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Jan and Feb 2022\Feb 2022\Portfolio\"/>
    </mc:Choice>
  </mc:AlternateContent>
  <xr:revisionPtr revIDLastSave="0" documentId="8_{F25AE1E7-70F8-4563-9BAD-F652DBA08C81}" xr6:coauthVersionLast="47" xr6:coauthVersionMax="47" xr10:uidLastSave="{00000000-0000-0000-0000-000000000000}"/>
  <bookViews>
    <workbookView xWindow="-120" yWindow="-120" windowWidth="20730" windowHeight="11160" xr2:uid="{86867602-9980-4E69-9B14-5FD3A3417823}"/>
  </bookViews>
  <sheets>
    <sheet name="G-TIER II" sheetId="1" r:id="rId1"/>
  </sheets>
  <externalReferences>
    <externalReference r:id="rId2"/>
  </externalReferences>
  <definedNames>
    <definedName name="_xlnm._FilterDatabase" localSheetId="0" hidden="1">'G-TIER II'!$C$6:$H$74</definedName>
    <definedName name="_xlnm.Print_Area" localSheetId="0">'G-TIER II'!$B$2:$G$102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6" i="1"/>
  <c r="F105" i="1"/>
  <c r="F104" i="1"/>
  <c r="F103" i="1"/>
  <c r="F83" i="1"/>
  <c r="F79" i="1"/>
  <c r="H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F7" i="1"/>
  <c r="E7" i="1"/>
  <c r="D7" i="1"/>
  <c r="F101" i="1" s="1"/>
  <c r="C7" i="1"/>
  <c r="D4" i="1"/>
  <c r="F75" i="1" l="1"/>
  <c r="F102" i="1"/>
  <c r="F85" i="1"/>
  <c r="F98" i="1" l="1"/>
  <c r="F87" i="1"/>
  <c r="G74" i="1" l="1"/>
  <c r="G70" i="1"/>
  <c r="G66" i="1"/>
  <c r="G62" i="1"/>
  <c r="G58" i="1"/>
  <c r="G54" i="1"/>
  <c r="G50" i="1"/>
  <c r="G46" i="1"/>
  <c r="G73" i="1"/>
  <c r="G69" i="1"/>
  <c r="G65" i="1"/>
  <c r="G61" i="1"/>
  <c r="G57" i="1"/>
  <c r="G53" i="1"/>
  <c r="G49" i="1"/>
  <c r="G45" i="1"/>
  <c r="G72" i="1"/>
  <c r="G68" i="1"/>
  <c r="G64" i="1"/>
  <c r="G60" i="1"/>
  <c r="G56" i="1"/>
  <c r="G52" i="1"/>
  <c r="G48" i="1"/>
  <c r="G44" i="1"/>
  <c r="G71" i="1"/>
  <c r="G67" i="1"/>
  <c r="G63" i="1"/>
  <c r="G59" i="1"/>
  <c r="G55" i="1"/>
  <c r="G51" i="1"/>
  <c r="G47" i="1"/>
  <c r="G43" i="1"/>
  <c r="G101" i="1"/>
  <c r="G21" i="1"/>
  <c r="G37" i="1"/>
  <c r="G8" i="1"/>
  <c r="G40" i="1"/>
  <c r="G26" i="1"/>
  <c r="G103" i="1"/>
  <c r="G32" i="1"/>
  <c r="G7" i="1"/>
  <c r="G23" i="1"/>
  <c r="G39" i="1"/>
  <c r="G30" i="1"/>
  <c r="G12" i="1"/>
  <c r="G105" i="1"/>
  <c r="G11" i="1"/>
  <c r="G27" i="1"/>
  <c r="G104" i="1"/>
  <c r="G9" i="1"/>
  <c r="G25" i="1"/>
  <c r="G41" i="1"/>
  <c r="G20" i="1"/>
  <c r="G79" i="1"/>
  <c r="G13" i="1"/>
  <c r="G29" i="1"/>
  <c r="G83" i="1"/>
  <c r="G28" i="1"/>
  <c r="G14" i="1"/>
  <c r="G34" i="1"/>
  <c r="G16" i="1"/>
  <c r="G10" i="1"/>
  <c r="G15" i="1"/>
  <c r="G31" i="1"/>
  <c r="G17" i="1"/>
  <c r="G33" i="1"/>
  <c r="G106" i="1"/>
  <c r="G36" i="1"/>
  <c r="G22" i="1"/>
  <c r="G38" i="1"/>
  <c r="G24" i="1"/>
  <c r="G18" i="1"/>
  <c r="G19" i="1"/>
  <c r="G35" i="1"/>
  <c r="G85" i="1"/>
  <c r="G102" i="1"/>
  <c r="G75" i="1"/>
</calcChain>
</file>

<file path=xl/sharedStrings.xml><?xml version="1.0" encoding="utf-8"?>
<sst xmlns="http://schemas.openxmlformats.org/spreadsheetml/2006/main" count="96" uniqueCount="86">
  <si>
    <t>NAME OF PENSION FUND</t>
  </si>
  <si>
    <t>ADITYA BIRLA SUN LIFE PENSION MANAGEMENT LIMITED</t>
  </si>
  <si>
    <t>SCHEME NAME</t>
  </si>
  <si>
    <t>Scheme G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</si>
  <si>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</si>
  <si>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</si>
  <si>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</si>
  <si>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</si>
  <si>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</si>
  <si>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</si>
  <si>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</si>
  <si>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</si>
  <si>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IN0020140078</t>
  </si>
  <si>
    <t>IN2020170147</t>
  </si>
  <si>
    <t>IN0020160100</t>
  </si>
  <si>
    <t>IN0020160118</t>
  </si>
  <si>
    <t>IN0020190024</t>
  </si>
  <si>
    <t>IN0020150051</t>
  </si>
  <si>
    <t>IN3120150203</t>
  </si>
  <si>
    <t>IN0020150077</t>
  </si>
  <si>
    <t>IN0020190040</t>
  </si>
  <si>
    <t>IN0020070036</t>
  </si>
  <si>
    <t>IN0020100031</t>
  </si>
  <si>
    <t>IN0020160019</t>
  </si>
  <si>
    <t>IN0020210152</t>
  </si>
  <si>
    <t>IN0020020106</t>
  </si>
  <si>
    <t>IN0020060078</t>
  </si>
  <si>
    <t>IN0020060086</t>
  </si>
  <si>
    <t>IN0020070044</t>
  </si>
  <si>
    <t>IN0020150028</t>
  </si>
  <si>
    <t>IN0020170174</t>
  </si>
  <si>
    <t>IN0020060045</t>
  </si>
  <si>
    <t>IN0020160068</t>
  </si>
  <si>
    <t>IN0020140011</t>
  </si>
  <si>
    <t>IN0020200153</t>
  </si>
  <si>
    <t>IN0020150010</t>
  </si>
  <si>
    <t>IN0020200245</t>
  </si>
  <si>
    <t>IN2020180039</t>
  </si>
  <si>
    <t>IN3120180010</t>
  </si>
  <si>
    <t>IN1020180411</t>
  </si>
  <si>
    <t>IN1920180149</t>
  </si>
  <si>
    <t>IN4520180204</t>
  </si>
  <si>
    <t>IN1520130072</t>
  </si>
  <si>
    <t>IN2220200264</t>
  </si>
  <si>
    <t>IN2220150196</t>
  </si>
  <si>
    <t>IN1920190098</t>
  </si>
  <si>
    <t>IN1920190056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</si>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</sst>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0" fontId="0" fillId="0" borderId="5" xfId="0" quotePrefix="1" applyBorder="1"/>
    <xf numFmtId="0" fontId="3" fillId="0" borderId="4" xfId="0" applyFont="1" applyBorder="1"/>
    <xf numFmtId="43" fontId="0" fillId="0" borderId="4" xfId="1" applyFont="1" applyBorder="1"/>
    <xf numFmtId="164" fontId="0" fillId="0" borderId="4" xfId="2" applyNumberFormat="1" applyFont="1" applyFill="1" applyBorder="1"/>
    <xf numFmtId="164" fontId="0" fillId="0" borderId="6" xfId="2" applyNumberFormat="1" applyFont="1" applyFill="1" applyBorder="1"/>
    <xf numFmtId="0" fontId="0" fillId="0" borderId="7" xfId="0" quotePrefix="1" applyBorder="1"/>
    <xf numFmtId="0" fontId="0" fillId="0" borderId="4" xfId="0" applyBorder="1" applyAlignment="1">
      <alignment vertical="top"/>
    </xf>
    <xf numFmtId="43" fontId="0" fillId="0" borderId="4" xfId="1" applyFont="1" applyFill="1" applyBorder="1" applyAlignment="1">
      <alignment horizontal="right" vertical="top"/>
    </xf>
    <xf numFmtId="43" fontId="0" fillId="0" borderId="4" xfId="1" applyFon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0" fontId="5" fillId="0" borderId="4" xfId="0" applyFont="1" applyBorder="1"/>
    <xf numFmtId="164" fontId="0" fillId="0" borderId="4" xfId="1" applyNumberFormat="1" applyFont="1" applyBorder="1" applyAlignment="1">
      <alignment horizontal="right" vertical="top"/>
    </xf>
    <xf numFmtId="164" fontId="6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4" fillId="0" borderId="4" xfId="0" applyFont="1" applyBorder="1" applyAlignment="1">
      <alignment vertical="top"/>
    </xf>
    <xf numFmtId="0" fontId="4" fillId="0" borderId="4" xfId="0" applyFont="1" applyBorder="1"/>
    <xf numFmtId="43" fontId="4" fillId="0" borderId="4" xfId="1" applyFont="1" applyBorder="1"/>
    <xf numFmtId="164" fontId="4" fillId="0" borderId="4" xfId="1" applyNumberFormat="1" applyFont="1" applyBorder="1"/>
    <xf numFmtId="10" fontId="4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10" fontId="0" fillId="3" borderId="4" xfId="2" applyNumberFormat="1" applyFont="1" applyFill="1" applyBorder="1" applyAlignment="1">
      <alignment horizontal="right"/>
    </xf>
    <xf numFmtId="165" fontId="0" fillId="0" borderId="4" xfId="0" applyNumberFormat="1" applyBorder="1" applyAlignment="1">
      <alignment horizontal="right" vertical="top"/>
    </xf>
    <xf numFmtId="0" fontId="0" fillId="0" borderId="4" xfId="0" applyBorder="1" applyAlignment="1">
      <alignment horizontal="right"/>
    </xf>
    <xf numFmtId="164" fontId="7" fillId="0" borderId="4" xfId="1" applyNumberFormat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Feb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28th Feb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AI1" t="str">
            <v xml:space="preserve">Portfolio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K2" t="str">
            <v>Bonds</v>
          </cell>
          <cell r="L2">
            <v>2</v>
          </cell>
          <cell r="M2">
            <v>2076034</v>
          </cell>
          <cell r="AI2" t="str">
            <v>Scheme A TIER I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K3" t="str">
            <v>Bonds</v>
          </cell>
          <cell r="L3">
            <v>1</v>
          </cell>
          <cell r="M3">
            <v>1046926</v>
          </cell>
          <cell r="AI3" t="str">
            <v>Scheme A TIER I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K4" t="str">
            <v>Bonds</v>
          </cell>
          <cell r="L4">
            <v>6</v>
          </cell>
          <cell r="M4">
            <v>6045240</v>
          </cell>
          <cell r="AI4" t="str">
            <v>Scheme A TIER I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K5" t="str">
            <v>NCA</v>
          </cell>
          <cell r="L5">
            <v>0</v>
          </cell>
          <cell r="M5">
            <v>441727.89</v>
          </cell>
          <cell r="AI5" t="str">
            <v>Scheme A TIER I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K6" t="str">
            <v>MF</v>
          </cell>
          <cell r="L6">
            <v>930.74599999999998</v>
          </cell>
          <cell r="M6">
            <v>1042945.1</v>
          </cell>
          <cell r="AI6" t="str">
            <v>Scheme A TIER I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K7" t="str">
            <v>REIT</v>
          </cell>
          <cell r="L7">
            <v>5990</v>
          </cell>
          <cell r="M7">
            <v>2137052.2999999998</v>
          </cell>
          <cell r="AI7" t="str">
            <v>Scheme A TIER I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K8" t="str">
            <v>REIT</v>
          </cell>
          <cell r="L8">
            <v>5190</v>
          </cell>
          <cell r="M8">
            <v>1940592.9</v>
          </cell>
          <cell r="AI8" t="str">
            <v>Scheme A TIER I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K9" t="str">
            <v>InvIT</v>
          </cell>
          <cell r="L9">
            <v>14770</v>
          </cell>
          <cell r="M9">
            <v>1905330</v>
          </cell>
          <cell r="AI9" t="str">
            <v>Scheme A TIER I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K10" t="str">
            <v>InvIT</v>
          </cell>
          <cell r="L10">
            <v>11601</v>
          </cell>
          <cell r="M10">
            <v>1718688.15</v>
          </cell>
          <cell r="AI10" t="str">
            <v>Scheme A TIER I</v>
          </cell>
        </row>
        <row r="11">
          <cell r="E11" t="str">
            <v>INE206D08188</v>
          </cell>
          <cell r="F11" t="str">
            <v>9.18% NPCIL 23.01.2026</v>
          </cell>
          <cell r="G11" t="str">
            <v>NUCLEAR POWER CORPORATION OF INDIA</v>
          </cell>
          <cell r="H11" t="str">
            <v>35107</v>
          </cell>
          <cell r="I11" t="str">
            <v>Transmission of electric energy</v>
          </cell>
          <cell r="K11" t="str">
            <v>Bonds</v>
          </cell>
          <cell r="L11">
            <v>2</v>
          </cell>
          <cell r="M11">
            <v>2226596</v>
          </cell>
          <cell r="AI11" t="str">
            <v>Scheme C TIER I</v>
          </cell>
        </row>
        <row r="12">
          <cell r="E12" t="str">
            <v>INE134E08DB8</v>
          </cell>
          <cell r="F12" t="str">
            <v>8.85% PFC 15.06.2030</v>
          </cell>
          <cell r="G12" t="str">
            <v>POWER FINANCE CORPORATION</v>
          </cell>
          <cell r="H12" t="str">
            <v>64920</v>
          </cell>
          <cell r="I12" t="str">
            <v>Other credit granting</v>
          </cell>
          <cell r="K12" t="str">
            <v>Bonds</v>
          </cell>
          <cell r="L12">
            <v>1</v>
          </cell>
          <cell r="M12">
            <v>1106274</v>
          </cell>
          <cell r="AI12" t="str">
            <v>Scheme C TIER I</v>
          </cell>
        </row>
        <row r="13">
          <cell r="E13" t="str">
            <v>INE235P07894</v>
          </cell>
          <cell r="F13" t="str">
            <v>9.30% L&amp;T INFRA DEBT FUND 5 July 2024</v>
          </cell>
          <cell r="G13" t="str">
            <v>L&amp;T INFRA DEBT FUND LIMITED</v>
          </cell>
          <cell r="H13" t="str">
            <v>64920</v>
          </cell>
          <cell r="I13" t="str">
            <v>Other credit granting</v>
          </cell>
          <cell r="K13" t="str">
            <v>Bonds</v>
          </cell>
          <cell r="L13">
            <v>9</v>
          </cell>
          <cell r="M13">
            <v>9458982</v>
          </cell>
          <cell r="AI13" t="str">
            <v>Scheme C TIER I</v>
          </cell>
        </row>
        <row r="14">
          <cell r="E14" t="str">
            <v>INE572E09197</v>
          </cell>
          <cell r="F14" t="str">
            <v>9.10% PNB HOUSING FINANCE LTD 21.12.2022</v>
          </cell>
          <cell r="G14" t="str">
            <v>PNB HOUSING FINANCE LTD</v>
          </cell>
          <cell r="H14" t="str">
            <v>64192</v>
          </cell>
          <cell r="I14" t="str">
            <v>Activities of specialized institutions granting credit for house purchases</v>
          </cell>
          <cell r="K14" t="str">
            <v>Bonds</v>
          </cell>
          <cell r="L14">
            <v>1</v>
          </cell>
          <cell r="M14">
            <v>1006940</v>
          </cell>
          <cell r="AI14" t="str">
            <v>Scheme C TIER I</v>
          </cell>
        </row>
        <row r="15">
          <cell r="E15" t="str">
            <v>INE202E07062</v>
          </cell>
          <cell r="F15" t="str">
            <v>9.02% IREDA 24 Sep 2025</v>
          </cell>
          <cell r="G15" t="str">
            <v>INDIAN RENEWABLE ENERGY DEVELOPMENT</v>
          </cell>
          <cell r="H15" t="str">
            <v>64920</v>
          </cell>
          <cell r="I15" t="str">
            <v>Other credit granting</v>
          </cell>
          <cell r="K15" t="str">
            <v>Bonds</v>
          </cell>
          <cell r="L15">
            <v>1</v>
          </cell>
          <cell r="M15">
            <v>1077633</v>
          </cell>
          <cell r="AI15" t="str">
            <v>Scheme C TIER I</v>
          </cell>
        </row>
        <row r="16">
          <cell r="E16" t="str">
            <v>INE774D08MK5</v>
          </cell>
          <cell r="F16" t="str">
            <v>8%Mahindra Financial Sevices LTD NCD MD 24/07/2027</v>
          </cell>
          <cell r="G16" t="str">
            <v>MAHINDRA &amp; MAHINDRA FINANCIAL SERVI</v>
          </cell>
          <cell r="H16" t="str">
            <v>64990</v>
          </cell>
          <cell r="I16" t="str">
            <v>Other financial service activities, except insurance and pension funding activities</v>
          </cell>
          <cell r="K16" t="str">
            <v>Bonds</v>
          </cell>
          <cell r="L16">
            <v>1300</v>
          </cell>
          <cell r="M16">
            <v>1327688.7</v>
          </cell>
          <cell r="AI16" t="str">
            <v>Scheme C TIER I</v>
          </cell>
        </row>
        <row r="17">
          <cell r="E17" t="str">
            <v>INE752E07KZ3</v>
          </cell>
          <cell r="F17" t="str">
            <v>7.93% POWER GRID CORPORATION MD 20.05.2028</v>
          </cell>
          <cell r="G17" t="str">
            <v>POWER GRID CORPN OF INDIA LTD</v>
          </cell>
          <cell r="H17" t="str">
            <v>35107</v>
          </cell>
          <cell r="I17" t="str">
            <v>Transmission of electric energy</v>
          </cell>
          <cell r="K17" t="str">
            <v>Bonds</v>
          </cell>
          <cell r="L17">
            <v>1</v>
          </cell>
          <cell r="M17">
            <v>1062036</v>
          </cell>
          <cell r="AI17" t="str">
            <v>Scheme C TIER I</v>
          </cell>
        </row>
        <row r="18">
          <cell r="E18" t="str">
            <v>INE752E07KX8</v>
          </cell>
          <cell r="F18" t="str">
            <v>7.93% PGC 20.05.2026</v>
          </cell>
          <cell r="G18" t="str">
            <v>POWER GRID CORPN OF INDIA LTD</v>
          </cell>
          <cell r="H18" t="str">
            <v>35107</v>
          </cell>
          <cell r="I18" t="str">
            <v>Transmission of electric energy</v>
          </cell>
          <cell r="K18" t="str">
            <v>Bonds</v>
          </cell>
          <cell r="L18">
            <v>1</v>
          </cell>
          <cell r="M18">
            <v>1072763</v>
          </cell>
          <cell r="AI18" t="str">
            <v>Scheme C TIER I</v>
          </cell>
        </row>
        <row r="19">
          <cell r="E19" t="str">
            <v>INE134E08CY2</v>
          </cell>
          <cell r="F19" t="str">
            <v>8.70% PFC 14.05.2025</v>
          </cell>
          <cell r="G19" t="str">
            <v>POWER FINANCE CORPORATION</v>
          </cell>
          <cell r="H19" t="str">
            <v>64920</v>
          </cell>
          <cell r="I19" t="str">
            <v>Other credit granting</v>
          </cell>
          <cell r="K19" t="str">
            <v>Bonds</v>
          </cell>
          <cell r="L19">
            <v>16</v>
          </cell>
          <cell r="M19">
            <v>17219136</v>
          </cell>
          <cell r="AI19" t="str">
            <v>Scheme C TIER I</v>
          </cell>
        </row>
        <row r="20">
          <cell r="E20" t="str">
            <v>INE020B08AQ9</v>
          </cell>
          <cell r="F20" t="str">
            <v>7.70% REC 10.12.2027</v>
          </cell>
          <cell r="G20" t="str">
            <v>RURAL ELECTRIFICATION CORP LTD.</v>
          </cell>
          <cell r="H20" t="str">
            <v>64920</v>
          </cell>
          <cell r="I20" t="str">
            <v>Other credit granting</v>
          </cell>
          <cell r="K20" t="str">
            <v>Bonds</v>
          </cell>
          <cell r="L20">
            <v>5</v>
          </cell>
          <cell r="M20">
            <v>5305450</v>
          </cell>
          <cell r="AI20" t="str">
            <v>Scheme C TIER I</v>
          </cell>
        </row>
        <row r="21">
          <cell r="E21" t="str">
            <v>INF846K01N65</v>
          </cell>
          <cell r="F21" t="str">
            <v>AXIS OVERNIGHT FUND - DIRECT PLAN- GROWTH OPTION</v>
          </cell>
          <cell r="G21" t="str">
            <v>AXIS MUTUAL FUND</v>
          </cell>
          <cell r="H21" t="str">
            <v>66301</v>
          </cell>
          <cell r="I21" t="str">
            <v>Management of mutual funds</v>
          </cell>
          <cell r="K21" t="str">
            <v>MF</v>
          </cell>
          <cell r="L21">
            <v>78770.054000000004</v>
          </cell>
          <cell r="M21">
            <v>88265587.079999998</v>
          </cell>
          <cell r="AI21" t="str">
            <v>Scheme C TIER I</v>
          </cell>
        </row>
        <row r="22">
          <cell r="E22" t="str">
            <v>INE537P07430</v>
          </cell>
          <cell r="F22" t="str">
            <v>9.25 % INDIA INFRADEBT 19.06.2023</v>
          </cell>
          <cell r="G22" t="str">
            <v>INDIA INFRADEBT LIMITED</v>
          </cell>
          <cell r="H22" t="str">
            <v>64199</v>
          </cell>
          <cell r="I22" t="str">
            <v>Other monetary intermediation services n.e.c.</v>
          </cell>
          <cell r="K22" t="str">
            <v>Bonds</v>
          </cell>
          <cell r="L22">
            <v>5</v>
          </cell>
          <cell r="M22">
            <v>5199375</v>
          </cell>
          <cell r="AI22" t="str">
            <v>Scheme C TIER I</v>
          </cell>
        </row>
        <row r="23">
          <cell r="E23" t="str">
            <v>INE514E08EL8</v>
          </cell>
          <cell r="F23" t="str">
            <v>8.15 % EXIM 05.03.2025</v>
          </cell>
          <cell r="G23" t="str">
            <v>EXPORT IMPORT BANK OF INDIA</v>
          </cell>
          <cell r="H23" t="str">
            <v>64199</v>
          </cell>
          <cell r="I23" t="str">
            <v>Other monetary intermediation services n.e.c.</v>
          </cell>
          <cell r="K23" t="str">
            <v>Bonds</v>
          </cell>
          <cell r="L23">
            <v>5</v>
          </cell>
          <cell r="M23">
            <v>5334480</v>
          </cell>
          <cell r="AI23" t="str">
            <v>Scheme C TIER I</v>
          </cell>
        </row>
        <row r="24">
          <cell r="E24" t="str">
            <v>INE906B07FT4</v>
          </cell>
          <cell r="F24" t="str">
            <v>7.27 % NHAI 06.06.2022</v>
          </cell>
          <cell r="G24" t="str">
            <v>NATIONAL HIGHWAYS AUTHORITY OF INDI</v>
          </cell>
          <cell r="H24" t="str">
            <v>42101</v>
          </cell>
          <cell r="I24" t="str">
            <v>Construction and maintenance of motorways, streets, roads, other vehicular ways</v>
          </cell>
          <cell r="K24" t="str">
            <v>Bonds</v>
          </cell>
          <cell r="L24">
            <v>5</v>
          </cell>
          <cell r="M24">
            <v>5039350</v>
          </cell>
          <cell r="AI24" t="str">
            <v>Scheme C TIER I</v>
          </cell>
        </row>
        <row r="25">
          <cell r="E25" t="str">
            <v>INE660A08BX8</v>
          </cell>
          <cell r="F25" t="str">
            <v>8.45% SUNDARAM FINANCE 19.01.2028</v>
          </cell>
          <cell r="G25" t="str">
            <v>SUNDARAM FINANCE LIMITED</v>
          </cell>
          <cell r="H25" t="str">
            <v>64910</v>
          </cell>
          <cell r="I25" t="str">
            <v>Financial leasing</v>
          </cell>
          <cell r="K25" t="str">
            <v>Bonds</v>
          </cell>
          <cell r="L25">
            <v>5</v>
          </cell>
          <cell r="M25">
            <v>5230020</v>
          </cell>
          <cell r="AI25" t="str">
            <v>Scheme C TIER I</v>
          </cell>
        </row>
        <row r="26">
          <cell r="E26" t="str">
            <v>INE238A08351</v>
          </cell>
          <cell r="F26" t="str">
            <v>8.85 % AXIS BANK 05.12.2024 (infras Bond)</v>
          </cell>
          <cell r="G26" t="str">
            <v>AXIS BANK LTD.</v>
          </cell>
          <cell r="H26" t="str">
            <v>64191</v>
          </cell>
          <cell r="I26" t="str">
            <v>Monetary intermediation of commercial banks, saving banks. postal savings</v>
          </cell>
          <cell r="K26" t="str">
            <v>Bonds</v>
          </cell>
          <cell r="L26">
            <v>53</v>
          </cell>
          <cell r="M26">
            <v>56776833</v>
          </cell>
          <cell r="AI26" t="str">
            <v>Scheme C TIER I</v>
          </cell>
        </row>
        <row r="27">
          <cell r="E27" t="str">
            <v>INE134E08JP5</v>
          </cell>
          <cell r="F27" t="str">
            <v>7.85% PFC 03.04.2028.</v>
          </cell>
          <cell r="G27" t="str">
            <v>POWER FINANCE CORPORATION</v>
          </cell>
          <cell r="H27" t="str">
            <v>64920</v>
          </cell>
          <cell r="I27" t="str">
            <v>Other credit granting</v>
          </cell>
          <cell r="K27" t="str">
            <v>Bonds</v>
          </cell>
          <cell r="L27">
            <v>2</v>
          </cell>
          <cell r="M27">
            <v>2096662</v>
          </cell>
          <cell r="AI27" t="str">
            <v>Scheme C TIER I</v>
          </cell>
        </row>
        <row r="28">
          <cell r="E28" t="str">
            <v>INE261F08AD8</v>
          </cell>
          <cell r="F28" t="str">
            <v>8.20% NABARD 09.03.2028 (GOI Service)</v>
          </cell>
          <cell r="G28" t="str">
            <v>NABARD</v>
          </cell>
          <cell r="H28" t="str">
            <v>64199</v>
          </cell>
          <cell r="I28" t="str">
            <v>Other monetary intermediation services n.e.c.</v>
          </cell>
          <cell r="K28" t="str">
            <v>Bonds</v>
          </cell>
          <cell r="L28">
            <v>5</v>
          </cell>
          <cell r="M28">
            <v>5354810</v>
          </cell>
          <cell r="AI28" t="str">
            <v>Scheme C TIER I</v>
          </cell>
        </row>
        <row r="29">
          <cell r="E29" t="str">
            <v>INE733E07JB6</v>
          </cell>
          <cell r="F29" t="str">
            <v>8.84% NTPC 4 Oct 2022</v>
          </cell>
          <cell r="G29" t="str">
            <v>NTPC LIMITED</v>
          </cell>
          <cell r="H29" t="str">
            <v>35102</v>
          </cell>
          <cell r="I29" t="str">
            <v>Electric power generation by coal based thermal power plants</v>
          </cell>
          <cell r="K29" t="str">
            <v>Bonds</v>
          </cell>
          <cell r="L29">
            <v>2</v>
          </cell>
          <cell r="M29">
            <v>2046674</v>
          </cell>
          <cell r="AI29" t="str">
            <v>Scheme C TIER I</v>
          </cell>
        </row>
        <row r="30">
          <cell r="E30" t="str">
            <v>INE535H08553</v>
          </cell>
          <cell r="F30" t="str">
            <v>11.40 % FULLERTON INDIA CREDIT CO LTD 28-Oct-2022</v>
          </cell>
          <cell r="G30" t="str">
            <v>FULLERTON INDIA CREDIT CO LTD</v>
          </cell>
          <cell r="H30" t="str">
            <v>64920</v>
          </cell>
          <cell r="I30" t="str">
            <v>Other credit granting</v>
          </cell>
          <cell r="K30" t="str">
            <v>Bonds</v>
          </cell>
          <cell r="L30">
            <v>8</v>
          </cell>
          <cell r="M30">
            <v>8234552</v>
          </cell>
          <cell r="AI30" t="str">
            <v>Scheme C TIER I</v>
          </cell>
        </row>
        <row r="31">
          <cell r="E31" t="str">
            <v>INE660A08BY6</v>
          </cell>
          <cell r="F31" t="str">
            <v>8.45 % SUNDARAM FINANCE 21.02.2028</v>
          </cell>
          <cell r="G31" t="str">
            <v>SUNDARAM FINANCE LIMITED</v>
          </cell>
          <cell r="H31" t="str">
            <v>64910</v>
          </cell>
          <cell r="I31" t="str">
            <v>Financial leasing</v>
          </cell>
          <cell r="K31" t="str">
            <v>Bonds</v>
          </cell>
          <cell r="L31">
            <v>7</v>
          </cell>
          <cell r="M31">
            <v>7327649</v>
          </cell>
          <cell r="AI31" t="str">
            <v>Scheme C TIER I</v>
          </cell>
        </row>
        <row r="32">
          <cell r="E32" t="str">
            <v>INE134E08JD1</v>
          </cell>
          <cell r="F32" t="str">
            <v>7.10 % PFC 08.08.2022</v>
          </cell>
          <cell r="G32" t="str">
            <v>POWER FINANCE CORPORATION</v>
          </cell>
          <cell r="H32" t="str">
            <v>64920</v>
          </cell>
          <cell r="I32" t="str">
            <v>Other credit granting</v>
          </cell>
          <cell r="K32" t="str">
            <v>Bonds</v>
          </cell>
          <cell r="L32">
            <v>5</v>
          </cell>
          <cell r="M32">
            <v>5051350</v>
          </cell>
          <cell r="AI32" t="str">
            <v>Scheme C TIER I</v>
          </cell>
        </row>
        <row r="33">
          <cell r="E33" t="str">
            <v>INE020B08740</v>
          </cell>
          <cell r="F33" t="str">
            <v>9.35 % REC 15.06.2022</v>
          </cell>
          <cell r="G33" t="str">
            <v>RURAL ELECTRIFICATION CORP LTD.</v>
          </cell>
          <cell r="H33" t="str">
            <v>64920</v>
          </cell>
          <cell r="I33" t="str">
            <v>Other credit granting</v>
          </cell>
          <cell r="K33" t="str">
            <v>Bonds</v>
          </cell>
          <cell r="L33">
            <v>6</v>
          </cell>
          <cell r="M33">
            <v>6084228</v>
          </cell>
          <cell r="AI33" t="str">
            <v>Scheme C TIER I</v>
          </cell>
        </row>
        <row r="34">
          <cell r="E34" t="str">
            <v>INE115A07PP1</v>
          </cell>
          <cell r="F34" t="str">
            <v>7.13% LIC Housing Finance 28-Nov-2031</v>
          </cell>
          <cell r="G34" t="str">
            <v>LIC HOUSING FINANCE LTD</v>
          </cell>
          <cell r="H34" t="str">
            <v>64192</v>
          </cell>
          <cell r="I34" t="str">
            <v>Activities of specialized institutions granting credit for house purchases</v>
          </cell>
          <cell r="K34" t="str">
            <v>Bonds</v>
          </cell>
          <cell r="L34">
            <v>4</v>
          </cell>
          <cell r="M34">
            <v>3970872</v>
          </cell>
          <cell r="AI34" t="str">
            <v>Scheme C TIER I</v>
          </cell>
        </row>
        <row r="35">
          <cell r="E35" t="str">
            <v>INE001A07SB7</v>
          </cell>
          <cell r="F35" t="str">
            <v>8.05% HDFC Ltd 22 Oct 2029</v>
          </cell>
          <cell r="G35" t="str">
            <v>HOUSING DEVELOPMENT FINANCE CORPORA</v>
          </cell>
          <cell r="H35" t="str">
            <v>64192</v>
          </cell>
          <cell r="I35" t="str">
            <v>Activities of specialized institutions granting credit for house purchases</v>
          </cell>
          <cell r="K35" t="str">
            <v>Bonds</v>
          </cell>
          <cell r="L35">
            <v>13</v>
          </cell>
          <cell r="M35">
            <v>13717054</v>
          </cell>
          <cell r="AI35" t="str">
            <v>Scheme C TIER I</v>
          </cell>
        </row>
        <row r="36">
          <cell r="E36" t="str">
            <v>INE752E07IL7</v>
          </cell>
          <cell r="F36" t="str">
            <v>9.64%POWER GRID CORPN OF INDIA LTD 31-May-2026</v>
          </cell>
          <cell r="G36" t="str">
            <v>POWER GRID CORPN OF INDIA LTD</v>
          </cell>
          <cell r="H36" t="str">
            <v>35107</v>
          </cell>
          <cell r="I36" t="str">
            <v>Transmission of electric energy</v>
          </cell>
          <cell r="K36" t="str">
            <v>Bonds</v>
          </cell>
          <cell r="L36">
            <v>13</v>
          </cell>
          <cell r="M36">
            <v>18455531.25</v>
          </cell>
          <cell r="AI36" t="str">
            <v>Scheme C TIER I</v>
          </cell>
        </row>
        <row r="37">
          <cell r="E37" t="str">
            <v>INE906B07HG7</v>
          </cell>
          <cell r="F37" t="str">
            <v>7.49% NHAI 1 Aug 2029</v>
          </cell>
          <cell r="G37" t="str">
            <v>NATIONAL HIGHWAYS AUTHORITY OF INDI</v>
          </cell>
          <cell r="H37" t="str">
            <v>42101</v>
          </cell>
          <cell r="I37" t="str">
            <v>Construction and maintenance of motorways, streets, roads, other vehicular ways</v>
          </cell>
          <cell r="K37" t="str">
            <v>Bonds</v>
          </cell>
          <cell r="L37">
            <v>2</v>
          </cell>
          <cell r="M37">
            <v>2067872</v>
          </cell>
          <cell r="AI37" t="str">
            <v>Scheme C TIER I</v>
          </cell>
        </row>
        <row r="38">
          <cell r="E38" t="str">
            <v>INE906B07HH5</v>
          </cell>
          <cell r="F38" t="str">
            <v>7.70% NHAI 13 Sep 2029</v>
          </cell>
          <cell r="G38" t="str">
            <v>NATIONAL HIGHWAYS AUTHORITY OF INDI</v>
          </cell>
          <cell r="H38" t="str">
            <v>42101</v>
          </cell>
          <cell r="I38" t="str">
            <v>Construction and maintenance of motorways, streets, roads, other vehicular ways</v>
          </cell>
          <cell r="K38" t="str">
            <v>Bonds</v>
          </cell>
          <cell r="L38">
            <v>21</v>
          </cell>
          <cell r="M38">
            <v>21973707</v>
          </cell>
          <cell r="AI38" t="str">
            <v>Scheme C TIER I</v>
          </cell>
        </row>
        <row r="39">
          <cell r="E39" t="str">
            <v>INE001A07FG3</v>
          </cell>
          <cell r="F39" t="str">
            <v>8.96% HDFC Ltd 8 Apr 2025</v>
          </cell>
          <cell r="G39" t="str">
            <v>HOUSING DEVELOPMENT FINANCE CORPORA</v>
          </cell>
          <cell r="H39" t="str">
            <v>64192</v>
          </cell>
          <cell r="I39" t="str">
            <v>Activities of specialized institutions granting credit for house purchases</v>
          </cell>
          <cell r="K39" t="str">
            <v>Bonds</v>
          </cell>
          <cell r="L39">
            <v>2</v>
          </cell>
          <cell r="M39">
            <v>2163928</v>
          </cell>
          <cell r="AI39" t="str">
            <v>Scheme C TIER I</v>
          </cell>
        </row>
        <row r="40">
          <cell r="E40" t="str">
            <v>INE261F08BM7</v>
          </cell>
          <cell r="F40" t="str">
            <v>7.41% NABARD(Non GOI) 18-July-2029</v>
          </cell>
          <cell r="G40" t="str">
            <v>NABARD</v>
          </cell>
          <cell r="H40" t="str">
            <v>64199</v>
          </cell>
          <cell r="I40" t="str">
            <v>Other monetary intermediation services n.e.c.</v>
          </cell>
          <cell r="K40" t="str">
            <v>Bonds</v>
          </cell>
          <cell r="L40">
            <v>49</v>
          </cell>
          <cell r="M40">
            <v>50492638</v>
          </cell>
          <cell r="AI40" t="str">
            <v>Scheme C TIER I</v>
          </cell>
        </row>
        <row r="41">
          <cell r="E41" t="str">
            <v>INE752E07JM3</v>
          </cell>
          <cell r="F41" t="str">
            <v>9.25% PGC_DEC 26</v>
          </cell>
          <cell r="G41" t="str">
            <v>POWER GRID CORPN OF INDIA LTD</v>
          </cell>
          <cell r="H41" t="str">
            <v>35107</v>
          </cell>
          <cell r="I41" t="str">
            <v>Transmission of electric energy</v>
          </cell>
          <cell r="K41" t="str">
            <v>Bonds</v>
          </cell>
          <cell r="L41">
            <v>8</v>
          </cell>
          <cell r="M41">
            <v>11314000</v>
          </cell>
          <cell r="AI41" t="str">
            <v>Scheme C TIER I</v>
          </cell>
        </row>
        <row r="42">
          <cell r="E42" t="str">
            <v>INE020B08443</v>
          </cell>
          <cell r="F42" t="str">
            <v>8.75% RURAL ELECTRIFICATION CORPORATION 12-July-2025</v>
          </cell>
          <cell r="G42" t="str">
            <v>RURAL ELECTRIFICATION CORP LTD.</v>
          </cell>
          <cell r="H42" t="str">
            <v>64920</v>
          </cell>
          <cell r="I42" t="str">
            <v>Other credit granting</v>
          </cell>
          <cell r="K42" t="str">
            <v>Bonds</v>
          </cell>
          <cell r="L42">
            <v>19</v>
          </cell>
          <cell r="M42">
            <v>20521121</v>
          </cell>
          <cell r="AI42" t="str">
            <v>Scheme C TIER I</v>
          </cell>
        </row>
        <row r="43">
          <cell r="E43" t="str">
            <v>INE001A07PB3</v>
          </cell>
          <cell r="F43" t="str">
            <v>8.44% HOUSING DEVELOPMENT FINANCE CORPORA 01-June-2026</v>
          </cell>
          <cell r="G43" t="str">
            <v>HOUSING DEVELOPMENT FINANCE CORPORA</v>
          </cell>
          <cell r="H43" t="str">
            <v>64192</v>
          </cell>
          <cell r="I43" t="str">
            <v>Activities of specialized institutions granting credit for house purchases</v>
          </cell>
          <cell r="K43" t="str">
            <v>Bonds</v>
          </cell>
          <cell r="L43">
            <v>1</v>
          </cell>
          <cell r="M43">
            <v>10806730</v>
          </cell>
          <cell r="AI43" t="str">
            <v>Scheme C TIER I</v>
          </cell>
        </row>
        <row r="44">
          <cell r="E44" t="str">
            <v>INE053F07BC1</v>
          </cell>
          <cell r="F44" t="str">
            <v>8.35% IRFC 13 Mar 2029</v>
          </cell>
          <cell r="G44" t="str">
            <v>INDIAN RAILWAY FINANCE CORPN. LTD</v>
          </cell>
          <cell r="H44" t="str">
            <v>64920</v>
          </cell>
          <cell r="I44" t="str">
            <v>Other credit granting</v>
          </cell>
          <cell r="K44" t="str">
            <v>Bonds</v>
          </cell>
          <cell r="L44">
            <v>5</v>
          </cell>
          <cell r="M44">
            <v>5400950</v>
          </cell>
          <cell r="AI44" t="str">
            <v>Scheme C TIER I</v>
          </cell>
        </row>
        <row r="45">
          <cell r="E45" t="str">
            <v>INE906B07ID2</v>
          </cell>
          <cell r="F45" t="str">
            <v>6.98% NHAI 29 June 2035</v>
          </cell>
          <cell r="G45" t="str">
            <v>NATIONAL HIGHWAYS AUTHORITY OF INDI</v>
          </cell>
          <cell r="H45" t="str">
            <v>42101</v>
          </cell>
          <cell r="I45" t="str">
            <v>Construction and maintenance of motorways, streets, roads, other vehicular ways</v>
          </cell>
          <cell r="K45" t="str">
            <v>Bonds</v>
          </cell>
          <cell r="L45">
            <v>5</v>
          </cell>
          <cell r="M45">
            <v>4955110</v>
          </cell>
          <cell r="AI45" t="str">
            <v>Scheme C TIER I</v>
          </cell>
        </row>
        <row r="46">
          <cell r="E46" t="str">
            <v>INE296A07RA7</v>
          </cell>
          <cell r="F46" t="str">
            <v>7.90% Bajaj Finance 10-Jan-2030</v>
          </cell>
          <cell r="G46" t="str">
            <v>BAJAJ FINANCE LIMITED</v>
          </cell>
          <cell r="H46" t="str">
            <v>64920</v>
          </cell>
          <cell r="I46" t="str">
            <v>Other credit granting</v>
          </cell>
          <cell r="K46" t="str">
            <v>Bonds</v>
          </cell>
          <cell r="L46">
            <v>1</v>
          </cell>
          <cell r="M46">
            <v>1037205</v>
          </cell>
          <cell r="AI46" t="str">
            <v>Scheme C TIER I</v>
          </cell>
        </row>
        <row r="47">
          <cell r="E47" t="str">
            <v>INE514E08FG5</v>
          </cell>
          <cell r="F47" t="str">
            <v>07.62% EXPORT IMPORT BANK OF INDIA 01-Sept-2026</v>
          </cell>
          <cell r="G47" t="str">
            <v>EXPORT IMPORT BANK OF INDIA</v>
          </cell>
          <cell r="H47" t="str">
            <v>64199</v>
          </cell>
          <cell r="I47" t="str">
            <v>Other monetary intermediation services n.e.c.</v>
          </cell>
          <cell r="K47" t="str">
            <v>Bonds</v>
          </cell>
          <cell r="L47">
            <v>50</v>
          </cell>
          <cell r="M47">
            <v>53068450</v>
          </cell>
          <cell r="AI47" t="str">
            <v>Scheme C TIER I</v>
          </cell>
        </row>
        <row r="48">
          <cell r="E48" t="str">
            <v>INE018A08BA7</v>
          </cell>
          <cell r="F48" t="str">
            <v>07.70% LARSEN AND TOUBRO LTD 28-April-2025</v>
          </cell>
          <cell r="G48" t="str">
            <v>LARSEN AND TOUBRO LTD</v>
          </cell>
          <cell r="H48" t="str">
            <v>42909</v>
          </cell>
          <cell r="I48" t="str">
            <v>Other civil engineering projects n.e.c.</v>
          </cell>
          <cell r="K48" t="str">
            <v>Bonds</v>
          </cell>
          <cell r="L48">
            <v>50</v>
          </cell>
          <cell r="M48">
            <v>52453650</v>
          </cell>
          <cell r="AI48" t="str">
            <v>Scheme C TIER I</v>
          </cell>
        </row>
        <row r="49">
          <cell r="E49" t="str">
            <v>INE062A08231</v>
          </cell>
          <cell r="F49" t="str">
            <v>6.80% SBI BasellI Tier II 21 Aug 2035 Call 21 Aug 2030</v>
          </cell>
          <cell r="G49" t="str">
            <v>STATE BANK OF INDIA</v>
          </cell>
          <cell r="H49" t="str">
            <v>64191</v>
          </cell>
          <cell r="I49" t="str">
            <v>Monetary intermediation of commercial banks, saving banks. postal savings</v>
          </cell>
          <cell r="K49" t="str">
            <v>Bonds</v>
          </cell>
          <cell r="L49">
            <v>9</v>
          </cell>
          <cell r="M49">
            <v>8883522</v>
          </cell>
          <cell r="AI49" t="str">
            <v>Scheme C TIER I</v>
          </cell>
        </row>
        <row r="50">
          <cell r="E50" t="str">
            <v>INE134E08CP0</v>
          </cell>
          <cell r="F50" t="str">
            <v>08.80% POWER FINANCE CORPORATION 15-Jan-2025</v>
          </cell>
          <cell r="G50" t="str">
            <v>POWER FINANCE CORPORATION</v>
          </cell>
          <cell r="H50" t="str">
            <v>64920</v>
          </cell>
          <cell r="I50" t="str">
            <v>Other credit granting</v>
          </cell>
          <cell r="K50" t="str">
            <v>Bonds</v>
          </cell>
          <cell r="L50">
            <v>2</v>
          </cell>
          <cell r="M50">
            <v>2152716</v>
          </cell>
          <cell r="AI50" t="str">
            <v>Scheme C TIER I</v>
          </cell>
        </row>
        <row r="51">
          <cell r="E51" t="str">
            <v>INE261F08BZ9</v>
          </cell>
          <cell r="F51" t="str">
            <v>07.27% NABARD 14-Feb-2030</v>
          </cell>
          <cell r="G51" t="str">
            <v>NABARD</v>
          </cell>
          <cell r="H51" t="str">
            <v>64199</v>
          </cell>
          <cell r="I51" t="str">
            <v>Other monetary intermediation services n.e.c.</v>
          </cell>
          <cell r="K51" t="str">
            <v>Bonds</v>
          </cell>
          <cell r="L51">
            <v>2</v>
          </cell>
          <cell r="M51">
            <v>2043998</v>
          </cell>
          <cell r="AI51" t="str">
            <v>Scheme C TIER I</v>
          </cell>
        </row>
        <row r="52">
          <cell r="E52" t="str">
            <v>INE134E08JR1</v>
          </cell>
          <cell r="F52" t="str">
            <v>8.67%PFC 19-Nov-2028</v>
          </cell>
          <cell r="G52" t="str">
            <v>POWER FINANCE CORPORATION</v>
          </cell>
          <cell r="H52" t="str">
            <v>64920</v>
          </cell>
          <cell r="I52" t="str">
            <v>Other credit granting</v>
          </cell>
          <cell r="K52" t="str">
            <v>Bonds</v>
          </cell>
          <cell r="L52">
            <v>4</v>
          </cell>
          <cell r="M52">
            <v>4383316</v>
          </cell>
          <cell r="AI52" t="str">
            <v>Scheme C TIER I</v>
          </cell>
        </row>
        <row r="53">
          <cell r="E53" t="str">
            <v>INE134E08CS4</v>
          </cell>
          <cell r="F53" t="str">
            <v>08.90% POWER FINANCE CORPORATION 15-03-2025</v>
          </cell>
          <cell r="G53" t="str">
            <v>POWER FINANCE CORPORATION</v>
          </cell>
          <cell r="H53" t="str">
            <v>64920</v>
          </cell>
          <cell r="I53" t="str">
            <v>Other credit granting</v>
          </cell>
          <cell r="K53" t="str">
            <v>Bonds</v>
          </cell>
          <cell r="L53">
            <v>7</v>
          </cell>
          <cell r="M53">
            <v>7582337</v>
          </cell>
          <cell r="AI53" t="str">
            <v>Scheme C TIER I</v>
          </cell>
        </row>
        <row r="54">
          <cell r="E54" t="str">
            <v>INE206D08162</v>
          </cell>
          <cell r="F54" t="str">
            <v>9.18% Nuclear Power Corporation of India Limited 23-Jan-2029</v>
          </cell>
          <cell r="G54" t="str">
            <v>NUCLEAR POWER CORPORATION OF INDIA</v>
          </cell>
          <cell r="H54" t="str">
            <v>35107</v>
          </cell>
          <cell r="I54" t="str">
            <v>Transmission of electric energy</v>
          </cell>
          <cell r="K54" t="str">
            <v>Bonds</v>
          </cell>
          <cell r="L54">
            <v>5</v>
          </cell>
          <cell r="M54">
            <v>5679320</v>
          </cell>
          <cell r="AI54" t="str">
            <v>Scheme C TIER I</v>
          </cell>
        </row>
        <row r="55">
          <cell r="E55" t="str">
            <v>INE206D08170</v>
          </cell>
          <cell r="F55" t="str">
            <v>09.18% NUCLEAR POWER CORPORATION OF INDIA LTD 23-Jan-2025</v>
          </cell>
          <cell r="G55" t="str">
            <v>NUCLEAR POWER CORPORATION OF INDIA</v>
          </cell>
          <cell r="H55" t="str">
            <v>35107</v>
          </cell>
          <cell r="I55" t="str">
            <v>Transmission of electric energy</v>
          </cell>
          <cell r="K55" t="str">
            <v>Bonds</v>
          </cell>
          <cell r="L55">
            <v>10</v>
          </cell>
          <cell r="M55">
            <v>10979710</v>
          </cell>
          <cell r="AI55" t="str">
            <v>Scheme C TIER I</v>
          </cell>
        </row>
        <row r="56">
          <cell r="E56" t="str">
            <v>INE206D08204</v>
          </cell>
          <cell r="F56" t="str">
            <v>9.18% Nuclear Power Corporation of India Limited 23-Jan-2028</v>
          </cell>
          <cell r="G56" t="str">
            <v>NUCLEAR POWER CORPORATION OF INDIA</v>
          </cell>
          <cell r="H56" t="str">
            <v>35107</v>
          </cell>
          <cell r="I56" t="str">
            <v>Transmission of electric energy</v>
          </cell>
          <cell r="K56" t="str">
            <v>Bonds</v>
          </cell>
          <cell r="L56">
            <v>9</v>
          </cell>
          <cell r="M56">
            <v>10122957</v>
          </cell>
          <cell r="AI56" t="str">
            <v>Scheme C TIER I</v>
          </cell>
        </row>
        <row r="57">
          <cell r="E57" t="str">
            <v>INE848E07AW7</v>
          </cell>
          <cell r="F57" t="str">
            <v>7.38%NHPC 03.01.2029</v>
          </cell>
          <cell r="G57" t="str">
            <v>NHPC LIMITED</v>
          </cell>
          <cell r="H57" t="str">
            <v>35101</v>
          </cell>
          <cell r="I57" t="str">
            <v>Electric power generation by hydroelectric power plants</v>
          </cell>
          <cell r="K57" t="str">
            <v>Bonds</v>
          </cell>
          <cell r="L57">
            <v>40</v>
          </cell>
          <cell r="M57">
            <v>8240480</v>
          </cell>
          <cell r="AI57" t="str">
            <v>Scheme C TIER I</v>
          </cell>
        </row>
        <row r="58">
          <cell r="E58" t="str">
            <v>INE733E08163</v>
          </cell>
          <cell r="F58" t="str">
            <v>05.45% NTPC 15-Oct-2025</v>
          </cell>
          <cell r="G58" t="str">
            <v>NTPC LIMITED</v>
          </cell>
          <cell r="H58" t="str">
            <v>35102</v>
          </cell>
          <cell r="I58" t="str">
            <v>Electric power generation by coal based thermal power plants</v>
          </cell>
          <cell r="K58" t="str">
            <v>Bonds</v>
          </cell>
          <cell r="L58">
            <v>50</v>
          </cell>
          <cell r="M58">
            <v>49266250</v>
          </cell>
          <cell r="AI58" t="str">
            <v>Scheme C TIER I</v>
          </cell>
        </row>
        <row r="59">
          <cell r="E59" t="str">
            <v>INE752E07OB6</v>
          </cell>
          <cell r="F59" t="str">
            <v>7.55% Power Grid Corporation 21-Sept-2031</v>
          </cell>
          <cell r="G59" t="str">
            <v>POWER GRID CORPN OF INDIA LTD</v>
          </cell>
          <cell r="H59" t="str">
            <v>35107</v>
          </cell>
          <cell r="I59" t="str">
            <v>Transmission of electric energy</v>
          </cell>
          <cell r="K59" t="str">
            <v>Bonds</v>
          </cell>
          <cell r="L59">
            <v>17</v>
          </cell>
          <cell r="M59">
            <v>17696728</v>
          </cell>
          <cell r="AI59" t="str">
            <v>Scheme C TIER I</v>
          </cell>
        </row>
        <row r="60">
          <cell r="E60" t="str">
            <v>INE090A08UE8</v>
          </cell>
          <cell r="F60" t="str">
            <v>6.45%ICICI Bank (Infrastructure Bond) 15.06.2028</v>
          </cell>
          <cell r="G60" t="str">
            <v>ICICI BANK LTD</v>
          </cell>
          <cell r="H60" t="str">
            <v>64191</v>
          </cell>
          <cell r="I60" t="str">
            <v>Monetary intermediation of commercial banks, saving banks. postal savings</v>
          </cell>
          <cell r="K60" t="str">
            <v>Bonds</v>
          </cell>
          <cell r="L60">
            <v>10</v>
          </cell>
          <cell r="M60">
            <v>9698820</v>
          </cell>
          <cell r="AI60" t="str">
            <v>Scheme C TIER I</v>
          </cell>
        </row>
        <row r="61">
          <cell r="E61" t="str">
            <v>INE261F08832</v>
          </cell>
          <cell r="F61" t="str">
            <v>7.69% Nabard 31-Mar-2032</v>
          </cell>
          <cell r="G61" t="str">
            <v>NABARD</v>
          </cell>
          <cell r="H61" t="str">
            <v>64199</v>
          </cell>
          <cell r="I61" t="str">
            <v>Other monetary intermediation services n.e.c.</v>
          </cell>
          <cell r="K61" t="str">
            <v>Bonds</v>
          </cell>
          <cell r="L61">
            <v>1</v>
          </cell>
          <cell r="M61">
            <v>1045631</v>
          </cell>
          <cell r="AI61" t="str">
            <v>Scheme C TIER I</v>
          </cell>
        </row>
        <row r="62">
          <cell r="E62" t="str">
            <v>INE115A07JS8</v>
          </cell>
          <cell r="F62" t="str">
            <v>8.48% LIC Housing 29 Jun 2026</v>
          </cell>
          <cell r="G62" t="str">
            <v>LIC HOUSING FINANCE LTD</v>
          </cell>
          <cell r="H62" t="str">
            <v>64192</v>
          </cell>
          <cell r="I62" t="str">
            <v>Activities of specialized institutions granting credit for house purchases</v>
          </cell>
          <cell r="K62" t="str">
            <v>Bonds</v>
          </cell>
          <cell r="L62">
            <v>1</v>
          </cell>
          <cell r="M62">
            <v>1082177</v>
          </cell>
          <cell r="AI62" t="str">
            <v>Scheme C TIER I</v>
          </cell>
        </row>
        <row r="63">
          <cell r="E63" t="str">
            <v>INE848E07369</v>
          </cell>
          <cell r="F63" t="str">
            <v>8.85% NHPC 11.02.2025</v>
          </cell>
          <cell r="G63" t="str">
            <v>NHPC LIMITED</v>
          </cell>
          <cell r="H63" t="str">
            <v>35101</v>
          </cell>
          <cell r="I63" t="str">
            <v>Electric power generation by hydroelectric power plants</v>
          </cell>
          <cell r="K63" t="str">
            <v>Bonds</v>
          </cell>
          <cell r="L63">
            <v>100</v>
          </cell>
          <cell r="M63">
            <v>10843960</v>
          </cell>
          <cell r="AI63" t="str">
            <v>Scheme C TIER I</v>
          </cell>
        </row>
        <row r="64">
          <cell r="E64" t="str">
            <v>INE296A07RO8</v>
          </cell>
          <cell r="F64" t="str">
            <v>6% Bajaj Finance 24-Dec-2025</v>
          </cell>
          <cell r="G64" t="str">
            <v>BAJAJ FINANCE LIMITED</v>
          </cell>
          <cell r="H64" t="str">
            <v>64920</v>
          </cell>
          <cell r="I64" t="str">
            <v>Other credit granting</v>
          </cell>
          <cell r="K64" t="str">
            <v>Bonds</v>
          </cell>
          <cell r="L64">
            <v>9</v>
          </cell>
          <cell r="M64">
            <v>8887752</v>
          </cell>
          <cell r="AI64" t="str">
            <v>Scheme C TIER I</v>
          </cell>
        </row>
        <row r="65">
          <cell r="E65" t="str">
            <v>INE001A07SW3</v>
          </cell>
          <cell r="F65" t="str">
            <v>6.83% HDFC 2031 08-Jan-2031</v>
          </cell>
          <cell r="G65" t="str">
            <v>HOUSING DEVELOPMENT FINANCE CORPORA</v>
          </cell>
          <cell r="H65" t="str">
            <v>64192</v>
          </cell>
          <cell r="I65" t="str">
            <v>Activities of specialized institutions granting credit for house purchases</v>
          </cell>
          <cell r="K65" t="str">
            <v>Bonds</v>
          </cell>
          <cell r="L65">
            <v>14</v>
          </cell>
          <cell r="M65">
            <v>13665162</v>
          </cell>
          <cell r="AI65" t="str">
            <v>Scheme C TIER I</v>
          </cell>
        </row>
        <row r="66">
          <cell r="E66" t="str">
            <v>INE094A08093</v>
          </cell>
          <cell r="F66" t="str">
            <v>6.63% HPCL(Hindustan Petroleum Corporation Ltd)11.04.2031</v>
          </cell>
          <cell r="G66" t="str">
            <v>HINDUSTAN PETROLEUM CORPORATION LIM</v>
          </cell>
          <cell r="H66" t="str">
            <v>19201</v>
          </cell>
          <cell r="I66" t="str">
            <v>Production of liquid and gaseous fuels, illuminating oils, lubricating</v>
          </cell>
          <cell r="K66" t="str">
            <v>Bonds</v>
          </cell>
          <cell r="L66">
            <v>1</v>
          </cell>
          <cell r="M66">
            <v>983227</v>
          </cell>
          <cell r="AI66" t="str">
            <v>Scheme C TIER I</v>
          </cell>
        </row>
        <row r="67">
          <cell r="E67" t="str">
            <v>INE296A07RN0</v>
          </cell>
          <cell r="F67" t="str">
            <v>6.92% Bajaj Finance 24-Dec-2030</v>
          </cell>
          <cell r="G67" t="str">
            <v>BAJAJ FINANCE LIMITED</v>
          </cell>
          <cell r="H67" t="str">
            <v>64920</v>
          </cell>
          <cell r="I67" t="str">
            <v>Other credit granting</v>
          </cell>
          <cell r="K67" t="str">
            <v>Bonds</v>
          </cell>
          <cell r="L67">
            <v>3</v>
          </cell>
          <cell r="M67">
            <v>2934159</v>
          </cell>
          <cell r="AI67" t="str">
            <v>Scheme C TIER I</v>
          </cell>
        </row>
        <row r="68">
          <cell r="E68" t="str">
            <v>INE115A07OF5</v>
          </cell>
          <cell r="F68" t="str">
            <v>7.99% LIC Housing 12 July 2029 Put Option (12July2021)</v>
          </cell>
          <cell r="G68" t="str">
            <v>LIC HOUSING FINANCE LTD</v>
          </cell>
          <cell r="H68" t="str">
            <v>64192</v>
          </cell>
          <cell r="I68" t="str">
            <v>Activities of specialized institutions granting credit for house purchases</v>
          </cell>
          <cell r="K68" t="str">
            <v>Bonds</v>
          </cell>
          <cell r="L68">
            <v>17</v>
          </cell>
          <cell r="M68">
            <v>17814674</v>
          </cell>
          <cell r="AI68" t="str">
            <v>Scheme C TIER I</v>
          </cell>
        </row>
        <row r="69">
          <cell r="E69" t="str">
            <v>INE848E07476</v>
          </cell>
          <cell r="F69" t="str">
            <v>8.78% NHPC 11-Sept-2027</v>
          </cell>
          <cell r="G69" t="str">
            <v>NHPC LIMITED</v>
          </cell>
          <cell r="H69" t="str">
            <v>35101</v>
          </cell>
          <cell r="I69" t="str">
            <v>Electric power generation by hydroelectric power plants</v>
          </cell>
          <cell r="K69" t="str">
            <v>Bonds</v>
          </cell>
          <cell r="L69">
            <v>130</v>
          </cell>
          <cell r="M69">
            <v>14403246</v>
          </cell>
          <cell r="AI69" t="str">
            <v>Scheme C TIER I</v>
          </cell>
        </row>
        <row r="70">
          <cell r="E70" t="str">
            <v>INE206D08477</v>
          </cell>
          <cell r="F70" t="str">
            <v>6.80% Nuclear Power Corporation of India Limited 24-Mar-2031</v>
          </cell>
          <cell r="G70" t="str">
            <v>NUCLEAR POWER CORPORATION OF INDIA</v>
          </cell>
          <cell r="H70" t="str">
            <v>35107</v>
          </cell>
          <cell r="I70" t="str">
            <v>Transmission of electric energy</v>
          </cell>
          <cell r="K70" t="str">
            <v>Bonds</v>
          </cell>
          <cell r="L70">
            <v>25</v>
          </cell>
          <cell r="M70">
            <v>24690975</v>
          </cell>
          <cell r="AI70" t="str">
            <v>Scheme C TIER I</v>
          </cell>
        </row>
        <row r="71">
          <cell r="E71" t="str">
            <v>INE121A08OA2</v>
          </cell>
          <cell r="F71" t="str">
            <v>9.08% Cholamandalam Investment &amp; Finance co. Ltd 23.11.2023</v>
          </cell>
          <cell r="G71" t="str">
            <v>CHOLAMANDALAM INVESTMENT AND FIN. C</v>
          </cell>
          <cell r="H71" t="str">
            <v>64920</v>
          </cell>
          <cell r="I71" t="str">
            <v>Other credit granting</v>
          </cell>
          <cell r="K71" t="str">
            <v>Bonds</v>
          </cell>
          <cell r="L71">
            <v>1</v>
          </cell>
          <cell r="M71">
            <v>1031435</v>
          </cell>
          <cell r="AI71" t="str">
            <v>Scheme C TIER I</v>
          </cell>
        </row>
        <row r="72">
          <cell r="E72" t="str">
            <v/>
          </cell>
          <cell r="F72" t="str">
            <v>Net Current Asset</v>
          </cell>
          <cell r="G72" t="str">
            <v/>
          </cell>
          <cell r="H72" t="str">
            <v/>
          </cell>
          <cell r="I72" t="str">
            <v/>
          </cell>
          <cell r="K72" t="str">
            <v>NCA</v>
          </cell>
          <cell r="L72">
            <v>0</v>
          </cell>
          <cell r="M72">
            <v>12292656.82</v>
          </cell>
          <cell r="AI72" t="str">
            <v>Scheme C TIER I</v>
          </cell>
        </row>
        <row r="73">
          <cell r="E73" t="str">
            <v>INE121A08OE4</v>
          </cell>
          <cell r="F73" t="str">
            <v>8.80% Chola Investment &amp; Finance 28 Jun 27</v>
          </cell>
          <cell r="G73" t="str">
            <v>CHOLAMANDALAM INVESTMENT AND FIN. C</v>
          </cell>
          <cell r="H73" t="str">
            <v>64920</v>
          </cell>
          <cell r="I73" t="str">
            <v>Other credit granting</v>
          </cell>
          <cell r="K73" t="str">
            <v>Bonds</v>
          </cell>
          <cell r="L73">
            <v>5</v>
          </cell>
          <cell r="M73">
            <v>5188150</v>
          </cell>
          <cell r="AI73" t="str">
            <v>Scheme C TIER I</v>
          </cell>
        </row>
        <row r="74">
          <cell r="E74" t="str">
            <v>INE115A07DT9</v>
          </cell>
          <cell r="F74" t="str">
            <v>8.89% LIC Housing 25 Apr 2023</v>
          </cell>
          <cell r="G74" t="str">
            <v>LIC HOUSING FINANCE LTD</v>
          </cell>
          <cell r="H74" t="str">
            <v>64192</v>
          </cell>
          <cell r="I74" t="str">
            <v>Activities of specialized institutions granting credit for house purchases</v>
          </cell>
          <cell r="K74" t="str">
            <v>Bonds</v>
          </cell>
          <cell r="L74">
            <v>5</v>
          </cell>
          <cell r="M74">
            <v>5189955</v>
          </cell>
          <cell r="AI74" t="str">
            <v>Scheme C TIER I</v>
          </cell>
        </row>
        <row r="75">
          <cell r="E75" t="str">
            <v>INE001A07NP8</v>
          </cell>
          <cell r="F75" t="str">
            <v>8.43% HDFC Ltd  4 Mar 2025</v>
          </cell>
          <cell r="G75" t="str">
            <v>HOUSING DEVELOPMENT FINANCE CORPORA</v>
          </cell>
          <cell r="H75" t="str">
            <v>64192</v>
          </cell>
          <cell r="I75" t="str">
            <v>Activities of specialized institutions granting credit for house purchases</v>
          </cell>
          <cell r="K75" t="str">
            <v>Bonds</v>
          </cell>
          <cell r="L75">
            <v>12</v>
          </cell>
          <cell r="M75">
            <v>6402360</v>
          </cell>
          <cell r="AI75" t="str">
            <v>Scheme C TIER I</v>
          </cell>
        </row>
        <row r="76">
          <cell r="E76" t="str">
            <v>INE752E07LR8</v>
          </cell>
          <cell r="F76" t="str">
            <v>9.30% PGC 04-Sept-2029</v>
          </cell>
          <cell r="G76" t="str">
            <v>POWER GRID CORPN OF INDIA LTD</v>
          </cell>
          <cell r="H76" t="str">
            <v>35107</v>
          </cell>
          <cell r="I76" t="str">
            <v>Transmission of electric energy</v>
          </cell>
          <cell r="K76" t="str">
            <v>Bonds</v>
          </cell>
          <cell r="L76">
            <v>5</v>
          </cell>
          <cell r="M76">
            <v>5719285</v>
          </cell>
          <cell r="AI76" t="str">
            <v>Scheme C TIER I</v>
          </cell>
        </row>
        <row r="77">
          <cell r="E77" t="str">
            <v>INE514E08DG0</v>
          </cell>
          <cell r="F77" t="str">
            <v>9.50% EXIM 3 Dec 2023</v>
          </cell>
          <cell r="G77" t="str">
            <v>EXPORT IMPORT BANK OF INDIA</v>
          </cell>
          <cell r="H77" t="str">
            <v>64199</v>
          </cell>
          <cell r="I77" t="str">
            <v>Other monetary intermediation services n.e.c.</v>
          </cell>
          <cell r="K77" t="str">
            <v>Bonds</v>
          </cell>
          <cell r="L77">
            <v>5</v>
          </cell>
          <cell r="M77">
            <v>5360095</v>
          </cell>
          <cell r="AI77" t="str">
            <v>Scheme C TIER I</v>
          </cell>
        </row>
        <row r="78">
          <cell r="E78" t="str">
            <v>INE115A07DS1</v>
          </cell>
          <cell r="F78" t="str">
            <v>9.00% LIC Housing 9 Apr 2023</v>
          </cell>
          <cell r="G78" t="str">
            <v>LIC HOUSING FINANCE LTD</v>
          </cell>
          <cell r="H78" t="str">
            <v>64192</v>
          </cell>
          <cell r="I78" t="str">
            <v>Activities of specialized institutions granting credit for house purchases</v>
          </cell>
          <cell r="K78" t="str">
            <v>Bonds</v>
          </cell>
          <cell r="L78">
            <v>6</v>
          </cell>
          <cell r="M78">
            <v>6227382</v>
          </cell>
          <cell r="AI78" t="str">
            <v>Scheme C TIER I</v>
          </cell>
        </row>
        <row r="79">
          <cell r="E79" t="str">
            <v>INE535H08660</v>
          </cell>
          <cell r="F79" t="str">
            <v>9.30% Fullerton India Credit 25 Apr 2023</v>
          </cell>
          <cell r="G79" t="str">
            <v>FULLERTON INDIA CREDIT CO LTD</v>
          </cell>
          <cell r="H79" t="str">
            <v>64920</v>
          </cell>
          <cell r="I79" t="str">
            <v>Other credit granting</v>
          </cell>
          <cell r="K79" t="str">
            <v>Bonds</v>
          </cell>
          <cell r="L79">
            <v>1</v>
          </cell>
          <cell r="M79">
            <v>1025171</v>
          </cell>
          <cell r="AI79" t="str">
            <v>Scheme C TIER I</v>
          </cell>
        </row>
        <row r="80">
          <cell r="E80" t="str">
            <v>INE001A07MS4</v>
          </cell>
          <cell r="F80" t="str">
            <v>9.24% HDFC Ltd 24 June 2024</v>
          </cell>
          <cell r="G80" t="str">
            <v>HOUSING DEVELOPMENT FINANCE CORPORA</v>
          </cell>
          <cell r="H80" t="str">
            <v>64192</v>
          </cell>
          <cell r="I80" t="str">
            <v>Activities of specialized institutions granting credit for house purchases</v>
          </cell>
          <cell r="K80" t="str">
            <v>Bonds</v>
          </cell>
          <cell r="L80">
            <v>6</v>
          </cell>
          <cell r="M80">
            <v>6450852</v>
          </cell>
          <cell r="AI80" t="str">
            <v>Scheme C TIER I</v>
          </cell>
        </row>
        <row r="81">
          <cell r="E81" t="str">
            <v>INE514E08FQ4</v>
          </cell>
          <cell r="F81" t="str">
            <v>7.88% EXIM 11-Jan-2033</v>
          </cell>
          <cell r="G81" t="str">
            <v>EXPORT IMPORT BANK OF INDIA</v>
          </cell>
          <cell r="H81" t="str">
            <v>64199</v>
          </cell>
          <cell r="I81" t="str">
            <v>Other monetary intermediation services n.e.c.</v>
          </cell>
          <cell r="K81" t="str">
            <v>Bonds</v>
          </cell>
          <cell r="L81">
            <v>9</v>
          </cell>
          <cell r="M81">
            <v>9565290</v>
          </cell>
          <cell r="AI81" t="str">
            <v>Scheme C TIER I</v>
          </cell>
        </row>
        <row r="82">
          <cell r="E82" t="str">
            <v>INE062A08165</v>
          </cell>
          <cell r="F82" t="str">
            <v>8.90% SBI Tier II  2 Nov 2028 Call 2 Nov 2023</v>
          </cell>
          <cell r="G82" t="str">
            <v>STATE BANK OF INDIA</v>
          </cell>
          <cell r="H82" t="str">
            <v>64191</v>
          </cell>
          <cell r="I82" t="str">
            <v>Monetary intermediation of commercial banks, saving banks. postal savings</v>
          </cell>
          <cell r="K82" t="str">
            <v>Bonds</v>
          </cell>
          <cell r="L82">
            <v>25</v>
          </cell>
          <cell r="M82">
            <v>26407625</v>
          </cell>
          <cell r="AI82" t="str">
            <v>Scheme C TIER I</v>
          </cell>
        </row>
        <row r="83">
          <cell r="E83" t="str">
            <v>INE020B08BE3</v>
          </cell>
          <cell r="F83" t="str">
            <v>8.54% REC GOI 15-Nov-2028 (GOI SERVICE)</v>
          </cell>
          <cell r="G83" t="str">
            <v>RURAL ELECTRIFICATION CORP LTD.</v>
          </cell>
          <cell r="H83" t="str">
            <v>64920</v>
          </cell>
          <cell r="I83" t="str">
            <v>Other credit granting</v>
          </cell>
          <cell r="K83" t="str">
            <v>Bonds</v>
          </cell>
          <cell r="L83">
            <v>6</v>
          </cell>
          <cell r="M83">
            <v>6588558</v>
          </cell>
          <cell r="AI83" t="str">
            <v>Scheme C TIER I</v>
          </cell>
        </row>
        <row r="84">
          <cell r="E84" t="str">
            <v>INE002A08542</v>
          </cell>
          <cell r="F84" t="str">
            <v>8.95% Reliance Industries 9 Nov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K84" t="str">
            <v>Bonds</v>
          </cell>
          <cell r="L84">
            <v>5</v>
          </cell>
          <cell r="M84">
            <v>5531910</v>
          </cell>
          <cell r="AI84" t="str">
            <v>Scheme C TIER I</v>
          </cell>
        </row>
        <row r="85">
          <cell r="E85" t="str">
            <v>INE002A08534</v>
          </cell>
          <cell r="F85" t="str">
            <v>9.05% Reliance Industries 17 Oct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K85" t="str">
            <v>Bonds</v>
          </cell>
          <cell r="L85">
            <v>9</v>
          </cell>
          <cell r="M85">
            <v>9996237</v>
          </cell>
          <cell r="AI85" t="str">
            <v>Scheme C TIER I</v>
          </cell>
        </row>
        <row r="86">
          <cell r="E86" t="str">
            <v>INE296A07RW1</v>
          </cell>
          <cell r="F86" t="str">
            <v>7.15% Bajaj Finance 02-Dec-2031</v>
          </cell>
          <cell r="G86" t="str">
            <v>BAJAJ FINANCE LIMITED</v>
          </cell>
          <cell r="H86" t="str">
            <v>64920</v>
          </cell>
          <cell r="I86" t="str">
            <v>Other credit granting</v>
          </cell>
          <cell r="K86" t="str">
            <v>Bonds</v>
          </cell>
          <cell r="L86">
            <v>24</v>
          </cell>
          <cell r="M86">
            <v>23743776</v>
          </cell>
          <cell r="AI86" t="str">
            <v>Scheme C TIER I</v>
          </cell>
        </row>
        <row r="87">
          <cell r="E87" t="str">
            <v>INE261F08AZ1</v>
          </cell>
          <cell r="F87" t="str">
            <v>8.54%NABARD 30 Jan 2034.</v>
          </cell>
          <cell r="G87" t="str">
            <v>NABARD</v>
          </cell>
          <cell r="H87" t="str">
            <v>64199</v>
          </cell>
          <cell r="I87" t="str">
            <v>Other monetary intermediation services n.e.c.</v>
          </cell>
          <cell r="K87" t="str">
            <v>Bonds</v>
          </cell>
          <cell r="L87">
            <v>6</v>
          </cell>
          <cell r="M87">
            <v>6668124</v>
          </cell>
          <cell r="AI87" t="str">
            <v>Scheme C TIER I</v>
          </cell>
        </row>
        <row r="88">
          <cell r="E88" t="str">
            <v>INE053F07BA5</v>
          </cell>
          <cell r="F88" t="str">
            <v>8.55%IRFC 21 Feb 2029</v>
          </cell>
          <cell r="G88" t="str">
            <v>INDIAN RAILWAY FINANCE CORPN. LTD</v>
          </cell>
          <cell r="H88" t="str">
            <v>64920</v>
          </cell>
          <cell r="I88" t="str">
            <v>Other credit granting</v>
          </cell>
          <cell r="K88" t="str">
            <v>Bonds</v>
          </cell>
          <cell r="L88">
            <v>58</v>
          </cell>
          <cell r="M88">
            <v>63247318</v>
          </cell>
          <cell r="AI88" t="str">
            <v>Scheme C TIER I</v>
          </cell>
        </row>
        <row r="89">
          <cell r="E89" t="str">
            <v>INE848E07484</v>
          </cell>
          <cell r="F89" t="str">
            <v>8.78% NHPC 11  Feb 2028</v>
          </cell>
          <cell r="G89" t="str">
            <v>NHPC LIMITED</v>
          </cell>
          <cell r="H89" t="str">
            <v>35101</v>
          </cell>
          <cell r="I89" t="str">
            <v>Electric power generation by hydroelectric power plants</v>
          </cell>
          <cell r="K89" t="str">
            <v>Bonds</v>
          </cell>
          <cell r="L89">
            <v>40</v>
          </cell>
          <cell r="M89">
            <v>4411324</v>
          </cell>
          <cell r="AI89" t="str">
            <v>Scheme C TIER I</v>
          </cell>
        </row>
        <row r="90">
          <cell r="E90" t="str">
            <v>INE031A08707</v>
          </cell>
          <cell r="F90" t="str">
            <v>8.37% HUDCO GOI 23 Mar 2029 (GOI Service)</v>
          </cell>
          <cell r="G90" t="str">
            <v>HOUSING AND URBAN DEVELOPMENT CORPO</v>
          </cell>
          <cell r="H90" t="str">
            <v>64192</v>
          </cell>
          <cell r="I90" t="str">
            <v>Activities of specialized institutions granting credit for house purchases</v>
          </cell>
          <cell r="K90" t="str">
            <v>Bonds</v>
          </cell>
          <cell r="L90">
            <v>20</v>
          </cell>
          <cell r="M90">
            <v>21810340</v>
          </cell>
          <cell r="AI90" t="str">
            <v>Scheme C TIER I</v>
          </cell>
        </row>
        <row r="91">
          <cell r="E91" t="str">
            <v>INE001A07TG4</v>
          </cell>
          <cell r="F91" t="str">
            <v>7.05% HDFC 01.12.2031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K91" t="str">
            <v>Bonds</v>
          </cell>
          <cell r="L91">
            <v>10</v>
          </cell>
          <cell r="M91">
            <v>9891660</v>
          </cell>
          <cell r="AI91" t="str">
            <v>Scheme C TIER I</v>
          </cell>
        </row>
        <row r="92">
          <cell r="E92" t="str">
            <v>INE733E07KL3</v>
          </cell>
          <cell r="F92" t="str">
            <v>7.32% NTPC 17 Jul 2029</v>
          </cell>
          <cell r="G92" t="str">
            <v>NTPC LIMITED</v>
          </cell>
          <cell r="H92" t="str">
            <v>35102</v>
          </cell>
          <cell r="I92" t="str">
            <v>Electric power generation by coal based thermal power plants</v>
          </cell>
          <cell r="K92" t="str">
            <v>Bonds</v>
          </cell>
          <cell r="L92">
            <v>8</v>
          </cell>
          <cell r="M92">
            <v>8235328</v>
          </cell>
          <cell r="AI92" t="str">
            <v>Scheme C TIER I</v>
          </cell>
        </row>
        <row r="93">
          <cell r="E93" t="str">
            <v>INE906B07GP0</v>
          </cell>
          <cell r="F93" t="str">
            <v>8.27% NHAI 28 Mar 2029.</v>
          </cell>
          <cell r="G93" t="str">
            <v>NATIONAL HIGHWAYS AUTHORITY OF INDI</v>
          </cell>
          <cell r="H93" t="str">
            <v>42101</v>
          </cell>
          <cell r="I93" t="str">
            <v>Construction and maintenance of motorways, streets, roads, other vehicular ways</v>
          </cell>
          <cell r="K93" t="str">
            <v>Bonds</v>
          </cell>
          <cell r="L93">
            <v>5</v>
          </cell>
          <cell r="M93">
            <v>5378290</v>
          </cell>
          <cell r="AI93" t="str">
            <v>Scheme C TIER I</v>
          </cell>
        </row>
        <row r="94">
          <cell r="E94" t="str">
            <v>INE031A08699</v>
          </cell>
          <cell r="F94" t="str">
            <v>8.41% HUDCO GOI 15 Mar 2029 (GOI Service)</v>
          </cell>
          <cell r="G94" t="str">
            <v>HOUSING AND URBAN DEVELOPMENT CORPO</v>
          </cell>
          <cell r="H94" t="str">
            <v>64192</v>
          </cell>
          <cell r="I94" t="str">
            <v>Activities of specialized institutions granting credit for house purchases</v>
          </cell>
          <cell r="K94" t="str">
            <v>Bonds</v>
          </cell>
          <cell r="L94">
            <v>4</v>
          </cell>
          <cell r="M94">
            <v>4370136</v>
          </cell>
          <cell r="AI94" t="str">
            <v>Scheme C TIER I</v>
          </cell>
        </row>
        <row r="95">
          <cell r="E95" t="str">
            <v>INE906B07JA6</v>
          </cell>
          <cell r="F95" t="str">
            <v>6.87% NHAI 14-April-2032</v>
          </cell>
          <cell r="G95" t="str">
            <v>NATIONAL HIGHWAYS AUTHORITY OF INDI</v>
          </cell>
          <cell r="H95" t="str">
            <v>42101</v>
          </cell>
          <cell r="I95" t="str">
            <v>Construction and maintenance of motorways, streets, roads, other vehicular ways</v>
          </cell>
          <cell r="K95" t="str">
            <v>Bonds</v>
          </cell>
          <cell r="L95">
            <v>50</v>
          </cell>
          <cell r="M95">
            <v>49604900</v>
          </cell>
          <cell r="AI95" t="str">
            <v>Scheme C TIER I</v>
          </cell>
        </row>
        <row r="96">
          <cell r="E96" t="str">
            <v>INE134E08JG4</v>
          </cell>
          <cell r="F96" t="str">
            <v>7.65% Power Finance Corporation 22-Nov-2027</v>
          </cell>
          <cell r="G96" t="str">
            <v>POWER FINANCE CORPORATION</v>
          </cell>
          <cell r="H96" t="str">
            <v>64920</v>
          </cell>
          <cell r="I96" t="str">
            <v>Other credit granting</v>
          </cell>
          <cell r="K96" t="str">
            <v>Bonds</v>
          </cell>
          <cell r="L96">
            <v>6</v>
          </cell>
          <cell r="M96">
            <v>6347706</v>
          </cell>
          <cell r="AI96" t="str">
            <v>Scheme C TIER I</v>
          </cell>
        </row>
        <row r="97">
          <cell r="E97" t="str">
            <v>INE053F07BT5</v>
          </cell>
          <cell r="F97" t="str">
            <v>7.54% IRFC 29 Jul 2034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K97" t="str">
            <v>Bonds</v>
          </cell>
          <cell r="L97">
            <v>6</v>
          </cell>
          <cell r="M97">
            <v>6232620</v>
          </cell>
          <cell r="AI97" t="str">
            <v>Scheme C TIER I</v>
          </cell>
        </row>
        <row r="98">
          <cell r="E98" t="str">
            <v>INE134E08DU8</v>
          </cell>
          <cell r="F98" t="str">
            <v>09.45% Power Finance Corporation 01-Sept-2026</v>
          </cell>
          <cell r="G98" t="str">
            <v>POWER FINANCE CORPORATION</v>
          </cell>
          <cell r="H98" t="str">
            <v>64920</v>
          </cell>
          <cell r="I98" t="str">
            <v>Other credit granting</v>
          </cell>
          <cell r="K98" t="str">
            <v>Bonds</v>
          </cell>
          <cell r="L98">
            <v>3</v>
          </cell>
          <cell r="M98">
            <v>3353730</v>
          </cell>
          <cell r="AI98" t="str">
            <v>Scheme C TIER I</v>
          </cell>
        </row>
        <row r="99">
          <cell r="E99" t="str">
            <v>INE752E07OC4</v>
          </cell>
          <cell r="F99" t="str">
            <v>7.36% PGC 17Oct 2026</v>
          </cell>
          <cell r="G99" t="str">
            <v>POWER GRID CORPN OF INDIA LTD</v>
          </cell>
          <cell r="H99" t="str">
            <v>35107</v>
          </cell>
          <cell r="I99" t="str">
            <v>Transmission of electric energy</v>
          </cell>
          <cell r="K99" t="str">
            <v>Bonds</v>
          </cell>
          <cell r="L99">
            <v>7</v>
          </cell>
          <cell r="M99">
            <v>7366023</v>
          </cell>
          <cell r="AI99" t="str">
            <v>Scheme C TIER I</v>
          </cell>
        </row>
        <row r="100">
          <cell r="E100" t="str">
            <v/>
          </cell>
          <cell r="F100" t="str">
            <v>Net Current Asset</v>
          </cell>
          <cell r="G100" t="str">
            <v/>
          </cell>
          <cell r="H100" t="str">
            <v/>
          </cell>
          <cell r="I100" t="str">
            <v/>
          </cell>
          <cell r="K100" t="str">
            <v>NCA</v>
          </cell>
          <cell r="L100">
            <v>0</v>
          </cell>
          <cell r="M100">
            <v>724569.37</v>
          </cell>
          <cell r="AI100" t="str">
            <v>Scheme C TIER II</v>
          </cell>
        </row>
        <row r="101">
          <cell r="E101" t="str">
            <v>INE115A07PP1</v>
          </cell>
          <cell r="F101" t="str">
            <v>7.13% LIC Housing Finance 28-Nov-2031</v>
          </cell>
          <cell r="G101" t="str">
            <v>LIC HOUSING FINANCE LTD</v>
          </cell>
          <cell r="H101" t="str">
            <v>64192</v>
          </cell>
          <cell r="I101" t="str">
            <v>Activities of specialized institutions granting credit for house purchases</v>
          </cell>
          <cell r="K101" t="str">
            <v>Bonds</v>
          </cell>
          <cell r="L101">
            <v>1</v>
          </cell>
          <cell r="M101">
            <v>992718</v>
          </cell>
          <cell r="AI101" t="str">
            <v>Scheme C TIER II</v>
          </cell>
        </row>
        <row r="102">
          <cell r="E102" t="str">
            <v>INE848E07476</v>
          </cell>
          <cell r="F102" t="str">
            <v>8.78% NHPC 11-Sept-2027</v>
          </cell>
          <cell r="G102" t="str">
            <v>NHPC LIMITED</v>
          </cell>
          <cell r="H102" t="str">
            <v>35101</v>
          </cell>
          <cell r="I102" t="str">
            <v>Electric power generation by hydroelectric power plants</v>
          </cell>
          <cell r="K102" t="str">
            <v>Bonds</v>
          </cell>
          <cell r="L102">
            <v>30</v>
          </cell>
          <cell r="M102">
            <v>3323826</v>
          </cell>
          <cell r="AI102" t="str">
            <v>Scheme C TIER II</v>
          </cell>
        </row>
        <row r="103">
          <cell r="E103" t="str">
            <v>INE774D08MK5</v>
          </cell>
          <cell r="F103" t="str">
            <v>8%Mahindra Financial Sevices LTD NCD MD 24/07/2027</v>
          </cell>
          <cell r="G103" t="str">
            <v>MAHINDRA &amp; MAHINDRA FINANCIAL SERVI</v>
          </cell>
          <cell r="H103" t="str">
            <v>64990</v>
          </cell>
          <cell r="I103" t="str">
            <v>Other financial service activities, except insurance and pension funding activities</v>
          </cell>
          <cell r="K103" t="str">
            <v>Bonds</v>
          </cell>
          <cell r="L103">
            <v>900</v>
          </cell>
          <cell r="M103">
            <v>919169.1</v>
          </cell>
          <cell r="AI103" t="str">
            <v>Scheme C TIER II</v>
          </cell>
        </row>
        <row r="104">
          <cell r="E104" t="str">
            <v>INE094A08093</v>
          </cell>
          <cell r="F104" t="str">
            <v>6.63% HPCL(Hindustan Petroleum Corporation Ltd)11.04.2031</v>
          </cell>
          <cell r="G104" t="str">
            <v>HINDUSTAN PETROLEUM CORPORATION LIM</v>
          </cell>
          <cell r="H104" t="str">
            <v>19201</v>
          </cell>
          <cell r="I104" t="str">
            <v>Production of liquid and gaseous fuels, illuminating oils, lubricating</v>
          </cell>
          <cell r="K104" t="str">
            <v>Bonds</v>
          </cell>
          <cell r="L104">
            <v>1</v>
          </cell>
          <cell r="M104">
            <v>983227</v>
          </cell>
          <cell r="AI104" t="str">
            <v>Scheme C TIER II</v>
          </cell>
        </row>
        <row r="105">
          <cell r="E105" t="str">
            <v>INE848E07369</v>
          </cell>
          <cell r="F105" t="str">
            <v>8.85% NHPC 11.02.2025</v>
          </cell>
          <cell r="G105" t="str">
            <v>NHPC LIMITED</v>
          </cell>
          <cell r="H105" t="str">
            <v>35101</v>
          </cell>
          <cell r="I105" t="str">
            <v>Electric power generation by hydroelectric power plants</v>
          </cell>
          <cell r="K105" t="str">
            <v>Bonds</v>
          </cell>
          <cell r="L105">
            <v>9</v>
          </cell>
          <cell r="M105">
            <v>975956.4</v>
          </cell>
          <cell r="AI105" t="str">
            <v>Scheme C TIER II</v>
          </cell>
        </row>
        <row r="106">
          <cell r="E106" t="str">
            <v>INE261F08BM7</v>
          </cell>
          <cell r="F106" t="str">
            <v>7.41% NABARD(Non GOI) 18-July-2029</v>
          </cell>
          <cell r="G106" t="str">
            <v>NABARD</v>
          </cell>
          <cell r="H106" t="str">
            <v>64199</v>
          </cell>
          <cell r="I106" t="str">
            <v>Other monetary intermediation services n.e.c.</v>
          </cell>
          <cell r="K106" t="str">
            <v>Bonds</v>
          </cell>
          <cell r="L106">
            <v>1</v>
          </cell>
          <cell r="M106">
            <v>1030462</v>
          </cell>
          <cell r="AI106" t="str">
            <v>Scheme C TIER II</v>
          </cell>
        </row>
        <row r="107">
          <cell r="E107" t="str">
            <v>INE053F09GR4</v>
          </cell>
          <cell r="F107" t="str">
            <v>8.80% IRFC BOND 03/02/2030</v>
          </cell>
          <cell r="G107" t="str">
            <v>INDIAN RAILWAY FINANCE CORPN. LTD</v>
          </cell>
          <cell r="H107" t="str">
            <v>64920</v>
          </cell>
          <cell r="I107" t="str">
            <v>Other credit granting</v>
          </cell>
          <cell r="K107" t="str">
            <v>Bonds</v>
          </cell>
          <cell r="L107">
            <v>1</v>
          </cell>
          <cell r="M107">
            <v>1120740</v>
          </cell>
          <cell r="AI107" t="str">
            <v>Scheme C TIER II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K108" t="str">
            <v>Bonds</v>
          </cell>
          <cell r="L108">
            <v>1</v>
          </cell>
          <cell r="M108">
            <v>969882</v>
          </cell>
          <cell r="AI108" t="str">
            <v>Scheme C TIER II</v>
          </cell>
        </row>
        <row r="109">
          <cell r="E109" t="str">
            <v>INE733E07HC8</v>
          </cell>
          <cell r="F109" t="str">
            <v>9.00 % NTPC 25.01.2027</v>
          </cell>
          <cell r="G109" t="str">
            <v>NTPC LIMITED</v>
          </cell>
          <cell r="H109" t="str">
            <v>35102</v>
          </cell>
          <cell r="I109" t="str">
            <v>Electric power generation by coal based thermal power plants</v>
          </cell>
          <cell r="K109" t="str">
            <v>Bonds</v>
          </cell>
          <cell r="L109">
            <v>3</v>
          </cell>
          <cell r="M109">
            <v>669616.19999999995</v>
          </cell>
          <cell r="AI109" t="str">
            <v>Scheme C TIER II</v>
          </cell>
        </row>
        <row r="110">
          <cell r="E110" t="str">
            <v>INE094A08044</v>
          </cell>
          <cell r="F110" t="str">
            <v>6.80% HPCL(Hindustan Petroleum Corporation Limited) 15.12.20</v>
          </cell>
          <cell r="G110" t="str">
            <v>HINDUSTAN PETROLEUM CORPORATION LIM</v>
          </cell>
          <cell r="H110" t="str">
            <v>19201</v>
          </cell>
          <cell r="I110" t="str">
            <v>Production of liquid and gaseous fuels, illuminating oils, lubricating</v>
          </cell>
          <cell r="K110" t="str">
            <v>Bonds</v>
          </cell>
          <cell r="L110">
            <v>3</v>
          </cell>
          <cell r="M110">
            <v>3046332</v>
          </cell>
          <cell r="AI110" t="str">
            <v>Scheme C TIER II</v>
          </cell>
        </row>
        <row r="111">
          <cell r="E111" t="str">
            <v>INE537P07489</v>
          </cell>
          <cell r="F111" t="str">
            <v>8.40% India Infradebt 20.11.2024</v>
          </cell>
          <cell r="G111" t="str">
            <v>INDIA INFRADEBT LIMITED</v>
          </cell>
          <cell r="H111" t="str">
            <v>64199</v>
          </cell>
          <cell r="I111" t="str">
            <v>Other monetary intermediation services n.e.c.</v>
          </cell>
          <cell r="K111" t="str">
            <v>Bonds</v>
          </cell>
          <cell r="L111">
            <v>2</v>
          </cell>
          <cell r="M111">
            <v>2096616</v>
          </cell>
          <cell r="AI111" t="str">
            <v>Scheme C TIER II</v>
          </cell>
        </row>
        <row r="112">
          <cell r="E112" t="str">
            <v>INE752E07KY6</v>
          </cell>
          <cell r="F112" t="str">
            <v>7.93% POWER GRID CORP MD 20.05.2027</v>
          </cell>
          <cell r="G112" t="str">
            <v>POWER GRID CORPN OF INDIA LTD</v>
          </cell>
          <cell r="H112" t="str">
            <v>35107</v>
          </cell>
          <cell r="I112" t="str">
            <v>Transmission of electric energy</v>
          </cell>
          <cell r="K112" t="str">
            <v>Bonds</v>
          </cell>
          <cell r="L112">
            <v>2</v>
          </cell>
          <cell r="M112">
            <v>2138632</v>
          </cell>
          <cell r="AI112" t="str">
            <v>Scheme C TIER II</v>
          </cell>
        </row>
        <row r="113">
          <cell r="E113" t="str">
            <v>INF846K01N65</v>
          </cell>
          <cell r="F113" t="str">
            <v>AXIS OVERNIGHT FUND - DIRECT PLAN- GROWTH OPTION</v>
          </cell>
          <cell r="G113" t="str">
            <v>AXIS MUTUAL FUND</v>
          </cell>
          <cell r="H113" t="str">
            <v>66301</v>
          </cell>
          <cell r="I113" t="str">
            <v>Management of mutual funds</v>
          </cell>
          <cell r="K113" t="str">
            <v>MF</v>
          </cell>
          <cell r="L113">
            <v>6282.9629999999997</v>
          </cell>
          <cell r="M113">
            <v>7040358.4800000004</v>
          </cell>
          <cell r="AI113" t="str">
            <v>Scheme C TIER II</v>
          </cell>
        </row>
        <row r="114">
          <cell r="E114" t="str">
            <v>INE020B08AQ9</v>
          </cell>
          <cell r="F114" t="str">
            <v>7.70% REC 10.12.2027</v>
          </cell>
          <cell r="G114" t="str">
            <v>RURAL ELECTRIFICATION CORP LTD.</v>
          </cell>
          <cell r="H114" t="str">
            <v>64920</v>
          </cell>
          <cell r="I114" t="str">
            <v>Other credit granting</v>
          </cell>
          <cell r="K114" t="str">
            <v>Bonds</v>
          </cell>
          <cell r="L114">
            <v>1</v>
          </cell>
          <cell r="M114">
            <v>1061090</v>
          </cell>
          <cell r="AI114" t="str">
            <v>Scheme C TIER II</v>
          </cell>
        </row>
        <row r="115">
          <cell r="E115" t="str">
            <v>INE134E08CY2</v>
          </cell>
          <cell r="F115" t="str">
            <v>8.70% PFC 14.05.2025</v>
          </cell>
          <cell r="G115" t="str">
            <v>POWER FINANCE CORPORATION</v>
          </cell>
          <cell r="H115" t="str">
            <v>64920</v>
          </cell>
          <cell r="I115" t="str">
            <v>Other credit granting</v>
          </cell>
          <cell r="K115" t="str">
            <v>Bonds</v>
          </cell>
          <cell r="L115">
            <v>2</v>
          </cell>
          <cell r="M115">
            <v>2152392</v>
          </cell>
          <cell r="AI115" t="str">
            <v>Scheme C TIER II</v>
          </cell>
        </row>
        <row r="116">
          <cell r="E116" t="str">
            <v>INE752E07KX8</v>
          </cell>
          <cell r="F116" t="str">
            <v>7.93% PGC 20.05.2026</v>
          </cell>
          <cell r="G116" t="str">
            <v>POWER GRID CORPN OF INDIA LTD</v>
          </cell>
          <cell r="H116" t="str">
            <v>35107</v>
          </cell>
          <cell r="I116" t="str">
            <v>Transmission of electric energy</v>
          </cell>
          <cell r="K116" t="str">
            <v>Bonds</v>
          </cell>
          <cell r="L116">
            <v>1</v>
          </cell>
          <cell r="M116">
            <v>1072763</v>
          </cell>
          <cell r="AI116" t="str">
            <v>Scheme C TIER II</v>
          </cell>
        </row>
        <row r="117">
          <cell r="E117" t="str">
            <v>INE235P07894</v>
          </cell>
          <cell r="F117" t="str">
            <v>9.30% L&amp;T INFRA DEBT FUND 5 July 2024</v>
          </cell>
          <cell r="G117" t="str">
            <v>L&amp;T INFRA DEBT FUND LIMITED</v>
          </cell>
          <cell r="H117" t="str">
            <v>64920</v>
          </cell>
          <cell r="I117" t="str">
            <v>Other credit granting</v>
          </cell>
          <cell r="K117" t="str">
            <v>Bonds</v>
          </cell>
          <cell r="L117">
            <v>1</v>
          </cell>
          <cell r="M117">
            <v>1050998</v>
          </cell>
          <cell r="AI117" t="str">
            <v>Scheme C TIER II</v>
          </cell>
        </row>
        <row r="118">
          <cell r="E118" t="str">
            <v>INE121A08OA2</v>
          </cell>
          <cell r="F118" t="str">
            <v>9.08% Cholamandalam Investment &amp; Finance co. Ltd 23.11.2023</v>
          </cell>
          <cell r="G118" t="str">
            <v>CHOLAMANDALAM INVESTMENT AND FIN. C</v>
          </cell>
          <cell r="H118" t="str">
            <v>64920</v>
          </cell>
          <cell r="I118" t="str">
            <v>Other credit granting</v>
          </cell>
          <cell r="K118" t="str">
            <v>Bonds</v>
          </cell>
          <cell r="L118">
            <v>1</v>
          </cell>
          <cell r="M118">
            <v>1031435</v>
          </cell>
          <cell r="AI118" t="str">
            <v>Scheme C TIER II</v>
          </cell>
        </row>
        <row r="119">
          <cell r="E119" t="str">
            <v>INE115A07DT9</v>
          </cell>
          <cell r="F119" t="str">
            <v>8.89% LIC Housing 25 Apr 2023</v>
          </cell>
          <cell r="G119" t="str">
            <v>LIC HOUSING FINANCE LTD</v>
          </cell>
          <cell r="H119" t="str">
            <v>64192</v>
          </cell>
          <cell r="I119" t="str">
            <v>Activities of specialized institutions granting credit for house purchases</v>
          </cell>
          <cell r="K119" t="str">
            <v>Bonds</v>
          </cell>
          <cell r="L119">
            <v>1</v>
          </cell>
          <cell r="M119">
            <v>1037991</v>
          </cell>
          <cell r="AI119" t="str">
            <v>Scheme C TIER II</v>
          </cell>
        </row>
        <row r="120">
          <cell r="E120" t="str">
            <v>INE523E08NH8</v>
          </cell>
          <cell r="F120" t="str">
            <v>9.80% L&amp;T Finance 21  Dec 2022</v>
          </cell>
          <cell r="G120" t="str">
            <v>L&amp;T FINANCE</v>
          </cell>
          <cell r="H120" t="str">
            <v>64200</v>
          </cell>
          <cell r="I120" t="str">
            <v>Activities of holding companies</v>
          </cell>
          <cell r="K120" t="str">
            <v>Bonds</v>
          </cell>
          <cell r="L120">
            <v>1</v>
          </cell>
          <cell r="M120">
            <v>1033696</v>
          </cell>
          <cell r="AI120" t="str">
            <v>Scheme C TIER II</v>
          </cell>
        </row>
        <row r="121">
          <cell r="E121" t="str">
            <v>INE115A07DS1</v>
          </cell>
          <cell r="F121" t="str">
            <v>9.00% LIC Housing 9 Apr 2023</v>
          </cell>
          <cell r="G121" t="str">
            <v>LIC HOUSING FINANCE LTD</v>
          </cell>
          <cell r="H121" t="str">
            <v>64192</v>
          </cell>
          <cell r="I121" t="str">
            <v>Activities of specialized institutions granting credit for house purchases</v>
          </cell>
          <cell r="K121" t="str">
            <v>Bonds</v>
          </cell>
          <cell r="L121">
            <v>1</v>
          </cell>
          <cell r="M121">
            <v>1037897</v>
          </cell>
          <cell r="AI121" t="str">
            <v>Scheme C TIER II</v>
          </cell>
        </row>
        <row r="122">
          <cell r="E122" t="str">
            <v>INE535H08660</v>
          </cell>
          <cell r="F122" t="str">
            <v>9.30% Fullerton India Credit 25 Apr 2023</v>
          </cell>
          <cell r="G122" t="str">
            <v>FULLERTON INDIA CREDIT CO LTD</v>
          </cell>
          <cell r="H122" t="str">
            <v>64920</v>
          </cell>
          <cell r="I122" t="str">
            <v>Other credit granting</v>
          </cell>
          <cell r="K122" t="str">
            <v>Bonds</v>
          </cell>
          <cell r="L122">
            <v>1</v>
          </cell>
          <cell r="M122">
            <v>1025171</v>
          </cell>
          <cell r="AI122" t="str">
            <v>Scheme C TIER II</v>
          </cell>
        </row>
        <row r="123">
          <cell r="E123" t="str">
            <v>INE733E07JB6</v>
          </cell>
          <cell r="F123" t="str">
            <v>8.84% NTPC 4 Oct 2022</v>
          </cell>
          <cell r="G123" t="str">
            <v>NTPC LIMITED</v>
          </cell>
          <cell r="H123" t="str">
            <v>35102</v>
          </cell>
          <cell r="I123" t="str">
            <v>Electric power generation by coal based thermal power plants</v>
          </cell>
          <cell r="K123" t="str">
            <v>Bonds</v>
          </cell>
          <cell r="L123">
            <v>1</v>
          </cell>
          <cell r="M123">
            <v>1023337</v>
          </cell>
          <cell r="AI123" t="str">
            <v>Scheme C TIER II</v>
          </cell>
        </row>
        <row r="124">
          <cell r="E124" t="str">
            <v>INE062A08165</v>
          </cell>
          <cell r="F124" t="str">
            <v>8.90% SBI Tier II  2 Nov 2028 Call 2 Nov 2023</v>
          </cell>
          <cell r="G124" t="str">
            <v>STATE BANK OF INDIA</v>
          </cell>
          <cell r="H124" t="str">
            <v>64191</v>
          </cell>
          <cell r="I124" t="str">
            <v>Monetary intermediation of commercial banks, saving banks. postal savings</v>
          </cell>
          <cell r="K124" t="str">
            <v>Bonds</v>
          </cell>
          <cell r="L124">
            <v>2</v>
          </cell>
          <cell r="M124">
            <v>2112610</v>
          </cell>
          <cell r="AI124" t="str">
            <v>Scheme C TIER II</v>
          </cell>
        </row>
        <row r="125">
          <cell r="E125" t="str">
            <v>INE002A08534</v>
          </cell>
          <cell r="F125" t="str">
            <v>9.05% Reliance Industries 17 Oct 2028</v>
          </cell>
          <cell r="G125" t="str">
            <v>RELIANCE INDUSTRIES LTD.</v>
          </cell>
          <cell r="H125" t="str">
            <v>19209</v>
          </cell>
          <cell r="I125" t="str">
            <v>Manufacture of other petroleum n.e.c.</v>
          </cell>
          <cell r="K125" t="str">
            <v>Bonds</v>
          </cell>
          <cell r="L125">
            <v>2</v>
          </cell>
          <cell r="M125">
            <v>2221386</v>
          </cell>
          <cell r="AI125" t="str">
            <v>Scheme C TIER II</v>
          </cell>
        </row>
        <row r="126">
          <cell r="E126" t="str">
            <v>INE906B07FT4</v>
          </cell>
          <cell r="F126" t="str">
            <v>7.27 % NHAI 06.06.2022</v>
          </cell>
          <cell r="G126" t="str">
            <v>NATIONAL HIGHWAYS AUTHORITY OF INDI</v>
          </cell>
          <cell r="H126" t="str">
            <v>42101</v>
          </cell>
          <cell r="I126" t="str">
            <v>Construction and maintenance of motorways, streets, roads, other vehicular ways</v>
          </cell>
          <cell r="K126" t="str">
            <v>Bonds</v>
          </cell>
          <cell r="L126">
            <v>1</v>
          </cell>
          <cell r="M126">
            <v>1007870</v>
          </cell>
          <cell r="AI126" t="str">
            <v>Scheme C TIER II</v>
          </cell>
        </row>
        <row r="127">
          <cell r="E127" t="str">
            <v>INE261F08AO5</v>
          </cell>
          <cell r="F127" t="str">
            <v>8.47% NABARD GOI 31 Aug 2033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K127" t="str">
            <v>Bonds</v>
          </cell>
          <cell r="L127">
            <v>1</v>
          </cell>
          <cell r="M127">
            <v>1115020</v>
          </cell>
          <cell r="AI127" t="str">
            <v>Scheme C TIER II</v>
          </cell>
        </row>
        <row r="128">
          <cell r="E128" t="str">
            <v>INE134E08JP5</v>
          </cell>
          <cell r="F128" t="str">
            <v>7.85% PFC 03.04.2028.</v>
          </cell>
          <cell r="G128" t="str">
            <v>POWER FINANCE CORPORATION</v>
          </cell>
          <cell r="H128" t="str">
            <v>64920</v>
          </cell>
          <cell r="I128" t="str">
            <v>Other credit granting</v>
          </cell>
          <cell r="K128" t="str">
            <v>Bonds</v>
          </cell>
          <cell r="L128">
            <v>1</v>
          </cell>
          <cell r="M128">
            <v>1048331</v>
          </cell>
          <cell r="AI128" t="str">
            <v>Scheme C TIER II</v>
          </cell>
        </row>
        <row r="129">
          <cell r="E129" t="str">
            <v>INE001A07RT1</v>
          </cell>
          <cell r="F129" t="str">
            <v>8.55% HDFC Ltd 27 Mar 2029</v>
          </cell>
          <cell r="G129" t="str">
            <v>HOUSING DEVELOPMENT FINANCE CORPORA</v>
          </cell>
          <cell r="H129" t="str">
            <v>64192</v>
          </cell>
          <cell r="I129" t="str">
            <v>Activities of specialized institutions granting credit for house purchases</v>
          </cell>
          <cell r="K129" t="str">
            <v>Bonds</v>
          </cell>
          <cell r="L129">
            <v>2</v>
          </cell>
          <cell r="M129">
            <v>2158864</v>
          </cell>
          <cell r="AI129" t="str">
            <v>Scheme C TIER II</v>
          </cell>
        </row>
        <row r="130">
          <cell r="E130" t="str">
            <v>INE906B07GP0</v>
          </cell>
          <cell r="F130" t="str">
            <v>8.27% NHAI 28 Mar 2029.</v>
          </cell>
          <cell r="G130" t="str">
            <v>NATIONAL HIGHWAYS AUTHORITY OF INDI</v>
          </cell>
          <cell r="H130" t="str">
            <v>42101</v>
          </cell>
          <cell r="I130" t="str">
            <v>Construction and maintenance of motorways, streets, roads, other vehicular ways</v>
          </cell>
          <cell r="K130" t="str">
            <v>Bonds</v>
          </cell>
          <cell r="L130">
            <v>2</v>
          </cell>
          <cell r="M130">
            <v>2151316</v>
          </cell>
          <cell r="AI130" t="str">
            <v>Scheme C TIER II</v>
          </cell>
        </row>
        <row r="131">
          <cell r="E131" t="str">
            <v>INE261F08AV0</v>
          </cell>
          <cell r="F131" t="str">
            <v>8.22% Nabard 13 Dec 2028 (GOI Service)</v>
          </cell>
          <cell r="G131" t="str">
            <v>NABARD</v>
          </cell>
          <cell r="H131" t="str">
            <v>64199</v>
          </cell>
          <cell r="I131" t="str">
            <v>Other monetary intermediation services n.e.c.</v>
          </cell>
          <cell r="K131" t="str">
            <v>Bonds</v>
          </cell>
          <cell r="L131">
            <v>1</v>
          </cell>
          <cell r="M131">
            <v>1079034</v>
          </cell>
          <cell r="AI131" t="str">
            <v>Scheme C TIER II</v>
          </cell>
        </row>
        <row r="132">
          <cell r="E132" t="str">
            <v>INE752E07OC4</v>
          </cell>
          <cell r="F132" t="str">
            <v>7.36% PGC 17Oct 2026</v>
          </cell>
          <cell r="G132" t="str">
            <v>POWER GRID CORPN OF INDIA LTD</v>
          </cell>
          <cell r="H132" t="str">
            <v>35107</v>
          </cell>
          <cell r="I132" t="str">
            <v>Transmission of electric energy</v>
          </cell>
          <cell r="K132" t="str">
            <v>Bonds</v>
          </cell>
          <cell r="L132">
            <v>2</v>
          </cell>
          <cell r="M132">
            <v>2104578</v>
          </cell>
          <cell r="AI132" t="str">
            <v>Scheme C TIER II</v>
          </cell>
        </row>
        <row r="133">
          <cell r="E133" t="str">
            <v>INE053F07BT5</v>
          </cell>
          <cell r="F133" t="str">
            <v>7.54% IRFC 29 Jul 2034</v>
          </cell>
          <cell r="G133" t="str">
            <v>INDIAN RAILWAY FINANCE CORPN. LTD</v>
          </cell>
          <cell r="H133" t="str">
            <v>64920</v>
          </cell>
          <cell r="I133" t="str">
            <v>Other credit granting</v>
          </cell>
          <cell r="K133" t="str">
            <v>Bonds</v>
          </cell>
          <cell r="L133">
            <v>1</v>
          </cell>
          <cell r="M133">
            <v>1038770</v>
          </cell>
          <cell r="AI133" t="str">
            <v>Scheme C TIER II</v>
          </cell>
        </row>
        <row r="134">
          <cell r="E134" t="str">
            <v>INE733E07KL3</v>
          </cell>
          <cell r="F134" t="str">
            <v>7.32% NTPC 17 Jul 2029</v>
          </cell>
          <cell r="G134" t="str">
            <v>NTPC LIMITED</v>
          </cell>
          <cell r="H134" t="str">
            <v>35102</v>
          </cell>
          <cell r="I134" t="str">
            <v>Electric power generation by coal based thermal power plants</v>
          </cell>
          <cell r="K134" t="str">
            <v>Bonds</v>
          </cell>
          <cell r="L134">
            <v>1</v>
          </cell>
          <cell r="M134">
            <v>1029416</v>
          </cell>
          <cell r="AI134" t="str">
            <v>Scheme C TIER II</v>
          </cell>
        </row>
        <row r="135">
          <cell r="E135" t="str">
            <v>INE733E07KA6</v>
          </cell>
          <cell r="F135" t="str">
            <v>8.05% NTPC 5 May 2026</v>
          </cell>
          <cell r="G135" t="str">
            <v>NTPC LIMITED</v>
          </cell>
          <cell r="H135" t="str">
            <v>35102</v>
          </cell>
          <cell r="I135" t="str">
            <v>Electric power generation by coal based thermal power plants</v>
          </cell>
          <cell r="K135" t="str">
            <v>Bonds</v>
          </cell>
          <cell r="L135">
            <v>3</v>
          </cell>
          <cell r="M135">
            <v>3232959</v>
          </cell>
          <cell r="AI135" t="str">
            <v>Scheme C TIER II</v>
          </cell>
        </row>
        <row r="136">
          <cell r="E136" t="str">
            <v>INE001A07SB7</v>
          </cell>
          <cell r="F136" t="str">
            <v>8.05% HDFC Ltd 22 Oct 2029</v>
          </cell>
          <cell r="G136" t="str">
            <v>HOUSING DEVELOPMENT FINANCE CORPORA</v>
          </cell>
          <cell r="H136" t="str">
            <v>64192</v>
          </cell>
          <cell r="I136" t="str">
            <v>Activities of specialized institutions granting credit for house purchases</v>
          </cell>
          <cell r="K136" t="str">
            <v>Bonds</v>
          </cell>
          <cell r="L136">
            <v>1</v>
          </cell>
          <cell r="M136">
            <v>1055158</v>
          </cell>
          <cell r="AI136" t="str">
            <v>Scheme C TIER II</v>
          </cell>
        </row>
        <row r="137">
          <cell r="E137" t="str">
            <v>INE053F07AB5</v>
          </cell>
          <cell r="F137" t="str">
            <v>7.27% IRFC 15.06.2027</v>
          </cell>
          <cell r="G137" t="str">
            <v>INDIAN RAILWAY FINANCE CORPN. LTD</v>
          </cell>
          <cell r="H137" t="str">
            <v>64920</v>
          </cell>
          <cell r="I137" t="str">
            <v>Other credit granting</v>
          </cell>
          <cell r="K137" t="str">
            <v>Bonds</v>
          </cell>
          <cell r="L137">
            <v>2</v>
          </cell>
          <cell r="M137">
            <v>2085008</v>
          </cell>
          <cell r="AI137" t="str">
            <v>Scheme C TIER II</v>
          </cell>
        </row>
        <row r="138">
          <cell r="E138" t="str">
            <v>INE514E08EE3</v>
          </cell>
          <cell r="F138" t="str">
            <v>8.83% EXIM 03-NOV-2029</v>
          </cell>
          <cell r="G138" t="str">
            <v>EXPORT IMPORT BANK OF INDIA</v>
          </cell>
          <cell r="H138" t="str">
            <v>64199</v>
          </cell>
          <cell r="I138" t="str">
            <v>Other monetary intermediation services n.e.c.</v>
          </cell>
          <cell r="K138" t="str">
            <v>Bonds</v>
          </cell>
          <cell r="L138">
            <v>1</v>
          </cell>
          <cell r="M138">
            <v>1118367</v>
          </cell>
          <cell r="AI138" t="str">
            <v>Scheme C TIER II</v>
          </cell>
        </row>
        <row r="139">
          <cell r="E139" t="str">
            <v>INE514E08AV5</v>
          </cell>
          <cell r="F139" t="str">
            <v>9.25 % EXIM 18.04.2022</v>
          </cell>
          <cell r="G139" t="str">
            <v>EXPORT IMPORT BANK OF INDIA</v>
          </cell>
          <cell r="H139" t="str">
            <v>64199</v>
          </cell>
          <cell r="I139" t="str">
            <v>Other monetary intermediation services n.e.c.</v>
          </cell>
          <cell r="K139" t="str">
            <v>Bonds</v>
          </cell>
          <cell r="L139">
            <v>1</v>
          </cell>
          <cell r="M139">
            <v>1006618</v>
          </cell>
          <cell r="AI139" t="str">
            <v>Scheme C TIER II</v>
          </cell>
        </row>
        <row r="140">
          <cell r="E140" t="str">
            <v>INE115A07OF5</v>
          </cell>
          <cell r="F140" t="str">
            <v>7.99% LIC Housing 12 July 2029 Put Option (12July2021)</v>
          </cell>
          <cell r="G140" t="str">
            <v>LIC HOUSING FINANCE LTD</v>
          </cell>
          <cell r="H140" t="str">
            <v>64192</v>
          </cell>
          <cell r="I140" t="str">
            <v>Activities of specialized institutions granting credit for house purchases</v>
          </cell>
          <cell r="K140" t="str">
            <v>Bonds</v>
          </cell>
          <cell r="L140">
            <v>2</v>
          </cell>
          <cell r="M140">
            <v>2095844</v>
          </cell>
          <cell r="AI140" t="str">
            <v>Scheme C TIER II</v>
          </cell>
        </row>
        <row r="141">
          <cell r="E141" t="str">
            <v>INE296A07RN0</v>
          </cell>
          <cell r="F141" t="str">
            <v>6.92% Bajaj Finance 24-Dec-2030</v>
          </cell>
          <cell r="G141" t="str">
            <v>BAJAJ FINANCE LIMITED</v>
          </cell>
          <cell r="H141" t="str">
            <v>64920</v>
          </cell>
          <cell r="I141" t="str">
            <v>Other credit granting</v>
          </cell>
          <cell r="K141" t="str">
            <v>Bonds</v>
          </cell>
          <cell r="L141">
            <v>2</v>
          </cell>
          <cell r="M141">
            <v>1956106</v>
          </cell>
          <cell r="AI141" t="str">
            <v>Scheme C TIER II</v>
          </cell>
        </row>
        <row r="142">
          <cell r="E142" t="str">
            <v>INE001A07SW3</v>
          </cell>
          <cell r="F142" t="str">
            <v>6.83% HDFC 2031 08-Jan-2031</v>
          </cell>
          <cell r="G142" t="str">
            <v>HOUSING DEVELOPMENT FINANCE CORPORA</v>
          </cell>
          <cell r="H142" t="str">
            <v>64192</v>
          </cell>
          <cell r="I142" t="str">
            <v>Activities of specialized institutions granting credit for house purchases</v>
          </cell>
          <cell r="K142" t="str">
            <v>Bonds</v>
          </cell>
          <cell r="L142">
            <v>2</v>
          </cell>
          <cell r="M142">
            <v>1952166</v>
          </cell>
          <cell r="AI142" t="str">
            <v>Scheme C TIER II</v>
          </cell>
        </row>
        <row r="143">
          <cell r="E143" t="str">
            <v>INE296A07RO8</v>
          </cell>
          <cell r="F143" t="str">
            <v>6% Bajaj Finance 24-Dec-2025</v>
          </cell>
          <cell r="G143" t="str">
            <v>BAJAJ FINANCE LIMITED</v>
          </cell>
          <cell r="H143" t="str">
            <v>64920</v>
          </cell>
          <cell r="I143" t="str">
            <v>Other credit granting</v>
          </cell>
          <cell r="K143" t="str">
            <v>Bonds</v>
          </cell>
          <cell r="L143">
            <v>1</v>
          </cell>
          <cell r="M143">
            <v>987528</v>
          </cell>
          <cell r="AI143" t="str">
            <v>Scheme C TIER II</v>
          </cell>
        </row>
        <row r="144">
          <cell r="E144" t="str">
            <v>INE115A07JS8</v>
          </cell>
          <cell r="F144" t="str">
            <v>8.48% LIC Housing 29 Jun 2026</v>
          </cell>
          <cell r="G144" t="str">
            <v>LIC HOUSING FINANCE LTD</v>
          </cell>
          <cell r="H144" t="str">
            <v>64192</v>
          </cell>
          <cell r="I144" t="str">
            <v>Activities of specialized institutions granting credit for house purchases</v>
          </cell>
          <cell r="K144" t="str">
            <v>Bonds</v>
          </cell>
          <cell r="L144">
            <v>2</v>
          </cell>
          <cell r="M144">
            <v>2164354</v>
          </cell>
          <cell r="AI144" t="str">
            <v>Scheme C TIER II</v>
          </cell>
        </row>
        <row r="145">
          <cell r="E145" t="str">
            <v>INE261F08832</v>
          </cell>
          <cell r="F145" t="str">
            <v>7.69% Nabard 31-Mar-2032</v>
          </cell>
          <cell r="G145" t="str">
            <v>NABARD</v>
          </cell>
          <cell r="H145" t="str">
            <v>64199</v>
          </cell>
          <cell r="I145" t="str">
            <v>Other monetary intermediation services n.e.c.</v>
          </cell>
          <cell r="K145" t="str">
            <v>Bonds</v>
          </cell>
          <cell r="L145">
            <v>1</v>
          </cell>
          <cell r="M145">
            <v>1045631</v>
          </cell>
          <cell r="AI145" t="str">
            <v>Scheme C TIER II</v>
          </cell>
        </row>
        <row r="146">
          <cell r="E146" t="str">
            <v>INE906B08039</v>
          </cell>
          <cell r="F146" t="str">
            <v>7.04% NHAI 21-09-2033</v>
          </cell>
          <cell r="G146" t="str">
            <v>NATIONAL HIGHWAYS AUTHORITY OF INDI</v>
          </cell>
          <cell r="H146" t="str">
            <v>42101</v>
          </cell>
          <cell r="I146" t="str">
            <v>Construction and maintenance of motorways, streets, roads, other vehicular ways</v>
          </cell>
          <cell r="K146" t="str">
            <v>Bonds</v>
          </cell>
          <cell r="L146">
            <v>1</v>
          </cell>
          <cell r="M146">
            <v>996320</v>
          </cell>
          <cell r="AI146" t="str">
            <v>Scheme C TIER II</v>
          </cell>
        </row>
        <row r="147">
          <cell r="E147" t="str">
            <v>INE053F07CS5</v>
          </cell>
          <cell r="F147" t="str">
            <v>6.85% IRFC 29-Oct-2040</v>
          </cell>
          <cell r="G147" t="str">
            <v>INDIAN RAILWAY FINANCE CORPN. LTD</v>
          </cell>
          <cell r="H147" t="str">
            <v>64920</v>
          </cell>
          <cell r="I147" t="str">
            <v>Other credit granting</v>
          </cell>
          <cell r="K147" t="str">
            <v>Bonds</v>
          </cell>
          <cell r="L147">
            <v>1</v>
          </cell>
          <cell r="M147">
            <v>969076</v>
          </cell>
          <cell r="AI147" t="str">
            <v>Scheme C TIER II</v>
          </cell>
        </row>
        <row r="148">
          <cell r="E148" t="str">
            <v>INE134E08KV1</v>
          </cell>
          <cell r="F148" t="str">
            <v>7.75% Power Finance Corporation 11-Jun-2030</v>
          </cell>
          <cell r="G148" t="str">
            <v>POWER FINANCE CORPORATION</v>
          </cell>
          <cell r="H148" t="str">
            <v>64920</v>
          </cell>
          <cell r="I148" t="str">
            <v>Other credit granting</v>
          </cell>
          <cell r="K148" t="str">
            <v>Bonds</v>
          </cell>
          <cell r="L148">
            <v>1</v>
          </cell>
          <cell r="M148">
            <v>1039130</v>
          </cell>
          <cell r="AI148" t="str">
            <v>Scheme C TIER II</v>
          </cell>
        </row>
        <row r="149">
          <cell r="E149" t="str">
            <v>INE752E07OB6</v>
          </cell>
          <cell r="F149" t="str">
            <v>7.55% Power Grid Corporation 21-Sept-2031</v>
          </cell>
          <cell r="G149" t="str">
            <v>POWER GRID CORPN OF INDIA LTD</v>
          </cell>
          <cell r="H149" t="str">
            <v>35107</v>
          </cell>
          <cell r="I149" t="str">
            <v>Transmission of electric energy</v>
          </cell>
          <cell r="K149" t="str">
            <v>Bonds</v>
          </cell>
          <cell r="L149">
            <v>1</v>
          </cell>
          <cell r="M149">
            <v>1040984</v>
          </cell>
          <cell r="AI149" t="str">
            <v>Scheme C TIER II</v>
          </cell>
        </row>
        <row r="150">
          <cell r="E150" t="str">
            <v>INE848E07AW7</v>
          </cell>
          <cell r="F150" t="str">
            <v>7.38%NHPC 03.01.2029</v>
          </cell>
          <cell r="G150" t="str">
            <v>NHPC LIMITED</v>
          </cell>
          <cell r="H150" t="str">
            <v>35101</v>
          </cell>
          <cell r="I150" t="str">
            <v>Electric power generation by hydroelectric power plants</v>
          </cell>
          <cell r="K150" t="str">
            <v>Bonds</v>
          </cell>
          <cell r="L150">
            <v>10</v>
          </cell>
          <cell r="M150">
            <v>2060120</v>
          </cell>
          <cell r="AI150" t="str">
            <v>Scheme C TIER II</v>
          </cell>
        </row>
        <row r="151">
          <cell r="E151" t="str">
            <v>INE238A08351</v>
          </cell>
          <cell r="F151" t="str">
            <v>8.85 % AXIS BANK 05.12.2024 (infras Bond)</v>
          </cell>
          <cell r="G151" t="str">
            <v>AXIS BANK LTD.</v>
          </cell>
          <cell r="H151" t="str">
            <v>64191</v>
          </cell>
          <cell r="I151" t="str">
            <v>Monetary intermediation of commercial banks, saving banks. postal savings</v>
          </cell>
          <cell r="K151" t="str">
            <v>Bonds</v>
          </cell>
          <cell r="L151">
            <v>3</v>
          </cell>
          <cell r="M151">
            <v>3213783</v>
          </cell>
          <cell r="AI151" t="str">
            <v>Scheme C TIER II</v>
          </cell>
        </row>
        <row r="152">
          <cell r="E152" t="str">
            <v>INE206D08162</v>
          </cell>
          <cell r="F152" t="str">
            <v>9.18% Nuclear Power Corporation of India Limited 23-Jan-2029</v>
          </cell>
          <cell r="G152" t="str">
            <v>NUCLEAR POWER CORPORATION OF INDIA</v>
          </cell>
          <cell r="H152" t="str">
            <v>35107</v>
          </cell>
          <cell r="I152" t="str">
            <v>Transmission of electric energy</v>
          </cell>
          <cell r="K152" t="str">
            <v>Bonds</v>
          </cell>
          <cell r="L152">
            <v>2</v>
          </cell>
          <cell r="M152">
            <v>2271728</v>
          </cell>
          <cell r="AI152" t="str">
            <v>Scheme C TIER II</v>
          </cell>
        </row>
        <row r="153">
          <cell r="E153" t="str">
            <v>INE134E08JR1</v>
          </cell>
          <cell r="F153" t="str">
            <v>8.67%PFC 19-Nov-2028</v>
          </cell>
          <cell r="G153" t="str">
            <v>POWER FINANCE CORPORATION</v>
          </cell>
          <cell r="H153" t="str">
            <v>64920</v>
          </cell>
          <cell r="I153" t="str">
            <v>Other credit granting</v>
          </cell>
          <cell r="K153" t="str">
            <v>Bonds</v>
          </cell>
          <cell r="L153">
            <v>1</v>
          </cell>
          <cell r="M153">
            <v>1095829</v>
          </cell>
          <cell r="AI153" t="str">
            <v>Scheme C TIER II</v>
          </cell>
        </row>
        <row r="154">
          <cell r="E154" t="str">
            <v>INE062A08231</v>
          </cell>
          <cell r="F154" t="str">
            <v>6.80% SBI BasellI Tier II 21 Aug 2035 Call 21 Aug 2030</v>
          </cell>
          <cell r="G154" t="str">
            <v>STATE BANK OF INDIA</v>
          </cell>
          <cell r="H154" t="str">
            <v>64191</v>
          </cell>
          <cell r="I154" t="str">
            <v>Monetary intermediation of commercial banks, saving banks. postal savings</v>
          </cell>
          <cell r="K154" t="str">
            <v>Bonds</v>
          </cell>
          <cell r="L154">
            <v>1</v>
          </cell>
          <cell r="M154">
            <v>987058</v>
          </cell>
          <cell r="AI154" t="str">
            <v>Scheme C TIER II</v>
          </cell>
        </row>
        <row r="155">
          <cell r="E155" t="str">
            <v>INE514E08EL8</v>
          </cell>
          <cell r="F155" t="str">
            <v>8.15 % EXIM 05.03.2025</v>
          </cell>
          <cell r="G155" t="str">
            <v>EXPORT IMPORT BANK OF INDIA</v>
          </cell>
          <cell r="H155" t="str">
            <v>64199</v>
          </cell>
          <cell r="I155" t="str">
            <v>Other monetary intermediation services n.e.c.</v>
          </cell>
          <cell r="K155" t="str">
            <v>Bonds</v>
          </cell>
          <cell r="L155">
            <v>1</v>
          </cell>
          <cell r="M155">
            <v>1066896</v>
          </cell>
          <cell r="AI155" t="str">
            <v>Scheme C TIER II</v>
          </cell>
        </row>
        <row r="156">
          <cell r="E156" t="str">
            <v>INE296A07RA7</v>
          </cell>
          <cell r="F156" t="str">
            <v>7.90% Bajaj Finance 10-Jan-2030</v>
          </cell>
          <cell r="G156" t="str">
            <v>BAJAJ FINANCE LIMITED</v>
          </cell>
          <cell r="H156" t="str">
            <v>64920</v>
          </cell>
          <cell r="I156" t="str">
            <v>Other credit granting</v>
          </cell>
          <cell r="K156" t="str">
            <v>Bonds</v>
          </cell>
          <cell r="L156">
            <v>2</v>
          </cell>
          <cell r="M156">
            <v>2074410</v>
          </cell>
          <cell r="AI156" t="str">
            <v>Scheme C TIER II</v>
          </cell>
        </row>
        <row r="157">
          <cell r="E157" t="str">
            <v>INE031A08624</v>
          </cell>
          <cell r="F157" t="str">
            <v>8.52% HUDCO 28 Nov 2028 (GOI Service)</v>
          </cell>
          <cell r="G157" t="str">
            <v>HOUSING AND URBAN DEVELOPMENT CORPO</v>
          </cell>
          <cell r="H157" t="str">
            <v>64192</v>
          </cell>
          <cell r="I157" t="str">
            <v>Activities of specialized institutions granting credit for house purchases</v>
          </cell>
          <cell r="K157" t="str">
            <v>Bonds</v>
          </cell>
          <cell r="L157">
            <v>1</v>
          </cell>
          <cell r="M157">
            <v>1097432</v>
          </cell>
          <cell r="AI157" t="str">
            <v>Scheme C TIER II</v>
          </cell>
        </row>
        <row r="158">
          <cell r="E158" t="str">
            <v>INE261F08AD8</v>
          </cell>
          <cell r="F158" t="str">
            <v>8.20% NABARD 09.03.2028 (GOI Service)</v>
          </cell>
          <cell r="G158" t="str">
            <v>NABARD</v>
          </cell>
          <cell r="H158" t="str">
            <v>64199</v>
          </cell>
          <cell r="I158" t="str">
            <v>Other monetary intermediation services n.e.c.</v>
          </cell>
          <cell r="K158" t="str">
            <v>Bonds</v>
          </cell>
          <cell r="L158">
            <v>1</v>
          </cell>
          <cell r="M158">
            <v>1070962</v>
          </cell>
          <cell r="AI158" t="str">
            <v>Scheme C TIER II</v>
          </cell>
        </row>
        <row r="159">
          <cell r="E159" t="str">
            <v>INE001A01036</v>
          </cell>
          <cell r="F159" t="str">
            <v>HOUSING DEVELOPMENT FINANCE CORPORATION</v>
          </cell>
          <cell r="G159" t="str">
            <v>HOUSING DEVELOPMENT FINANCE CORPORA</v>
          </cell>
          <cell r="H159" t="str">
            <v>64192</v>
          </cell>
          <cell r="I159" t="str">
            <v>Activities of specialized institutions granting credit for house purchases</v>
          </cell>
          <cell r="K159" t="str">
            <v>Equity</v>
          </cell>
          <cell r="L159">
            <v>37911</v>
          </cell>
          <cell r="M159">
            <v>89640559.5</v>
          </cell>
          <cell r="AI159" t="str">
            <v>Scheme E TIER I</v>
          </cell>
        </row>
        <row r="160">
          <cell r="E160" t="str">
            <v>INE795G01014</v>
          </cell>
          <cell r="F160" t="str">
            <v>HDFC LIFE INSURANCE COMPANY LTD</v>
          </cell>
          <cell r="G160" t="str">
            <v>HDFC STANDARD LIFE INSURANCE CO. LT</v>
          </cell>
          <cell r="H160" t="str">
            <v>65110</v>
          </cell>
          <cell r="I160" t="str">
            <v>Life insurance</v>
          </cell>
          <cell r="K160" t="str">
            <v>Equity</v>
          </cell>
          <cell r="L160">
            <v>20000</v>
          </cell>
          <cell r="M160">
            <v>10464000</v>
          </cell>
          <cell r="AI160" t="str">
            <v>Scheme E TIER I</v>
          </cell>
        </row>
        <row r="161">
          <cell r="E161" t="str">
            <v>INE226A01021</v>
          </cell>
          <cell r="F161" t="str">
            <v>VOLTAS LTD</v>
          </cell>
          <cell r="G161" t="str">
            <v>VOLTAS LIMITED</v>
          </cell>
          <cell r="H161" t="str">
            <v>28192</v>
          </cell>
          <cell r="I161" t="str">
            <v>Manufacture of air-conditioning machines, including motor vehicles airconditioners</v>
          </cell>
          <cell r="K161" t="str">
            <v>Equity</v>
          </cell>
          <cell r="L161">
            <v>5625</v>
          </cell>
          <cell r="M161">
            <v>7105218.75</v>
          </cell>
          <cell r="AI161" t="str">
            <v>Scheme E TIER I</v>
          </cell>
        </row>
        <row r="162">
          <cell r="E162" t="str">
            <v>INE044A01036</v>
          </cell>
          <cell r="F162" t="str">
            <v>SUN PHARMACEUTICALS INDUSTRIES LTD</v>
          </cell>
          <cell r="G162" t="str">
            <v>SUN PHARMACEUTICAL INDS LTD</v>
          </cell>
          <cell r="H162" t="str">
            <v>21001</v>
          </cell>
          <cell r="I162" t="str">
            <v>Manufacture of medicinal substances used in the manufacture of pharmaceuticals:</v>
          </cell>
          <cell r="K162" t="str">
            <v>Equity</v>
          </cell>
          <cell r="L162">
            <v>46855</v>
          </cell>
          <cell r="M162">
            <v>39540934.5</v>
          </cell>
          <cell r="AI162" t="str">
            <v>Scheme E TIER I</v>
          </cell>
        </row>
        <row r="163">
          <cell r="E163" t="str">
            <v>INE918I01018</v>
          </cell>
          <cell r="F163" t="str">
            <v>BAJAJ FINSERV LTD</v>
          </cell>
          <cell r="G163" t="str">
            <v>BAJAJ FINANCE LIMITED</v>
          </cell>
          <cell r="H163" t="str">
            <v>64920</v>
          </cell>
          <cell r="I163" t="str">
            <v>Other credit granting</v>
          </cell>
          <cell r="K163" t="str">
            <v>Equity</v>
          </cell>
          <cell r="L163">
            <v>1039</v>
          </cell>
          <cell r="M163">
            <v>16637039.449999999</v>
          </cell>
          <cell r="AI163" t="str">
            <v>Scheme E TIER I</v>
          </cell>
        </row>
        <row r="164">
          <cell r="E164" t="str">
            <v>INE467B01029</v>
          </cell>
          <cell r="F164" t="str">
            <v>TATA CONSULTANCY SERVICES LIMITED</v>
          </cell>
          <cell r="G164" t="str">
            <v>TATA CONSULTANCY SERVICES LIMITED</v>
          </cell>
          <cell r="H164" t="str">
            <v>62020</v>
          </cell>
          <cell r="I164" t="str">
            <v>Computer consultancy</v>
          </cell>
          <cell r="K164" t="str">
            <v>Equity</v>
          </cell>
          <cell r="L164">
            <v>26109</v>
          </cell>
          <cell r="M164">
            <v>92796607.799999997</v>
          </cell>
          <cell r="AI164" t="str">
            <v>Scheme E TIER I</v>
          </cell>
        </row>
        <row r="165">
          <cell r="E165" t="str">
            <v>INE628A01036</v>
          </cell>
          <cell r="F165" t="str">
            <v>UPL LIMITED</v>
          </cell>
          <cell r="G165" t="str">
            <v>UPL LIMITED</v>
          </cell>
          <cell r="H165" t="str">
            <v>20211</v>
          </cell>
          <cell r="I165" t="str">
            <v>Manufacture of insecticides, rodenticides, fungicides, herbicides</v>
          </cell>
          <cell r="K165" t="str">
            <v>Equity</v>
          </cell>
          <cell r="L165">
            <v>14400</v>
          </cell>
          <cell r="M165">
            <v>9582480</v>
          </cell>
          <cell r="AI165" t="str">
            <v>Scheme E TIER I</v>
          </cell>
        </row>
        <row r="166">
          <cell r="E166" t="str">
            <v>INE208A01029</v>
          </cell>
          <cell r="F166" t="str">
            <v>ASHOK LEYLAND LTD</v>
          </cell>
          <cell r="G166" t="str">
            <v>ASHOK LEYLAND LIMITED</v>
          </cell>
          <cell r="H166" t="str">
            <v>29102</v>
          </cell>
          <cell r="I166" t="str">
            <v>Manufacture of commercial vehicles such as vans, lorries, over-the-road</v>
          </cell>
          <cell r="K166" t="str">
            <v>Equity</v>
          </cell>
          <cell r="L166">
            <v>113700</v>
          </cell>
          <cell r="M166">
            <v>13490505</v>
          </cell>
          <cell r="AI166" t="str">
            <v>Scheme E TIER I</v>
          </cell>
        </row>
        <row r="167">
          <cell r="E167" t="str">
            <v>INE752E01010</v>
          </cell>
          <cell r="F167" t="str">
            <v>POWER GRID CORPORATION OF INDIA LIMITED</v>
          </cell>
          <cell r="G167" t="str">
            <v>POWER GRID CORPN OF INDIA LTD</v>
          </cell>
          <cell r="H167" t="str">
            <v>35107</v>
          </cell>
          <cell r="I167" t="str">
            <v>Transmission of electric energy</v>
          </cell>
          <cell r="K167" t="str">
            <v>Equity</v>
          </cell>
          <cell r="L167">
            <v>76900</v>
          </cell>
          <cell r="M167">
            <v>16083635</v>
          </cell>
          <cell r="AI167" t="str">
            <v>Scheme E TIER I</v>
          </cell>
        </row>
        <row r="168">
          <cell r="E168" t="str">
            <v>INE155A01022</v>
          </cell>
          <cell r="F168" t="str">
            <v>TATA MOTORS LTD</v>
          </cell>
          <cell r="G168" t="str">
            <v>TATA MOTORS LTD</v>
          </cell>
          <cell r="H168" t="str">
            <v>29102</v>
          </cell>
          <cell r="I168" t="str">
            <v>Manufacture of commercial vehicles such as vans, lorries, over-the-road</v>
          </cell>
          <cell r="K168" t="str">
            <v>Equity</v>
          </cell>
          <cell r="L168">
            <v>42050</v>
          </cell>
          <cell r="M168">
            <v>19092802.5</v>
          </cell>
          <cell r="AI168" t="str">
            <v>Scheme E TIER I</v>
          </cell>
        </row>
        <row r="169">
          <cell r="E169" t="str">
            <v>INE263A01024</v>
          </cell>
          <cell r="F169" t="str">
            <v>BHARAT ELECTRONICS LIMITED</v>
          </cell>
          <cell r="G169" t="str">
            <v>BHARAT ELECTRONICS LTD</v>
          </cell>
          <cell r="H169" t="str">
            <v>26515</v>
          </cell>
          <cell r="I169" t="str">
            <v>Manufacture of radar equipment, GPS devices, search, detection, navig</v>
          </cell>
          <cell r="K169" t="str">
            <v>Equity</v>
          </cell>
          <cell r="L169">
            <v>48900</v>
          </cell>
          <cell r="M169">
            <v>10291005</v>
          </cell>
          <cell r="AI169" t="str">
            <v>Scheme E TIER I</v>
          </cell>
        </row>
        <row r="170">
          <cell r="E170" t="str">
            <v>INE101A01026</v>
          </cell>
          <cell r="F170" t="str">
            <v>MAHINDRA AND MAHINDRA LTD</v>
          </cell>
          <cell r="G170" t="str">
            <v>MAHINDRA AND MAHINDRA LTD</v>
          </cell>
          <cell r="H170" t="str">
            <v>28211</v>
          </cell>
          <cell r="I170" t="str">
            <v>Manufacture of tractors used in agriculture and forestry</v>
          </cell>
          <cell r="K170" t="str">
            <v>Equity</v>
          </cell>
          <cell r="L170">
            <v>29548</v>
          </cell>
          <cell r="M170">
            <v>23368035.800000001</v>
          </cell>
          <cell r="AI170" t="str">
            <v>Scheme E TIER I</v>
          </cell>
        </row>
        <row r="171">
          <cell r="E171" t="str">
            <v>INE298A01020</v>
          </cell>
          <cell r="F171" t="str">
            <v>CUMMINS INDIA LIMITED</v>
          </cell>
          <cell r="G171" t="str">
            <v>CUMMINS INDIA LIMITED FV 2</v>
          </cell>
          <cell r="H171" t="str">
            <v>28110</v>
          </cell>
          <cell r="I171" t="str">
            <v>Manufacture of engines and turbines, except aircraft, vehicle</v>
          </cell>
          <cell r="K171" t="str">
            <v>Equity</v>
          </cell>
          <cell r="L171">
            <v>9950</v>
          </cell>
          <cell r="M171">
            <v>9524637.5</v>
          </cell>
          <cell r="AI171" t="str">
            <v>Scheme E TIER I</v>
          </cell>
        </row>
        <row r="172">
          <cell r="E172" t="str">
            <v>INE018A01030</v>
          </cell>
          <cell r="F172" t="str">
            <v>LARSEN AND TOUBRO LIMITED</v>
          </cell>
          <cell r="G172" t="str">
            <v>LARSEN AND TOUBRO LTD</v>
          </cell>
          <cell r="H172" t="str">
            <v>42909</v>
          </cell>
          <cell r="I172" t="str">
            <v>Other civil engineering projects n.e.c.</v>
          </cell>
          <cell r="K172" t="str">
            <v>Equity</v>
          </cell>
          <cell r="L172">
            <v>42136</v>
          </cell>
          <cell r="M172">
            <v>76550578</v>
          </cell>
          <cell r="AI172" t="str">
            <v>Scheme E TIER I</v>
          </cell>
        </row>
        <row r="173">
          <cell r="E173" t="str">
            <v>INE070A01015</v>
          </cell>
          <cell r="F173" t="str">
            <v>Shree CEMENT LIMITED</v>
          </cell>
          <cell r="G173" t="str">
            <v>SHREE CEMENT LIMITED</v>
          </cell>
          <cell r="H173" t="str">
            <v>23949</v>
          </cell>
          <cell r="I173" t="str">
            <v>Manufacture of other cement and plaster n.e.c.</v>
          </cell>
          <cell r="K173" t="str">
            <v>Equity</v>
          </cell>
          <cell r="L173">
            <v>306</v>
          </cell>
          <cell r="M173">
            <v>7470898.2000000002</v>
          </cell>
          <cell r="AI173" t="str">
            <v>Scheme E TIER I</v>
          </cell>
        </row>
        <row r="174">
          <cell r="E174" t="str">
            <v>INE481G01011</v>
          </cell>
          <cell r="F174" t="str">
            <v>UltraTech Cement Limited</v>
          </cell>
          <cell r="G174" t="str">
            <v>ULTRATECH CEMENT LIMITED</v>
          </cell>
          <cell r="H174" t="str">
            <v>23941</v>
          </cell>
          <cell r="I174" t="str">
            <v>Manufacture of clinkers and cement</v>
          </cell>
          <cell r="K174" t="str">
            <v>Equity</v>
          </cell>
          <cell r="L174">
            <v>5555</v>
          </cell>
          <cell r="M174">
            <v>36484684.5</v>
          </cell>
          <cell r="AI174" t="str">
            <v>Scheme E TIER I</v>
          </cell>
        </row>
        <row r="175">
          <cell r="E175" t="str">
            <v>INE016A01026</v>
          </cell>
          <cell r="F175" t="str">
            <v>Dabur India Limited</v>
          </cell>
          <cell r="G175" t="str">
            <v>DABUR INDIA LIMITED</v>
          </cell>
          <cell r="H175" t="str">
            <v>20236</v>
          </cell>
          <cell r="I175" t="str">
            <v>Manufacture of hair oil, shampoo, hair dye etc.</v>
          </cell>
          <cell r="K175" t="str">
            <v>Equity</v>
          </cell>
          <cell r="L175">
            <v>18400</v>
          </cell>
          <cell r="M175">
            <v>10365640</v>
          </cell>
          <cell r="AI175" t="str">
            <v>Scheme E TIER I</v>
          </cell>
        </row>
        <row r="176">
          <cell r="E176" t="str">
            <v>INE192A01025</v>
          </cell>
          <cell r="F176" t="str">
            <v>Tata Consumer Products Limited</v>
          </cell>
          <cell r="G176" t="str">
            <v>TATA CONSUMER PRODUCTS LIMITED</v>
          </cell>
          <cell r="H176" t="str">
            <v>10791</v>
          </cell>
          <cell r="I176" t="str">
            <v>Processing and blending of tea including manufacture of instant tea</v>
          </cell>
          <cell r="K176" t="str">
            <v>Equity</v>
          </cell>
          <cell r="L176">
            <v>15770</v>
          </cell>
          <cell r="M176">
            <v>11332322</v>
          </cell>
          <cell r="AI176" t="str">
            <v>Scheme E TIER I</v>
          </cell>
        </row>
        <row r="177">
          <cell r="E177" t="str">
            <v>INE090A01021</v>
          </cell>
          <cell r="F177" t="str">
            <v>ICICI BANK LTD</v>
          </cell>
          <cell r="G177" t="str">
            <v>ICICI BANK LTD</v>
          </cell>
          <cell r="H177" t="str">
            <v>64191</v>
          </cell>
          <cell r="I177" t="str">
            <v>Monetary intermediation of commercial banks, saving banks. postal savings</v>
          </cell>
          <cell r="K177" t="str">
            <v>Equity</v>
          </cell>
          <cell r="L177">
            <v>225116</v>
          </cell>
          <cell r="M177">
            <v>167193653.19999999</v>
          </cell>
          <cell r="AI177" t="str">
            <v>Scheme E TIER I</v>
          </cell>
        </row>
        <row r="178">
          <cell r="E178" t="str">
            <v>INE465A01025</v>
          </cell>
          <cell r="F178" t="str">
            <v>Bharat Forge Limited</v>
          </cell>
          <cell r="G178" t="str">
            <v>BHARAT FORGE LIMITED</v>
          </cell>
          <cell r="H178" t="str">
            <v>25910</v>
          </cell>
          <cell r="I178" t="str">
            <v>Forging, pressing, stamping and roll-forming of metal; powder metallurgy</v>
          </cell>
          <cell r="K178" t="str">
            <v>Equity</v>
          </cell>
          <cell r="L178">
            <v>22165</v>
          </cell>
          <cell r="M178">
            <v>15042277.25</v>
          </cell>
          <cell r="AI178" t="str">
            <v>Scheme E TIER I</v>
          </cell>
        </row>
        <row r="179">
          <cell r="E179" t="str">
            <v>INE216A01030</v>
          </cell>
          <cell r="F179" t="str">
            <v>Britannia Industries Limited</v>
          </cell>
          <cell r="G179" t="str">
            <v>BRITANNIA INDUSTRIES LIMITED</v>
          </cell>
          <cell r="H179" t="str">
            <v>10712</v>
          </cell>
          <cell r="I179" t="str">
            <v>Manufacture of biscuits, cakes, pastries, rusks etc.</v>
          </cell>
          <cell r="K179" t="str">
            <v>Equity</v>
          </cell>
          <cell r="L179">
            <v>1910</v>
          </cell>
          <cell r="M179">
            <v>6546429.5</v>
          </cell>
          <cell r="AI179" t="str">
            <v>Scheme E TIER I</v>
          </cell>
        </row>
        <row r="180">
          <cell r="E180" t="str">
            <v>INE129A01019</v>
          </cell>
          <cell r="F180" t="str">
            <v>GAIL (INDIA) LIMITED</v>
          </cell>
          <cell r="G180" t="str">
            <v>G A I L (INDIA) LTD</v>
          </cell>
          <cell r="H180" t="str">
            <v>35202</v>
          </cell>
          <cell r="I180" t="str">
            <v>Disrtibution and sale of gaseous fuels through mains</v>
          </cell>
          <cell r="K180" t="str">
            <v>Equity</v>
          </cell>
          <cell r="L180">
            <v>97990</v>
          </cell>
          <cell r="M180">
            <v>14193851.5</v>
          </cell>
          <cell r="AI180" t="str">
            <v>Scheme E TIER I</v>
          </cell>
        </row>
        <row r="181">
          <cell r="E181" t="str">
            <v>INE123W01016</v>
          </cell>
          <cell r="F181" t="str">
            <v>SBI LIFE INSURANCE COMPANY LIMITED</v>
          </cell>
          <cell r="G181" t="str">
            <v>SBI LIFE INSURANCE CO. LTD.</v>
          </cell>
          <cell r="H181" t="str">
            <v>65110</v>
          </cell>
          <cell r="I181" t="str">
            <v>Life insurance</v>
          </cell>
          <cell r="K181" t="str">
            <v>Equity</v>
          </cell>
          <cell r="L181">
            <v>17060</v>
          </cell>
          <cell r="M181">
            <v>18086159</v>
          </cell>
          <cell r="AI181" t="str">
            <v>Scheme E TIER I</v>
          </cell>
        </row>
        <row r="182">
          <cell r="E182" t="str">
            <v>INE089A01023</v>
          </cell>
          <cell r="F182" t="str">
            <v>Dr. Reddy's Laboratories Limited</v>
          </cell>
          <cell r="G182" t="str">
            <v>DR REDDY LABORATORIES</v>
          </cell>
          <cell r="H182" t="str">
            <v>21002</v>
          </cell>
          <cell r="I182" t="str">
            <v>Manufacture of allopathic pharmaceutical preparations</v>
          </cell>
          <cell r="K182" t="str">
            <v>Equity</v>
          </cell>
          <cell r="L182">
            <v>4515</v>
          </cell>
          <cell r="M182">
            <v>18346251</v>
          </cell>
          <cell r="AI182" t="str">
            <v>Scheme E TIER I</v>
          </cell>
        </row>
        <row r="183">
          <cell r="E183" t="str">
            <v>INE797F01012</v>
          </cell>
          <cell r="F183" t="str">
            <v>Jubilant Foodworks Limited.</v>
          </cell>
          <cell r="G183" t="str">
            <v>JUBILANT FOODWORKS LIMITED</v>
          </cell>
          <cell r="H183" t="str">
            <v>56101</v>
          </cell>
          <cell r="I183" t="str">
            <v>Restaurants without bars</v>
          </cell>
          <cell r="K183" t="str">
            <v>Equity</v>
          </cell>
          <cell r="L183">
            <v>1775</v>
          </cell>
          <cell r="M183">
            <v>5166137.5</v>
          </cell>
          <cell r="AI183" t="str">
            <v>Scheme E TIER I</v>
          </cell>
        </row>
        <row r="184">
          <cell r="E184" t="str">
            <v>INE854D01024</v>
          </cell>
          <cell r="F184" t="str">
            <v>United Spirits Limited</v>
          </cell>
          <cell r="G184" t="str">
            <v>UNITED SPIRITS LIMITED</v>
          </cell>
          <cell r="H184" t="str">
            <v>11011</v>
          </cell>
          <cell r="I184" t="str">
            <v>Manufacture of distilled, potable, alcoholic beverages</v>
          </cell>
          <cell r="K184" t="str">
            <v>Equity</v>
          </cell>
          <cell r="L184">
            <v>13000</v>
          </cell>
          <cell r="M184">
            <v>11506950</v>
          </cell>
          <cell r="AI184" t="str">
            <v>Scheme E TIER I</v>
          </cell>
        </row>
        <row r="185">
          <cell r="E185" t="str">
            <v>INE066A01021</v>
          </cell>
          <cell r="F185" t="str">
            <v>EICHER MOTORS LTD</v>
          </cell>
          <cell r="G185" t="str">
            <v>EICHER MOTORS LTD</v>
          </cell>
          <cell r="H185" t="str">
            <v>30911</v>
          </cell>
          <cell r="I185" t="str">
            <v>Manufacture of motorcycles, scooters, mopeds etc. and their</v>
          </cell>
          <cell r="K185" t="str">
            <v>Equity</v>
          </cell>
          <cell r="L185">
            <v>3790</v>
          </cell>
          <cell r="M185">
            <v>9815342</v>
          </cell>
          <cell r="AI185" t="str">
            <v>Scheme E TIER I</v>
          </cell>
        </row>
        <row r="186">
          <cell r="E186" t="str">
            <v>INE012A01025</v>
          </cell>
          <cell r="F186" t="str">
            <v>ACC Limited.</v>
          </cell>
          <cell r="G186" t="str">
            <v>ACC LIMITED</v>
          </cell>
          <cell r="H186" t="str">
            <v>23941</v>
          </cell>
          <cell r="I186" t="str">
            <v>Manufacture of clinkers and cement</v>
          </cell>
          <cell r="K186" t="str">
            <v>Equity</v>
          </cell>
          <cell r="L186">
            <v>2475</v>
          </cell>
          <cell r="M186">
            <v>5170646.25</v>
          </cell>
          <cell r="AI186" t="str">
            <v>Scheme E TIER I</v>
          </cell>
        </row>
        <row r="187">
          <cell r="E187" t="str">
            <v>INE397D01024</v>
          </cell>
          <cell r="F187" t="str">
            <v>BHARTI AIRTEL LTD</v>
          </cell>
          <cell r="G187" t="str">
            <v>BHARTI AIRTEL LTD</v>
          </cell>
          <cell r="H187" t="str">
            <v>61202</v>
          </cell>
          <cell r="I187" t="str">
            <v>Activities of maintaining and operating pageing</v>
          </cell>
          <cell r="K187" t="str">
            <v>Equity</v>
          </cell>
          <cell r="L187">
            <v>67232</v>
          </cell>
          <cell r="M187">
            <v>46154768</v>
          </cell>
          <cell r="AI187" t="str">
            <v>Scheme E TIER I</v>
          </cell>
        </row>
        <row r="188">
          <cell r="E188" t="str">
            <v>INE917I01010</v>
          </cell>
          <cell r="F188" t="str">
            <v>Bajaj Auto Limited</v>
          </cell>
          <cell r="G188" t="str">
            <v>BAJAJ AUTO LIMITED</v>
          </cell>
          <cell r="H188" t="str">
            <v>30911</v>
          </cell>
          <cell r="I188" t="str">
            <v>Manufacture of motorcycles, scooters, mopeds etc. and their</v>
          </cell>
          <cell r="K188" t="str">
            <v>Equity</v>
          </cell>
          <cell r="L188">
            <v>920</v>
          </cell>
          <cell r="M188">
            <v>3247922</v>
          </cell>
          <cell r="AI188" t="str">
            <v>Scheme E TIER I</v>
          </cell>
        </row>
        <row r="189">
          <cell r="E189" t="str">
            <v>INE111A01025</v>
          </cell>
          <cell r="F189" t="str">
            <v>Container Corporation of India Limited</v>
          </cell>
          <cell r="G189" t="str">
            <v>CONTAINER CORPORATION OF INDIA LTD</v>
          </cell>
          <cell r="H189" t="str">
            <v>49120</v>
          </cell>
          <cell r="I189" t="str">
            <v>Freight rail transport</v>
          </cell>
          <cell r="K189" t="str">
            <v>Equity</v>
          </cell>
          <cell r="L189">
            <v>13750</v>
          </cell>
          <cell r="M189">
            <v>8239000</v>
          </cell>
          <cell r="AI189" t="str">
            <v>Scheme E TIER I</v>
          </cell>
        </row>
        <row r="190">
          <cell r="E190" t="str">
            <v>INE079A01024</v>
          </cell>
          <cell r="F190" t="str">
            <v>AMBUJA CEMENTS LTD</v>
          </cell>
          <cell r="G190" t="str">
            <v>AMBUJA CEMENTS LTD.</v>
          </cell>
          <cell r="H190" t="str">
            <v>23941</v>
          </cell>
          <cell r="I190" t="str">
            <v>Manufacture of clinkers and cement</v>
          </cell>
          <cell r="K190" t="str">
            <v>Equity</v>
          </cell>
          <cell r="L190">
            <v>37750</v>
          </cell>
          <cell r="M190">
            <v>11862937.5</v>
          </cell>
          <cell r="AI190" t="str">
            <v>Scheme E TIER I</v>
          </cell>
        </row>
        <row r="191">
          <cell r="E191" t="str">
            <v>INE029A01011</v>
          </cell>
          <cell r="F191" t="str">
            <v>Bharat Petroleum Corporation Limited</v>
          </cell>
          <cell r="G191" t="str">
            <v>BHARAT PETROLIUM CORPORATION LIMITE</v>
          </cell>
          <cell r="H191" t="str">
            <v>19201</v>
          </cell>
          <cell r="I191" t="str">
            <v>Production of liquid and gaseous fuels, illuminating oils, lubricating</v>
          </cell>
          <cell r="K191" t="str">
            <v>Equity</v>
          </cell>
          <cell r="L191">
            <v>34760</v>
          </cell>
          <cell r="M191">
            <v>12159048</v>
          </cell>
          <cell r="AI191" t="str">
            <v>Scheme E TIER I</v>
          </cell>
        </row>
        <row r="192">
          <cell r="E192" t="str">
            <v>INE256A01028</v>
          </cell>
          <cell r="F192" t="str">
            <v>Zee Entertainment</v>
          </cell>
          <cell r="G192" t="str">
            <v>ZEE ENTERTAINMENT</v>
          </cell>
          <cell r="H192">
            <v>60201</v>
          </cell>
          <cell r="I192" t="str">
            <v>Television programming and broadcasting activities</v>
          </cell>
          <cell r="K192" t="str">
            <v>Equity</v>
          </cell>
          <cell r="L192">
            <v>16950</v>
          </cell>
          <cell r="M192">
            <v>3885787.5</v>
          </cell>
          <cell r="AI192" t="str">
            <v>Scheme E TIER I</v>
          </cell>
        </row>
        <row r="193">
          <cell r="E193" t="str">
            <v>INE686F01025</v>
          </cell>
          <cell r="F193" t="str">
            <v>United Breweries Limited</v>
          </cell>
          <cell r="G193" t="str">
            <v>UNITED BREWERIES LIMITED</v>
          </cell>
          <cell r="H193" t="str">
            <v>11031</v>
          </cell>
          <cell r="I193" t="str">
            <v>Manufacture of beer</v>
          </cell>
          <cell r="K193" t="str">
            <v>Equity</v>
          </cell>
          <cell r="L193">
            <v>2830</v>
          </cell>
          <cell r="M193">
            <v>4247688.5</v>
          </cell>
          <cell r="AI193" t="str">
            <v>Scheme E TIER I</v>
          </cell>
        </row>
        <row r="194">
          <cell r="E194" t="str">
            <v>INE021A01026</v>
          </cell>
          <cell r="F194" t="str">
            <v>ASIAN PAINTS LTD.</v>
          </cell>
          <cell r="G194" t="str">
            <v>ASIAN PAINT LIMITED</v>
          </cell>
          <cell r="H194" t="str">
            <v>20221</v>
          </cell>
          <cell r="I194" t="str">
            <v>Manufacture of paints and varnishes, enamels or lacquers</v>
          </cell>
          <cell r="K194" t="str">
            <v>Equity</v>
          </cell>
          <cell r="L194">
            <v>10027</v>
          </cell>
          <cell r="M194">
            <v>31832215.550000001</v>
          </cell>
          <cell r="AI194" t="str">
            <v>Scheme E TIER I</v>
          </cell>
        </row>
        <row r="195">
          <cell r="E195" t="str">
            <v>INE280A01028</v>
          </cell>
          <cell r="F195" t="str">
            <v>Titan Company Limited</v>
          </cell>
          <cell r="G195" t="str">
            <v>TITAN COMPANY LIMITED</v>
          </cell>
          <cell r="H195" t="str">
            <v>32111</v>
          </cell>
          <cell r="I195" t="str">
            <v>Manufacture of jewellery of gold, silver and other precious or base metal</v>
          </cell>
          <cell r="K195" t="str">
            <v>Equity</v>
          </cell>
          <cell r="L195">
            <v>8785</v>
          </cell>
          <cell r="M195">
            <v>22371441.75</v>
          </cell>
          <cell r="AI195" t="str">
            <v>Scheme E TIER I</v>
          </cell>
        </row>
        <row r="196">
          <cell r="E196" t="str">
            <v>INE030A01027</v>
          </cell>
          <cell r="F196" t="str">
            <v>HINDUSTAN UNILEVER LIMITED</v>
          </cell>
          <cell r="G196" t="str">
            <v>HINDUSTAN LEVER LTD.</v>
          </cell>
          <cell r="H196" t="str">
            <v>20231</v>
          </cell>
          <cell r="I196" t="str">
            <v>Manufacture of soap all forms</v>
          </cell>
          <cell r="K196" t="str">
            <v>Equity</v>
          </cell>
          <cell r="L196">
            <v>29157</v>
          </cell>
          <cell r="M196">
            <v>63331919.700000003</v>
          </cell>
          <cell r="AI196" t="str">
            <v>Scheme E TIER I</v>
          </cell>
        </row>
        <row r="197">
          <cell r="E197" t="str">
            <v>INE002A01018</v>
          </cell>
          <cell r="F197" t="str">
            <v>RELIANCE INDUSTRIES LIMITED</v>
          </cell>
          <cell r="G197" t="str">
            <v>RELIANCE INDUSTRIES LTD.</v>
          </cell>
          <cell r="H197" t="str">
            <v>19209</v>
          </cell>
          <cell r="I197" t="str">
            <v>Manufacture of other petroleum n.e.c.</v>
          </cell>
          <cell r="K197" t="str">
            <v>Equity</v>
          </cell>
          <cell r="L197">
            <v>78674</v>
          </cell>
          <cell r="M197">
            <v>185635236.69999999</v>
          </cell>
          <cell r="AI197" t="str">
            <v>Scheme E TIER I</v>
          </cell>
        </row>
        <row r="198">
          <cell r="E198" t="str">
            <v>INE237A01028</v>
          </cell>
          <cell r="F198" t="str">
            <v>KOTAK MAHINDRA BANK LIMITED</v>
          </cell>
          <cell r="G198" t="str">
            <v>KOTAK MAHINDRA BANK LTD</v>
          </cell>
          <cell r="H198" t="str">
            <v>64191</v>
          </cell>
          <cell r="I198" t="str">
            <v>Monetary intermediation of commercial banks, saving banks. postal savings</v>
          </cell>
          <cell r="K198" t="str">
            <v>Equity</v>
          </cell>
          <cell r="L198">
            <v>35057</v>
          </cell>
          <cell r="M198">
            <v>64601286.75</v>
          </cell>
          <cell r="AI198" t="str">
            <v>Scheme E TIER I</v>
          </cell>
        </row>
        <row r="199">
          <cell r="E199" t="str">
            <v>INE296A01024</v>
          </cell>
          <cell r="F199" t="str">
            <v>Bajaj Finance Limited</v>
          </cell>
          <cell r="G199" t="str">
            <v>BAJAJ FINANCE LIMITED</v>
          </cell>
          <cell r="H199" t="str">
            <v>64920</v>
          </cell>
          <cell r="I199" t="str">
            <v>Other credit granting</v>
          </cell>
          <cell r="K199" t="str">
            <v>Equity</v>
          </cell>
          <cell r="L199">
            <v>6615</v>
          </cell>
          <cell r="M199">
            <v>46320214.5</v>
          </cell>
          <cell r="AI199" t="str">
            <v>Scheme E TIER I</v>
          </cell>
        </row>
        <row r="200">
          <cell r="E200" t="str">
            <v>INE585B01010</v>
          </cell>
          <cell r="F200" t="str">
            <v>MARUTI SUZUKI INDIA LTD.</v>
          </cell>
          <cell r="G200" t="str">
            <v>MARUTI SUZUKI INDIA LTD.</v>
          </cell>
          <cell r="H200" t="str">
            <v>29101</v>
          </cell>
          <cell r="I200" t="str">
            <v>Manufacture of passenger cars</v>
          </cell>
          <cell r="K200" t="str">
            <v>Equity</v>
          </cell>
          <cell r="L200">
            <v>3731</v>
          </cell>
          <cell r="M200">
            <v>31020093.649999999</v>
          </cell>
          <cell r="AI200" t="str">
            <v>Scheme E TIER I</v>
          </cell>
        </row>
        <row r="201">
          <cell r="E201" t="str">
            <v>INE765G01017</v>
          </cell>
          <cell r="F201" t="str">
            <v>ICICI LOMBARD GENERAL INSURANCE CO LTD</v>
          </cell>
          <cell r="G201" t="str">
            <v>ICICI LOMBARD GENERAL INSURANCE CO</v>
          </cell>
          <cell r="H201" t="str">
            <v>65120</v>
          </cell>
          <cell r="I201" t="str">
            <v>Non-life insurance</v>
          </cell>
          <cell r="K201" t="str">
            <v>Equity</v>
          </cell>
          <cell r="L201">
            <v>3550</v>
          </cell>
          <cell r="M201">
            <v>4486490</v>
          </cell>
          <cell r="AI201" t="str">
            <v>Scheme E TIER I</v>
          </cell>
        </row>
        <row r="202">
          <cell r="E202" t="str">
            <v>INE860A01027</v>
          </cell>
          <cell r="F202" t="str">
            <v>HCL Technologies Limited</v>
          </cell>
          <cell r="G202" t="str">
            <v>HCL TECHNOLOGIES LTD</v>
          </cell>
          <cell r="H202" t="str">
            <v>62011</v>
          </cell>
          <cell r="I202" t="str">
            <v>Writing , modifying, testing of computer program</v>
          </cell>
          <cell r="K202" t="str">
            <v>Equity</v>
          </cell>
          <cell r="L202">
            <v>29680</v>
          </cell>
          <cell r="M202">
            <v>33447876</v>
          </cell>
          <cell r="AI202" t="str">
            <v>Scheme E TIER I</v>
          </cell>
        </row>
        <row r="203">
          <cell r="E203" t="str">
            <v>INE299U01018</v>
          </cell>
          <cell r="F203" t="str">
            <v>Crompton Greaves Consumer Electricals</v>
          </cell>
          <cell r="G203" t="str">
            <v>CROMPTON GREAVES CONSUMER ELECTRICA</v>
          </cell>
          <cell r="H203" t="str">
            <v>27400</v>
          </cell>
          <cell r="I203" t="str">
            <v>Manufacture of electric lighting equipment</v>
          </cell>
          <cell r="K203" t="str">
            <v>Equity</v>
          </cell>
          <cell r="L203">
            <v>14700</v>
          </cell>
          <cell r="M203">
            <v>6298950</v>
          </cell>
          <cell r="AI203" t="str">
            <v>Scheme E TIER I</v>
          </cell>
        </row>
        <row r="204">
          <cell r="E204" t="str">
            <v>IN9397D01014</v>
          </cell>
          <cell r="F204" t="str">
            <v>Bharti Airtel partly Paid(14:1)</v>
          </cell>
          <cell r="G204" t="str">
            <v>BHARTI AIRTEL LTD</v>
          </cell>
          <cell r="H204" t="str">
            <v>61202</v>
          </cell>
          <cell r="I204" t="str">
            <v>Activities of maintaining and operating pageing</v>
          </cell>
          <cell r="K204" t="str">
            <v>Equity</v>
          </cell>
          <cell r="L204">
            <v>5748</v>
          </cell>
          <cell r="M204">
            <v>1886781</v>
          </cell>
          <cell r="AI204" t="str">
            <v>Scheme E TIER I</v>
          </cell>
        </row>
        <row r="205">
          <cell r="E205" t="str">
            <v>INE038A01020</v>
          </cell>
          <cell r="F205" t="str">
            <v>HINDALCO INDUSTRIES LTD.</v>
          </cell>
          <cell r="G205" t="str">
            <v>HINDALCO INDUSTRIES LTD.</v>
          </cell>
          <cell r="H205" t="str">
            <v>24202</v>
          </cell>
          <cell r="I205" t="str">
            <v>Manufacture of Aluminium from alumina and by other methods and products</v>
          </cell>
          <cell r="K205" t="str">
            <v>Equity</v>
          </cell>
          <cell r="L205">
            <v>52300</v>
          </cell>
          <cell r="M205">
            <v>30007125</v>
          </cell>
          <cell r="AI205" t="str">
            <v>Scheme E TIER I</v>
          </cell>
        </row>
        <row r="206">
          <cell r="E206" t="str">
            <v>INE040A01034</v>
          </cell>
          <cell r="F206" t="str">
            <v>HDFC BANK LTD</v>
          </cell>
          <cell r="G206" t="str">
            <v>HDFC BANK LTD</v>
          </cell>
          <cell r="H206" t="str">
            <v>64191</v>
          </cell>
          <cell r="I206" t="str">
            <v>Monetary intermediation of commercial banks, saving banks. postal savings</v>
          </cell>
          <cell r="K206" t="str">
            <v>Equity</v>
          </cell>
          <cell r="L206">
            <v>114632</v>
          </cell>
          <cell r="M206">
            <v>163493890</v>
          </cell>
          <cell r="AI206" t="str">
            <v>Scheme E TIER I</v>
          </cell>
        </row>
        <row r="207">
          <cell r="E207" t="str">
            <v>INE121A01024</v>
          </cell>
          <cell r="F207" t="str">
            <v>CHOLAMANDALAM INVESTMENT AND FINANCE COMPANY</v>
          </cell>
          <cell r="G207" t="str">
            <v>CHOLAMANDALAM INVESTMENT AND FIN. C</v>
          </cell>
          <cell r="H207" t="str">
            <v>64920</v>
          </cell>
          <cell r="I207" t="str">
            <v>Other credit granting</v>
          </cell>
          <cell r="K207" t="str">
            <v>Equity</v>
          </cell>
          <cell r="L207">
            <v>10480</v>
          </cell>
          <cell r="M207">
            <v>7241156</v>
          </cell>
          <cell r="AI207" t="str">
            <v>Scheme E TIER I</v>
          </cell>
        </row>
        <row r="208">
          <cell r="E208" t="str">
            <v>INE669C01036</v>
          </cell>
          <cell r="F208" t="str">
            <v>TECH MAHINDRA LIMITED</v>
          </cell>
          <cell r="G208" t="str">
            <v>TECH MAHINDRA  LIMITED</v>
          </cell>
          <cell r="H208" t="str">
            <v>62020</v>
          </cell>
          <cell r="I208" t="str">
            <v>Computer consultancy</v>
          </cell>
          <cell r="K208" t="str">
            <v>Equity</v>
          </cell>
          <cell r="L208">
            <v>17600</v>
          </cell>
          <cell r="M208">
            <v>24816000</v>
          </cell>
          <cell r="AI208" t="str">
            <v>Scheme E TIER I</v>
          </cell>
        </row>
        <row r="209">
          <cell r="E209" t="str">
            <v>INE242A01010</v>
          </cell>
          <cell r="F209" t="str">
            <v>INDIAN OIL CORPORATION LIMITED</v>
          </cell>
          <cell r="G209" t="str">
            <v>INDIAN OIL CORPORATION LIMITED</v>
          </cell>
          <cell r="H209" t="str">
            <v>19201</v>
          </cell>
          <cell r="I209" t="str">
            <v>Production of liquid and gaseous fuels, illuminating oils, lubricating</v>
          </cell>
          <cell r="K209" t="str">
            <v>Equity</v>
          </cell>
          <cell r="L209">
            <v>53500</v>
          </cell>
          <cell r="M209">
            <v>6152500</v>
          </cell>
          <cell r="AI209" t="str">
            <v>Scheme E TIER I</v>
          </cell>
        </row>
        <row r="210">
          <cell r="E210" t="str">
            <v>INE081A01012</v>
          </cell>
          <cell r="F210" t="str">
            <v>TATA STEEL LIMITED.</v>
          </cell>
          <cell r="G210" t="str">
            <v>TATA STEEL LTD</v>
          </cell>
          <cell r="H210" t="str">
            <v>24319</v>
          </cell>
          <cell r="I210" t="str">
            <v>Manufacture of other iron and steel casting and products thereof</v>
          </cell>
          <cell r="K210" t="str">
            <v>Equity</v>
          </cell>
          <cell r="L210">
            <v>21335</v>
          </cell>
          <cell r="M210">
            <v>26044701.25</v>
          </cell>
          <cell r="AI210" t="str">
            <v>Scheme E TIER I</v>
          </cell>
        </row>
        <row r="211">
          <cell r="E211" t="str">
            <v>INE671A01010</v>
          </cell>
          <cell r="F211" t="str">
            <v>Honeywell Automation India Ltd</v>
          </cell>
          <cell r="G211" t="str">
            <v>HONEYWELL AUTOMATION INDIA LTD</v>
          </cell>
          <cell r="H211" t="str">
            <v>26109</v>
          </cell>
          <cell r="I211" t="str">
            <v>Manufacture of other electronic components n.e.c</v>
          </cell>
          <cell r="K211" t="str">
            <v>Equity</v>
          </cell>
          <cell r="L211">
            <v>250</v>
          </cell>
          <cell r="M211">
            <v>10237737.5</v>
          </cell>
          <cell r="AI211" t="str">
            <v>Scheme E TIER I</v>
          </cell>
        </row>
        <row r="212">
          <cell r="E212" t="str">
            <v>INE245A01021</v>
          </cell>
          <cell r="F212" t="str">
            <v>TATA POWER COMPANY LIMITED</v>
          </cell>
          <cell r="G212" t="str">
            <v>TATA POWER COMPANY LIMITED</v>
          </cell>
          <cell r="H212" t="str">
            <v>35102</v>
          </cell>
          <cell r="I212" t="str">
            <v>Electric power generation by coal based thermal power plants</v>
          </cell>
          <cell r="K212" t="str">
            <v>Equity</v>
          </cell>
          <cell r="L212">
            <v>51700</v>
          </cell>
          <cell r="M212">
            <v>11531685</v>
          </cell>
          <cell r="AI212" t="str">
            <v>Scheme E TIER I</v>
          </cell>
        </row>
        <row r="213">
          <cell r="E213" t="str">
            <v>INE095A01012</v>
          </cell>
          <cell r="F213" t="str">
            <v>IndusInd Bank Limited</v>
          </cell>
          <cell r="G213" t="str">
            <v>INDUS IND BANK LTD</v>
          </cell>
          <cell r="H213" t="str">
            <v>64191</v>
          </cell>
          <cell r="I213" t="str">
            <v>Monetary intermediation of commercial banks, saving banks. postal savings</v>
          </cell>
          <cell r="K213" t="str">
            <v>Equity</v>
          </cell>
          <cell r="L213">
            <v>4656</v>
          </cell>
          <cell r="M213">
            <v>4286779.2</v>
          </cell>
          <cell r="AI213" t="str">
            <v>Scheme E TIER I</v>
          </cell>
        </row>
        <row r="214">
          <cell r="E214" t="str">
            <v>INE721A01013</v>
          </cell>
          <cell r="F214" t="str">
            <v>SHRIRAM TRANSPORT FINANCE COMPANY LIMITED</v>
          </cell>
          <cell r="G214" t="str">
            <v>SHRIRAM TRANSPORT FINANCE CO LTD</v>
          </cell>
          <cell r="H214" t="str">
            <v>64920</v>
          </cell>
          <cell r="I214" t="str">
            <v>Other credit granting</v>
          </cell>
          <cell r="K214" t="str">
            <v>Equity</v>
          </cell>
          <cell r="L214">
            <v>4100</v>
          </cell>
          <cell r="M214">
            <v>4609220</v>
          </cell>
          <cell r="AI214" t="str">
            <v>Scheme E TIER I</v>
          </cell>
        </row>
        <row r="215">
          <cell r="E215" t="str">
            <v>INE073K01018</v>
          </cell>
          <cell r="F215" t="str">
            <v>Sona BLW Precision Forgings Limited</v>
          </cell>
          <cell r="G215" t="str">
            <v>SONA BLW PRECISION FORGINGS LTD</v>
          </cell>
          <cell r="H215" t="str">
            <v>28140</v>
          </cell>
          <cell r="I215" t="str">
            <v>Manufacture of bearings, gears, gearing and driving elements</v>
          </cell>
          <cell r="K215" t="str">
            <v>Equity</v>
          </cell>
          <cell r="L215">
            <v>3650</v>
          </cell>
          <cell r="M215">
            <v>2321765</v>
          </cell>
          <cell r="AI215" t="str">
            <v>Scheme E TIER I</v>
          </cell>
        </row>
        <row r="216">
          <cell r="E216" t="str">
            <v/>
          </cell>
          <cell r="F216" t="str">
            <v>Net Current Asset</v>
          </cell>
          <cell r="G216" t="str">
            <v/>
          </cell>
          <cell r="H216" t="str">
            <v/>
          </cell>
          <cell r="I216" t="str">
            <v/>
          </cell>
          <cell r="K216" t="str">
            <v>NCA</v>
          </cell>
          <cell r="L216">
            <v>0</v>
          </cell>
          <cell r="M216">
            <v>1707933.2</v>
          </cell>
          <cell r="AI216" t="str">
            <v>Scheme E TIER I</v>
          </cell>
        </row>
        <row r="217">
          <cell r="E217" t="str">
            <v>INE009A01021</v>
          </cell>
          <cell r="F217" t="str">
            <v>INFOSYS LTD EQ</v>
          </cell>
          <cell r="G217" t="str">
            <v>INFOSYS  LIMITED</v>
          </cell>
          <cell r="H217" t="str">
            <v>62011</v>
          </cell>
          <cell r="I217" t="str">
            <v>Writing , modifying, testing of computer program</v>
          </cell>
          <cell r="K217" t="str">
            <v>Equity</v>
          </cell>
          <cell r="L217">
            <v>106065</v>
          </cell>
          <cell r="M217">
            <v>181965114</v>
          </cell>
          <cell r="AI217" t="str">
            <v>Scheme E TIER I</v>
          </cell>
        </row>
        <row r="218">
          <cell r="E218" t="str">
            <v>INE059A01026</v>
          </cell>
          <cell r="F218" t="str">
            <v>CIPLA LIMITED</v>
          </cell>
          <cell r="G218" t="str">
            <v>CIPLA  LIMITED</v>
          </cell>
          <cell r="H218" t="str">
            <v>21001</v>
          </cell>
          <cell r="I218" t="str">
            <v>Manufacture of medicinal substances used in the manufacture of pharmaceuticals:</v>
          </cell>
          <cell r="K218" t="str">
            <v>Equity</v>
          </cell>
          <cell r="L218">
            <v>24670</v>
          </cell>
          <cell r="M218">
            <v>22820983.5</v>
          </cell>
          <cell r="AI218" t="str">
            <v>Scheme E TIER I</v>
          </cell>
        </row>
        <row r="219">
          <cell r="E219" t="str">
            <v>INE075A01022</v>
          </cell>
          <cell r="F219" t="str">
            <v>WIPRO LTD</v>
          </cell>
          <cell r="G219" t="str">
            <v>WIPRO LTD</v>
          </cell>
          <cell r="H219" t="str">
            <v>62011</v>
          </cell>
          <cell r="I219" t="str">
            <v>Writing , modifying, testing of computer program</v>
          </cell>
          <cell r="K219" t="str">
            <v>Equity</v>
          </cell>
          <cell r="L219">
            <v>35300</v>
          </cell>
          <cell r="M219">
            <v>19619740</v>
          </cell>
          <cell r="AI219" t="str">
            <v>Scheme E TIER I</v>
          </cell>
        </row>
        <row r="220">
          <cell r="E220" t="str">
            <v>INE414G01012</v>
          </cell>
          <cell r="F220" t="str">
            <v>MUTHOOT FINANCE LIMITED</v>
          </cell>
          <cell r="G220" t="str">
            <v>MUTHOOT FINANCE LTD</v>
          </cell>
          <cell r="H220" t="str">
            <v>64920</v>
          </cell>
          <cell r="I220" t="str">
            <v>Other credit granting</v>
          </cell>
          <cell r="K220" t="str">
            <v>Equity</v>
          </cell>
          <cell r="L220">
            <v>1555</v>
          </cell>
          <cell r="M220">
            <v>2112856.25</v>
          </cell>
          <cell r="AI220" t="str">
            <v>Scheme E TIER I</v>
          </cell>
        </row>
        <row r="221">
          <cell r="E221" t="str">
            <v>INE154A01025</v>
          </cell>
          <cell r="F221" t="str">
            <v>ITC LTD</v>
          </cell>
          <cell r="G221" t="str">
            <v>ITC LTD</v>
          </cell>
          <cell r="H221" t="str">
            <v>12003</v>
          </cell>
          <cell r="I221" t="str">
            <v>Manufacture of cigarettes, cigarette tobacco</v>
          </cell>
          <cell r="K221" t="str">
            <v>Equity</v>
          </cell>
          <cell r="L221">
            <v>223720</v>
          </cell>
          <cell r="M221">
            <v>48289962</v>
          </cell>
          <cell r="AI221" t="str">
            <v>Scheme E TIER I</v>
          </cell>
        </row>
        <row r="222">
          <cell r="E222" t="str">
            <v>INE203G01027</v>
          </cell>
          <cell r="F222" t="str">
            <v>INDRAPRASTHA GAS</v>
          </cell>
          <cell r="G222" t="str">
            <v>INDRAPRASTHA GAS LIMITED</v>
          </cell>
          <cell r="H222" t="str">
            <v>35202</v>
          </cell>
          <cell r="I222" t="str">
            <v>Disrtibution and sale of gaseous fuels through mains</v>
          </cell>
          <cell r="K222" t="str">
            <v>Equity</v>
          </cell>
          <cell r="L222">
            <v>10120</v>
          </cell>
          <cell r="M222">
            <v>3510122</v>
          </cell>
          <cell r="AI222" t="str">
            <v>Scheme E TIER I</v>
          </cell>
        </row>
        <row r="223">
          <cell r="E223" t="str">
            <v>INF846K01N65</v>
          </cell>
          <cell r="F223" t="str">
            <v>AXIS OVERNIGHT FUND - DIRECT PLAN- GROWTH OPTION</v>
          </cell>
          <cell r="G223" t="str">
            <v>AXIS MUTUAL FUND</v>
          </cell>
          <cell r="H223" t="str">
            <v>66301</v>
          </cell>
          <cell r="I223" t="str">
            <v>Management of mutual funds</v>
          </cell>
          <cell r="K223" t="str">
            <v>MF</v>
          </cell>
          <cell r="L223">
            <v>67202.688999999998</v>
          </cell>
          <cell r="M223">
            <v>75303805.150000006</v>
          </cell>
          <cell r="AI223" t="str">
            <v>Scheme E TIER I</v>
          </cell>
        </row>
        <row r="224">
          <cell r="E224" t="str">
            <v>INE361B01024</v>
          </cell>
          <cell r="F224" t="str">
            <v>DIVI'S LABORATORIES LTD</v>
          </cell>
          <cell r="G224" t="str">
            <v>DIVIS LABORATORIES LTD</v>
          </cell>
          <cell r="H224" t="str">
            <v>21002</v>
          </cell>
          <cell r="I224" t="str">
            <v>Manufacture of allopathic pharmaceutical preparations</v>
          </cell>
          <cell r="K224" t="str">
            <v>Equity</v>
          </cell>
          <cell r="L224">
            <v>2410</v>
          </cell>
          <cell r="M224">
            <v>10278650</v>
          </cell>
          <cell r="AI224" t="str">
            <v>Scheme E TIER I</v>
          </cell>
        </row>
        <row r="225">
          <cell r="E225" t="str">
            <v>INE062A01020</v>
          </cell>
          <cell r="F225" t="str">
            <v>STATE BANK OF INDIA</v>
          </cell>
          <cell r="G225" t="str">
            <v>STATE BANK OF INDIA</v>
          </cell>
          <cell r="H225" t="str">
            <v>64191</v>
          </cell>
          <cell r="I225" t="str">
            <v>Monetary intermediation of commercial banks, saving banks. postal savings</v>
          </cell>
          <cell r="K225" t="str">
            <v>Equity</v>
          </cell>
          <cell r="L225">
            <v>129730</v>
          </cell>
          <cell r="M225">
            <v>62685536</v>
          </cell>
          <cell r="AI225" t="str">
            <v>Scheme E TIER I</v>
          </cell>
        </row>
        <row r="226">
          <cell r="E226" t="str">
            <v>INE761H01022</v>
          </cell>
          <cell r="F226" t="str">
            <v>PAGE INDUSTRIES LTD</v>
          </cell>
          <cell r="G226" t="str">
            <v>PAGE INDUSTRIES LTD</v>
          </cell>
          <cell r="H226" t="str">
            <v>14101</v>
          </cell>
          <cell r="I226" t="str">
            <v>Manufacture of all types of textile garments and clothing accessories</v>
          </cell>
          <cell r="K226" t="str">
            <v>Equity</v>
          </cell>
          <cell r="L226">
            <v>103</v>
          </cell>
          <cell r="M226">
            <v>4352388.5999999996</v>
          </cell>
          <cell r="AI226" t="str">
            <v>Scheme E TIER I</v>
          </cell>
        </row>
        <row r="227">
          <cell r="E227" t="str">
            <v>INE733E01010</v>
          </cell>
          <cell r="F227" t="str">
            <v>NTPC LIMITED</v>
          </cell>
          <cell r="G227" t="str">
            <v>NTPC LIMITED</v>
          </cell>
          <cell r="H227" t="str">
            <v>35102</v>
          </cell>
          <cell r="I227" t="str">
            <v>Electric power generation by coal based thermal power plants</v>
          </cell>
          <cell r="K227" t="str">
            <v>Equity</v>
          </cell>
          <cell r="L227">
            <v>131450</v>
          </cell>
          <cell r="M227">
            <v>17548575</v>
          </cell>
          <cell r="AI227" t="str">
            <v>Scheme E TIER I</v>
          </cell>
        </row>
        <row r="228">
          <cell r="E228" t="str">
            <v>INE849A01020</v>
          </cell>
          <cell r="F228" t="str">
            <v>TRENT LTD</v>
          </cell>
          <cell r="G228" t="str">
            <v>TRENT LTD</v>
          </cell>
          <cell r="H228" t="str">
            <v>47711</v>
          </cell>
          <cell r="I228" t="str">
            <v>Retail sale of readymade garments, hosiery goods, other articles</v>
          </cell>
          <cell r="K228" t="str">
            <v>Equity</v>
          </cell>
          <cell r="L228">
            <v>4100</v>
          </cell>
          <cell r="M228">
            <v>4543210</v>
          </cell>
          <cell r="AI228" t="str">
            <v>Scheme E TIER I</v>
          </cell>
        </row>
        <row r="229">
          <cell r="E229" t="str">
            <v>INE239A01016</v>
          </cell>
          <cell r="F229" t="str">
            <v>NESTLE INDIA LTD</v>
          </cell>
          <cell r="G229" t="str">
            <v>NESTLE INDIA LTD</v>
          </cell>
          <cell r="H229" t="str">
            <v>10502</v>
          </cell>
          <cell r="I229" t="str">
            <v>Manufacture of milk-powder, ice-cream powder and condensed milk except</v>
          </cell>
          <cell r="K229" t="str">
            <v>Equity</v>
          </cell>
          <cell r="L229">
            <v>1152</v>
          </cell>
          <cell r="M229">
            <v>20320300.800000001</v>
          </cell>
          <cell r="AI229" t="str">
            <v>Scheme E TIER I</v>
          </cell>
        </row>
        <row r="230">
          <cell r="E230" t="str">
            <v>INE238A01034</v>
          </cell>
          <cell r="F230" t="str">
            <v>AXIS BANK</v>
          </cell>
          <cell r="G230" t="str">
            <v>AXIS BANK LTD.</v>
          </cell>
          <cell r="H230" t="str">
            <v>64191</v>
          </cell>
          <cell r="I230" t="str">
            <v>Monetary intermediation of commercial banks, saving banks. postal savings</v>
          </cell>
          <cell r="K230" t="str">
            <v>Equity</v>
          </cell>
          <cell r="L230">
            <v>69595</v>
          </cell>
          <cell r="M230">
            <v>51667328</v>
          </cell>
          <cell r="AI230" t="str">
            <v>Scheme E TIER I</v>
          </cell>
        </row>
        <row r="231">
          <cell r="E231" t="str">
            <v>INE079A01024</v>
          </cell>
          <cell r="F231" t="str">
            <v>AMBUJA CEMENTS LTD</v>
          </cell>
          <cell r="G231" t="str">
            <v>AMBUJA CEMENTS LTD.</v>
          </cell>
          <cell r="H231" t="str">
            <v>23941</v>
          </cell>
          <cell r="I231" t="str">
            <v>Manufacture of clinkers and cement</v>
          </cell>
          <cell r="K231" t="str">
            <v>Equity</v>
          </cell>
          <cell r="L231">
            <v>3060</v>
          </cell>
          <cell r="M231">
            <v>961605</v>
          </cell>
          <cell r="AI231" t="str">
            <v>Scheme E TIER II</v>
          </cell>
        </row>
        <row r="232">
          <cell r="E232" t="str">
            <v>INE009A01021</v>
          </cell>
          <cell r="F232" t="str">
            <v>INFOSYS LTD EQ</v>
          </cell>
          <cell r="G232" t="str">
            <v>INFOSYS  LIMITED</v>
          </cell>
          <cell r="H232" t="str">
            <v>62011</v>
          </cell>
          <cell r="I232" t="str">
            <v>Writing , modifying, testing of computer program</v>
          </cell>
          <cell r="K232" t="str">
            <v>Equity</v>
          </cell>
          <cell r="L232">
            <v>8577</v>
          </cell>
          <cell r="M232">
            <v>14714701.199999999</v>
          </cell>
          <cell r="AI232" t="str">
            <v>Scheme E TIER II</v>
          </cell>
        </row>
        <row r="233">
          <cell r="E233" t="str">
            <v>INE256A01028</v>
          </cell>
          <cell r="F233" t="str">
            <v>Zee Entertainment</v>
          </cell>
          <cell r="G233" t="str">
            <v>ZEE ENTERTAINMENT</v>
          </cell>
          <cell r="H233">
            <v>60201</v>
          </cell>
          <cell r="I233" t="str">
            <v>Television programming and broadcasting activities</v>
          </cell>
          <cell r="K233" t="str">
            <v>Equity</v>
          </cell>
          <cell r="L233">
            <v>1320</v>
          </cell>
          <cell r="M233">
            <v>302610</v>
          </cell>
          <cell r="AI233" t="str">
            <v>Scheme E TIER II</v>
          </cell>
        </row>
        <row r="234">
          <cell r="E234" t="str">
            <v>INE860A01027</v>
          </cell>
          <cell r="F234" t="str">
            <v>HCL Technologies Limited</v>
          </cell>
          <cell r="G234" t="str">
            <v>HCL TECHNOLOGIES LTD</v>
          </cell>
          <cell r="H234" t="str">
            <v>62011</v>
          </cell>
          <cell r="I234" t="str">
            <v>Writing , modifying, testing of computer program</v>
          </cell>
          <cell r="K234" t="str">
            <v>Equity</v>
          </cell>
          <cell r="L234">
            <v>2370</v>
          </cell>
          <cell r="M234">
            <v>2670871.5</v>
          </cell>
          <cell r="AI234" t="str">
            <v>Scheme E TIER II</v>
          </cell>
        </row>
        <row r="235">
          <cell r="E235" t="str">
            <v>INE095A01012</v>
          </cell>
          <cell r="F235" t="str">
            <v>IndusInd Bank Limited</v>
          </cell>
          <cell r="G235" t="str">
            <v>INDUS IND BANK LTD</v>
          </cell>
          <cell r="H235" t="str">
            <v>64191</v>
          </cell>
          <cell r="I235" t="str">
            <v>Monetary intermediation of commercial banks, saving banks. postal savings</v>
          </cell>
          <cell r="K235" t="str">
            <v>Equity</v>
          </cell>
          <cell r="L235">
            <v>358</v>
          </cell>
          <cell r="M235">
            <v>329610.59999999998</v>
          </cell>
          <cell r="AI235" t="str">
            <v>Scheme E TIER II</v>
          </cell>
        </row>
        <row r="236">
          <cell r="E236" t="str">
            <v>INE669C01036</v>
          </cell>
          <cell r="F236" t="str">
            <v>TECH MAHINDRA LIMITED</v>
          </cell>
          <cell r="G236" t="str">
            <v>TECH MAHINDRA  LIMITED</v>
          </cell>
          <cell r="H236" t="str">
            <v>62020</v>
          </cell>
          <cell r="I236" t="str">
            <v>Computer consultancy</v>
          </cell>
          <cell r="K236" t="str">
            <v>Equity</v>
          </cell>
          <cell r="L236">
            <v>1430</v>
          </cell>
          <cell r="M236">
            <v>2016300</v>
          </cell>
          <cell r="AI236" t="str">
            <v>Scheme E TIER II</v>
          </cell>
        </row>
        <row r="237">
          <cell r="E237" t="str">
            <v>INE002A01018</v>
          </cell>
          <cell r="F237" t="str">
            <v>RELIANCE INDUSTRIES LIMITED</v>
          </cell>
          <cell r="G237" t="str">
            <v>RELIANCE INDUSTRIES LTD.</v>
          </cell>
          <cell r="H237" t="str">
            <v>19209</v>
          </cell>
          <cell r="I237" t="str">
            <v>Manufacture of other petroleum n.e.c.</v>
          </cell>
          <cell r="K237" t="str">
            <v>Equity</v>
          </cell>
          <cell r="L237">
            <v>6342</v>
          </cell>
          <cell r="M237">
            <v>14964266.1</v>
          </cell>
          <cell r="AI237" t="str">
            <v>Scheme E TIER II</v>
          </cell>
        </row>
        <row r="238">
          <cell r="E238" t="str">
            <v>INE280A01028</v>
          </cell>
          <cell r="F238" t="str">
            <v>Titan Company Limited</v>
          </cell>
          <cell r="G238" t="str">
            <v>TITAN COMPANY LIMITED</v>
          </cell>
          <cell r="H238" t="str">
            <v>32111</v>
          </cell>
          <cell r="I238" t="str">
            <v>Manufacture of jewellery of gold, silver and other precious or base metal</v>
          </cell>
          <cell r="K238" t="str">
            <v>Equity</v>
          </cell>
          <cell r="L238">
            <v>815</v>
          </cell>
          <cell r="M238">
            <v>2075438.25</v>
          </cell>
          <cell r="AI238" t="str">
            <v>Scheme E TIER II</v>
          </cell>
        </row>
        <row r="239">
          <cell r="E239" t="str">
            <v>INE733E01010</v>
          </cell>
          <cell r="F239" t="str">
            <v>NTPC LIMITED</v>
          </cell>
          <cell r="G239" t="str">
            <v>NTPC LIMITED</v>
          </cell>
          <cell r="H239" t="str">
            <v>35102</v>
          </cell>
          <cell r="I239" t="str">
            <v>Electric power generation by coal based thermal power plants</v>
          </cell>
          <cell r="K239" t="str">
            <v>Equity</v>
          </cell>
          <cell r="L239">
            <v>10500</v>
          </cell>
          <cell r="M239">
            <v>1401750</v>
          </cell>
          <cell r="AI239" t="str">
            <v>Scheme E TIER II</v>
          </cell>
        </row>
        <row r="240">
          <cell r="E240" t="str">
            <v>INE585B01010</v>
          </cell>
          <cell r="F240" t="str">
            <v>MARUTI SUZUKI INDIA LTD.</v>
          </cell>
          <cell r="G240" t="str">
            <v>MARUTI SUZUKI INDIA LTD.</v>
          </cell>
          <cell r="H240" t="str">
            <v>29101</v>
          </cell>
          <cell r="I240" t="str">
            <v>Manufacture of passenger cars</v>
          </cell>
          <cell r="K240" t="str">
            <v>Equity</v>
          </cell>
          <cell r="L240">
            <v>310</v>
          </cell>
          <cell r="M240">
            <v>2577386.5</v>
          </cell>
          <cell r="AI240" t="str">
            <v>Scheme E TIER II</v>
          </cell>
        </row>
        <row r="241">
          <cell r="E241" t="str">
            <v>INE059A01026</v>
          </cell>
          <cell r="F241" t="str">
            <v>CIPLA LIMITED</v>
          </cell>
          <cell r="G241" t="str">
            <v>CIPLA  LIMITED</v>
          </cell>
          <cell r="H241" t="str">
            <v>21001</v>
          </cell>
          <cell r="I241" t="str">
            <v>Manufacture of medicinal substances used in the manufacture of pharmaceuticals:</v>
          </cell>
          <cell r="K241" t="str">
            <v>Equity</v>
          </cell>
          <cell r="L241">
            <v>1905</v>
          </cell>
          <cell r="M241">
            <v>1762220.25</v>
          </cell>
          <cell r="AI241" t="str">
            <v>Scheme E TIER II</v>
          </cell>
        </row>
        <row r="242">
          <cell r="E242" t="str">
            <v>INE397D01024</v>
          </cell>
          <cell r="F242" t="str">
            <v>BHARTI AIRTEL LTD</v>
          </cell>
          <cell r="G242" t="str">
            <v>BHARTI AIRTEL LTD</v>
          </cell>
          <cell r="H242" t="str">
            <v>61202</v>
          </cell>
          <cell r="I242" t="str">
            <v>Activities of maintaining and operating pageing</v>
          </cell>
          <cell r="K242" t="str">
            <v>Equity</v>
          </cell>
          <cell r="L242">
            <v>5403</v>
          </cell>
          <cell r="M242">
            <v>3709159.5</v>
          </cell>
          <cell r="AI242" t="str">
            <v>Scheme E TIER II</v>
          </cell>
        </row>
        <row r="243">
          <cell r="E243" t="str">
            <v>INE089A01023</v>
          </cell>
          <cell r="F243" t="str">
            <v>Dr. Reddy's Laboratories Limited</v>
          </cell>
          <cell r="G243" t="str">
            <v>DR REDDY LABORATORIES</v>
          </cell>
          <cell r="H243" t="str">
            <v>21002</v>
          </cell>
          <cell r="I243" t="str">
            <v>Manufacture of allopathic pharmaceutical preparations</v>
          </cell>
          <cell r="K243" t="str">
            <v>Equity</v>
          </cell>
          <cell r="L243">
            <v>360</v>
          </cell>
          <cell r="M243">
            <v>1462824</v>
          </cell>
          <cell r="AI243" t="str">
            <v>Scheme E TIER II</v>
          </cell>
        </row>
        <row r="244">
          <cell r="E244" t="str">
            <v>INE066A01021</v>
          </cell>
          <cell r="F244" t="str">
            <v>EICHER MOTORS LTD</v>
          </cell>
          <cell r="G244" t="str">
            <v>EICHER MOTORS LTD</v>
          </cell>
          <cell r="H244" t="str">
            <v>30911</v>
          </cell>
          <cell r="I244" t="str">
            <v>Manufacture of motorcycles, scooters, mopeds etc. and their</v>
          </cell>
          <cell r="K244" t="str">
            <v>Equity</v>
          </cell>
          <cell r="L244">
            <v>285</v>
          </cell>
          <cell r="M244">
            <v>738093</v>
          </cell>
          <cell r="AI244" t="str">
            <v>Scheme E TIER II</v>
          </cell>
        </row>
        <row r="245">
          <cell r="E245" t="str">
            <v>INE040A01034</v>
          </cell>
          <cell r="F245" t="str">
            <v>HDFC BANK LTD</v>
          </cell>
          <cell r="G245" t="str">
            <v>HDFC BANK LTD</v>
          </cell>
          <cell r="H245" t="str">
            <v>64191</v>
          </cell>
          <cell r="I245" t="str">
            <v>Monetary intermediation of commercial banks, saving banks. postal savings</v>
          </cell>
          <cell r="K245" t="str">
            <v>Equity</v>
          </cell>
          <cell r="L245">
            <v>8830</v>
          </cell>
          <cell r="M245">
            <v>12593787.5</v>
          </cell>
          <cell r="AI245" t="str">
            <v>Scheme E TIER II</v>
          </cell>
        </row>
        <row r="246">
          <cell r="E246" t="str">
            <v>INE038A01020</v>
          </cell>
          <cell r="F246" t="str">
            <v>HINDALCO INDUSTRIES LTD.</v>
          </cell>
          <cell r="G246" t="str">
            <v>HINDALCO INDUSTRIES LTD.</v>
          </cell>
          <cell r="H246" t="str">
            <v>24202</v>
          </cell>
          <cell r="I246" t="str">
            <v>Manufacture of Aluminium from alumina and by other methods and products</v>
          </cell>
          <cell r="K246" t="str">
            <v>Equity</v>
          </cell>
          <cell r="L246">
            <v>4180</v>
          </cell>
          <cell r="M246">
            <v>2398275</v>
          </cell>
          <cell r="AI246" t="str">
            <v>Scheme E TIER II</v>
          </cell>
        </row>
        <row r="247">
          <cell r="E247" t="str">
            <v>INE129A01019</v>
          </cell>
          <cell r="F247" t="str">
            <v>GAIL (INDIA) LIMITED</v>
          </cell>
          <cell r="G247" t="str">
            <v>G A I L (INDIA) LTD</v>
          </cell>
          <cell r="H247" t="str">
            <v>35202</v>
          </cell>
          <cell r="I247" t="str">
            <v>Disrtibution and sale of gaseous fuels through mains</v>
          </cell>
          <cell r="K247" t="str">
            <v>Equity</v>
          </cell>
          <cell r="L247">
            <v>7320</v>
          </cell>
          <cell r="M247">
            <v>1060302</v>
          </cell>
          <cell r="AI247" t="str">
            <v>Scheme E TIER II</v>
          </cell>
        </row>
        <row r="248">
          <cell r="E248" t="str">
            <v>INE481G01011</v>
          </cell>
          <cell r="F248" t="str">
            <v>UltraTech Cement Limited</v>
          </cell>
          <cell r="G248" t="str">
            <v>ULTRATECH CEMENT LIMITED</v>
          </cell>
          <cell r="H248" t="str">
            <v>23941</v>
          </cell>
          <cell r="I248" t="str">
            <v>Manufacture of clinkers and cement</v>
          </cell>
          <cell r="K248" t="str">
            <v>Equity</v>
          </cell>
          <cell r="L248">
            <v>446</v>
          </cell>
          <cell r="M248">
            <v>2929283.4</v>
          </cell>
          <cell r="AI248" t="str">
            <v>Scheme E TIER II</v>
          </cell>
        </row>
        <row r="249">
          <cell r="E249" t="str">
            <v>INE081A01012</v>
          </cell>
          <cell r="F249" t="str">
            <v>TATA STEEL LIMITED.</v>
          </cell>
          <cell r="G249" t="str">
            <v>TATA STEEL LTD</v>
          </cell>
          <cell r="H249" t="str">
            <v>24319</v>
          </cell>
          <cell r="I249" t="str">
            <v>Manufacture of other iron and steel casting and products thereof</v>
          </cell>
          <cell r="K249" t="str">
            <v>Equity</v>
          </cell>
          <cell r="L249">
            <v>1720</v>
          </cell>
          <cell r="M249">
            <v>2099690</v>
          </cell>
          <cell r="AI249" t="str">
            <v>Scheme E TIER II</v>
          </cell>
        </row>
        <row r="250">
          <cell r="E250" t="str">
            <v>INE090A01021</v>
          </cell>
          <cell r="F250" t="str">
            <v>ICICI BANK LTD</v>
          </cell>
          <cell r="G250" t="str">
            <v>ICICI BANK LTD</v>
          </cell>
          <cell r="H250" t="str">
            <v>64191</v>
          </cell>
          <cell r="I250" t="str">
            <v>Monetary intermediation of commercial banks, saving banks. postal savings</v>
          </cell>
          <cell r="K250" t="str">
            <v>Equity</v>
          </cell>
          <cell r="L250">
            <v>17987</v>
          </cell>
          <cell r="M250">
            <v>13358944.9</v>
          </cell>
          <cell r="AI250" t="str">
            <v>Scheme E TIER II</v>
          </cell>
        </row>
        <row r="251">
          <cell r="E251" t="str">
            <v>INE239A01016</v>
          </cell>
          <cell r="F251" t="str">
            <v>NESTLE INDIA LTD</v>
          </cell>
          <cell r="G251" t="str">
            <v>NESTLE INDIA LTD</v>
          </cell>
          <cell r="H251" t="str">
            <v>10502</v>
          </cell>
          <cell r="I251" t="str">
            <v>Manufacture of milk-powder, ice-cream powder and condensed milk except</v>
          </cell>
          <cell r="K251" t="str">
            <v>Equity</v>
          </cell>
          <cell r="L251">
            <v>96</v>
          </cell>
          <cell r="M251">
            <v>1693358.4</v>
          </cell>
          <cell r="AI251" t="str">
            <v>Scheme E TIER II</v>
          </cell>
        </row>
        <row r="252">
          <cell r="E252" t="str">
            <v>INE018A01030</v>
          </cell>
          <cell r="F252" t="str">
            <v>LARSEN AND TOUBRO LIMITED</v>
          </cell>
          <cell r="G252" t="str">
            <v>LARSEN AND TOUBRO LTD</v>
          </cell>
          <cell r="H252" t="str">
            <v>42909</v>
          </cell>
          <cell r="I252" t="str">
            <v>Other civil engineering projects n.e.c.</v>
          </cell>
          <cell r="K252" t="str">
            <v>Equity</v>
          </cell>
          <cell r="L252">
            <v>3395</v>
          </cell>
          <cell r="M252">
            <v>6167866.25</v>
          </cell>
          <cell r="AI252" t="str">
            <v>Scheme E TIER II</v>
          </cell>
        </row>
        <row r="253">
          <cell r="E253" t="str">
            <v>INE062A01020</v>
          </cell>
          <cell r="F253" t="str">
            <v>STATE BANK OF INDIA</v>
          </cell>
          <cell r="G253" t="str">
            <v>STATE BANK OF INDIA</v>
          </cell>
          <cell r="H253" t="str">
            <v>64191</v>
          </cell>
          <cell r="I253" t="str">
            <v>Monetary intermediation of commercial banks, saving banks. postal savings</v>
          </cell>
          <cell r="K253" t="str">
            <v>Equity</v>
          </cell>
          <cell r="L253">
            <v>10418</v>
          </cell>
          <cell r="M253">
            <v>5033977.5999999996</v>
          </cell>
          <cell r="AI253" t="str">
            <v>Scheme E TIER II</v>
          </cell>
        </row>
        <row r="254">
          <cell r="E254" t="str">
            <v>INE101A01026</v>
          </cell>
          <cell r="F254" t="str">
            <v>MAHINDRA AND MAHINDRA LTD</v>
          </cell>
          <cell r="G254" t="str">
            <v>MAHINDRA AND MAHINDRA LTD</v>
          </cell>
          <cell r="H254" t="str">
            <v>28211</v>
          </cell>
          <cell r="I254" t="str">
            <v>Manufacture of tractors used in agriculture and forestry</v>
          </cell>
          <cell r="K254" t="str">
            <v>Equity</v>
          </cell>
          <cell r="L254">
            <v>2285</v>
          </cell>
          <cell r="M254">
            <v>1807092.25</v>
          </cell>
          <cell r="AI254" t="str">
            <v>Scheme E TIER II</v>
          </cell>
        </row>
        <row r="255">
          <cell r="E255" t="str">
            <v>INE467B01029</v>
          </cell>
          <cell r="F255" t="str">
            <v>TATA CONSULTANCY SERVICES LIMITED</v>
          </cell>
          <cell r="G255" t="str">
            <v>TATA CONSULTANCY SERVICES LIMITED</v>
          </cell>
          <cell r="H255" t="str">
            <v>62020</v>
          </cell>
          <cell r="I255" t="str">
            <v>Computer consultancy</v>
          </cell>
          <cell r="K255" t="str">
            <v>Equity</v>
          </cell>
          <cell r="L255">
            <v>2080</v>
          </cell>
          <cell r="M255">
            <v>7392736</v>
          </cell>
          <cell r="AI255" t="str">
            <v>Scheme E TIER II</v>
          </cell>
        </row>
        <row r="256">
          <cell r="E256" t="str">
            <v>INE752E01010</v>
          </cell>
          <cell r="F256" t="str">
            <v>POWER GRID CORPORATION OF INDIA LIMITED</v>
          </cell>
          <cell r="G256" t="str">
            <v>POWER GRID CORPN OF INDIA LTD</v>
          </cell>
          <cell r="H256" t="str">
            <v>35107</v>
          </cell>
          <cell r="I256" t="str">
            <v>Transmission of electric energy</v>
          </cell>
          <cell r="K256" t="str">
            <v>Equity</v>
          </cell>
          <cell r="L256">
            <v>5891</v>
          </cell>
          <cell r="M256">
            <v>1232102.6499999999</v>
          </cell>
          <cell r="AI256" t="str">
            <v>Scheme E TIER II</v>
          </cell>
        </row>
        <row r="257">
          <cell r="E257" t="str">
            <v>INE154A01025</v>
          </cell>
          <cell r="F257" t="str">
            <v>ITC LTD</v>
          </cell>
          <cell r="G257" t="str">
            <v>ITC LTD</v>
          </cell>
          <cell r="H257" t="str">
            <v>12003</v>
          </cell>
          <cell r="I257" t="str">
            <v>Manufacture of cigarettes, cigarette tobacco</v>
          </cell>
          <cell r="K257" t="str">
            <v>Equity</v>
          </cell>
          <cell r="L257">
            <v>17918</v>
          </cell>
          <cell r="M257">
            <v>3867600.3</v>
          </cell>
          <cell r="AI257" t="str">
            <v>Scheme E TIER II</v>
          </cell>
        </row>
        <row r="258">
          <cell r="E258" t="str">
            <v>INE044A01036</v>
          </cell>
          <cell r="F258" t="str">
            <v>SUN PHARMACEUTICALS INDUSTRIES LTD</v>
          </cell>
          <cell r="G258" t="str">
            <v>SUN PHARMACEUTICAL INDS LTD</v>
          </cell>
          <cell r="H258" t="str">
            <v>21001</v>
          </cell>
          <cell r="I258" t="str">
            <v>Manufacture of medicinal substances used in the manufacture of pharmaceuticals:</v>
          </cell>
          <cell r="K258" t="str">
            <v>Equity</v>
          </cell>
          <cell r="L258">
            <v>3808</v>
          </cell>
          <cell r="M258">
            <v>3213571.2</v>
          </cell>
          <cell r="AI258" t="str">
            <v>Scheme E TIER II</v>
          </cell>
        </row>
        <row r="259">
          <cell r="E259" t="str">
            <v>INE238A01034</v>
          </cell>
          <cell r="F259" t="str">
            <v>AXIS BANK</v>
          </cell>
          <cell r="G259" t="str">
            <v>AXIS BANK LTD.</v>
          </cell>
          <cell r="H259" t="str">
            <v>64191</v>
          </cell>
          <cell r="I259" t="str">
            <v>Monetary intermediation of commercial banks, saving banks. postal savings</v>
          </cell>
          <cell r="K259" t="str">
            <v>Equity</v>
          </cell>
          <cell r="L259">
            <v>5565</v>
          </cell>
          <cell r="M259">
            <v>4131456</v>
          </cell>
          <cell r="AI259" t="str">
            <v>Scheme E TIER II</v>
          </cell>
        </row>
        <row r="260">
          <cell r="E260" t="str">
            <v>INE001A01036</v>
          </cell>
          <cell r="F260" t="str">
            <v>HOUSING DEVELOPMENT FINANCE CORPORATION</v>
          </cell>
          <cell r="G260" t="str">
            <v>HOUSING DEVELOPMENT FINANCE CORPORA</v>
          </cell>
          <cell r="H260" t="str">
            <v>64192</v>
          </cell>
          <cell r="I260" t="str">
            <v>Activities of specialized institutions granting credit for house purchases</v>
          </cell>
          <cell r="K260" t="str">
            <v>Equity</v>
          </cell>
          <cell r="L260">
            <v>3117</v>
          </cell>
          <cell r="M260">
            <v>7370146.5</v>
          </cell>
          <cell r="AI260" t="str">
            <v>Scheme E TIER II</v>
          </cell>
        </row>
        <row r="261">
          <cell r="E261" t="str">
            <v>INE263A01024</v>
          </cell>
          <cell r="F261" t="str">
            <v>BHARAT ELECTRONICS LIMITED</v>
          </cell>
          <cell r="G261" t="str">
            <v>BHARAT ELECTRONICS LTD</v>
          </cell>
          <cell r="H261" t="str">
            <v>26515</v>
          </cell>
          <cell r="I261" t="str">
            <v>Manufacture of radar equipment, GPS devices, search, detection, navig</v>
          </cell>
          <cell r="K261" t="str">
            <v>Equity</v>
          </cell>
          <cell r="L261">
            <v>4940</v>
          </cell>
          <cell r="M261">
            <v>1039623</v>
          </cell>
          <cell r="AI261" t="str">
            <v>Scheme E TIER II</v>
          </cell>
        </row>
        <row r="262">
          <cell r="E262" t="str">
            <v>INE155A01022</v>
          </cell>
          <cell r="F262" t="str">
            <v>TATA MOTORS LTD</v>
          </cell>
          <cell r="G262" t="str">
            <v>TATA MOTORS LTD</v>
          </cell>
          <cell r="H262" t="str">
            <v>29102</v>
          </cell>
          <cell r="I262" t="str">
            <v>Manufacture of commercial vehicles such as vans, lorries, over-the-road</v>
          </cell>
          <cell r="K262" t="str">
            <v>Equity</v>
          </cell>
          <cell r="L262">
            <v>3220</v>
          </cell>
          <cell r="M262">
            <v>1462041</v>
          </cell>
          <cell r="AI262" t="str">
            <v>Scheme E TIER II</v>
          </cell>
        </row>
        <row r="263">
          <cell r="E263" t="str">
            <v>INE208A01029</v>
          </cell>
          <cell r="F263" t="str">
            <v>ASHOK LEYLAND LTD</v>
          </cell>
          <cell r="G263" t="str">
            <v>ASHOK LEYLAND LIMITED</v>
          </cell>
          <cell r="H263" t="str">
            <v>29102</v>
          </cell>
          <cell r="I263" t="str">
            <v>Manufacture of commercial vehicles such as vans, lorries, over-the-road</v>
          </cell>
          <cell r="K263" t="str">
            <v>Equity</v>
          </cell>
          <cell r="L263">
            <v>8720</v>
          </cell>
          <cell r="M263">
            <v>1034628</v>
          </cell>
          <cell r="AI263" t="str">
            <v>Scheme E TIER II</v>
          </cell>
        </row>
        <row r="264">
          <cell r="E264" t="str">
            <v>INE628A01036</v>
          </cell>
          <cell r="F264" t="str">
            <v>UPL LIMITED</v>
          </cell>
          <cell r="G264" t="str">
            <v>UPL LIMITED</v>
          </cell>
          <cell r="H264" t="str">
            <v>20211</v>
          </cell>
          <cell r="I264" t="str">
            <v>Manufacture of insecticides, rodenticides, fungicides, herbicides</v>
          </cell>
          <cell r="K264" t="str">
            <v>Equity</v>
          </cell>
          <cell r="L264">
            <v>1075</v>
          </cell>
          <cell r="M264">
            <v>715358.75</v>
          </cell>
          <cell r="AI264" t="str">
            <v>Scheme E TIER II</v>
          </cell>
        </row>
        <row r="265">
          <cell r="E265" t="str">
            <v>INE918I01018</v>
          </cell>
          <cell r="F265" t="str">
            <v>BAJAJ FINSERV LTD</v>
          </cell>
          <cell r="G265" t="str">
            <v>BAJAJ FINANCE LIMITED</v>
          </cell>
          <cell r="H265" t="str">
            <v>64920</v>
          </cell>
          <cell r="I265" t="str">
            <v>Other credit granting</v>
          </cell>
          <cell r="K265" t="str">
            <v>Equity</v>
          </cell>
          <cell r="L265">
            <v>84</v>
          </cell>
          <cell r="M265">
            <v>1345054.2</v>
          </cell>
          <cell r="AI265" t="str">
            <v>Scheme E TIER II</v>
          </cell>
        </row>
        <row r="266">
          <cell r="E266" t="str">
            <v>INE226A01021</v>
          </cell>
          <cell r="F266" t="str">
            <v>VOLTAS LTD</v>
          </cell>
          <cell r="G266" t="str">
            <v>VOLTAS LIMITED</v>
          </cell>
          <cell r="H266" t="str">
            <v>28192</v>
          </cell>
          <cell r="I266" t="str">
            <v>Manufacture of air-conditioning machines, including motor vehicles airconditioners</v>
          </cell>
          <cell r="K266" t="str">
            <v>Equity</v>
          </cell>
          <cell r="L266">
            <v>425</v>
          </cell>
          <cell r="M266">
            <v>536838.75</v>
          </cell>
          <cell r="AI266" t="str">
            <v>Scheme E TIER II</v>
          </cell>
        </row>
        <row r="267">
          <cell r="E267" t="str">
            <v>INE795G01014</v>
          </cell>
          <cell r="F267" t="str">
            <v>HDFC LIFE INSURANCE COMPANY LTD</v>
          </cell>
          <cell r="G267" t="str">
            <v>HDFC STANDARD LIFE INSURANCE CO. LT</v>
          </cell>
          <cell r="H267" t="str">
            <v>65110</v>
          </cell>
          <cell r="I267" t="str">
            <v>Life insurance</v>
          </cell>
          <cell r="K267" t="str">
            <v>Equity</v>
          </cell>
          <cell r="L267">
            <v>1090</v>
          </cell>
          <cell r="M267">
            <v>570288</v>
          </cell>
          <cell r="AI267" t="str">
            <v>Scheme E TIER II</v>
          </cell>
        </row>
        <row r="268">
          <cell r="E268" t="str">
            <v>INE765G01017</v>
          </cell>
          <cell r="F268" t="str">
            <v>ICICI LOMBARD GENERAL INSURANCE CO LTD</v>
          </cell>
          <cell r="G268" t="str">
            <v>ICICI LOMBARD GENERAL INSURANCE CO</v>
          </cell>
          <cell r="H268" t="str">
            <v>65120</v>
          </cell>
          <cell r="I268" t="str">
            <v>Non-life insurance</v>
          </cell>
          <cell r="K268" t="str">
            <v>Equity</v>
          </cell>
          <cell r="L268">
            <v>280</v>
          </cell>
          <cell r="M268">
            <v>353864</v>
          </cell>
          <cell r="AI268" t="str">
            <v>Scheme E TIER II</v>
          </cell>
        </row>
        <row r="269">
          <cell r="E269" t="str">
            <v>INE075A01022</v>
          </cell>
          <cell r="F269" t="str">
            <v>WIPRO LTD</v>
          </cell>
          <cell r="G269" t="str">
            <v>WIPRO LTD</v>
          </cell>
          <cell r="H269" t="str">
            <v>62011</v>
          </cell>
          <cell r="I269" t="str">
            <v>Writing , modifying, testing of computer program</v>
          </cell>
          <cell r="K269" t="str">
            <v>Equity</v>
          </cell>
          <cell r="L269">
            <v>2815</v>
          </cell>
          <cell r="M269">
            <v>1564577</v>
          </cell>
          <cell r="AI269" t="str">
            <v>Scheme E TIER II</v>
          </cell>
        </row>
        <row r="270">
          <cell r="E270" t="str">
            <v>INE203G01027</v>
          </cell>
          <cell r="F270" t="str">
            <v>INDRAPRASTHA GAS</v>
          </cell>
          <cell r="G270" t="str">
            <v>INDRAPRASTHA GAS LIMITED</v>
          </cell>
          <cell r="H270" t="str">
            <v>35202</v>
          </cell>
          <cell r="I270" t="str">
            <v>Disrtibution and sale of gaseous fuels through mains</v>
          </cell>
          <cell r="K270" t="str">
            <v>Equity</v>
          </cell>
          <cell r="L270">
            <v>800</v>
          </cell>
          <cell r="M270">
            <v>277480</v>
          </cell>
          <cell r="AI270" t="str">
            <v>Scheme E TIER II</v>
          </cell>
        </row>
        <row r="271">
          <cell r="E271" t="str">
            <v>INE361B01024</v>
          </cell>
          <cell r="F271" t="str">
            <v>DIVI'S LABORATORIES LTD</v>
          </cell>
          <cell r="G271" t="str">
            <v>DIVIS LABORATORIES LTD</v>
          </cell>
          <cell r="H271" t="str">
            <v>21002</v>
          </cell>
          <cell r="I271" t="str">
            <v>Manufacture of allopathic pharmaceutical preparations</v>
          </cell>
          <cell r="K271" t="str">
            <v>Equity</v>
          </cell>
          <cell r="L271">
            <v>192</v>
          </cell>
          <cell r="M271">
            <v>818880</v>
          </cell>
          <cell r="AI271" t="str">
            <v>Scheme E TIER II</v>
          </cell>
        </row>
        <row r="272">
          <cell r="E272" t="str">
            <v>INE761H01022</v>
          </cell>
          <cell r="F272" t="str">
            <v>PAGE INDUSTRIES LTD</v>
          </cell>
          <cell r="G272" t="str">
            <v>PAGE INDUSTRIES LTD</v>
          </cell>
          <cell r="H272" t="str">
            <v>14101</v>
          </cell>
          <cell r="I272" t="str">
            <v>Manufacture of all types of textile garments and clothing accessories</v>
          </cell>
          <cell r="K272" t="str">
            <v>Equity</v>
          </cell>
          <cell r="L272">
            <v>8</v>
          </cell>
          <cell r="M272">
            <v>338049.6</v>
          </cell>
          <cell r="AI272" t="str">
            <v>Scheme E TIER II</v>
          </cell>
        </row>
        <row r="273">
          <cell r="E273" t="str">
            <v>INE849A01020</v>
          </cell>
          <cell r="F273" t="str">
            <v>TRENT LTD</v>
          </cell>
          <cell r="G273" t="str">
            <v>TRENT LTD</v>
          </cell>
          <cell r="H273" t="str">
            <v>47711</v>
          </cell>
          <cell r="I273" t="str">
            <v>Retail sale of readymade garments, hosiery goods, other articles</v>
          </cell>
          <cell r="K273" t="str">
            <v>Equity</v>
          </cell>
          <cell r="L273">
            <v>325</v>
          </cell>
          <cell r="M273">
            <v>360132.5</v>
          </cell>
          <cell r="AI273" t="str">
            <v>Scheme E TIER II</v>
          </cell>
        </row>
        <row r="274">
          <cell r="E274" t="str">
            <v>INE245A01021</v>
          </cell>
          <cell r="F274" t="str">
            <v>TATA POWER COMPANY LIMITED</v>
          </cell>
          <cell r="G274" t="str">
            <v>TATA POWER COMPANY LIMITED</v>
          </cell>
          <cell r="H274" t="str">
            <v>35102</v>
          </cell>
          <cell r="I274" t="str">
            <v>Electric power generation by coal based thermal power plants</v>
          </cell>
          <cell r="K274" t="str">
            <v>Equity</v>
          </cell>
          <cell r="L274">
            <v>4000</v>
          </cell>
          <cell r="M274">
            <v>892200</v>
          </cell>
          <cell r="AI274" t="str">
            <v>Scheme E TIER II</v>
          </cell>
        </row>
        <row r="275">
          <cell r="E275" t="str">
            <v>INE671A01010</v>
          </cell>
          <cell r="F275" t="str">
            <v>Honeywell Automation India Ltd</v>
          </cell>
          <cell r="G275" t="str">
            <v>HONEYWELL AUTOMATION INDIA LTD</v>
          </cell>
          <cell r="H275" t="str">
            <v>26109</v>
          </cell>
          <cell r="I275" t="str">
            <v>Manufacture of other electronic components n.e.c</v>
          </cell>
          <cell r="K275" t="str">
            <v>Equity</v>
          </cell>
          <cell r="L275">
            <v>20</v>
          </cell>
          <cell r="M275">
            <v>819019</v>
          </cell>
          <cell r="AI275" t="str">
            <v>Scheme E TIER II</v>
          </cell>
        </row>
        <row r="276">
          <cell r="E276" t="str">
            <v>INE242A01010</v>
          </cell>
          <cell r="F276" t="str">
            <v>INDIAN OIL CORPORATION LIMITED</v>
          </cell>
          <cell r="G276" t="str">
            <v>INDIAN OIL CORPORATION LIMITED</v>
          </cell>
          <cell r="H276" t="str">
            <v>19201</v>
          </cell>
          <cell r="I276" t="str">
            <v>Production of liquid and gaseous fuels, illuminating oils, lubricating</v>
          </cell>
          <cell r="K276" t="str">
            <v>Equity</v>
          </cell>
          <cell r="L276">
            <v>4170</v>
          </cell>
          <cell r="M276">
            <v>479550</v>
          </cell>
          <cell r="AI276" t="str">
            <v>Scheme E TIER II</v>
          </cell>
        </row>
        <row r="277">
          <cell r="E277" t="str">
            <v>INE121A01024</v>
          </cell>
          <cell r="F277" t="str">
            <v>CHOLAMANDALAM INVESTMENT AND FINANCE COMPANY</v>
          </cell>
          <cell r="G277" t="str">
            <v>CHOLAMANDALAM INVESTMENT AND FIN. C</v>
          </cell>
          <cell r="H277" t="str">
            <v>64920</v>
          </cell>
          <cell r="I277" t="str">
            <v>Other credit granting</v>
          </cell>
          <cell r="K277" t="str">
            <v>Equity</v>
          </cell>
          <cell r="L277">
            <v>815</v>
          </cell>
          <cell r="M277">
            <v>563124.25</v>
          </cell>
          <cell r="AI277" t="str">
            <v>Scheme E TIER II</v>
          </cell>
        </row>
        <row r="278">
          <cell r="E278" t="str">
            <v>INE299U01018</v>
          </cell>
          <cell r="F278" t="str">
            <v>Crompton Greaves Consumer Electricals</v>
          </cell>
          <cell r="G278" t="str">
            <v>CROMPTON GREAVES CONSUMER ELECTRICA</v>
          </cell>
          <cell r="H278" t="str">
            <v>27400</v>
          </cell>
          <cell r="I278" t="str">
            <v>Manufacture of electric lighting equipment</v>
          </cell>
          <cell r="K278" t="str">
            <v>Equity</v>
          </cell>
          <cell r="L278">
            <v>1130</v>
          </cell>
          <cell r="M278">
            <v>484205</v>
          </cell>
          <cell r="AI278" t="str">
            <v>Scheme E TIER II</v>
          </cell>
        </row>
        <row r="279">
          <cell r="E279" t="str">
            <v>IN9397D01014</v>
          </cell>
          <cell r="F279" t="str">
            <v>Bharti Airtel partly Paid(14:1)</v>
          </cell>
          <cell r="G279" t="str">
            <v>BHARTI AIRTEL LTD</v>
          </cell>
          <cell r="H279" t="str">
            <v>61202</v>
          </cell>
          <cell r="I279" t="str">
            <v>Activities of maintaining and operating pageing</v>
          </cell>
          <cell r="K279" t="str">
            <v>Equity</v>
          </cell>
          <cell r="L279">
            <v>441</v>
          </cell>
          <cell r="M279">
            <v>144758.25</v>
          </cell>
          <cell r="AI279" t="str">
            <v>Scheme E TIER II</v>
          </cell>
        </row>
        <row r="280">
          <cell r="E280" t="str">
            <v>INE073K01018</v>
          </cell>
          <cell r="F280" t="str">
            <v>Sona BLW Precision Forgings Limited</v>
          </cell>
          <cell r="G280" t="str">
            <v>SONA BLW PRECISION FORGINGS LTD</v>
          </cell>
          <cell r="H280" t="str">
            <v>28140</v>
          </cell>
          <cell r="I280" t="str">
            <v>Manufacture of bearings, gears, gearing and driving elements</v>
          </cell>
          <cell r="K280" t="str">
            <v>Equity</v>
          </cell>
          <cell r="L280">
            <v>275</v>
          </cell>
          <cell r="M280">
            <v>174927.5</v>
          </cell>
          <cell r="AI280" t="str">
            <v>Scheme E TIER II</v>
          </cell>
        </row>
        <row r="281">
          <cell r="E281" t="str">
            <v>INE414G01012</v>
          </cell>
          <cell r="F281" t="str">
            <v>MUTHOOT FINANCE LIMITED</v>
          </cell>
          <cell r="G281" t="str">
            <v>MUTHOOT FINANCE LTD</v>
          </cell>
          <cell r="H281" t="str">
            <v>64920</v>
          </cell>
          <cell r="I281" t="str">
            <v>Other credit granting</v>
          </cell>
          <cell r="K281" t="str">
            <v>Equity</v>
          </cell>
          <cell r="L281">
            <v>124</v>
          </cell>
          <cell r="M281">
            <v>168485</v>
          </cell>
          <cell r="AI281" t="str">
            <v>Scheme E TIER II</v>
          </cell>
        </row>
        <row r="282">
          <cell r="E282" t="str">
            <v>INF846K01N65</v>
          </cell>
          <cell r="F282" t="str">
            <v>AXIS OVERNIGHT FUND - DIRECT PLAN- GROWTH OPTION</v>
          </cell>
          <cell r="G282" t="str">
            <v>AXIS MUTUAL FUND</v>
          </cell>
          <cell r="H282" t="str">
            <v>66301</v>
          </cell>
          <cell r="I282" t="str">
            <v>Management of mutual funds</v>
          </cell>
          <cell r="K282" t="str">
            <v>MF</v>
          </cell>
          <cell r="L282">
            <v>6807.6149999999998</v>
          </cell>
          <cell r="M282">
            <v>7628255.9699999997</v>
          </cell>
          <cell r="AI282" t="str">
            <v>Scheme E TIER II</v>
          </cell>
        </row>
        <row r="283">
          <cell r="E283" t="str">
            <v/>
          </cell>
          <cell r="F283" t="str">
            <v>Net Current Asset</v>
          </cell>
          <cell r="G283" t="str">
            <v/>
          </cell>
          <cell r="H283" t="str">
            <v/>
          </cell>
          <cell r="I283" t="str">
            <v/>
          </cell>
          <cell r="K283" t="str">
            <v>NCA</v>
          </cell>
          <cell r="L283">
            <v>0</v>
          </cell>
          <cell r="M283">
            <v>172446.05</v>
          </cell>
          <cell r="AI283" t="str">
            <v>Scheme E TIER II</v>
          </cell>
        </row>
        <row r="284">
          <cell r="E284" t="str">
            <v>INE298A01020</v>
          </cell>
          <cell r="F284" t="str">
            <v>CUMMINS INDIA LIMITED</v>
          </cell>
          <cell r="G284" t="str">
            <v>CUMMINS INDIA LIMITED FV 2</v>
          </cell>
          <cell r="H284" t="str">
            <v>28110</v>
          </cell>
          <cell r="I284" t="str">
            <v>Manufacture of engines and turbines, except aircraft, vehicle</v>
          </cell>
          <cell r="K284" t="str">
            <v>Equity</v>
          </cell>
          <cell r="L284">
            <v>768</v>
          </cell>
          <cell r="M284">
            <v>735168</v>
          </cell>
          <cell r="AI284" t="str">
            <v>Scheme E TIER II</v>
          </cell>
        </row>
        <row r="285">
          <cell r="E285" t="str">
            <v>INE237A01028</v>
          </cell>
          <cell r="F285" t="str">
            <v>KOTAK MAHINDRA BANK LIMITED</v>
          </cell>
          <cell r="G285" t="str">
            <v>KOTAK MAHINDRA BANK LTD</v>
          </cell>
          <cell r="H285" t="str">
            <v>64191</v>
          </cell>
          <cell r="I285" t="str">
            <v>Monetary intermediation of commercial banks, saving banks. postal savings</v>
          </cell>
          <cell r="K285" t="str">
            <v>Equity</v>
          </cell>
          <cell r="L285">
            <v>2819</v>
          </cell>
          <cell r="M285">
            <v>5194712.25</v>
          </cell>
          <cell r="AI285" t="str">
            <v>Scheme E TIER II</v>
          </cell>
        </row>
        <row r="286">
          <cell r="E286" t="str">
            <v>INE296A01024</v>
          </cell>
          <cell r="F286" t="str">
            <v>Bajaj Finance Limited</v>
          </cell>
          <cell r="G286" t="str">
            <v>BAJAJ FINANCE LIMITED</v>
          </cell>
          <cell r="H286" t="str">
            <v>64920</v>
          </cell>
          <cell r="I286" t="str">
            <v>Other credit granting</v>
          </cell>
          <cell r="K286" t="str">
            <v>Equity</v>
          </cell>
          <cell r="L286">
            <v>531</v>
          </cell>
          <cell r="M286">
            <v>3718221.3</v>
          </cell>
          <cell r="AI286" t="str">
            <v>Scheme E TIER II</v>
          </cell>
        </row>
        <row r="287">
          <cell r="E287" t="str">
            <v>INE030A01027</v>
          </cell>
          <cell r="F287" t="str">
            <v>HINDUSTAN UNILEVER LIMITED</v>
          </cell>
          <cell r="G287" t="str">
            <v>HINDUSTAN LEVER LTD.</v>
          </cell>
          <cell r="H287" t="str">
            <v>20231</v>
          </cell>
          <cell r="I287" t="str">
            <v>Manufacture of soap all forms</v>
          </cell>
          <cell r="K287" t="str">
            <v>Equity</v>
          </cell>
          <cell r="L287">
            <v>2334</v>
          </cell>
          <cell r="M287">
            <v>5069681.4000000004</v>
          </cell>
          <cell r="AI287" t="str">
            <v>Scheme E TIER II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K288" t="str">
            <v>Equity</v>
          </cell>
          <cell r="L288">
            <v>803</v>
          </cell>
          <cell r="M288">
            <v>2549243.9500000002</v>
          </cell>
          <cell r="AI288" t="str">
            <v>Scheme E TIER II</v>
          </cell>
        </row>
        <row r="289">
          <cell r="E289" t="str">
            <v>INE686F01025</v>
          </cell>
          <cell r="F289" t="str">
            <v>United Breweries Limited</v>
          </cell>
          <cell r="G289" t="str">
            <v>UNITED BREWERIES LIMITED</v>
          </cell>
          <cell r="H289" t="str">
            <v>11031</v>
          </cell>
          <cell r="I289" t="str">
            <v>Equity</v>
          </cell>
          <cell r="K289" t="str">
            <v>Equity</v>
          </cell>
          <cell r="L289">
            <v>225</v>
          </cell>
          <cell r="M289">
            <v>337713.75</v>
          </cell>
          <cell r="AI289" t="str">
            <v>Scheme E TIER II</v>
          </cell>
        </row>
        <row r="290">
          <cell r="E290" t="str">
            <v>INE029A01011</v>
          </cell>
          <cell r="F290" t="str">
            <v>Bharat Petroleum Corporation Limited</v>
          </cell>
          <cell r="G290" t="str">
            <v>BHARAT PETROLIUM CORPORATION LIMITE</v>
          </cell>
          <cell r="H290" t="str">
            <v>19201</v>
          </cell>
          <cell r="I290" t="str">
            <v>Equity</v>
          </cell>
          <cell r="K290" t="str">
            <v>Equity</v>
          </cell>
          <cell r="L290">
            <v>2875</v>
          </cell>
          <cell r="M290">
            <v>1005675</v>
          </cell>
          <cell r="AI290" t="str">
            <v>Scheme E TIER II</v>
          </cell>
        </row>
        <row r="291">
          <cell r="E291" t="str">
            <v>INE111A01025</v>
          </cell>
          <cell r="F291" t="str">
            <v>Container Corporation of India Limited</v>
          </cell>
          <cell r="G291" t="str">
            <v>CONTAINER CORPORATION OF INDIA LTD</v>
          </cell>
          <cell r="H291" t="str">
            <v>49120</v>
          </cell>
          <cell r="I291" t="str">
            <v>Equity</v>
          </cell>
          <cell r="K291" t="str">
            <v>Equity</v>
          </cell>
          <cell r="L291">
            <v>930</v>
          </cell>
          <cell r="M291">
            <v>557256</v>
          </cell>
          <cell r="AI291" t="str">
            <v>Scheme E TIER II</v>
          </cell>
        </row>
        <row r="292">
          <cell r="E292" t="str">
            <v>INE917I01010</v>
          </cell>
          <cell r="F292" t="str">
            <v>Bajaj Auto Limited</v>
          </cell>
          <cell r="G292" t="str">
            <v>BAJAJ AUTO LIMITED</v>
          </cell>
          <cell r="H292" t="str">
            <v>30911</v>
          </cell>
          <cell r="I292" t="str">
            <v>Equity</v>
          </cell>
          <cell r="K292" t="str">
            <v>Equity</v>
          </cell>
          <cell r="L292">
            <v>75</v>
          </cell>
          <cell r="M292">
            <v>264776.25</v>
          </cell>
          <cell r="AI292" t="str">
            <v>Scheme E TIER II</v>
          </cell>
        </row>
        <row r="293">
          <cell r="E293" t="str">
            <v>INE012A01025</v>
          </cell>
          <cell r="F293" t="str">
            <v>ACC Limited.</v>
          </cell>
          <cell r="G293" t="str">
            <v>ACC LIMITED</v>
          </cell>
          <cell r="H293" t="str">
            <v>23941</v>
          </cell>
          <cell r="I293" t="str">
            <v>Equity</v>
          </cell>
          <cell r="K293" t="str">
            <v>Equity</v>
          </cell>
          <cell r="L293">
            <v>200</v>
          </cell>
          <cell r="M293">
            <v>417830</v>
          </cell>
          <cell r="AI293" t="str">
            <v>Scheme E TIER II</v>
          </cell>
        </row>
        <row r="294">
          <cell r="E294" t="str">
            <v>INE854D01024</v>
          </cell>
          <cell r="F294" t="str">
            <v>United Spirits Limited</v>
          </cell>
          <cell r="G294" t="str">
            <v>UNITED SPIRITS LIMITED</v>
          </cell>
          <cell r="H294" t="str">
            <v>11011</v>
          </cell>
          <cell r="I294" t="str">
            <v>Equity</v>
          </cell>
          <cell r="K294" t="str">
            <v>Equity</v>
          </cell>
          <cell r="L294">
            <v>1045</v>
          </cell>
          <cell r="M294">
            <v>924981.75</v>
          </cell>
          <cell r="AI294" t="str">
            <v>Scheme E TIER II</v>
          </cell>
        </row>
        <row r="295">
          <cell r="E295" t="str">
            <v>INE797F01012</v>
          </cell>
          <cell r="F295" t="str">
            <v>Jubilant Foodworks Limited.</v>
          </cell>
          <cell r="G295" t="str">
            <v>JUBILANT FOODWORKS LIMITED</v>
          </cell>
          <cell r="H295" t="str">
            <v>56101</v>
          </cell>
          <cell r="I295" t="str">
            <v>Equity</v>
          </cell>
          <cell r="K295" t="str">
            <v>Equity</v>
          </cell>
          <cell r="L295">
            <v>143</v>
          </cell>
          <cell r="M295">
            <v>416201.5</v>
          </cell>
          <cell r="AI295" t="str">
            <v>Scheme E TIER II</v>
          </cell>
        </row>
        <row r="296">
          <cell r="E296" t="str">
            <v>INE123W01016</v>
          </cell>
          <cell r="F296" t="str">
            <v>SBI LIFE INSURANCE COMPANY LIMITED</v>
          </cell>
          <cell r="G296" t="str">
            <v>SBI LIFE INSURANCE CO. LTD.</v>
          </cell>
          <cell r="H296" t="str">
            <v>65110</v>
          </cell>
          <cell r="I296" t="str">
            <v>Equity</v>
          </cell>
          <cell r="K296" t="str">
            <v>Equity</v>
          </cell>
          <cell r="L296">
            <v>1365</v>
          </cell>
          <cell r="M296">
            <v>1447104.75</v>
          </cell>
          <cell r="AI296" t="str">
            <v>Scheme E TIER II</v>
          </cell>
        </row>
        <row r="297">
          <cell r="E297" t="str">
            <v>INE216A01030</v>
          </cell>
          <cell r="F297" t="str">
            <v>Britannia Industries Limited</v>
          </cell>
          <cell r="G297" t="str">
            <v>BRITANNIA INDUSTRIES LIMITED</v>
          </cell>
          <cell r="H297" t="str">
            <v>10712</v>
          </cell>
          <cell r="I297" t="str">
            <v>Manufacture of biscuits, cakes, pastries, rusks etc.</v>
          </cell>
          <cell r="K297" t="str">
            <v>Equity</v>
          </cell>
          <cell r="L297">
            <v>152</v>
          </cell>
          <cell r="M297">
            <v>520972.4</v>
          </cell>
          <cell r="AI297" t="str">
            <v>Scheme E TIER II</v>
          </cell>
        </row>
        <row r="298">
          <cell r="E298" t="str">
            <v>INE465A01025</v>
          </cell>
          <cell r="F298" t="str">
            <v>Bharat Forge Limited</v>
          </cell>
          <cell r="G298" t="str">
            <v>BHARAT FORGE LIMITED</v>
          </cell>
          <cell r="H298" t="str">
            <v>25910</v>
          </cell>
          <cell r="I298" t="str">
            <v>Equity</v>
          </cell>
          <cell r="K298" t="str">
            <v>Equity</v>
          </cell>
          <cell r="L298">
            <v>1795</v>
          </cell>
          <cell r="M298">
            <v>1218176.75</v>
          </cell>
          <cell r="AI298" t="str">
            <v>Scheme E TIER II</v>
          </cell>
        </row>
        <row r="299">
          <cell r="E299" t="str">
            <v>INE192A01025</v>
          </cell>
          <cell r="F299" t="str">
            <v>Tata Consumer Products Limited</v>
          </cell>
          <cell r="G299" t="str">
            <v>TATA CONSUMER PRODUCTS LIMITED</v>
          </cell>
          <cell r="H299" t="str">
            <v>10791</v>
          </cell>
          <cell r="I299" t="str">
            <v>Equity</v>
          </cell>
          <cell r="K299" t="str">
            <v>Equity</v>
          </cell>
          <cell r="L299">
            <v>1260</v>
          </cell>
          <cell r="M299">
            <v>905436</v>
          </cell>
          <cell r="AI299" t="str">
            <v>Scheme E TIER II</v>
          </cell>
        </row>
        <row r="300">
          <cell r="E300" t="str">
            <v>INE016A01026</v>
          </cell>
          <cell r="F300" t="str">
            <v>Dabur India Limited</v>
          </cell>
          <cell r="G300" t="str">
            <v>DABUR INDIA LIMITED</v>
          </cell>
          <cell r="H300" t="str">
            <v>20236</v>
          </cell>
          <cell r="I300" t="str">
            <v>Equity</v>
          </cell>
          <cell r="K300" t="str">
            <v>Equity</v>
          </cell>
          <cell r="L300">
            <v>1455</v>
          </cell>
          <cell r="M300">
            <v>819674.25</v>
          </cell>
          <cell r="AI300" t="str">
            <v>Scheme E TIER II</v>
          </cell>
        </row>
        <row r="301">
          <cell r="E301" t="str">
            <v>INE070A01015</v>
          </cell>
          <cell r="F301" t="str">
            <v>Shree CEMENT LIMITED</v>
          </cell>
          <cell r="G301" t="str">
            <v>SHREE CEMENT LIMITED</v>
          </cell>
          <cell r="H301" t="str">
            <v>23949</v>
          </cell>
          <cell r="I301" t="str">
            <v>Equity</v>
          </cell>
          <cell r="K301" t="str">
            <v>Equity</v>
          </cell>
          <cell r="L301">
            <v>25</v>
          </cell>
          <cell r="M301">
            <v>610367.5</v>
          </cell>
          <cell r="AI301" t="str">
            <v>Scheme E TIER II</v>
          </cell>
        </row>
        <row r="302">
          <cell r="E302" t="str">
            <v>INE261F08AJ5</v>
          </cell>
          <cell r="F302" t="str">
            <v>8.65% Nabard (GOI Service) 8 Jun 2028</v>
          </cell>
          <cell r="G302" t="str">
            <v>NABARD</v>
          </cell>
          <cell r="H302" t="str">
            <v>64199</v>
          </cell>
          <cell r="I302" t="str">
            <v>Bonds</v>
          </cell>
          <cell r="K302" t="str">
            <v>Bonds</v>
          </cell>
          <cell r="L302">
            <v>3</v>
          </cell>
          <cell r="M302">
            <v>3287421</v>
          </cell>
          <cell r="AI302" t="str">
            <v>Scheme G TIER I</v>
          </cell>
        </row>
        <row r="303">
          <cell r="E303" t="str">
            <v/>
          </cell>
          <cell r="F303" t="str">
            <v>Net Current Asset</v>
          </cell>
          <cell r="G303" t="str">
            <v/>
          </cell>
          <cell r="H303" t="str">
            <v/>
          </cell>
          <cell r="I303" t="str">
            <v>NCA</v>
          </cell>
          <cell r="K303" t="str">
            <v>NCA</v>
          </cell>
          <cell r="L303">
            <v>0</v>
          </cell>
          <cell r="M303">
            <v>56111135.729999997</v>
          </cell>
          <cell r="AI303" t="str">
            <v>Scheme G TIER I</v>
          </cell>
        </row>
        <row r="304">
          <cell r="E304" t="str">
            <v>IN0020190024</v>
          </cell>
          <cell r="F304" t="str">
            <v>7.62% GS 2039 (15-09-2039)</v>
          </cell>
          <cell r="G304" t="str">
            <v>GOVERMENT OF INDIA</v>
          </cell>
          <cell r="H304" t="str">
            <v/>
          </cell>
          <cell r="I304" t="str">
            <v>GOI</v>
          </cell>
          <cell r="K304" t="str">
            <v>GOI</v>
          </cell>
          <cell r="L304">
            <v>28300</v>
          </cell>
          <cell r="M304">
            <v>2989529.93</v>
          </cell>
          <cell r="AI304" t="str">
            <v>Scheme G TIER I</v>
          </cell>
        </row>
        <row r="305">
          <cell r="E305" t="str">
            <v>IN0020190040</v>
          </cell>
          <cell r="F305" t="str">
            <v>7.69% GOI 17.06.2043</v>
          </cell>
          <cell r="G305" t="str">
            <v>GOVERMENT OF INDIA</v>
          </cell>
          <cell r="H305" t="str">
            <v/>
          </cell>
          <cell r="I305" t="str">
            <v>GOI</v>
          </cell>
          <cell r="K305" t="str">
            <v>GOI</v>
          </cell>
          <cell r="L305">
            <v>170000</v>
          </cell>
          <cell r="M305">
            <v>18068365</v>
          </cell>
          <cell r="AI305" t="str">
            <v>Scheme G TIER I</v>
          </cell>
        </row>
        <row r="306">
          <cell r="E306" t="str">
            <v>IN0020020106</v>
          </cell>
          <cell r="F306" t="str">
            <v>7.95% GOI  28-Aug-2032</v>
          </cell>
          <cell r="G306" t="str">
            <v>GOVERMENT OF INDIA</v>
          </cell>
          <cell r="H306" t="str">
            <v/>
          </cell>
          <cell r="I306" t="str">
            <v>GOI</v>
          </cell>
          <cell r="K306" t="str">
            <v>GOI</v>
          </cell>
          <cell r="L306">
            <v>687000</v>
          </cell>
          <cell r="M306">
            <v>74075637.599999994</v>
          </cell>
          <cell r="AI306" t="str">
            <v>Scheme G TIER I</v>
          </cell>
        </row>
        <row r="307">
          <cell r="E307" t="str">
            <v>IN0020060078</v>
          </cell>
          <cell r="F307" t="str">
            <v>8.24% GOI 15-Feb-2027</v>
          </cell>
          <cell r="G307" t="str">
            <v>GOVERMENT OF INDIA</v>
          </cell>
          <cell r="H307" t="str">
            <v/>
          </cell>
          <cell r="I307" t="str">
            <v>GOI</v>
          </cell>
          <cell r="K307" t="str">
            <v>GOI</v>
          </cell>
          <cell r="L307">
            <v>273000</v>
          </cell>
          <cell r="M307">
            <v>29593172.699999999</v>
          </cell>
          <cell r="AI307" t="str">
            <v>Scheme G TIER I</v>
          </cell>
        </row>
        <row r="308">
          <cell r="E308" t="str">
            <v>IN0020170174</v>
          </cell>
          <cell r="F308" t="str">
            <v>7.17% GOI 08-Jan-2028</v>
          </cell>
          <cell r="G308" t="str">
            <v>GOVERMENT OF INDIA</v>
          </cell>
          <cell r="H308" t="str">
            <v/>
          </cell>
          <cell r="I308" t="str">
            <v>GOI</v>
          </cell>
          <cell r="K308" t="str">
            <v>GOI</v>
          </cell>
          <cell r="L308">
            <v>55000</v>
          </cell>
          <cell r="M308">
            <v>5681483.5</v>
          </cell>
          <cell r="AI308" t="str">
            <v>Scheme G TIER I</v>
          </cell>
        </row>
        <row r="309">
          <cell r="E309" t="str">
            <v>IN0020200153</v>
          </cell>
          <cell r="F309" t="str">
            <v>05.77% GOI 03-Aug-2030</v>
          </cell>
          <cell r="G309" t="str">
            <v>GOVERMENT OF INDIA</v>
          </cell>
          <cell r="H309" t="str">
            <v/>
          </cell>
          <cell r="I309" t="str">
            <v>GOI</v>
          </cell>
          <cell r="K309" t="str">
            <v>GOI</v>
          </cell>
          <cell r="L309">
            <v>140000</v>
          </cell>
          <cell r="M309">
            <v>13174826</v>
          </cell>
          <cell r="AI309" t="str">
            <v>Scheme G TIER I</v>
          </cell>
        </row>
        <row r="310">
          <cell r="E310" t="str">
            <v>IN0020200245</v>
          </cell>
          <cell r="F310" t="str">
            <v>6.22% GOI 2035 (16-Mar-2035)</v>
          </cell>
          <cell r="G310" t="str">
            <v>GOVERMENT OF INDIA</v>
          </cell>
          <cell r="H310" t="str">
            <v/>
          </cell>
          <cell r="I310" t="str">
            <v>GOI</v>
          </cell>
          <cell r="K310" t="str">
            <v>GOI</v>
          </cell>
          <cell r="L310">
            <v>425400</v>
          </cell>
          <cell r="M310">
            <v>39683864.399999999</v>
          </cell>
          <cell r="AI310" t="str">
            <v>Scheme G TIER I</v>
          </cell>
        </row>
        <row r="311">
          <cell r="E311" t="str">
            <v>IN0020160092</v>
          </cell>
          <cell r="F311" t="str">
            <v>6.62% GOI 2051 (28-NOV-2051)  2051.</v>
          </cell>
          <cell r="G311" t="str">
            <v>GOVERMENT OF INDIA</v>
          </cell>
          <cell r="H311" t="str">
            <v/>
          </cell>
          <cell r="I311" t="str">
            <v>GOI</v>
          </cell>
          <cell r="K311" t="str">
            <v>GOI</v>
          </cell>
          <cell r="L311">
            <v>300000</v>
          </cell>
          <cell r="M311">
            <v>28182840</v>
          </cell>
          <cell r="AI311" t="str">
            <v>Scheme G TIER I</v>
          </cell>
        </row>
        <row r="312">
          <cell r="E312" t="str">
            <v>IN0020140011</v>
          </cell>
          <cell r="F312" t="str">
            <v>8.60% GS 2028 (02-JUN-2028)</v>
          </cell>
          <cell r="G312" t="str">
            <v>GOVERMENT OF INDIA</v>
          </cell>
          <cell r="H312" t="str">
            <v/>
          </cell>
          <cell r="I312" t="str">
            <v>GOI</v>
          </cell>
          <cell r="K312" t="str">
            <v>GOI</v>
          </cell>
          <cell r="L312">
            <v>589000</v>
          </cell>
          <cell r="M312">
            <v>64856615.899999999</v>
          </cell>
          <cell r="AI312" t="str">
            <v>Scheme G TIER I</v>
          </cell>
        </row>
        <row r="313">
          <cell r="E313" t="str">
            <v>IN0020020247</v>
          </cell>
          <cell r="F313" t="str">
            <v>6.01% GOVT 25-March-2028</v>
          </cell>
          <cell r="G313" t="str">
            <v>GOVERMENT OF INDIA</v>
          </cell>
          <cell r="H313" t="str">
            <v/>
          </cell>
          <cell r="I313" t="str">
            <v>GOI</v>
          </cell>
          <cell r="K313" t="str">
            <v>GOI</v>
          </cell>
          <cell r="L313">
            <v>65100</v>
          </cell>
          <cell r="M313">
            <v>6358948.4699999997</v>
          </cell>
          <cell r="AI313" t="str">
            <v>Scheme G TIER I</v>
          </cell>
        </row>
        <row r="314">
          <cell r="E314" t="str">
            <v>IN3120180184</v>
          </cell>
          <cell r="F314" t="str">
            <v>8.36% Tamil Nadu SDL 12.12.2028</v>
          </cell>
          <cell r="G314" t="str">
            <v>TAMIL NADU SDL</v>
          </cell>
          <cell r="H314" t="str">
            <v/>
          </cell>
          <cell r="I314" t="str">
            <v>SDL</v>
          </cell>
          <cell r="K314" t="str">
            <v>SDL</v>
          </cell>
          <cell r="L314">
            <v>400000</v>
          </cell>
          <cell r="M314">
            <v>43269680</v>
          </cell>
          <cell r="AI314" t="str">
            <v>Scheme G TIER I</v>
          </cell>
        </row>
        <row r="315">
          <cell r="E315" t="str">
            <v>IN0020210020</v>
          </cell>
          <cell r="F315" t="str">
            <v>6.64% GOI 16-june-2035</v>
          </cell>
          <cell r="G315" t="str">
            <v>GOVERMENT OF INDIA</v>
          </cell>
          <cell r="H315" t="str">
            <v/>
          </cell>
          <cell r="I315" t="str">
            <v>GOI</v>
          </cell>
          <cell r="K315" t="str">
            <v>GOI</v>
          </cell>
          <cell r="L315">
            <v>500000</v>
          </cell>
          <cell r="M315">
            <v>48345050</v>
          </cell>
          <cell r="AI315" t="str">
            <v>Scheme G TIER I</v>
          </cell>
        </row>
        <row r="316">
          <cell r="E316" t="str">
            <v>IN1920190056</v>
          </cell>
          <cell r="F316" t="str">
            <v>07.15% KARNATAKA SDL 09-Oct-2028</v>
          </cell>
          <cell r="G316" t="str">
            <v>KARNATAKA SDL</v>
          </cell>
          <cell r="H316" t="str">
            <v/>
          </cell>
          <cell r="I316" t="str">
            <v>SDL</v>
          </cell>
          <cell r="K316" t="str">
            <v>SDL</v>
          </cell>
          <cell r="L316">
            <v>30000</v>
          </cell>
          <cell r="M316">
            <v>3058011</v>
          </cell>
          <cell r="AI316" t="str">
            <v>Scheme G TIER I</v>
          </cell>
        </row>
        <row r="317">
          <cell r="E317" t="str">
            <v>IN1520180200</v>
          </cell>
          <cell r="F317" t="str">
            <v>8.50% GUJARAT SDL 28.11.2028</v>
          </cell>
          <cell r="G317" t="str">
            <v>GUJRAT SDL</v>
          </cell>
          <cell r="H317" t="str">
            <v/>
          </cell>
          <cell r="I317" t="str">
            <v>SDL</v>
          </cell>
          <cell r="K317" t="str">
            <v>SDL</v>
          </cell>
          <cell r="L317">
            <v>80000</v>
          </cell>
          <cell r="M317">
            <v>8710616</v>
          </cell>
          <cell r="AI317" t="str">
            <v>Scheme G TIER I</v>
          </cell>
        </row>
        <row r="318">
          <cell r="E318" t="str">
            <v>IN2020180021</v>
          </cell>
          <cell r="F318" t="str">
            <v>8.32% Kerala SDL 25-April-2030</v>
          </cell>
          <cell r="G318" t="str">
            <v>KERALA SDL</v>
          </cell>
          <cell r="H318" t="str">
            <v/>
          </cell>
          <cell r="I318" t="str">
            <v>SDL</v>
          </cell>
          <cell r="K318" t="str">
            <v>SDL</v>
          </cell>
          <cell r="L318">
            <v>130000</v>
          </cell>
          <cell r="M318">
            <v>13966576</v>
          </cell>
          <cell r="AI318" t="str">
            <v>Scheme G TIER I</v>
          </cell>
        </row>
        <row r="319">
          <cell r="E319" t="str">
            <v>IN1520170243</v>
          </cell>
          <cell r="F319" t="str">
            <v>8.26% Gujarat 14march 2028</v>
          </cell>
          <cell r="G319" t="str">
            <v>GUJRAT SDL</v>
          </cell>
          <cell r="H319" t="str">
            <v/>
          </cell>
          <cell r="I319" t="str">
            <v>SDL</v>
          </cell>
          <cell r="K319" t="str">
            <v>SDL</v>
          </cell>
          <cell r="L319">
            <v>50000</v>
          </cell>
          <cell r="M319">
            <v>5366380</v>
          </cell>
          <cell r="AI319" t="str">
            <v>Scheme G TIER I</v>
          </cell>
        </row>
        <row r="320">
          <cell r="E320" t="str">
            <v>IN1520170169</v>
          </cell>
          <cell r="F320" t="str">
            <v>07.75% GUJRAT SDL 10-JAN-2028</v>
          </cell>
          <cell r="G320" t="str">
            <v>GUJRAT SDL</v>
          </cell>
          <cell r="H320" t="str">
            <v/>
          </cell>
          <cell r="I320" t="str">
            <v>SDL</v>
          </cell>
          <cell r="K320" t="str">
            <v>SDL</v>
          </cell>
          <cell r="L320">
            <v>17500</v>
          </cell>
          <cell r="M320">
            <v>1834131.25</v>
          </cell>
          <cell r="AI320" t="str">
            <v>Scheme G TIER I</v>
          </cell>
        </row>
        <row r="321">
          <cell r="E321" t="str">
            <v>IN0020210152</v>
          </cell>
          <cell r="F321" t="str">
            <v>06.67 GOI 15 DEC- 2035</v>
          </cell>
          <cell r="G321" t="str">
            <v>GOVERMENT OF INDIA</v>
          </cell>
          <cell r="H321" t="str">
            <v/>
          </cell>
          <cell r="I321" t="str">
            <v>GOI</v>
          </cell>
          <cell r="K321" t="str">
            <v>GOI</v>
          </cell>
          <cell r="L321">
            <v>900000</v>
          </cell>
          <cell r="M321">
            <v>87301350</v>
          </cell>
          <cell r="AI321" t="str">
            <v>Scheme G TIER I</v>
          </cell>
        </row>
        <row r="322">
          <cell r="E322" t="str">
            <v>IN1920190098</v>
          </cell>
          <cell r="F322" t="str">
            <v>7.23% Karnataka SDL06-Nov-2028</v>
          </cell>
          <cell r="G322" t="str">
            <v>KARNATAKA SDL</v>
          </cell>
          <cell r="H322" t="str">
            <v/>
          </cell>
          <cell r="I322" t="str">
            <v>SDL</v>
          </cell>
          <cell r="K322" t="str">
            <v>SDL</v>
          </cell>
          <cell r="L322">
            <v>120000</v>
          </cell>
          <cell r="M322">
            <v>12284532</v>
          </cell>
          <cell r="AI322" t="str">
            <v>Scheme G TIER I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>SDL</v>
          </cell>
          <cell r="K323" t="str">
            <v>SDL</v>
          </cell>
          <cell r="L323">
            <v>30000</v>
          </cell>
          <cell r="M323">
            <v>3263124</v>
          </cell>
          <cell r="AI323" t="str">
            <v>Scheme G TIER I</v>
          </cell>
        </row>
        <row r="324">
          <cell r="E324" t="str">
            <v>IN0020210244</v>
          </cell>
          <cell r="F324" t="str">
            <v>6.54% GOI 17-Jan-2032</v>
          </cell>
          <cell r="G324" t="str">
            <v>GOVERMENT OF INDIA</v>
          </cell>
          <cell r="H324" t="str">
            <v/>
          </cell>
          <cell r="I324" t="str">
            <v>GOI</v>
          </cell>
          <cell r="K324" t="str">
            <v>GOI</v>
          </cell>
          <cell r="L324">
            <v>500000</v>
          </cell>
          <cell r="M324">
            <v>49200050</v>
          </cell>
          <cell r="AI324" t="str">
            <v>Scheme G TIER I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>SDL</v>
          </cell>
          <cell r="K325" t="str">
            <v>SDL</v>
          </cell>
          <cell r="L325">
            <v>190000</v>
          </cell>
          <cell r="M325">
            <v>18477291</v>
          </cell>
          <cell r="AI325" t="str">
            <v>Scheme G TIER I</v>
          </cell>
        </row>
        <row r="326">
          <cell r="E326" t="str">
            <v>IN3120150203</v>
          </cell>
          <cell r="F326" t="str">
            <v>8.69% Tamil Nadu SDL 24.02.2026</v>
          </cell>
          <cell r="G326" t="str">
            <v>TAMIL NADU SDL</v>
          </cell>
          <cell r="H326" t="str">
            <v/>
          </cell>
          <cell r="I326" t="str">
            <v>SDL</v>
          </cell>
          <cell r="K326" t="str">
            <v>SDL</v>
          </cell>
          <cell r="L326">
            <v>10500</v>
          </cell>
          <cell r="M326">
            <v>1142824.2</v>
          </cell>
          <cell r="AI326" t="str">
            <v>Scheme G TIER I</v>
          </cell>
        </row>
        <row r="327">
          <cell r="E327" t="str">
            <v>IN1520130072</v>
          </cell>
          <cell r="F327" t="str">
            <v>9.50% GUJARAT SDL 11-SEP-2023.</v>
          </cell>
          <cell r="G327" t="str">
            <v>GUJRAT SDL</v>
          </cell>
          <cell r="H327" t="str">
            <v/>
          </cell>
          <cell r="I327" t="str">
            <v>SDL</v>
          </cell>
          <cell r="K327" t="str">
            <v>SDL</v>
          </cell>
          <cell r="L327">
            <v>65000</v>
          </cell>
          <cell r="M327">
            <v>6911424</v>
          </cell>
          <cell r="AI327" t="str">
            <v>Scheme G TIER I</v>
          </cell>
        </row>
        <row r="328">
          <cell r="E328" t="str">
            <v>IN2220200017</v>
          </cell>
          <cell r="F328" t="str">
            <v>7.83% MAHARASHTRA SDL 2030 ( 08-APR-2030 ) 2030</v>
          </cell>
          <cell r="G328" t="str">
            <v>MAHARASHTRA SDL</v>
          </cell>
          <cell r="H328" t="str">
            <v/>
          </cell>
          <cell r="I328" t="str">
            <v>SDL</v>
          </cell>
          <cell r="K328" t="str">
            <v>SDL</v>
          </cell>
          <cell r="L328">
            <v>100000</v>
          </cell>
          <cell r="M328">
            <v>10467810</v>
          </cell>
          <cell r="AI328" t="str">
            <v>Scheme G TIER I</v>
          </cell>
        </row>
        <row r="329">
          <cell r="E329" t="str">
            <v>IN4520180204</v>
          </cell>
          <cell r="F329" t="str">
            <v>8.38% Telangana SDL 2049</v>
          </cell>
          <cell r="G329" t="str">
            <v>TELANGANA</v>
          </cell>
          <cell r="H329" t="str">
            <v/>
          </cell>
          <cell r="I329" t="str">
            <v>SDL</v>
          </cell>
          <cell r="K329" t="str">
            <v>SDL</v>
          </cell>
          <cell r="L329">
            <v>60000</v>
          </cell>
          <cell r="M329">
            <v>6798498</v>
          </cell>
          <cell r="AI329" t="str">
            <v>Scheme G TIER I</v>
          </cell>
        </row>
        <row r="330">
          <cell r="E330" t="str">
            <v>IN1920170157</v>
          </cell>
          <cell r="F330" t="str">
            <v>8.00% Karnataka SDL 2028 (17-JAN-2028)</v>
          </cell>
          <cell r="G330" t="str">
            <v>KARNATAKA SDL</v>
          </cell>
          <cell r="H330" t="str">
            <v/>
          </cell>
          <cell r="I330" t="str">
            <v>SDL</v>
          </cell>
          <cell r="K330" t="str">
            <v>SDL</v>
          </cell>
          <cell r="L330">
            <v>37000</v>
          </cell>
          <cell r="M330">
            <v>3922658.6</v>
          </cell>
          <cell r="AI330" t="str">
            <v>Scheme G TIER I</v>
          </cell>
        </row>
        <row r="331">
          <cell r="E331" t="str">
            <v>IN2020170147</v>
          </cell>
          <cell r="F331" t="str">
            <v>8.13 % KERALA SDL 21.03.2028</v>
          </cell>
          <cell r="G331" t="str">
            <v>KERALA SDL</v>
          </cell>
          <cell r="H331" t="str">
            <v/>
          </cell>
          <cell r="I331" t="str">
            <v>SDL</v>
          </cell>
          <cell r="K331" t="str">
            <v>SDL</v>
          </cell>
          <cell r="L331">
            <v>156600</v>
          </cell>
          <cell r="M331">
            <v>16694436.960000001</v>
          </cell>
          <cell r="AI331" t="str">
            <v>Scheme G TIER I</v>
          </cell>
        </row>
        <row r="332">
          <cell r="E332" t="str">
            <v>IN1020180411</v>
          </cell>
          <cell r="F332" t="str">
            <v>8.39% ANDHRA PRADESH SDL 06.02.2031</v>
          </cell>
          <cell r="G332" t="str">
            <v>ANDHRA PRADESH SDL</v>
          </cell>
          <cell r="H332" t="str">
            <v/>
          </cell>
          <cell r="I332" t="str">
            <v>SDL</v>
          </cell>
          <cell r="K332" t="str">
            <v>SDL</v>
          </cell>
          <cell r="L332">
            <v>55000</v>
          </cell>
          <cell r="M332">
            <v>5947678</v>
          </cell>
          <cell r="AI332" t="str">
            <v>Scheme G TIER I</v>
          </cell>
        </row>
        <row r="333">
          <cell r="E333" t="str">
            <v>IN1920180156</v>
          </cell>
          <cell r="F333" t="str">
            <v>8.22 % KARNATAK 30.01.2031</v>
          </cell>
          <cell r="G333" t="str">
            <v>KARNATAKA SDL</v>
          </cell>
          <cell r="H333" t="str">
            <v/>
          </cell>
          <cell r="I333" t="str">
            <v>SDL</v>
          </cell>
          <cell r="K333" t="str">
            <v>SDL</v>
          </cell>
          <cell r="L333">
            <v>90000</v>
          </cell>
          <cell r="M333">
            <v>9644094</v>
          </cell>
          <cell r="AI333" t="str">
            <v>Scheme G TIER I</v>
          </cell>
        </row>
        <row r="334">
          <cell r="E334" t="str">
            <v>IN3120180010</v>
          </cell>
          <cell r="F334" t="str">
            <v>SDL TAMIL NADU 8.05% 2028</v>
          </cell>
          <cell r="G334" t="str">
            <v>TAMIL NADU SDL</v>
          </cell>
          <cell r="H334" t="str">
            <v/>
          </cell>
          <cell r="I334" t="str">
            <v>SDL</v>
          </cell>
          <cell r="K334" t="str">
            <v>SDL</v>
          </cell>
          <cell r="L334">
            <v>241000</v>
          </cell>
          <cell r="M334">
            <v>25623409.199999999</v>
          </cell>
          <cell r="AI334" t="str">
            <v>Scheme G TIER I</v>
          </cell>
        </row>
        <row r="335">
          <cell r="E335" t="str">
            <v>IN2020180039</v>
          </cell>
          <cell r="F335" t="str">
            <v>8.33 % KERALA SDL 30.05.2028</v>
          </cell>
          <cell r="G335" t="str">
            <v>KERALA SDL</v>
          </cell>
          <cell r="H335" t="str">
            <v/>
          </cell>
          <cell r="I335" t="str">
            <v>SDL</v>
          </cell>
          <cell r="K335" t="str">
            <v>SDL</v>
          </cell>
          <cell r="L335">
            <v>55000</v>
          </cell>
          <cell r="M335">
            <v>5918572</v>
          </cell>
          <cell r="AI335" t="str">
            <v>Scheme G TIER I</v>
          </cell>
        </row>
        <row r="336">
          <cell r="E336" t="str">
            <v>IN0020160100</v>
          </cell>
          <cell r="F336" t="str">
            <v>6.57% GOI 2033 (MD 05/12/2033)</v>
          </cell>
          <cell r="G336" t="str">
            <v>GOVERMENT OF INDIA</v>
          </cell>
          <cell r="H336" t="str">
            <v/>
          </cell>
          <cell r="I336" t="str">
            <v>GOI</v>
          </cell>
          <cell r="K336" t="str">
            <v>GOI</v>
          </cell>
          <cell r="L336">
            <v>664900</v>
          </cell>
          <cell r="M336">
            <v>64497693.640000001</v>
          </cell>
          <cell r="AI336" t="str">
            <v>Scheme G TIER I</v>
          </cell>
        </row>
        <row r="337">
          <cell r="E337" t="str">
            <v>IN0020160118</v>
          </cell>
          <cell r="F337" t="str">
            <v>6.79% GS 26.12.2029</v>
          </cell>
          <cell r="G337" t="str">
            <v>GOVERMENT OF INDIA</v>
          </cell>
          <cell r="H337" t="str">
            <v/>
          </cell>
          <cell r="I337" t="str">
            <v>GOI</v>
          </cell>
          <cell r="K337" t="str">
            <v>GOI</v>
          </cell>
          <cell r="L337">
            <v>1135300</v>
          </cell>
          <cell r="M337">
            <v>114112068.31</v>
          </cell>
          <cell r="AI337" t="str">
            <v>Scheme G TIER I</v>
          </cell>
        </row>
        <row r="338">
          <cell r="E338" t="str">
            <v>IN0020150051</v>
          </cell>
          <cell r="F338" t="str">
            <v>7.73% GS  MD 19/12/2034</v>
          </cell>
          <cell r="G338" t="str">
            <v>GOVERMENT OF INDIA</v>
          </cell>
          <cell r="H338" t="str">
            <v/>
          </cell>
          <cell r="I338" t="str">
            <v>GOI</v>
          </cell>
          <cell r="K338" t="str">
            <v>GOI</v>
          </cell>
          <cell r="L338">
            <v>60600</v>
          </cell>
          <cell r="M338">
            <v>6390809.3399999999</v>
          </cell>
          <cell r="AI338" t="str">
            <v>Scheme G TIER I</v>
          </cell>
        </row>
        <row r="339">
          <cell r="E339" t="str">
            <v>INF846K01N65</v>
          </cell>
          <cell r="F339" t="str">
            <v>AXIS OVERNIGHT FUND - DIRECT PLAN- GROWTH OPTION</v>
          </cell>
          <cell r="G339" t="str">
            <v>AXIS MUTUAL FUND</v>
          </cell>
          <cell r="H339" t="str">
            <v>66301</v>
          </cell>
          <cell r="I339" t="str">
            <v>MF</v>
          </cell>
          <cell r="K339" t="str">
            <v>MF</v>
          </cell>
          <cell r="L339">
            <v>64393.872000000003</v>
          </cell>
          <cell r="M339">
            <v>72156392.280000001</v>
          </cell>
          <cell r="AI339" t="str">
            <v>Scheme G TIER I</v>
          </cell>
        </row>
        <row r="340">
          <cell r="E340" t="str">
            <v>IN0020070036</v>
          </cell>
          <cell r="F340" t="str">
            <v>8.26% Government of India 02.08.2027</v>
          </cell>
          <cell r="G340" t="str">
            <v>GOVERMENT OF INDIA</v>
          </cell>
          <cell r="H340" t="str">
            <v/>
          </cell>
          <cell r="I340" t="str">
            <v>GOI</v>
          </cell>
          <cell r="K340" t="str">
            <v>GOI</v>
          </cell>
          <cell r="L340">
            <v>373500</v>
          </cell>
          <cell r="M340">
            <v>40607442.899999999</v>
          </cell>
          <cell r="AI340" t="str">
            <v>Scheme G TIER I</v>
          </cell>
        </row>
        <row r="341">
          <cell r="E341" t="str">
            <v>IN0020160019</v>
          </cell>
          <cell r="F341" t="str">
            <v>7.61% GSEC 09.05.2030</v>
          </cell>
          <cell r="G341" t="str">
            <v>GOVERMENT OF INDIA</v>
          </cell>
          <cell r="H341" t="str">
            <v/>
          </cell>
          <cell r="I341" t="str">
            <v>GOI</v>
          </cell>
          <cell r="K341" t="str">
            <v>GOI</v>
          </cell>
          <cell r="L341">
            <v>1060000</v>
          </cell>
          <cell r="M341">
            <v>111564152</v>
          </cell>
          <cell r="AI341" t="str">
            <v>Scheme G TIER I</v>
          </cell>
        </row>
        <row r="342">
          <cell r="E342" t="str">
            <v>IN0020070069</v>
          </cell>
          <cell r="F342" t="str">
            <v>8.28% GOI 21.09.2027</v>
          </cell>
          <cell r="G342" t="str">
            <v>GOVERMENT OF INDIA</v>
          </cell>
          <cell r="H342" t="str">
            <v/>
          </cell>
          <cell r="I342" t="str">
            <v>GOI</v>
          </cell>
          <cell r="K342" t="str">
            <v>GOI</v>
          </cell>
          <cell r="L342">
            <v>100000</v>
          </cell>
          <cell r="M342">
            <v>10898120</v>
          </cell>
          <cell r="AI342" t="str">
            <v>Scheme G TIER I</v>
          </cell>
        </row>
        <row r="343">
          <cell r="E343" t="str">
            <v>IN0020030014</v>
          </cell>
          <cell r="F343" t="str">
            <v>6.30% GOI 09.04.2023</v>
          </cell>
          <cell r="G343" t="str">
            <v>GOVERMENT OF INDIA</v>
          </cell>
          <cell r="H343" t="str">
            <v/>
          </cell>
          <cell r="I343" t="str">
            <v>GOI</v>
          </cell>
          <cell r="K343" t="str">
            <v>GOI</v>
          </cell>
          <cell r="L343">
            <v>34400</v>
          </cell>
          <cell r="M343">
            <v>3499364.08</v>
          </cell>
          <cell r="AI343" t="str">
            <v>Scheme G TIER I</v>
          </cell>
        </row>
        <row r="344">
          <cell r="E344" t="str">
            <v>IN0020150069</v>
          </cell>
          <cell r="F344" t="str">
            <v>7.59% GOI 20.03.2029</v>
          </cell>
          <cell r="G344" t="str">
            <v>GOVERMENT OF INDIA</v>
          </cell>
          <cell r="H344" t="str">
            <v/>
          </cell>
          <cell r="I344" t="str">
            <v>GOI</v>
          </cell>
          <cell r="K344" t="str">
            <v>GOI</v>
          </cell>
          <cell r="L344">
            <v>203000</v>
          </cell>
          <cell r="M344">
            <v>21337309.699999999</v>
          </cell>
          <cell r="AI344" t="str">
            <v>Scheme G TIER I</v>
          </cell>
        </row>
        <row r="345">
          <cell r="E345" t="str">
            <v>IN0020060086</v>
          </cell>
          <cell r="F345" t="str">
            <v>8.28% GOI 15.02.2032</v>
          </cell>
          <cell r="G345" t="str">
            <v>GOVERMENT OF INDIA</v>
          </cell>
          <cell r="H345" t="str">
            <v/>
          </cell>
          <cell r="I345" t="str">
            <v>GOI</v>
          </cell>
          <cell r="K345" t="str">
            <v>GOI</v>
          </cell>
          <cell r="L345">
            <v>756600</v>
          </cell>
          <cell r="M345">
            <v>82639029.719999999</v>
          </cell>
          <cell r="AI345" t="str">
            <v>Scheme G TIER I</v>
          </cell>
        </row>
        <row r="346">
          <cell r="E346" t="str">
            <v>IN0020150028</v>
          </cell>
          <cell r="F346" t="str">
            <v>7.88% GOI 19.03.2030</v>
          </cell>
          <cell r="G346" t="str">
            <v>GOVERMENT OF INDIA</v>
          </cell>
          <cell r="H346" t="str">
            <v/>
          </cell>
          <cell r="I346" t="str">
            <v>GOI</v>
          </cell>
          <cell r="K346" t="str">
            <v>GOI</v>
          </cell>
          <cell r="L346">
            <v>662200</v>
          </cell>
          <cell r="M346">
            <v>70756136.219999999</v>
          </cell>
          <cell r="AI346" t="str">
            <v>Scheme G TIER I</v>
          </cell>
        </row>
        <row r="347">
          <cell r="E347" t="str">
            <v>IN0020060045</v>
          </cell>
          <cell r="F347" t="str">
            <v>8.33% GS 7.06.2036</v>
          </cell>
          <cell r="G347" t="str">
            <v>GOVERMENT OF INDIA</v>
          </cell>
          <cell r="H347" t="str">
            <v/>
          </cell>
          <cell r="I347" t="str">
            <v>GOI</v>
          </cell>
          <cell r="K347" t="str">
            <v>GOI</v>
          </cell>
          <cell r="L347">
            <v>569400</v>
          </cell>
          <cell r="M347">
            <v>63175214.700000003</v>
          </cell>
          <cell r="AI347" t="str">
            <v>Scheme G TIER I</v>
          </cell>
        </row>
        <row r="348">
          <cell r="E348" t="str">
            <v>IN0020160068</v>
          </cell>
          <cell r="F348" t="str">
            <v>7.06 % GOI 10.10.2046</v>
          </cell>
          <cell r="G348" t="str">
            <v>GOVERMENT OF INDIA</v>
          </cell>
          <cell r="H348" t="str">
            <v/>
          </cell>
          <cell r="I348" t="str">
            <v>GOI</v>
          </cell>
          <cell r="K348" t="str">
            <v>GOI</v>
          </cell>
          <cell r="L348">
            <v>364700</v>
          </cell>
          <cell r="M348">
            <v>36422734.880000003</v>
          </cell>
          <cell r="AI348" t="str">
            <v>Scheme G TIER I</v>
          </cell>
        </row>
        <row r="349">
          <cell r="E349" t="str">
            <v>IN0020050012</v>
          </cell>
          <cell r="F349" t="str">
            <v>7.40% GOI 09.09.2035</v>
          </cell>
          <cell r="G349" t="str">
            <v>GOVERMENT OF INDIA</v>
          </cell>
          <cell r="H349" t="str">
            <v/>
          </cell>
          <cell r="I349" t="str">
            <v>GOI</v>
          </cell>
          <cell r="K349" t="str">
            <v>GOI</v>
          </cell>
          <cell r="L349">
            <v>74600</v>
          </cell>
          <cell r="M349">
            <v>7695340.6200000001</v>
          </cell>
          <cell r="AI349" t="str">
            <v>Scheme G TIER I</v>
          </cell>
        </row>
        <row r="350">
          <cell r="E350" t="str">
            <v>IN0020150010</v>
          </cell>
          <cell r="F350" t="str">
            <v>7.68% GS 15.12.2023</v>
          </cell>
          <cell r="G350" t="str">
            <v>GOVERMENT OF INDIA</v>
          </cell>
          <cell r="H350" t="str">
            <v/>
          </cell>
          <cell r="I350" t="str">
            <v>GOI</v>
          </cell>
          <cell r="K350" t="str">
            <v>GOI</v>
          </cell>
          <cell r="L350">
            <v>55000</v>
          </cell>
          <cell r="M350">
            <v>5764000</v>
          </cell>
          <cell r="AI350" t="str">
            <v>Scheme G TIER I</v>
          </cell>
        </row>
        <row r="351">
          <cell r="E351" t="str">
            <v>IN0020140078</v>
          </cell>
          <cell r="F351" t="str">
            <v>8.17% GS 2044 (01-DEC-2044).</v>
          </cell>
          <cell r="G351" t="str">
            <v>GOVERMENT OF INDIA</v>
          </cell>
          <cell r="H351" t="str">
            <v/>
          </cell>
          <cell r="I351" t="str">
            <v>GOI</v>
          </cell>
          <cell r="K351" t="str">
            <v>GOI</v>
          </cell>
          <cell r="L351">
            <v>250500</v>
          </cell>
          <cell r="M351">
            <v>28141220.100000001</v>
          </cell>
          <cell r="AI351" t="str">
            <v>Scheme G TIER I</v>
          </cell>
        </row>
        <row r="352">
          <cell r="E352" t="str">
            <v>IN0020040039</v>
          </cell>
          <cell r="F352" t="str">
            <v>7.50% GOI 10-Aug-2034</v>
          </cell>
          <cell r="G352" t="str">
            <v>GOVERMENT OF INDIA</v>
          </cell>
          <cell r="H352" t="str">
            <v/>
          </cell>
          <cell r="I352" t="str">
            <v>GOI</v>
          </cell>
          <cell r="K352" t="str">
            <v>GOI</v>
          </cell>
          <cell r="L352">
            <v>636000</v>
          </cell>
          <cell r="M352">
            <v>66150678</v>
          </cell>
          <cell r="AI352" t="str">
            <v>Scheme G TIER I</v>
          </cell>
        </row>
        <row r="353">
          <cell r="E353" t="str">
            <v>IN0020110063</v>
          </cell>
          <cell r="F353" t="str">
            <v>8.83% GOI 12.12.2041</v>
          </cell>
          <cell r="G353" t="str">
            <v>GOVERMENT OF INDIA</v>
          </cell>
          <cell r="H353" t="str">
            <v/>
          </cell>
          <cell r="I353" t="str">
            <v>GOI</v>
          </cell>
          <cell r="K353" t="str">
            <v>GOI</v>
          </cell>
          <cell r="L353">
            <v>59000</v>
          </cell>
          <cell r="M353">
            <v>6987747.5999999996</v>
          </cell>
          <cell r="AI353" t="str">
            <v>Scheme G TIER I</v>
          </cell>
        </row>
        <row r="354">
          <cell r="E354" t="str">
            <v>IN0020150077</v>
          </cell>
          <cell r="F354" t="str">
            <v>7.72% GOI 26.10.2055.</v>
          </cell>
          <cell r="G354" t="str">
            <v>GOVERMENT OF INDIA</v>
          </cell>
          <cell r="H354" t="str">
            <v/>
          </cell>
          <cell r="I354" t="str">
            <v>GOI</v>
          </cell>
          <cell r="K354" t="str">
            <v>GOI</v>
          </cell>
          <cell r="L354">
            <v>63000</v>
          </cell>
          <cell r="M354">
            <v>6741680.4000000004</v>
          </cell>
          <cell r="AI354" t="str">
            <v>Scheme G TIER I</v>
          </cell>
        </row>
        <row r="355">
          <cell r="E355" t="str">
            <v/>
          </cell>
          <cell r="F355" t="str">
            <v>Net Current Asset</v>
          </cell>
          <cell r="G355" t="str">
            <v/>
          </cell>
          <cell r="H355" t="str">
            <v/>
          </cell>
          <cell r="I355" t="str">
            <v>NCA</v>
          </cell>
          <cell r="K355" t="str">
            <v>NCA</v>
          </cell>
          <cell r="L355">
            <v>0</v>
          </cell>
          <cell r="M355">
            <v>4075748.59</v>
          </cell>
          <cell r="AI355" t="str">
            <v>Scheme G TIER II</v>
          </cell>
        </row>
        <row r="356">
          <cell r="E356" t="str">
            <v>IN0020140078</v>
          </cell>
          <cell r="F356" t="str">
            <v>8.17% GS 2044 (01-DEC-2044).</v>
          </cell>
          <cell r="G356" t="str">
            <v>GOVERMENT OF INDIA</v>
          </cell>
          <cell r="H356" t="str">
            <v/>
          </cell>
          <cell r="I356" t="str">
            <v>GOI</v>
          </cell>
          <cell r="K356" t="str">
            <v>GOI</v>
          </cell>
          <cell r="L356">
            <v>33000</v>
          </cell>
          <cell r="M356">
            <v>3707226.6</v>
          </cell>
          <cell r="AI356" t="str">
            <v>Scheme G TIER II</v>
          </cell>
        </row>
        <row r="357">
          <cell r="E357" t="str">
            <v>IN2020170147</v>
          </cell>
          <cell r="F357" t="str">
            <v>8.13 % KERALA SDL 21.03.2028</v>
          </cell>
          <cell r="G357" t="str">
            <v>KERALA SDL</v>
          </cell>
          <cell r="H357" t="str">
            <v/>
          </cell>
          <cell r="I357" t="str">
            <v>SDL</v>
          </cell>
          <cell r="K357" t="str">
            <v>SDL</v>
          </cell>
          <cell r="L357">
            <v>1900</v>
          </cell>
          <cell r="M357">
            <v>202550.64</v>
          </cell>
          <cell r="AI357" t="str">
            <v>Scheme G TIER II</v>
          </cell>
        </row>
        <row r="358">
          <cell r="E358" t="str">
            <v>IN0020160100</v>
          </cell>
          <cell r="F358" t="str">
            <v>6.57% GOI 2033 (MD 05/12/2033)</v>
          </cell>
          <cell r="G358" t="str">
            <v>GOVERMENT OF INDIA</v>
          </cell>
          <cell r="H358" t="str">
            <v/>
          </cell>
          <cell r="I358" t="str">
            <v>GOI</v>
          </cell>
          <cell r="K358" t="str">
            <v>GOI</v>
          </cell>
          <cell r="L358">
            <v>161000</v>
          </cell>
          <cell r="M358">
            <v>15617579.6</v>
          </cell>
          <cell r="AI358" t="str">
            <v>Scheme G TIER II</v>
          </cell>
        </row>
        <row r="359">
          <cell r="E359" t="str">
            <v>IN0020160118</v>
          </cell>
          <cell r="F359" t="str">
            <v>6.79% GS 26.12.2029</v>
          </cell>
          <cell r="G359" t="str">
            <v>GOVERMENT OF INDIA</v>
          </cell>
          <cell r="H359" t="str">
            <v/>
          </cell>
          <cell r="I359" t="str">
            <v>GOI</v>
          </cell>
          <cell r="K359" t="str">
            <v>GOI</v>
          </cell>
          <cell r="L359">
            <v>10000</v>
          </cell>
          <cell r="M359">
            <v>1005127</v>
          </cell>
          <cell r="AI359" t="str">
            <v>Scheme G TIER II</v>
          </cell>
        </row>
        <row r="360">
          <cell r="E360" t="str">
            <v>IN0020190024</v>
          </cell>
          <cell r="F360" t="str">
            <v>7.62% GS 2039 (15-09-2039)</v>
          </cell>
          <cell r="G360" t="str">
            <v>GOVERMENT OF INDIA</v>
          </cell>
          <cell r="H360" t="str">
            <v/>
          </cell>
          <cell r="I360" t="str">
            <v>GOI</v>
          </cell>
          <cell r="K360" t="str">
            <v>GOI</v>
          </cell>
          <cell r="L360">
            <v>10000</v>
          </cell>
          <cell r="M360">
            <v>1056371</v>
          </cell>
          <cell r="AI360" t="str">
            <v>Scheme G TIER II</v>
          </cell>
        </row>
        <row r="361">
          <cell r="E361" t="str">
            <v>IN0020150051</v>
          </cell>
          <cell r="F361" t="str">
            <v>7.73% GS  MD 19/12/2034</v>
          </cell>
          <cell r="G361" t="str">
            <v>GOVERMENT OF INDIA</v>
          </cell>
          <cell r="H361" t="str">
            <v/>
          </cell>
          <cell r="I361" t="str">
            <v>GOI</v>
          </cell>
          <cell r="K361" t="str">
            <v>GOI</v>
          </cell>
          <cell r="L361">
            <v>39400</v>
          </cell>
          <cell r="M361">
            <v>4155080.66</v>
          </cell>
          <cell r="AI361" t="str">
            <v>Scheme G TIER II</v>
          </cell>
        </row>
        <row r="362">
          <cell r="E362" t="str">
            <v>IN3120150203</v>
          </cell>
          <cell r="F362" t="str">
            <v>8.69% Tamil Nadu SDL 24.02.2026</v>
          </cell>
          <cell r="G362" t="str">
            <v>TAMIL NADU SDL</v>
          </cell>
          <cell r="H362" t="str">
            <v/>
          </cell>
          <cell r="I362" t="str">
            <v>SDL</v>
          </cell>
          <cell r="K362" t="str">
            <v>SDL</v>
          </cell>
          <cell r="L362">
            <v>3500</v>
          </cell>
          <cell r="M362">
            <v>380941.4</v>
          </cell>
          <cell r="AI362" t="str">
            <v>Scheme G TIER II</v>
          </cell>
        </row>
        <row r="363">
          <cell r="E363" t="str">
            <v>IN0020150077</v>
          </cell>
          <cell r="F363" t="str">
            <v>7.72% GOI 26.10.2055.</v>
          </cell>
          <cell r="G363" t="str">
            <v>GOVERMENT OF INDIA</v>
          </cell>
          <cell r="H363" t="str">
            <v/>
          </cell>
          <cell r="I363" t="str">
            <v>GOI</v>
          </cell>
          <cell r="K363" t="str">
            <v>GOI</v>
          </cell>
          <cell r="L363">
            <v>7000</v>
          </cell>
          <cell r="M363">
            <v>749075.6</v>
          </cell>
          <cell r="AI363" t="str">
            <v>Scheme G TIER II</v>
          </cell>
        </row>
        <row r="364">
          <cell r="E364" t="str">
            <v>IN0020190040</v>
          </cell>
          <cell r="F364" t="str">
            <v>7.69% GOI 17.06.2043</v>
          </cell>
          <cell r="G364" t="str">
            <v>GOVERMENT OF INDIA</v>
          </cell>
          <cell r="H364" t="str">
            <v/>
          </cell>
          <cell r="I364" t="str">
            <v>GOI</v>
          </cell>
          <cell r="K364" t="str">
            <v>GOI</v>
          </cell>
          <cell r="L364">
            <v>10000</v>
          </cell>
          <cell r="M364">
            <v>1062845</v>
          </cell>
          <cell r="AI364" t="str">
            <v>Scheme G TIER II</v>
          </cell>
        </row>
        <row r="365">
          <cell r="E365" t="str">
            <v>IN0020070036</v>
          </cell>
          <cell r="F365" t="str">
            <v>8.26% Government of India 02.08.2027</v>
          </cell>
          <cell r="G365" t="str">
            <v>GOVERMENT OF INDIA</v>
          </cell>
          <cell r="H365" t="str">
            <v/>
          </cell>
          <cell r="I365" t="str">
            <v>GOI</v>
          </cell>
          <cell r="K365" t="str">
            <v>GOI</v>
          </cell>
          <cell r="L365">
            <v>126500</v>
          </cell>
          <cell r="M365">
            <v>13753257.1</v>
          </cell>
          <cell r="AI365" t="str">
            <v>Scheme G TIER II</v>
          </cell>
        </row>
        <row r="366">
          <cell r="E366" t="str">
            <v>IN0020100031</v>
          </cell>
          <cell r="F366" t="str">
            <v>8.30% GS 02.07.2040</v>
          </cell>
          <cell r="G366" t="str">
            <v>GOVERMENT OF INDIA</v>
          </cell>
          <cell r="H366" t="str">
            <v/>
          </cell>
          <cell r="I366" t="str">
            <v>GOI</v>
          </cell>
          <cell r="K366" t="str">
            <v>GOI</v>
          </cell>
          <cell r="L366">
            <v>41400</v>
          </cell>
          <cell r="M366">
            <v>4675641.4800000004</v>
          </cell>
          <cell r="AI366" t="str">
            <v>Scheme G TIER II</v>
          </cell>
        </row>
        <row r="367">
          <cell r="E367" t="str">
            <v>IN0020160019</v>
          </cell>
          <cell r="F367" t="str">
            <v>7.61% GSEC 09.05.2030</v>
          </cell>
          <cell r="G367" t="str">
            <v>GOVERMENT OF INDIA</v>
          </cell>
          <cell r="H367" t="str">
            <v/>
          </cell>
          <cell r="I367" t="str">
            <v>GOI</v>
          </cell>
          <cell r="K367" t="str">
            <v>GOI</v>
          </cell>
          <cell r="L367">
            <v>68000</v>
          </cell>
          <cell r="M367">
            <v>7156945.5999999996</v>
          </cell>
          <cell r="AI367" t="str">
            <v>Scheme G TIER II</v>
          </cell>
        </row>
        <row r="368">
          <cell r="E368" t="str">
            <v>IN0020210152</v>
          </cell>
          <cell r="F368" t="str">
            <v>06.67 GOI 15 DEC- 2035</v>
          </cell>
          <cell r="G368" t="str">
            <v>GOVERMENT OF INDIA</v>
          </cell>
          <cell r="H368" t="str">
            <v/>
          </cell>
          <cell r="I368" t="str">
            <v>GOI</v>
          </cell>
          <cell r="K368" t="str">
            <v>GOI</v>
          </cell>
          <cell r="L368">
            <v>100000</v>
          </cell>
          <cell r="M368">
            <v>9700150</v>
          </cell>
          <cell r="AI368" t="str">
            <v>Scheme G TIER II</v>
          </cell>
        </row>
        <row r="369">
          <cell r="E369" t="str">
            <v>IN0020020106</v>
          </cell>
          <cell r="F369" t="str">
            <v>7.95% GOI  28-Aug-2032</v>
          </cell>
          <cell r="G369" t="str">
            <v>GOVERMENT OF INDIA</v>
          </cell>
          <cell r="H369" t="str">
            <v/>
          </cell>
          <cell r="I369" t="str">
            <v>GOI</v>
          </cell>
          <cell r="K369" t="str">
            <v>GOI</v>
          </cell>
          <cell r="L369">
            <v>78300</v>
          </cell>
          <cell r="M369">
            <v>8442681.8399999999</v>
          </cell>
          <cell r="AI369" t="str">
            <v>Scheme G TIER II</v>
          </cell>
        </row>
        <row r="370">
          <cell r="E370" t="str">
            <v>IN0020060078</v>
          </cell>
          <cell r="F370" t="str">
            <v>8.24% GOI 15-Feb-2027</v>
          </cell>
          <cell r="G370" t="str">
            <v>GOVERMENT OF INDIA</v>
          </cell>
          <cell r="H370" t="str">
            <v/>
          </cell>
          <cell r="I370" t="str">
            <v>GOI</v>
          </cell>
          <cell r="K370" t="str">
            <v>GOI</v>
          </cell>
          <cell r="L370">
            <v>69900</v>
          </cell>
          <cell r="M370">
            <v>7577153.0099999998</v>
          </cell>
          <cell r="AI370" t="str">
            <v>Scheme G TIER II</v>
          </cell>
        </row>
        <row r="371">
          <cell r="E371" t="str">
            <v>IN0020060086</v>
          </cell>
          <cell r="F371" t="str">
            <v>8.28% GOI 15.02.2032</v>
          </cell>
          <cell r="G371" t="str">
            <v>GOVERMENT OF INDIA</v>
          </cell>
          <cell r="H371" t="str">
            <v/>
          </cell>
          <cell r="I371" t="str">
            <v>GOI</v>
          </cell>
          <cell r="K371" t="str">
            <v>GOI</v>
          </cell>
          <cell r="L371">
            <v>42000</v>
          </cell>
          <cell r="M371">
            <v>4587416.4000000004</v>
          </cell>
          <cell r="AI371" t="str">
            <v>Scheme G TIER II</v>
          </cell>
        </row>
        <row r="372">
          <cell r="E372" t="str">
            <v>IN0020070044</v>
          </cell>
          <cell r="F372" t="str">
            <v>8.32% GS 02.08.2032</v>
          </cell>
          <cell r="G372" t="str">
            <v>GOVERMENT OF INDIA</v>
          </cell>
          <cell r="H372" t="str">
            <v/>
          </cell>
          <cell r="I372" t="str">
            <v>GOI</v>
          </cell>
          <cell r="K372" t="str">
            <v>GOI</v>
          </cell>
          <cell r="L372">
            <v>46000</v>
          </cell>
          <cell r="M372">
            <v>5052074.2</v>
          </cell>
          <cell r="AI372" t="str">
            <v>Scheme G TIER II</v>
          </cell>
        </row>
        <row r="373">
          <cell r="E373" t="str">
            <v>IN0020150028</v>
          </cell>
          <cell r="F373" t="str">
            <v>7.88% GOI 19.03.2030</v>
          </cell>
          <cell r="G373" t="str">
            <v>GOVERMENT OF INDIA</v>
          </cell>
          <cell r="H373" t="str">
            <v/>
          </cell>
          <cell r="I373" t="str">
            <v>GOI</v>
          </cell>
          <cell r="K373" t="str">
            <v>GOI</v>
          </cell>
          <cell r="L373">
            <v>46200</v>
          </cell>
          <cell r="M373">
            <v>4936474.62</v>
          </cell>
          <cell r="AI373" t="str">
            <v>Scheme G TIER II</v>
          </cell>
        </row>
        <row r="374">
          <cell r="E374" t="str">
            <v>IN0020170174</v>
          </cell>
          <cell r="F374" t="str">
            <v>7.17% GOI 08-Jan-2028</v>
          </cell>
          <cell r="G374" t="str">
            <v>GOVERMENT OF INDIA</v>
          </cell>
          <cell r="H374" t="str">
            <v/>
          </cell>
          <cell r="I374" t="str">
            <v>GOI</v>
          </cell>
          <cell r="K374" t="str">
            <v>GOI</v>
          </cell>
          <cell r="L374">
            <v>145000</v>
          </cell>
          <cell r="M374">
            <v>14978456.5</v>
          </cell>
          <cell r="AI374" t="str">
            <v>Scheme G TIER II</v>
          </cell>
        </row>
        <row r="375">
          <cell r="E375" t="str">
            <v>IN0020060045</v>
          </cell>
          <cell r="F375" t="str">
            <v>8.33% GS 7.06.2036</v>
          </cell>
          <cell r="G375" t="str">
            <v>GOVERMENT OF INDIA</v>
          </cell>
          <cell r="H375" t="str">
            <v/>
          </cell>
          <cell r="I375" t="str">
            <v>GOI</v>
          </cell>
          <cell r="K375" t="str">
            <v>GOI</v>
          </cell>
          <cell r="L375">
            <v>38000</v>
          </cell>
          <cell r="M375">
            <v>4216119</v>
          </cell>
          <cell r="AI375" t="str">
            <v>Scheme G TIER II</v>
          </cell>
        </row>
        <row r="376">
          <cell r="E376" t="str">
            <v>IN0020160068</v>
          </cell>
          <cell r="F376" t="str">
            <v>7.06 % GOI 10.10.2046</v>
          </cell>
          <cell r="G376" t="str">
            <v>GOVERMENT OF INDIA</v>
          </cell>
          <cell r="H376" t="str">
            <v/>
          </cell>
          <cell r="I376" t="str">
            <v>GOI</v>
          </cell>
          <cell r="K376" t="str">
            <v>GOI</v>
          </cell>
          <cell r="L376">
            <v>20000</v>
          </cell>
          <cell r="M376">
            <v>1997408</v>
          </cell>
          <cell r="AI376" t="str">
            <v>Scheme G TIER II</v>
          </cell>
        </row>
        <row r="377">
          <cell r="E377" t="str">
            <v>IN0020140011</v>
          </cell>
          <cell r="F377" t="str">
            <v>8.60% GS 2028 (02-JUN-2028)</v>
          </cell>
          <cell r="G377" t="str">
            <v>GOVERMENT OF INDIA</v>
          </cell>
          <cell r="H377" t="str">
            <v/>
          </cell>
          <cell r="I377" t="str">
            <v>GOI</v>
          </cell>
          <cell r="K377" t="str">
            <v>GOI</v>
          </cell>
          <cell r="L377">
            <v>33500</v>
          </cell>
          <cell r="M377">
            <v>3688788.85</v>
          </cell>
          <cell r="AI377" t="str">
            <v>Scheme G TIER II</v>
          </cell>
        </row>
        <row r="378">
          <cell r="E378" t="str">
            <v>IN0020200153</v>
          </cell>
          <cell r="F378" t="str">
            <v>05.77% GOI 03-Aug-2030</v>
          </cell>
          <cell r="G378" t="str">
            <v>GOVERMENT OF INDIA</v>
          </cell>
          <cell r="H378" t="str">
            <v/>
          </cell>
          <cell r="I378" t="str">
            <v>GOI</v>
          </cell>
          <cell r="K378" t="str">
            <v>GOI</v>
          </cell>
          <cell r="L378">
            <v>30000</v>
          </cell>
          <cell r="M378">
            <v>2823177</v>
          </cell>
          <cell r="AI378" t="str">
            <v>Scheme G TIER II</v>
          </cell>
        </row>
        <row r="379">
          <cell r="E379" t="str">
            <v>IN0020150010</v>
          </cell>
          <cell r="F379" t="str">
            <v>7.68% GS 15.12.2023</v>
          </cell>
          <cell r="G379" t="str">
            <v>GOVERMENT OF INDIA</v>
          </cell>
          <cell r="H379" t="str">
            <v/>
          </cell>
          <cell r="I379" t="str">
            <v>GOI</v>
          </cell>
          <cell r="K379" t="str">
            <v>GOI</v>
          </cell>
          <cell r="L379">
            <v>5000</v>
          </cell>
          <cell r="M379">
            <v>524000</v>
          </cell>
          <cell r="AI379" t="str">
            <v>Scheme G TIER II</v>
          </cell>
        </row>
        <row r="380">
          <cell r="E380" t="str">
            <v>IN0020200245</v>
          </cell>
          <cell r="F380" t="str">
            <v>6.22% GOI 2035 (16-Mar-2035)</v>
          </cell>
          <cell r="G380" t="str">
            <v>GOVERMENT OF INDIA</v>
          </cell>
          <cell r="H380" t="str">
            <v/>
          </cell>
          <cell r="I380" t="str">
            <v>GOI</v>
          </cell>
          <cell r="K380" t="str">
            <v>GOI</v>
          </cell>
          <cell r="L380">
            <v>74600</v>
          </cell>
          <cell r="M380">
            <v>6959135.5999999996</v>
          </cell>
          <cell r="AI380" t="str">
            <v>Scheme G TIER II</v>
          </cell>
        </row>
        <row r="381">
          <cell r="E381" t="str">
            <v>IN2020180039</v>
          </cell>
          <cell r="F381" t="str">
            <v>8.33 % KERALA SDL 30.05.2028</v>
          </cell>
          <cell r="G381" t="str">
            <v>KERALA SDL</v>
          </cell>
          <cell r="H381" t="str">
            <v/>
          </cell>
          <cell r="I381" t="str">
            <v>SDL</v>
          </cell>
          <cell r="K381" t="str">
            <v>SDL</v>
          </cell>
          <cell r="L381">
            <v>10000</v>
          </cell>
          <cell r="M381">
            <v>1076104</v>
          </cell>
          <cell r="AI381" t="str">
            <v>Scheme G TIER II</v>
          </cell>
        </row>
        <row r="382">
          <cell r="E382" t="str">
            <v>IN3120180010</v>
          </cell>
          <cell r="F382" t="str">
            <v>SDL TAMIL NADU 8.05% 2028</v>
          </cell>
          <cell r="G382" t="str">
            <v>TAMIL NADU SDL</v>
          </cell>
          <cell r="H382" t="str">
            <v/>
          </cell>
          <cell r="I382" t="str">
            <v>SDL</v>
          </cell>
          <cell r="K382" t="str">
            <v>SDL</v>
          </cell>
          <cell r="L382">
            <v>10000</v>
          </cell>
          <cell r="M382">
            <v>1063212</v>
          </cell>
          <cell r="AI382" t="str">
            <v>Scheme G TIER II</v>
          </cell>
        </row>
        <row r="383">
          <cell r="E383" t="str">
            <v>IN1020180411</v>
          </cell>
          <cell r="F383" t="str">
            <v>8.39% ANDHRA PRADESH SDL 06.02.2031</v>
          </cell>
          <cell r="G383" t="str">
            <v>ANDHRA PRADESH SDL</v>
          </cell>
          <cell r="H383" t="str">
            <v/>
          </cell>
          <cell r="I383" t="str">
            <v>SDL</v>
          </cell>
          <cell r="K383" t="str">
            <v>SDL</v>
          </cell>
          <cell r="L383">
            <v>10000</v>
          </cell>
          <cell r="M383">
            <v>1081396</v>
          </cell>
          <cell r="AI383" t="str">
            <v>Scheme G TIER II</v>
          </cell>
        </row>
        <row r="384">
          <cell r="E384" t="str">
            <v>IN1920180149</v>
          </cell>
          <cell r="F384" t="str">
            <v>8.19% Karnataka SDL 2029</v>
          </cell>
          <cell r="G384" t="str">
            <v>KARNATAKA SDL</v>
          </cell>
          <cell r="H384" t="str">
            <v/>
          </cell>
          <cell r="I384" t="str">
            <v>SDL</v>
          </cell>
          <cell r="K384" t="str">
            <v>SDL</v>
          </cell>
          <cell r="L384">
            <v>10000</v>
          </cell>
          <cell r="M384">
            <v>1069699</v>
          </cell>
          <cell r="AI384" t="str">
            <v>Scheme G TIER II</v>
          </cell>
        </row>
        <row r="385">
          <cell r="E385" t="str">
            <v>IN4520180204</v>
          </cell>
          <cell r="F385" t="str">
            <v>8.38% Telangana SDL 2049</v>
          </cell>
          <cell r="G385" t="str">
            <v>TELANGANA</v>
          </cell>
          <cell r="H385" t="str">
            <v/>
          </cell>
          <cell r="I385" t="str">
            <v>SDL</v>
          </cell>
          <cell r="K385" t="str">
            <v>SDL</v>
          </cell>
          <cell r="L385">
            <v>10000</v>
          </cell>
          <cell r="M385">
            <v>1133083</v>
          </cell>
          <cell r="AI385" t="str">
            <v>Scheme G TIER II</v>
          </cell>
        </row>
        <row r="386">
          <cell r="E386" t="str">
            <v>IN1520130072</v>
          </cell>
          <cell r="F386" t="str">
            <v>9.50% GUJARAT SDL 11-SEP-2023.</v>
          </cell>
          <cell r="G386" t="str">
            <v>GUJRAT SDL</v>
          </cell>
          <cell r="H386" t="str">
            <v/>
          </cell>
          <cell r="I386" t="str">
            <v>SDL</v>
          </cell>
          <cell r="K386" t="str">
            <v>SDL</v>
          </cell>
          <cell r="L386">
            <v>20000</v>
          </cell>
          <cell r="M386">
            <v>2126592</v>
          </cell>
          <cell r="AI386" t="str">
            <v>Scheme G TIER II</v>
          </cell>
        </row>
        <row r="387">
          <cell r="E387" t="str">
            <v>IN2220200264</v>
          </cell>
          <cell r="F387" t="str">
            <v>6.63% MAHARASHTRA SDL 14-OCT-2030</v>
          </cell>
          <cell r="G387" t="str">
            <v>MAHARASHTRA SDL</v>
          </cell>
          <cell r="H387" t="str">
            <v/>
          </cell>
          <cell r="I387" t="str">
            <v>SDL</v>
          </cell>
          <cell r="K387" t="str">
            <v>SDL</v>
          </cell>
          <cell r="L387">
            <v>20000</v>
          </cell>
          <cell r="M387">
            <v>1944978</v>
          </cell>
          <cell r="AI387" t="str">
            <v>Scheme G TIER II</v>
          </cell>
        </row>
        <row r="388">
          <cell r="E388" t="str">
            <v>IN2220150196</v>
          </cell>
          <cell r="F388" t="str">
            <v>8.67% Maharashtra SDL 24 Feb 2026</v>
          </cell>
          <cell r="G388" t="str">
            <v>MAHARASHTRA SDL</v>
          </cell>
          <cell r="H388" t="str">
            <v/>
          </cell>
          <cell r="I388" t="str">
            <v>SDL</v>
          </cell>
          <cell r="K388" t="str">
            <v>SDL</v>
          </cell>
          <cell r="L388">
            <v>10000</v>
          </cell>
          <cell r="M388">
            <v>1087708</v>
          </cell>
          <cell r="AI388" t="str">
            <v>Scheme G TIER II</v>
          </cell>
        </row>
        <row r="389">
          <cell r="E389" t="str">
            <v>IN1920190098</v>
          </cell>
          <cell r="F389" t="str">
            <v>7.23% Karnataka SDL06-Nov-2028</v>
          </cell>
          <cell r="G389" t="str">
            <v>KARNATAKA SDL</v>
          </cell>
          <cell r="H389" t="str">
            <v/>
          </cell>
          <cell r="I389" t="str">
            <v>SDL</v>
          </cell>
          <cell r="K389" t="str">
            <v>SDL</v>
          </cell>
          <cell r="L389">
            <v>30000</v>
          </cell>
          <cell r="M389">
            <v>3071133</v>
          </cell>
          <cell r="AI389" t="str">
            <v>Scheme G TIER II</v>
          </cell>
        </row>
        <row r="390">
          <cell r="E390" t="str">
            <v>IN1920190056</v>
          </cell>
          <cell r="F390" t="str">
            <v>07.15% KARNATAKA SDL 09-Oct-2028</v>
          </cell>
          <cell r="G390" t="str">
            <v>KARNATAKA SDL</v>
          </cell>
          <cell r="H390" t="str">
            <v/>
          </cell>
          <cell r="I390" t="str">
            <v>SDL</v>
          </cell>
          <cell r="K390" t="str">
            <v>SDL</v>
          </cell>
          <cell r="L390">
            <v>20000</v>
          </cell>
          <cell r="M390">
            <v>2038674</v>
          </cell>
          <cell r="AI390" t="str">
            <v>Scheme G TIER II</v>
          </cell>
        </row>
        <row r="391">
          <cell r="E391" t="str">
            <v>INF846K01N65</v>
          </cell>
          <cell r="F391" t="str">
            <v>AXIS OVERNIGHT FUND - DIRECT PLAN- GROWTH OPTION</v>
          </cell>
          <cell r="G391" t="str">
            <v>AXIS MUTUAL FUND</v>
          </cell>
          <cell r="H391" t="str">
            <v>66301</v>
          </cell>
          <cell r="I391" t="str">
            <v>Management of mutual funds</v>
          </cell>
          <cell r="K391" t="str">
            <v>MF</v>
          </cell>
          <cell r="L391">
            <v>7576.2749999999996</v>
          </cell>
          <cell r="M391">
            <v>8489576.0099999998</v>
          </cell>
          <cell r="AI391" t="str">
            <v>Scheme G TIER II</v>
          </cell>
        </row>
        <row r="392">
          <cell r="E392" t="str">
            <v>INE280A01028</v>
          </cell>
          <cell r="F392" t="str">
            <v>Titan Company Limited</v>
          </cell>
          <cell r="G392" t="str">
            <v>TITAN COMPANY LIMITED</v>
          </cell>
          <cell r="H392" t="str">
            <v>32111</v>
          </cell>
          <cell r="I392" t="str">
            <v>Manufacture of jewellery of gold, silver and other precious or base metal</v>
          </cell>
          <cell r="K392" t="str">
            <v>Equity</v>
          </cell>
          <cell r="L392">
            <v>2</v>
          </cell>
          <cell r="M392">
            <v>5093.1000000000004</v>
          </cell>
          <cell r="AI392" t="str">
            <v>Scheme Tax Saver Tier II</v>
          </cell>
        </row>
        <row r="393">
          <cell r="E393" t="str">
            <v>INE296A01024</v>
          </cell>
          <cell r="F393" t="str">
            <v>Bajaj Finance Limited</v>
          </cell>
          <cell r="G393" t="str">
            <v>BAJAJ FINANCE LIMITED</v>
          </cell>
          <cell r="H393" t="str">
            <v>64920</v>
          </cell>
          <cell r="I393" t="str">
            <v>Other credit granting</v>
          </cell>
          <cell r="K393" t="str">
            <v>Equity</v>
          </cell>
          <cell r="L393">
            <v>1</v>
          </cell>
          <cell r="M393">
            <v>7002.3</v>
          </cell>
          <cell r="AI393" t="str">
            <v>Scheme Tax Saver Tier II</v>
          </cell>
        </row>
        <row r="394">
          <cell r="E394" t="str">
            <v>INE686F01025</v>
          </cell>
          <cell r="F394" t="str">
            <v>United Breweries Limited</v>
          </cell>
          <cell r="G394" t="str">
            <v>UNITED BREWERIES LIMITED</v>
          </cell>
          <cell r="H394" t="str">
            <v>11031</v>
          </cell>
          <cell r="I394" t="str">
            <v>Manufacture of beer</v>
          </cell>
          <cell r="K394" t="str">
            <v>Equity</v>
          </cell>
          <cell r="L394">
            <v>4</v>
          </cell>
          <cell r="M394">
            <v>6003.8</v>
          </cell>
          <cell r="AI394" t="str">
            <v>Scheme Tax Saver Tier II</v>
          </cell>
        </row>
        <row r="395">
          <cell r="E395" t="str">
            <v>INE029A01011</v>
          </cell>
          <cell r="F395" t="str">
            <v>Bharat Petroleum Corporation Limited</v>
          </cell>
          <cell r="G395" t="str">
            <v>BHARAT PETROLIUM CORPORATION LIMITE</v>
          </cell>
          <cell r="H395" t="str">
            <v>19201</v>
          </cell>
          <cell r="I395" t="str">
            <v>Equity</v>
          </cell>
          <cell r="K395" t="str">
            <v>Equity</v>
          </cell>
          <cell r="L395">
            <v>5</v>
          </cell>
          <cell r="M395">
            <v>1749</v>
          </cell>
          <cell r="AI395" t="str">
            <v>Scheme Tax Saver Tier II</v>
          </cell>
        </row>
        <row r="396">
          <cell r="E396" t="str">
            <v>INE917I01010</v>
          </cell>
          <cell r="F396" t="str">
            <v>Bajaj Auto Limited</v>
          </cell>
          <cell r="G396" t="str">
            <v>BAJAJ AUTO LIMITED</v>
          </cell>
          <cell r="H396" t="str">
            <v>30911</v>
          </cell>
          <cell r="I396" t="str">
            <v>Manufacture of motorcycles, scooters, mopeds etc. and their</v>
          </cell>
          <cell r="K396" t="str">
            <v>Equity</v>
          </cell>
          <cell r="L396">
            <v>1</v>
          </cell>
          <cell r="M396">
            <v>3530.35</v>
          </cell>
          <cell r="AI396" t="str">
            <v>Scheme Tax Saver Tier II</v>
          </cell>
        </row>
        <row r="397">
          <cell r="E397" t="str">
            <v>IN0020150028</v>
          </cell>
          <cell r="F397" t="str">
            <v>7.88% GOI 19.03.2030</v>
          </cell>
          <cell r="G397" t="str">
            <v>GOVERMENT OF INDIA</v>
          </cell>
          <cell r="H397" t="str">
            <v/>
          </cell>
          <cell r="I397" t="str">
            <v>GOI</v>
          </cell>
          <cell r="K397" t="str">
            <v>GOI</v>
          </cell>
          <cell r="L397">
            <v>800</v>
          </cell>
          <cell r="M397">
            <v>85480.08</v>
          </cell>
          <cell r="AI397" t="str">
            <v>Scheme Tax Saver Tier II</v>
          </cell>
        </row>
        <row r="398">
          <cell r="E398" t="str">
            <v>INE176B01034</v>
          </cell>
          <cell r="F398" t="str">
            <v>Havells India Limited.</v>
          </cell>
          <cell r="G398" t="str">
            <v>HAVELLS INDIA LIMITED</v>
          </cell>
          <cell r="H398" t="str">
            <v>27104</v>
          </cell>
          <cell r="I398" t="str">
            <v>Manufacture of electricity distribution and control apparatus</v>
          </cell>
          <cell r="K398" t="str">
            <v>Equity</v>
          </cell>
          <cell r="L398">
            <v>4</v>
          </cell>
          <cell r="M398">
            <v>4742.8</v>
          </cell>
          <cell r="AI398" t="str">
            <v>Scheme Tax Saver Tier II</v>
          </cell>
        </row>
        <row r="399">
          <cell r="E399" t="str">
            <v>INE123W01016</v>
          </cell>
          <cell r="F399" t="str">
            <v>SBI LIFE INSURANCE COMPANY LIMITED</v>
          </cell>
          <cell r="G399" t="str">
            <v>SBI LIFE INSURANCE CO. LTD.</v>
          </cell>
          <cell r="H399" t="str">
            <v>65110</v>
          </cell>
          <cell r="I399" t="str">
            <v>Life insurance</v>
          </cell>
          <cell r="K399" t="str">
            <v>Equity</v>
          </cell>
          <cell r="L399">
            <v>4</v>
          </cell>
          <cell r="M399">
            <v>4240.6000000000004</v>
          </cell>
          <cell r="AI399" t="str">
            <v>Scheme Tax Saver Tier II</v>
          </cell>
        </row>
        <row r="400">
          <cell r="E400" t="str">
            <v>IN0020060086</v>
          </cell>
          <cell r="F400" t="str">
            <v>8.28% GOI 15.02.2032</v>
          </cell>
          <cell r="G400" t="str">
            <v>GOVERMENT OF INDIA</v>
          </cell>
          <cell r="H400" t="str">
            <v/>
          </cell>
          <cell r="I400" t="str">
            <v>GOI</v>
          </cell>
          <cell r="K400" t="str">
            <v>GOI</v>
          </cell>
          <cell r="L400">
            <v>400</v>
          </cell>
          <cell r="M400">
            <v>43689.68</v>
          </cell>
          <cell r="AI400" t="str">
            <v>Scheme Tax Saver Tier II</v>
          </cell>
        </row>
        <row r="401">
          <cell r="E401" t="str">
            <v>INE216A01030</v>
          </cell>
          <cell r="F401" t="str">
            <v>Britannia Industries Limited</v>
          </cell>
          <cell r="G401" t="str">
            <v>BRITANNIA INDUSTRIES LIMITED</v>
          </cell>
          <cell r="H401" t="str">
            <v>10712</v>
          </cell>
          <cell r="I401" t="str">
            <v>Manufacture of biscuits, cakes, pastries, rusks etc.</v>
          </cell>
          <cell r="K401" t="str">
            <v>Equity</v>
          </cell>
          <cell r="L401">
            <v>1</v>
          </cell>
          <cell r="M401">
            <v>3427.45</v>
          </cell>
          <cell r="AI401" t="str">
            <v>Scheme Tax Saver Tier II</v>
          </cell>
        </row>
        <row r="402">
          <cell r="E402" t="str">
            <v>INE465A01025</v>
          </cell>
          <cell r="F402" t="str">
            <v>Bharat Forge Limited</v>
          </cell>
          <cell r="G402" t="str">
            <v>BHARAT FORGE LIMITED</v>
          </cell>
          <cell r="H402" t="str">
            <v>25910</v>
          </cell>
          <cell r="I402" t="str">
            <v>Forging, pressing, stamping and roll-forming of metal; powder metallurgy</v>
          </cell>
          <cell r="K402" t="str">
            <v>Equity</v>
          </cell>
          <cell r="L402">
            <v>6</v>
          </cell>
          <cell r="M402">
            <v>4071.9</v>
          </cell>
          <cell r="AI402" t="str">
            <v>Scheme Tax Saver Tier II</v>
          </cell>
        </row>
        <row r="403">
          <cell r="E403" t="str">
            <v>INE016A01026</v>
          </cell>
          <cell r="F403" t="str">
            <v>Dabur India Limited</v>
          </cell>
          <cell r="G403" t="str">
            <v>DABUR INDIA LIMITED</v>
          </cell>
          <cell r="H403" t="str">
            <v>20236</v>
          </cell>
          <cell r="I403" t="str">
            <v>Equity</v>
          </cell>
          <cell r="K403" t="str">
            <v>Equity</v>
          </cell>
          <cell r="L403">
            <v>2</v>
          </cell>
          <cell r="M403">
            <v>1126.7</v>
          </cell>
          <cell r="AI403" t="str">
            <v>Scheme Tax Saver Tier II</v>
          </cell>
        </row>
        <row r="404">
          <cell r="E404" t="str">
            <v>INE298A01020</v>
          </cell>
          <cell r="F404" t="str">
            <v>CUMMINS INDIA LIMITED</v>
          </cell>
          <cell r="G404" t="str">
            <v>CUMMINS INDIA LIMITED FV 2</v>
          </cell>
          <cell r="H404" t="str">
            <v>28110</v>
          </cell>
          <cell r="I404" t="str">
            <v>Manufacture of engines and turbines, except aircraft, vehicle</v>
          </cell>
          <cell r="K404" t="str">
            <v>Equity</v>
          </cell>
          <cell r="L404">
            <v>6</v>
          </cell>
          <cell r="M404">
            <v>5743.5</v>
          </cell>
          <cell r="AI404" t="str">
            <v>Scheme Tax Saver Tier II</v>
          </cell>
        </row>
        <row r="405">
          <cell r="E405" t="str">
            <v>INE263A01024</v>
          </cell>
          <cell r="F405" t="str">
            <v>BHARAT ELECTRONICS LIMITED</v>
          </cell>
          <cell r="G405" t="str">
            <v>BHARAT ELECTRONICS LTD</v>
          </cell>
          <cell r="H405" t="str">
            <v>26515</v>
          </cell>
          <cell r="I405" t="str">
            <v>Manufacture of radar equipment, GPS devices, search, detection, navig</v>
          </cell>
          <cell r="K405" t="str">
            <v>Equity</v>
          </cell>
          <cell r="L405">
            <v>6</v>
          </cell>
          <cell r="M405">
            <v>1262.7</v>
          </cell>
          <cell r="AI405" t="str">
            <v>Scheme Tax Saver Tier II</v>
          </cell>
        </row>
        <row r="406">
          <cell r="E406" t="str">
            <v>IN0020160019</v>
          </cell>
          <cell r="F406" t="str">
            <v>7.61% GSEC 09.05.2030</v>
          </cell>
          <cell r="G406" t="str">
            <v>GOVERMENT OF INDIA</v>
          </cell>
          <cell r="H406" t="str">
            <v/>
          </cell>
          <cell r="I406" t="str">
            <v>GOI</v>
          </cell>
          <cell r="K406" t="str">
            <v>GOI</v>
          </cell>
          <cell r="L406">
            <v>500</v>
          </cell>
          <cell r="M406">
            <v>52624.6</v>
          </cell>
          <cell r="AI406" t="str">
            <v>Scheme Tax Saver Tier II</v>
          </cell>
        </row>
        <row r="407">
          <cell r="E407" t="str">
            <v>INE155A01022</v>
          </cell>
          <cell r="F407" t="str">
            <v>TATA MOTORS LTD</v>
          </cell>
          <cell r="G407" t="str">
            <v>TATA MOTORS LTD</v>
          </cell>
          <cell r="H407" t="str">
            <v>29102</v>
          </cell>
          <cell r="I407" t="str">
            <v>Manufacture of commercial vehicles such as vans, lorries, over-the-road</v>
          </cell>
          <cell r="K407" t="str">
            <v>Equity</v>
          </cell>
          <cell r="L407">
            <v>8</v>
          </cell>
          <cell r="M407">
            <v>3632.4</v>
          </cell>
          <cell r="AI407" t="str">
            <v>Scheme Tax Saver Tier II</v>
          </cell>
        </row>
        <row r="408">
          <cell r="E408" t="str">
            <v>INE795G01014</v>
          </cell>
          <cell r="F408" t="str">
            <v>HDFC LIFE INSURANCE COMPANY LTD</v>
          </cell>
          <cell r="G408" t="str">
            <v>HDFC STANDARD LIFE INSURANCE CO. LT</v>
          </cell>
          <cell r="H408" t="str">
            <v>65110</v>
          </cell>
          <cell r="I408" t="str">
            <v>Life insurance</v>
          </cell>
          <cell r="K408" t="str">
            <v>Equity</v>
          </cell>
          <cell r="L408">
            <v>1</v>
          </cell>
          <cell r="M408">
            <v>523.20000000000005</v>
          </cell>
          <cell r="AI408" t="str">
            <v>Scheme Tax Saver Tier II</v>
          </cell>
        </row>
        <row r="409">
          <cell r="E409" t="str">
            <v>INE075A01022</v>
          </cell>
          <cell r="F409" t="str">
            <v>WIPRO LTD</v>
          </cell>
          <cell r="G409" t="str">
            <v>WIPRO LTD</v>
          </cell>
          <cell r="H409" t="str">
            <v>62011</v>
          </cell>
          <cell r="I409" t="str">
            <v>Writing , modifying, testing of computer program</v>
          </cell>
          <cell r="K409" t="str">
            <v>Equity</v>
          </cell>
          <cell r="L409">
            <v>2</v>
          </cell>
          <cell r="M409">
            <v>1111.5999999999999</v>
          </cell>
          <cell r="AI409" t="str">
            <v>Scheme Tax Saver Tier II</v>
          </cell>
        </row>
        <row r="410">
          <cell r="E410" t="str">
            <v>IN9397D01014</v>
          </cell>
          <cell r="F410" t="str">
            <v>Bharti Airtel partly Paid(14:1)</v>
          </cell>
          <cell r="G410" t="str">
            <v>BHARTI AIRTEL LTD</v>
          </cell>
          <cell r="H410" t="str">
            <v>61202</v>
          </cell>
          <cell r="I410" t="str">
            <v>Activities of maintaining and operating pageing</v>
          </cell>
          <cell r="K410" t="str">
            <v>Equity</v>
          </cell>
          <cell r="L410">
            <v>1</v>
          </cell>
          <cell r="M410">
            <v>328.25</v>
          </cell>
          <cell r="AI410" t="str">
            <v>Scheme Tax Saver Tier II</v>
          </cell>
        </row>
        <row r="411">
          <cell r="E411" t="str">
            <v/>
          </cell>
          <cell r="F411" t="str">
            <v>Net Current Asset</v>
          </cell>
          <cell r="G411" t="str">
            <v/>
          </cell>
          <cell r="H411" t="str">
            <v/>
          </cell>
          <cell r="I411" t="str">
            <v>NCA</v>
          </cell>
          <cell r="K411" t="str">
            <v>NCA</v>
          </cell>
          <cell r="L411">
            <v>0</v>
          </cell>
          <cell r="M411">
            <v>31947.67</v>
          </cell>
          <cell r="AI411" t="str">
            <v>Scheme Tax Saver Tier II</v>
          </cell>
        </row>
        <row r="412">
          <cell r="E412" t="str">
            <v>INF846K01N65</v>
          </cell>
          <cell r="F412" t="str">
            <v>AXIS OVERNIGHT FUND - DIRECT PLAN- GROWTH OPTION</v>
          </cell>
          <cell r="G412" t="str">
            <v>AXIS MUTUAL FUND</v>
          </cell>
          <cell r="H412" t="str">
            <v>66301</v>
          </cell>
          <cell r="I412" t="str">
            <v>Management of mutual funds</v>
          </cell>
          <cell r="K412" t="str">
            <v>MF</v>
          </cell>
          <cell r="L412">
            <v>669.28200000000004</v>
          </cell>
          <cell r="M412">
            <v>749962.27</v>
          </cell>
          <cell r="AI412" t="str">
            <v>Scheme Tax Saver Tier II</v>
          </cell>
        </row>
        <row r="413">
          <cell r="E413" t="str">
            <v>INE089A01023</v>
          </cell>
          <cell r="F413" t="str">
            <v>Dr. Reddy's Laboratories Limited</v>
          </cell>
          <cell r="G413" t="str">
            <v>DR REDDY LABORATORIES</v>
          </cell>
          <cell r="H413" t="str">
            <v>21002</v>
          </cell>
          <cell r="I413" t="str">
            <v>Manufacture of allopathic pharmaceutical preparations</v>
          </cell>
          <cell r="K413" t="str">
            <v>Equity</v>
          </cell>
          <cell r="L413">
            <v>1</v>
          </cell>
          <cell r="M413">
            <v>4063.4</v>
          </cell>
          <cell r="AI413" t="str">
            <v>Scheme Tax Saver Tier II</v>
          </cell>
        </row>
        <row r="414">
          <cell r="E414" t="str">
            <v>IN0020020247</v>
          </cell>
          <cell r="F414" t="str">
            <v>6.01% GOVT 25-March-2028</v>
          </cell>
          <cell r="G414" t="str">
            <v>GOVERMENT OF INDIA</v>
          </cell>
          <cell r="H414" t="str">
            <v/>
          </cell>
          <cell r="I414" t="str">
            <v>GOI</v>
          </cell>
          <cell r="K414" t="str">
            <v>GOI</v>
          </cell>
          <cell r="L414">
            <v>5000</v>
          </cell>
          <cell r="M414">
            <v>488398.5</v>
          </cell>
          <cell r="AI414" t="str">
            <v>Scheme Tax Saver Tier II</v>
          </cell>
        </row>
        <row r="415">
          <cell r="E415" t="str">
            <v>INE021A01026</v>
          </cell>
          <cell r="F415" t="str">
            <v>ASIAN PAINTS LTD.</v>
          </cell>
          <cell r="G415" t="str">
            <v>ASIAN PAINT LIMITED</v>
          </cell>
          <cell r="H415" t="str">
            <v>20221</v>
          </cell>
          <cell r="I415" t="str">
            <v>Manufacture of paints and varnishes, enamels or lacquers</v>
          </cell>
          <cell r="K415" t="str">
            <v>Equity</v>
          </cell>
          <cell r="L415">
            <v>2</v>
          </cell>
          <cell r="M415">
            <v>6349.3</v>
          </cell>
          <cell r="AI415" t="str">
            <v>Scheme Tax Saver Tier II</v>
          </cell>
        </row>
        <row r="416">
          <cell r="E416" t="str">
            <v>IN0020140011</v>
          </cell>
          <cell r="F416" t="str">
            <v>8.60% GS 2028 (02-JUN-2028)</v>
          </cell>
          <cell r="G416" t="str">
            <v>GOVERMENT OF INDIA</v>
          </cell>
          <cell r="H416" t="str">
            <v/>
          </cell>
          <cell r="I416" t="str">
            <v>GOI</v>
          </cell>
          <cell r="K416" t="str">
            <v>GOI</v>
          </cell>
          <cell r="L416">
            <v>1500</v>
          </cell>
          <cell r="M416">
            <v>165169.65</v>
          </cell>
          <cell r="AI416" t="str">
            <v>Scheme Tax Saver Tier II</v>
          </cell>
        </row>
        <row r="417">
          <cell r="E417" t="str">
            <v>INE030A01027</v>
          </cell>
          <cell r="F417" t="str">
            <v>HINDUSTAN UNILEVER LIMITED</v>
          </cell>
          <cell r="G417" t="str">
            <v>HINDUSTAN LEVER LTD.</v>
          </cell>
          <cell r="H417" t="str">
            <v>20231</v>
          </cell>
          <cell r="I417" t="str">
            <v>Manufacture of soap all forms</v>
          </cell>
          <cell r="K417" t="str">
            <v>Equity</v>
          </cell>
          <cell r="L417">
            <v>5</v>
          </cell>
          <cell r="M417">
            <v>10860.5</v>
          </cell>
          <cell r="AI417" t="str">
            <v>Scheme Tax Saver Tier II</v>
          </cell>
        </row>
        <row r="418">
          <cell r="E418" t="str">
            <v>INE237A01028</v>
          </cell>
          <cell r="F418" t="str">
            <v>KOTAK MAHINDRA BANK LIMITED</v>
          </cell>
          <cell r="G418" t="str">
            <v>KOTAK MAHINDRA BANK LTD</v>
          </cell>
          <cell r="H418" t="str">
            <v>64191</v>
          </cell>
          <cell r="I418" t="str">
            <v>Monetary intermediation of commercial banks, saving banks. postal savings</v>
          </cell>
          <cell r="K418" t="str">
            <v>Equity</v>
          </cell>
          <cell r="L418">
            <v>8</v>
          </cell>
          <cell r="M418">
            <v>14742</v>
          </cell>
          <cell r="AI418" t="str">
            <v>Scheme Tax Saver Tier II</v>
          </cell>
        </row>
        <row r="419">
          <cell r="E419" t="str">
            <v>INE585B01010</v>
          </cell>
          <cell r="F419" t="str">
            <v>MARUTI SUZUKI INDIA LTD.</v>
          </cell>
          <cell r="G419" t="str">
            <v>MARUTI SUZUKI INDIA LTD.</v>
          </cell>
          <cell r="H419" t="str">
            <v>29101</v>
          </cell>
          <cell r="I419" t="str">
            <v>Manufacture of passenger cars</v>
          </cell>
          <cell r="K419" t="str">
            <v>Equity</v>
          </cell>
          <cell r="L419">
            <v>1</v>
          </cell>
          <cell r="M419">
            <v>8314.15</v>
          </cell>
          <cell r="AI419" t="str">
            <v>Scheme Tax Saver Tier II</v>
          </cell>
        </row>
        <row r="420">
          <cell r="E420" t="str">
            <v>INE002A01018</v>
          </cell>
          <cell r="F420" t="str">
            <v>RELIANCE INDUSTRIES LIMITED</v>
          </cell>
          <cell r="G420" t="str">
            <v>RELIANCE INDUSTRIES LTD.</v>
          </cell>
          <cell r="H420" t="str">
            <v>19209</v>
          </cell>
          <cell r="I420" t="str">
            <v>Manufacture of other petroleum n.e.c.</v>
          </cell>
          <cell r="K420" t="str">
            <v>Equity</v>
          </cell>
          <cell r="L420">
            <v>12</v>
          </cell>
          <cell r="M420">
            <v>28314.6</v>
          </cell>
          <cell r="AI420" t="str">
            <v>Scheme Tax Saver Tier II</v>
          </cell>
        </row>
        <row r="421">
          <cell r="E421" t="str">
            <v>INE079A01024</v>
          </cell>
          <cell r="F421" t="str">
            <v>AMBUJA CEMENTS LTD</v>
          </cell>
          <cell r="G421" t="str">
            <v>AMBUJA CEMENTS LTD.</v>
          </cell>
          <cell r="H421" t="str">
            <v>23941</v>
          </cell>
          <cell r="I421" t="str">
            <v>Manufacture of clinkers and cement</v>
          </cell>
          <cell r="K421" t="str">
            <v>Equity</v>
          </cell>
          <cell r="L421">
            <v>13</v>
          </cell>
          <cell r="M421">
            <v>4085.25</v>
          </cell>
          <cell r="AI421" t="str">
            <v>Scheme Tax Saver Tier II</v>
          </cell>
        </row>
        <row r="422">
          <cell r="E422" t="str">
            <v>INE397D01024</v>
          </cell>
          <cell r="F422" t="str">
            <v>BHARTI AIRTEL LTD</v>
          </cell>
          <cell r="G422" t="str">
            <v>BHARTI AIRTEL LTD</v>
          </cell>
          <cell r="H422" t="str">
            <v>61202</v>
          </cell>
          <cell r="I422" t="str">
            <v>Activities of maintaining and operating pageing</v>
          </cell>
          <cell r="K422" t="str">
            <v>Equity</v>
          </cell>
          <cell r="L422">
            <v>11</v>
          </cell>
          <cell r="M422">
            <v>7551.5</v>
          </cell>
          <cell r="AI422" t="str">
            <v>Scheme Tax Saver Tier II</v>
          </cell>
        </row>
        <row r="423">
          <cell r="E423" t="str">
            <v>INE066A01021</v>
          </cell>
          <cell r="F423" t="str">
            <v>EICHER MOTORS LTD</v>
          </cell>
          <cell r="G423" t="str">
            <v>EICHER MOTORS LTD</v>
          </cell>
          <cell r="H423" t="str">
            <v>30911</v>
          </cell>
          <cell r="I423" t="str">
            <v>Manufacture of motorcycles, scooters, mopeds etc. and their</v>
          </cell>
          <cell r="K423" t="str">
            <v>Equity</v>
          </cell>
          <cell r="L423">
            <v>1</v>
          </cell>
          <cell r="M423">
            <v>2589.8000000000002</v>
          </cell>
          <cell r="AI423" t="str">
            <v>Scheme Tax Saver Tier II</v>
          </cell>
        </row>
        <row r="424">
          <cell r="E424" t="str">
            <v>INE129A01019</v>
          </cell>
          <cell r="F424" t="str">
            <v>GAIL (INDIA) LIMITED</v>
          </cell>
          <cell r="G424" t="str">
            <v>G A I L (INDIA) LTD</v>
          </cell>
          <cell r="H424" t="str">
            <v>35202</v>
          </cell>
          <cell r="I424" t="str">
            <v>Disrtibution and sale of gaseous fuels through mains</v>
          </cell>
          <cell r="K424" t="str">
            <v>Equity</v>
          </cell>
          <cell r="L424">
            <v>37</v>
          </cell>
          <cell r="M424">
            <v>5359.45</v>
          </cell>
          <cell r="AI424" t="str">
            <v>Scheme Tax Saver Tier II</v>
          </cell>
        </row>
        <row r="425">
          <cell r="E425" t="str">
            <v>INE090A01021</v>
          </cell>
          <cell r="F425" t="str">
            <v>ICICI BANK LTD</v>
          </cell>
          <cell r="G425" t="str">
            <v>ICICI BANK LTD</v>
          </cell>
          <cell r="H425" t="str">
            <v>64191</v>
          </cell>
          <cell r="I425" t="str">
            <v>Monetary intermediation of commercial banks, saving banks. postal savings</v>
          </cell>
          <cell r="K425" t="str">
            <v>Equity</v>
          </cell>
          <cell r="L425">
            <v>41</v>
          </cell>
          <cell r="M425">
            <v>30450.7</v>
          </cell>
          <cell r="AI425" t="str">
            <v>Scheme Tax Saver Tier II</v>
          </cell>
        </row>
        <row r="426">
          <cell r="E426" t="str">
            <v>IN0020060078</v>
          </cell>
          <cell r="F426" t="str">
            <v>8.24% GOI 15-Feb-2027</v>
          </cell>
          <cell r="G426" t="str">
            <v>GOVERMENT OF INDIA</v>
          </cell>
          <cell r="H426" t="str">
            <v/>
          </cell>
          <cell r="I426" t="str">
            <v>GOI</v>
          </cell>
          <cell r="K426" t="str">
            <v>GOI</v>
          </cell>
          <cell r="L426">
            <v>3100</v>
          </cell>
          <cell r="M426">
            <v>336039.69</v>
          </cell>
          <cell r="AI426" t="str">
            <v>Scheme Tax Saver Tier II</v>
          </cell>
        </row>
        <row r="427">
          <cell r="E427" t="str">
            <v>INE018A01030</v>
          </cell>
          <cell r="F427" t="str">
            <v>LARSEN AND TOUBRO LIMITED</v>
          </cell>
          <cell r="G427" t="str">
            <v>LARSEN AND TOUBRO LTD</v>
          </cell>
          <cell r="H427" t="str">
            <v>42909</v>
          </cell>
          <cell r="I427" t="str">
            <v>Other civil engineering projects n.e.c.</v>
          </cell>
          <cell r="K427" t="str">
            <v>Equity</v>
          </cell>
          <cell r="L427">
            <v>6</v>
          </cell>
          <cell r="M427">
            <v>10900.5</v>
          </cell>
          <cell r="AI427" t="str">
            <v>Scheme Tax Saver Tier II</v>
          </cell>
        </row>
        <row r="428">
          <cell r="E428" t="str">
            <v>INE101A01026</v>
          </cell>
          <cell r="F428" t="str">
            <v>MAHINDRA AND MAHINDRA LTD</v>
          </cell>
          <cell r="G428" t="str">
            <v>MAHINDRA AND MAHINDRA LTD</v>
          </cell>
          <cell r="H428" t="str">
            <v>28211</v>
          </cell>
          <cell r="I428" t="str">
            <v>Manufacture of tractors used in agriculture and forestry</v>
          </cell>
          <cell r="K428" t="str">
            <v>Equity</v>
          </cell>
          <cell r="L428">
            <v>10</v>
          </cell>
          <cell r="M428">
            <v>7908.5</v>
          </cell>
          <cell r="AI428" t="str">
            <v>Scheme Tax Saver Tier II</v>
          </cell>
        </row>
        <row r="429">
          <cell r="E429" t="str">
            <v>IN0020020106</v>
          </cell>
          <cell r="F429" t="str">
            <v>7.95% GOI  28-Aug-2032</v>
          </cell>
          <cell r="G429" t="str">
            <v>GOVERMENT OF INDIA</v>
          </cell>
          <cell r="H429" t="str">
            <v/>
          </cell>
          <cell r="I429" t="str">
            <v>GOI</v>
          </cell>
          <cell r="K429" t="str">
            <v>GOI</v>
          </cell>
          <cell r="L429">
            <v>700</v>
          </cell>
          <cell r="M429">
            <v>75477.36</v>
          </cell>
          <cell r="AI429" t="str">
            <v>Scheme Tax Saver Tier II</v>
          </cell>
        </row>
        <row r="430">
          <cell r="E430" t="str">
            <v>INE752E01010</v>
          </cell>
          <cell r="F430" t="str">
            <v>POWER GRID CORPORATION OF INDIA LIMITED</v>
          </cell>
          <cell r="G430" t="str">
            <v>POWER GRID CORPN OF INDIA LTD</v>
          </cell>
          <cell r="H430" t="str">
            <v>35107</v>
          </cell>
          <cell r="I430" t="str">
            <v>Transmission of electric energy</v>
          </cell>
          <cell r="K430" t="str">
            <v>Equity</v>
          </cell>
          <cell r="L430">
            <v>33</v>
          </cell>
          <cell r="M430">
            <v>6901.95</v>
          </cell>
          <cell r="AI430" t="str">
            <v>Scheme Tax Saver Tier II</v>
          </cell>
        </row>
        <row r="431">
          <cell r="E431" t="str">
            <v>INE044A01036</v>
          </cell>
          <cell r="F431" t="str">
            <v>SUN PHARMACEUTICALS INDUSTRIES LTD</v>
          </cell>
          <cell r="G431" t="str">
            <v>SUN PHARMACEUTICAL INDS LTD</v>
          </cell>
          <cell r="H431" t="str">
            <v>21001</v>
          </cell>
          <cell r="I431" t="str">
            <v>Manufacture of medicinal substances used in the manufacture of pharmaceuticals:</v>
          </cell>
          <cell r="K431" t="str">
            <v>Equity</v>
          </cell>
          <cell r="L431">
            <v>9</v>
          </cell>
          <cell r="M431">
            <v>7595.1</v>
          </cell>
          <cell r="AI431" t="str">
            <v>Scheme Tax Saver Tier II</v>
          </cell>
        </row>
        <row r="432">
          <cell r="E432" t="str">
            <v>INE001A01036</v>
          </cell>
          <cell r="F432" t="str">
            <v>HOUSING DEVELOPMENT FINANCE CORPORATION</v>
          </cell>
          <cell r="G432" t="str">
            <v>HOUSING DEVELOPMENT FINANCE CORPORA</v>
          </cell>
          <cell r="H432" t="str">
            <v>64192</v>
          </cell>
          <cell r="I432" t="str">
            <v>Activities of specialized institutions granting credit for house purchases</v>
          </cell>
          <cell r="K432" t="str">
            <v>Equity</v>
          </cell>
          <cell r="L432">
            <v>4</v>
          </cell>
          <cell r="M432">
            <v>9458</v>
          </cell>
          <cell r="AI432" t="str">
            <v>Scheme Tax Saver Tier II</v>
          </cell>
        </row>
        <row r="433">
          <cell r="E433" t="str">
            <v>INE154A01025</v>
          </cell>
          <cell r="F433" t="str">
            <v>ITC LTD</v>
          </cell>
          <cell r="G433" t="str">
            <v>ITC LTD</v>
          </cell>
          <cell r="H433" t="str">
            <v>12003</v>
          </cell>
          <cell r="I433" t="str">
            <v>Manufacture of cigarettes, cigarette tobacco</v>
          </cell>
          <cell r="K433" t="str">
            <v>Equity</v>
          </cell>
          <cell r="L433">
            <v>34</v>
          </cell>
          <cell r="M433">
            <v>7338.9</v>
          </cell>
          <cell r="AI433" t="str">
            <v>Scheme Tax Saver Tier II</v>
          </cell>
        </row>
        <row r="434">
          <cell r="E434" t="str">
            <v>INE062A01020</v>
          </cell>
          <cell r="F434" t="str">
            <v>STATE BANK OF INDIA</v>
          </cell>
          <cell r="G434" t="str">
            <v>STATE BANK OF INDIA</v>
          </cell>
          <cell r="H434" t="str">
            <v>64191</v>
          </cell>
          <cell r="I434" t="str">
            <v>Monetary intermediation of commercial banks, saving banks. postal savings</v>
          </cell>
          <cell r="K434" t="str">
            <v>Equity</v>
          </cell>
          <cell r="L434">
            <v>21</v>
          </cell>
          <cell r="M434">
            <v>10147.200000000001</v>
          </cell>
          <cell r="AI434" t="str">
            <v>Scheme Tax Saver Tier II</v>
          </cell>
        </row>
        <row r="435">
          <cell r="E435" t="str">
            <v>INE040A01034</v>
          </cell>
          <cell r="F435" t="str">
            <v>HDFC BANK LTD</v>
          </cell>
          <cell r="G435" t="str">
            <v>HDFC BANK LTD</v>
          </cell>
          <cell r="H435" t="str">
            <v>64191</v>
          </cell>
          <cell r="I435" t="str">
            <v>Monetary intermediation of commercial banks, saving banks. postal savings</v>
          </cell>
          <cell r="K435" t="str">
            <v>Equity</v>
          </cell>
          <cell r="L435">
            <v>22</v>
          </cell>
          <cell r="M435">
            <v>31377.5</v>
          </cell>
          <cell r="AI435" t="str">
            <v>Scheme Tax Saver Tier II</v>
          </cell>
        </row>
        <row r="436">
          <cell r="E436" t="str">
            <v>INE009A01021</v>
          </cell>
          <cell r="F436" t="str">
            <v>INFOSYS LTD EQ</v>
          </cell>
          <cell r="G436" t="str">
            <v>INFOSYS  LIMITED</v>
          </cell>
          <cell r="H436" t="str">
            <v>62011</v>
          </cell>
          <cell r="I436" t="str">
            <v>Writing , modifying, testing of computer program</v>
          </cell>
          <cell r="K436" t="str">
            <v>Equity</v>
          </cell>
          <cell r="L436">
            <v>22</v>
          </cell>
          <cell r="M436">
            <v>37743.199999999997</v>
          </cell>
          <cell r="AI436" t="str">
            <v>Scheme Tax Saver Tier II</v>
          </cell>
        </row>
        <row r="437">
          <cell r="E437" t="str">
            <v>INE860A01027</v>
          </cell>
          <cell r="F437" t="str">
            <v>HCL Technologies Limited</v>
          </cell>
          <cell r="G437" t="str">
            <v>HCL TECHNOLOGIES LTD</v>
          </cell>
          <cell r="H437" t="str">
            <v>62011</v>
          </cell>
          <cell r="I437" t="str">
            <v>Writing , modifying, testing of computer program</v>
          </cell>
          <cell r="K437" t="str">
            <v>Equity</v>
          </cell>
          <cell r="L437">
            <v>4</v>
          </cell>
          <cell r="M437">
            <v>4507.8</v>
          </cell>
          <cell r="AI437" t="str">
            <v>Scheme Tax Saver Tier II</v>
          </cell>
        </row>
        <row r="438">
          <cell r="E438" t="str">
            <v>INE669C01036</v>
          </cell>
          <cell r="F438" t="str">
            <v>TECH MAHINDRA LIMITED</v>
          </cell>
          <cell r="G438" t="str">
            <v>TECH MAHINDRA  LIMITED</v>
          </cell>
          <cell r="H438" t="str">
            <v>62020</v>
          </cell>
          <cell r="I438" t="str">
            <v>Computer consultancy</v>
          </cell>
          <cell r="K438" t="str">
            <v>Equity</v>
          </cell>
          <cell r="L438">
            <v>4</v>
          </cell>
          <cell r="M438">
            <v>5640</v>
          </cell>
          <cell r="AI438" t="str">
            <v>Scheme Tax Saver Tier II</v>
          </cell>
        </row>
        <row r="439">
          <cell r="E439" t="str">
            <v>INE733E01010</v>
          </cell>
          <cell r="F439" t="str">
            <v>NTPC LIMITED</v>
          </cell>
          <cell r="G439" t="str">
            <v>NTPC LIMITED</v>
          </cell>
          <cell r="H439" t="str">
            <v>35102</v>
          </cell>
          <cell r="I439" t="str">
            <v>Electric power generation by coal based thermal power plants</v>
          </cell>
          <cell r="K439" t="str">
            <v>Equity</v>
          </cell>
          <cell r="L439">
            <v>50</v>
          </cell>
          <cell r="M439">
            <v>6675</v>
          </cell>
          <cell r="AI439" t="str">
            <v>Scheme Tax Saver Tier II</v>
          </cell>
        </row>
        <row r="440">
          <cell r="E440" t="str">
            <v>INE059A01026</v>
          </cell>
          <cell r="F440" t="str">
            <v>CIPLA LIMITED</v>
          </cell>
          <cell r="G440" t="str">
            <v>CIPLA  LIMITED</v>
          </cell>
          <cell r="H440" t="str">
            <v>21001</v>
          </cell>
          <cell r="I440" t="str">
            <v>Manufacture of medicinal substances used in the manufacture of pharmaceuticals:</v>
          </cell>
          <cell r="K440" t="str">
            <v>Equity</v>
          </cell>
          <cell r="L440">
            <v>4</v>
          </cell>
          <cell r="M440">
            <v>3700.2</v>
          </cell>
          <cell r="AI440" t="str">
            <v>Scheme Tax Saver Tier II</v>
          </cell>
        </row>
        <row r="441">
          <cell r="E441" t="str">
            <v>INE095A01012</v>
          </cell>
          <cell r="F441" t="str">
            <v>IndusInd Bank Limited</v>
          </cell>
          <cell r="G441" t="str">
            <v>INDUS IND BANK LTD</v>
          </cell>
          <cell r="H441" t="str">
            <v>64191</v>
          </cell>
          <cell r="I441" t="str">
            <v>Monetary intermediation of commercial banks, saving banks. postal savings</v>
          </cell>
          <cell r="K441" t="str">
            <v>Equity</v>
          </cell>
          <cell r="L441">
            <v>3</v>
          </cell>
          <cell r="M441">
            <v>2762.1</v>
          </cell>
          <cell r="AI441" t="str">
            <v>Scheme Tax Saver Tier II</v>
          </cell>
        </row>
        <row r="442">
          <cell r="E442" t="str">
            <v>INE238A01034</v>
          </cell>
          <cell r="F442" t="str">
            <v>AXIS BANK</v>
          </cell>
          <cell r="G442" t="str">
            <v>AXIS BANK LTD.</v>
          </cell>
          <cell r="H442" t="str">
            <v>64191</v>
          </cell>
          <cell r="I442" t="str">
            <v>Monetary intermediation of commercial banks, saving banks. postal savings</v>
          </cell>
          <cell r="K442" t="str">
            <v>Equity</v>
          </cell>
          <cell r="L442">
            <v>15</v>
          </cell>
          <cell r="M442">
            <v>11136</v>
          </cell>
          <cell r="AI442" t="str">
            <v>Scheme Tax Saver Tier II</v>
          </cell>
        </row>
        <row r="443">
          <cell r="E443" t="str">
            <v>INE467B01029</v>
          </cell>
          <cell r="F443" t="str">
            <v>TATA CONSULTANCY SERVICES LIMITED</v>
          </cell>
          <cell r="G443" t="str">
            <v>TATA CONSULTANCY SERVICES LIMITED</v>
          </cell>
          <cell r="H443" t="str">
            <v>62020</v>
          </cell>
          <cell r="I443" t="str">
            <v>Computer consultancy</v>
          </cell>
          <cell r="K443" t="str">
            <v>Equity</v>
          </cell>
          <cell r="L443">
            <v>5</v>
          </cell>
          <cell r="M443">
            <v>17771</v>
          </cell>
          <cell r="AI443" t="str">
            <v>Scheme Tax Saver Tier II</v>
          </cell>
        </row>
        <row r="444">
          <cell r="E444" t="str">
            <v>INE481G01011</v>
          </cell>
          <cell r="F444" t="str">
            <v>UltraTech Cement Limited</v>
          </cell>
          <cell r="G444" t="str">
            <v>ULTRATECH CEMENT LIMITED</v>
          </cell>
          <cell r="H444" t="str">
            <v>23941</v>
          </cell>
          <cell r="I444" t="str">
            <v>Manufacture of clinkers and cement</v>
          </cell>
          <cell r="K444" t="str">
            <v>Equity</v>
          </cell>
          <cell r="L444">
            <v>2</v>
          </cell>
          <cell r="M444">
            <v>13135.8</v>
          </cell>
          <cell r="AI444" t="str">
            <v>Scheme Tax Saver Tier II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6B627-CAA4-4FB0-A128-4D354E65AA9F}" name="Table134567" displayName="Table134567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E45CE2E7-50EA-41D4-8FEB-D3B6F5E85AFA}" name="ISIN No." dataDxfId="6"/>
    <tableColumn id="2" xr3:uid="{B03446F9-BF6B-4D56-9E04-0F87BCB4D7C8}" name="Name of the Instrument" dataDxfId="5">
      <calculatedColumnFormula>VLOOKUP(Table134567[[#This Row],[ISIN No.]],'[1]Crisil data '!E:F,2,0)</calculatedColumnFormula>
    </tableColumn>
    <tableColumn id="3" xr3:uid="{48065842-674B-44F4-A4F5-971CF35738F5}" name="Industry " dataDxfId="4">
      <calculatedColumnFormula>VLOOKUP(Table134567[[#This Row],[ISIN No.]],'[1]Crisil data '!E:I,5,0)</calculatedColumnFormula>
    </tableColumn>
    <tableColumn id="4" xr3:uid="{556EC0C5-5212-48C1-A203-21296FA4B206}" name="Quantity" dataDxfId="3" dataCellStyle="Comma">
      <calculatedColumnFormula>SUMIFS('[1]Crisil data '!L:L,'[1]Crisil data '!AI:AI,$D$3,'[1]Crisil data '!E:E,Table134567[[#This Row],[ISIN No.]])</calculatedColumnFormula>
    </tableColumn>
    <tableColumn id="5" xr3:uid="{30AF3CDC-C745-4A9F-9022-2AC40D7E7A3C}" name="Market Value" dataDxfId="2">
      <calculatedColumnFormula>SUMIFS('[1]Crisil data '!M:M,'[1]Crisil data '!AI:AI,'[1]G-TIER II'!$D$3,'[1]Crisil data '!E:E,Table134567[[#This Row],[ISIN No.]])</calculatedColumnFormula>
    </tableColumn>
    <tableColumn id="6" xr3:uid="{74ED1A1A-7120-4C4C-8B21-04FE83FFFFC9}" name="% of Portfolio" dataDxfId="1" dataCellStyle="Percent">
      <calculatedColumnFormula>+F7/$F$87</calculatedColumnFormula>
    </tableColumn>
    <tableColumn id="7" xr3:uid="{602D9F42-05A0-44EE-9B31-8535CE5E5844}" name="Ratings" dataDxfId="0">
      <calculatedColumnFormula>VLOOKUP(Table134567[[#This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C19F-4A3F-444E-8961-68A1CEF87C63}">
  <dimension ref="A2:O112"/>
  <sheetViews>
    <sheetView showGridLines="0" tabSelected="1" view="pageBreakPreview" topLeftCell="A81" zoomScale="91" zoomScaleNormal="100" zoomScaleSheetLayoutView="91" workbookViewId="0">
      <selection activeCell="D92" sqref="D92:D93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13.28515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28th Feb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0" t="str">
        <f>VLOOKUP(Table134567[[#This Row],[ISIN No.]],'[1]Crisil data '!E:F,2,0)</f>
        <v>8.17% GS 2044 (01-DEC-2044).</v>
      </c>
      <c r="D7" s="10" t="str">
        <f>VLOOKUP(Table134567[[#This Row],[ISIN No.]],'[1]Crisil data '!E:I,5,0)</f>
        <v>GOI</v>
      </c>
      <c r="E7" s="11">
        <f>SUMIFS('[1]Crisil data '!L:L,'[1]Crisil data '!AI:AI,$D$3,'[1]Crisil data '!E:E,Table134567[[#This Row],[ISIN No.]])</f>
        <v>33000</v>
      </c>
      <c r="F7" s="10">
        <f>SUMIFS('[1]Crisil data '!M:M,'[1]Crisil data '!AI:AI,'[1]G-TIER II'!$D$3,'[1]Crisil data '!E:E,Table134567[[#This Row],[ISIN No.]])</f>
        <v>3707226.6</v>
      </c>
      <c r="G7" s="12">
        <f t="shared" ref="G7:G41" si="0">+F7/$F$87</f>
        <v>2.3573332064092657E-2</v>
      </c>
      <c r="H7" s="13" t="e">
        <f>VLOOKUP(Table134567[[#This Row],[ISIN No.]],#REF!,35,0)</f>
        <v>#REF!</v>
      </c>
    </row>
    <row r="8" spans="1:8" x14ac:dyDescent="0.25">
      <c r="A8" s="9"/>
      <c r="B8" s="10" t="s">
        <v>13</v>
      </c>
      <c r="C8" s="10" t="str">
        <f>VLOOKUP(Table134567[[#This Row],[ISIN No.]],'[1]Crisil data '!E:F,2,0)</f>
        <v>8.13 % KERALA SDL 21.03.2028</v>
      </c>
      <c r="D8" s="10" t="str">
        <f>VLOOKUP(Table134567[[#This Row],[ISIN No.]],'[1]Crisil data '!E:I,5,0)</f>
        <v>SDL</v>
      </c>
      <c r="E8" s="11">
        <f>SUMIFS('[1]Crisil data '!L:L,'[1]Crisil data '!AI:AI,$D$3,'[1]Crisil data '!E:E,Table134567[[#This Row],[ISIN No.]])</f>
        <v>1900</v>
      </c>
      <c r="F8" s="10">
        <f>SUMIFS('[1]Crisil data '!M:M,'[1]Crisil data '!AI:AI,'[1]G-TIER II'!$D$3,'[1]Crisil data '!E:E,Table134567[[#This Row],[ISIN No.]])</f>
        <v>202550.64</v>
      </c>
      <c r="G8" s="12">
        <f t="shared" si="0"/>
        <v>1.2879691509859389E-3</v>
      </c>
      <c r="H8" s="13" t="e">
        <f>VLOOKUP(Table134567[[#This Row],[ISIN No.]],#REF!,35,0)</f>
        <v>#REF!</v>
      </c>
    </row>
    <row r="9" spans="1:8" x14ac:dyDescent="0.25">
      <c r="A9" s="9"/>
      <c r="B9" s="10" t="s">
        <v>14</v>
      </c>
      <c r="C9" s="10" t="str">
        <f>VLOOKUP(Table134567[[#This Row],[ISIN No.]],'[1]Crisil data '!E:F,2,0)</f>
        <v>6.57% GOI 2033 (MD 05/12/2033)</v>
      </c>
      <c r="D9" s="10" t="str">
        <f>VLOOKUP(Table134567[[#This Row],[ISIN No.]],'[1]Crisil data '!E:I,5,0)</f>
        <v>GOI</v>
      </c>
      <c r="E9" s="11">
        <f>SUMIFS('[1]Crisil data '!L:L,'[1]Crisil data '!AI:AI,$D$3,'[1]Crisil data '!E:E,Table134567[[#This Row],[ISIN No.]])</f>
        <v>161000</v>
      </c>
      <c r="F9" s="10">
        <f>SUMIFS('[1]Crisil data '!M:M,'[1]Crisil data '!AI:AI,'[1]G-TIER II'!$D$3,'[1]Crisil data '!E:E,Table134567[[#This Row],[ISIN No.]])</f>
        <v>15617579.6</v>
      </c>
      <c r="G9" s="12">
        <f t="shared" si="0"/>
        <v>9.9308305013834156E-2</v>
      </c>
      <c r="H9" s="13" t="e">
        <f>VLOOKUP(Table134567[[#This Row],[ISIN No.]],#REF!,35,0)</f>
        <v>#REF!</v>
      </c>
    </row>
    <row r="10" spans="1:8" x14ac:dyDescent="0.25">
      <c r="A10" s="9"/>
      <c r="B10" s="10" t="s">
        <v>15</v>
      </c>
      <c r="C10" s="10" t="str">
        <f>VLOOKUP(Table134567[[#This Row],[ISIN No.]],'[1]Crisil data '!E:F,2,0)</f>
        <v>6.79% GS 26.12.2029</v>
      </c>
      <c r="D10" s="10" t="str">
        <f>VLOOKUP(Table134567[[#This Row],[ISIN No.]],'[1]Crisil data '!E:I,5,0)</f>
        <v>GOI</v>
      </c>
      <c r="E10" s="11">
        <f>SUMIFS('[1]Crisil data '!L:L,'[1]Crisil data '!AI:AI,$D$3,'[1]Crisil data '!E:E,Table134567[[#This Row],[ISIN No.]])</f>
        <v>10000</v>
      </c>
      <c r="F10" s="10">
        <f>SUMIFS('[1]Crisil data '!M:M,'[1]Crisil data '!AI:AI,'[1]G-TIER II'!$D$3,'[1]Crisil data '!E:E,Table134567[[#This Row],[ISIN No.]])</f>
        <v>1005127</v>
      </c>
      <c r="G10" s="12">
        <f t="shared" si="0"/>
        <v>6.3913526455559155E-3</v>
      </c>
      <c r="H10" s="13" t="e">
        <f>VLOOKUP(Table134567[[#This Row],[ISIN No.]],#REF!,35,0)</f>
        <v>#REF!</v>
      </c>
    </row>
    <row r="11" spans="1:8" x14ac:dyDescent="0.25">
      <c r="A11" s="9"/>
      <c r="B11" s="10" t="s">
        <v>16</v>
      </c>
      <c r="C11" s="10" t="str">
        <f>VLOOKUP(Table134567[[#This Row],[ISIN No.]],'[1]Crisil data '!E:F,2,0)</f>
        <v>7.62% GS 2039 (15-09-2039)</v>
      </c>
      <c r="D11" s="10" t="str">
        <f>VLOOKUP(Table134567[[#This Row],[ISIN No.]],'[1]Crisil data '!E:I,5,0)</f>
        <v>GOI</v>
      </c>
      <c r="E11" s="11">
        <f>SUMIFS('[1]Crisil data '!L:L,'[1]Crisil data '!AI:AI,$D$3,'[1]Crisil data '!E:E,Table134567[[#This Row],[ISIN No.]])</f>
        <v>10000</v>
      </c>
      <c r="F11" s="10">
        <f>SUMIFS('[1]Crisil data '!M:M,'[1]Crisil data '!AI:AI,'[1]G-TIER II'!$D$3,'[1]Crisil data '!E:E,Table134567[[#This Row],[ISIN No.]])</f>
        <v>1056371</v>
      </c>
      <c r="G11" s="12">
        <f t="shared" si="0"/>
        <v>6.7172004985823165E-3</v>
      </c>
      <c r="H11" s="13" t="e">
        <f>VLOOKUP(Table134567[[#This Row],[ISIN No.]],#REF!,35,0)</f>
        <v>#REF!</v>
      </c>
    </row>
    <row r="12" spans="1:8" x14ac:dyDescent="0.25">
      <c r="A12" s="9"/>
      <c r="B12" s="10" t="s">
        <v>17</v>
      </c>
      <c r="C12" s="10" t="str">
        <f>VLOOKUP(Table134567[[#This Row],[ISIN No.]],'[1]Crisil data '!E:F,2,0)</f>
        <v>7.73% GS  MD 19/12/2034</v>
      </c>
      <c r="D12" s="10" t="str">
        <f>VLOOKUP(Table134567[[#This Row],[ISIN No.]],'[1]Crisil data '!E:I,5,0)</f>
        <v>GOI</v>
      </c>
      <c r="E12" s="11">
        <f>SUMIFS('[1]Crisil data '!L:L,'[1]Crisil data '!AI:AI,$D$3,'[1]Crisil data '!E:E,Table134567[[#This Row],[ISIN No.]])</f>
        <v>39400</v>
      </c>
      <c r="F12" s="10">
        <f>SUMIFS('[1]Crisil data '!M:M,'[1]Crisil data '!AI:AI,'[1]G-TIER II'!$D$3,'[1]Crisil data '!E:E,Table134567[[#This Row],[ISIN No.]])</f>
        <v>4155080.66</v>
      </c>
      <c r="G12" s="12">
        <f t="shared" si="0"/>
        <v>2.6421124662643843E-2</v>
      </c>
      <c r="H12" s="13" t="e">
        <f>VLOOKUP(Table134567[[#This Row],[ISIN No.]],#REF!,35,0)</f>
        <v>#REF!</v>
      </c>
    </row>
    <row r="13" spans="1:8" x14ac:dyDescent="0.25">
      <c r="A13" s="9"/>
      <c r="B13" s="10" t="s">
        <v>18</v>
      </c>
      <c r="C13" s="10" t="str">
        <f>VLOOKUP(Table134567[[#This Row],[ISIN No.]],'[1]Crisil data '!E:F,2,0)</f>
        <v>8.69% Tamil Nadu SDL 24.02.2026</v>
      </c>
      <c r="D13" s="10" t="str">
        <f>VLOOKUP(Table134567[[#This Row],[ISIN No.]],'[1]Crisil data '!E:I,5,0)</f>
        <v>SDL</v>
      </c>
      <c r="E13" s="11">
        <f>SUMIFS('[1]Crisil data '!L:L,'[1]Crisil data '!AI:AI,$D$3,'[1]Crisil data '!E:E,Table134567[[#This Row],[ISIN No.]])</f>
        <v>3500</v>
      </c>
      <c r="F13" s="10">
        <f>SUMIFS('[1]Crisil data '!M:M,'[1]Crisil data '!AI:AI,'[1]G-TIER II'!$D$3,'[1]Crisil data '!E:E,Table134567[[#This Row],[ISIN No.]])</f>
        <v>380941.4</v>
      </c>
      <c r="G13" s="12">
        <f t="shared" si="0"/>
        <v>2.4223116329496414E-3</v>
      </c>
      <c r="H13" s="13" t="e">
        <f>VLOOKUP(Table134567[[#This Row],[ISIN No.]],#REF!,35,0)</f>
        <v>#REF!</v>
      </c>
    </row>
    <row r="14" spans="1:8" x14ac:dyDescent="0.25">
      <c r="A14" s="9"/>
      <c r="B14" s="10" t="s">
        <v>19</v>
      </c>
      <c r="C14" s="10" t="str">
        <f>VLOOKUP(Table134567[[#This Row],[ISIN No.]],'[1]Crisil data '!E:F,2,0)</f>
        <v>7.72% GOI 26.10.2055.</v>
      </c>
      <c r="D14" s="10" t="str">
        <f>VLOOKUP(Table134567[[#This Row],[ISIN No.]],'[1]Crisil data '!E:I,5,0)</f>
        <v>GOI</v>
      </c>
      <c r="E14" s="11">
        <f>SUMIFS('[1]Crisil data '!L:L,'[1]Crisil data '!AI:AI,$D$3,'[1]Crisil data '!E:E,Table134567[[#This Row],[ISIN No.]])</f>
        <v>7000</v>
      </c>
      <c r="F14" s="10">
        <f>SUMIFS('[1]Crisil data '!M:M,'[1]Crisil data '!AI:AI,'[1]G-TIER II'!$D$3,'[1]Crisil data '!E:E,Table134567[[#This Row],[ISIN No.]])</f>
        <v>749075.6</v>
      </c>
      <c r="G14" s="12">
        <f t="shared" si="0"/>
        <v>4.7631854658977272E-3</v>
      </c>
      <c r="H14" s="13" t="e">
        <f>VLOOKUP(Table134567[[#This Row],[ISIN No.]],#REF!,35,0)</f>
        <v>#REF!</v>
      </c>
    </row>
    <row r="15" spans="1:8" x14ac:dyDescent="0.25">
      <c r="A15" s="9"/>
      <c r="B15" s="10" t="s">
        <v>20</v>
      </c>
      <c r="C15" s="10" t="str">
        <f>VLOOKUP(Table134567[[#This Row],[ISIN No.]],'[1]Crisil data '!E:F,2,0)</f>
        <v>7.69% GOI 17.06.2043</v>
      </c>
      <c r="D15" s="10" t="str">
        <f>VLOOKUP(Table134567[[#This Row],[ISIN No.]],'[1]Crisil data '!E:I,5,0)</f>
        <v>GOI</v>
      </c>
      <c r="E15" s="11">
        <f>SUMIFS('[1]Crisil data '!L:L,'[1]Crisil data '!AI:AI,$D$3,'[1]Crisil data '!E:E,Table134567[[#This Row],[ISIN No.]])</f>
        <v>10000</v>
      </c>
      <c r="F15" s="10">
        <f>SUMIFS('[1]Crisil data '!M:M,'[1]Crisil data '!AI:AI,'[1]G-TIER II'!$D$3,'[1]Crisil data '!E:E,Table134567[[#This Row],[ISIN No.]])</f>
        <v>1062845</v>
      </c>
      <c r="G15" s="12">
        <f t="shared" si="0"/>
        <v>6.7583670546765501E-3</v>
      </c>
      <c r="H15" s="13" t="e">
        <f>VLOOKUP(Table134567[[#This Row],[ISIN No.]],#REF!,35,0)</f>
        <v>#REF!</v>
      </c>
    </row>
    <row r="16" spans="1:8" x14ac:dyDescent="0.25">
      <c r="A16" s="9"/>
      <c r="B16" s="10" t="s">
        <v>21</v>
      </c>
      <c r="C16" s="10" t="str">
        <f>VLOOKUP(Table134567[[#This Row],[ISIN No.]],'[1]Crisil data '!E:F,2,0)</f>
        <v>8.26% Government of India 02.08.2027</v>
      </c>
      <c r="D16" s="10" t="str">
        <f>VLOOKUP(Table134567[[#This Row],[ISIN No.]],'[1]Crisil data '!E:I,5,0)</f>
        <v>GOI</v>
      </c>
      <c r="E16" s="11">
        <f>SUMIFS('[1]Crisil data '!L:L,'[1]Crisil data '!AI:AI,$D$3,'[1]Crisil data '!E:E,Table134567[[#This Row],[ISIN No.]])</f>
        <v>126500</v>
      </c>
      <c r="F16" s="10">
        <f>SUMIFS('[1]Crisil data '!M:M,'[1]Crisil data '!AI:AI,'[1]G-TIER II'!$D$3,'[1]Crisil data '!E:E,Table134567[[#This Row],[ISIN No.]])</f>
        <v>13753257.1</v>
      </c>
      <c r="G16" s="12">
        <f t="shared" si="0"/>
        <v>8.7453541842071367E-2</v>
      </c>
      <c r="H16" s="13" t="e">
        <f>VLOOKUP(Table134567[[#This Row],[ISIN No.]],#REF!,35,0)</f>
        <v>#REF!</v>
      </c>
    </row>
    <row r="17" spans="1:8" x14ac:dyDescent="0.25">
      <c r="A17" s="9"/>
      <c r="B17" s="10" t="s">
        <v>22</v>
      </c>
      <c r="C17" s="10" t="str">
        <f>VLOOKUP(Table134567[[#This Row],[ISIN No.]],'[1]Crisil data '!E:F,2,0)</f>
        <v>8.30% GS 02.07.2040</v>
      </c>
      <c r="D17" s="10" t="str">
        <f>VLOOKUP(Table134567[[#This Row],[ISIN No.]],'[1]Crisil data '!E:I,5,0)</f>
        <v>GOI</v>
      </c>
      <c r="E17" s="11">
        <f>SUMIFS('[1]Crisil data '!L:L,'[1]Crisil data '!AI:AI,$D$3,'[1]Crisil data '!E:E,Table134567[[#This Row],[ISIN No.]])</f>
        <v>41400</v>
      </c>
      <c r="F17" s="10">
        <f>SUMIFS('[1]Crisil data '!M:M,'[1]Crisil data '!AI:AI,'[1]G-TIER II'!$D$3,'[1]Crisil data '!E:E,Table134567[[#This Row],[ISIN No.]])</f>
        <v>4675641.4800000004</v>
      </c>
      <c r="G17" s="12">
        <f t="shared" si="0"/>
        <v>2.9731241467863243E-2</v>
      </c>
      <c r="H17" s="13" t="e">
        <f>VLOOKUP(Table134567[[#This Row],[ISIN No.]],#REF!,35,0)</f>
        <v>#REF!</v>
      </c>
    </row>
    <row r="18" spans="1:8" x14ac:dyDescent="0.25">
      <c r="A18" s="9"/>
      <c r="B18" s="10" t="s">
        <v>23</v>
      </c>
      <c r="C18" s="10" t="str">
        <f>VLOOKUP(Table134567[[#This Row],[ISIN No.]],'[1]Crisil data '!E:F,2,0)</f>
        <v>7.61% GSEC 09.05.2030</v>
      </c>
      <c r="D18" s="10" t="str">
        <f>VLOOKUP(Table134567[[#This Row],[ISIN No.]],'[1]Crisil data '!E:I,5,0)</f>
        <v>GOI</v>
      </c>
      <c r="E18" s="11">
        <f>SUMIFS('[1]Crisil data '!L:L,'[1]Crisil data '!AI:AI,$D$3,'[1]Crisil data '!E:E,Table134567[[#This Row],[ISIN No.]])</f>
        <v>68000</v>
      </c>
      <c r="F18" s="10">
        <f>SUMIFS('[1]Crisil data '!M:M,'[1]Crisil data '!AI:AI,'[1]G-TIER II'!$D$3,'[1]Crisil data '!E:E,Table134567[[#This Row],[ISIN No.]])</f>
        <v>7156945.5999999996</v>
      </c>
      <c r="G18" s="12">
        <f t="shared" si="0"/>
        <v>4.5509237334844022E-2</v>
      </c>
      <c r="H18" s="13" t="e">
        <f>VLOOKUP(Table134567[[#This Row],[ISIN No.]],#REF!,35,0)</f>
        <v>#REF!</v>
      </c>
    </row>
    <row r="19" spans="1:8" x14ac:dyDescent="0.25">
      <c r="A19" s="9"/>
      <c r="B19" s="10" t="s">
        <v>24</v>
      </c>
      <c r="C19" s="10" t="str">
        <f>VLOOKUP(Table134567[[#This Row],[ISIN No.]],'[1]Crisil data '!E:F,2,0)</f>
        <v>06.67 GOI 15 DEC- 2035</v>
      </c>
      <c r="D19" s="10" t="str">
        <f>VLOOKUP(Table134567[[#This Row],[ISIN No.]],'[1]Crisil data '!E:I,5,0)</f>
        <v>GOI</v>
      </c>
      <c r="E19" s="11">
        <f>SUMIFS('[1]Crisil data '!L:L,'[1]Crisil data '!AI:AI,$D$3,'[1]Crisil data '!E:E,Table134567[[#This Row],[ISIN No.]])</f>
        <v>100000</v>
      </c>
      <c r="F19" s="10">
        <f>SUMIFS('[1]Crisil data '!M:M,'[1]Crisil data '!AI:AI,'[1]G-TIER II'!$D$3,'[1]Crisil data '!E:E,Table134567[[#This Row],[ISIN No.]])</f>
        <v>9700150</v>
      </c>
      <c r="G19" s="12">
        <f t="shared" si="0"/>
        <v>6.1680841689447416E-2</v>
      </c>
      <c r="H19" s="13" t="e">
        <f>VLOOKUP(Table134567[[#This Row],[ISIN No.]],#REF!,35,0)</f>
        <v>#REF!</v>
      </c>
    </row>
    <row r="20" spans="1:8" x14ac:dyDescent="0.25">
      <c r="A20" s="9"/>
      <c r="B20" s="10" t="s">
        <v>25</v>
      </c>
      <c r="C20" s="10" t="str">
        <f>VLOOKUP(Table134567[[#This Row],[ISIN No.]],'[1]Crisil data '!E:F,2,0)</f>
        <v>7.95% GOI  28-Aug-2032</v>
      </c>
      <c r="D20" s="10" t="str">
        <f>VLOOKUP(Table134567[[#This Row],[ISIN No.]],'[1]Crisil data '!E:I,5,0)</f>
        <v>GOI</v>
      </c>
      <c r="E20" s="11">
        <f>SUMIFS('[1]Crisil data '!L:L,'[1]Crisil data '!AI:AI,$D$3,'[1]Crisil data '!E:E,Table134567[[#This Row],[ISIN No.]])</f>
        <v>78300</v>
      </c>
      <c r="F20" s="10">
        <f>SUMIFS('[1]Crisil data '!M:M,'[1]Crisil data '!AI:AI,'[1]G-TIER II'!$D$3,'[1]Crisil data '!E:E,Table134567[[#This Row],[ISIN No.]])</f>
        <v>8442681.8399999999</v>
      </c>
      <c r="G20" s="12">
        <f t="shared" si="0"/>
        <v>5.3684914357758649E-2</v>
      </c>
      <c r="H20" s="13" t="e">
        <f>VLOOKUP(Table134567[[#This Row],[ISIN No.]],#REF!,35,0)</f>
        <v>#REF!</v>
      </c>
    </row>
    <row r="21" spans="1:8" x14ac:dyDescent="0.25">
      <c r="A21" s="9"/>
      <c r="B21" s="10" t="s">
        <v>26</v>
      </c>
      <c r="C21" s="10" t="str">
        <f>VLOOKUP(Table134567[[#This Row],[ISIN No.]],'[1]Crisil data '!E:F,2,0)</f>
        <v>8.24% GOI 15-Feb-2027</v>
      </c>
      <c r="D21" s="10" t="str">
        <f>VLOOKUP(Table134567[[#This Row],[ISIN No.]],'[1]Crisil data '!E:I,5,0)</f>
        <v>GOI</v>
      </c>
      <c r="E21" s="11">
        <f>SUMIFS('[1]Crisil data '!L:L,'[1]Crisil data '!AI:AI,$D$3,'[1]Crisil data '!E:E,Table134567[[#This Row],[ISIN No.]])</f>
        <v>69900</v>
      </c>
      <c r="F21" s="10">
        <f>SUMIFS('[1]Crisil data '!M:M,'[1]Crisil data '!AI:AI,'[1]G-TIER II'!$D$3,'[1]Crisil data '!E:E,Table134567[[#This Row],[ISIN No.]])</f>
        <v>7577153.0099999998</v>
      </c>
      <c r="G21" s="12">
        <f t="shared" si="0"/>
        <v>4.8181231761006783E-2</v>
      </c>
      <c r="H21" s="13" t="e">
        <f>VLOOKUP(Table134567[[#This Row],[ISIN No.]],#REF!,35,0)</f>
        <v>#REF!</v>
      </c>
    </row>
    <row r="22" spans="1:8" x14ac:dyDescent="0.25">
      <c r="A22" s="9"/>
      <c r="B22" s="10" t="s">
        <v>27</v>
      </c>
      <c r="C22" s="10" t="str">
        <f>VLOOKUP(Table134567[[#This Row],[ISIN No.]],'[1]Crisil data '!E:F,2,0)</f>
        <v>8.28% GOI 15.02.2032</v>
      </c>
      <c r="D22" s="10" t="str">
        <f>VLOOKUP(Table134567[[#This Row],[ISIN No.]],'[1]Crisil data '!E:I,5,0)</f>
        <v>GOI</v>
      </c>
      <c r="E22" s="11">
        <f>SUMIFS('[1]Crisil data '!L:L,'[1]Crisil data '!AI:AI,$D$3,'[1]Crisil data '!E:E,Table134567[[#This Row],[ISIN No.]])</f>
        <v>42000</v>
      </c>
      <c r="F22" s="10">
        <f>SUMIFS('[1]Crisil data '!M:M,'[1]Crisil data '!AI:AI,'[1]G-TIER II'!$D$3,'[1]Crisil data '!E:E,Table134567[[#This Row],[ISIN No.]])</f>
        <v>4587416.4000000004</v>
      </c>
      <c r="G22" s="12">
        <f t="shared" si="0"/>
        <v>2.9170240123294465E-2</v>
      </c>
      <c r="H22" s="13" t="e">
        <f>VLOOKUP(Table134567[[#This Row],[ISIN No.]],#REF!,35,0)</f>
        <v>#REF!</v>
      </c>
    </row>
    <row r="23" spans="1:8" x14ac:dyDescent="0.25">
      <c r="A23" s="9"/>
      <c r="B23" s="10" t="s">
        <v>28</v>
      </c>
      <c r="C23" s="10" t="str">
        <f>VLOOKUP(Table134567[[#This Row],[ISIN No.]],'[1]Crisil data '!E:F,2,0)</f>
        <v>8.32% GS 02.08.2032</v>
      </c>
      <c r="D23" s="10" t="str">
        <f>VLOOKUP(Table134567[[#This Row],[ISIN No.]],'[1]Crisil data '!E:I,5,0)</f>
        <v>GOI</v>
      </c>
      <c r="E23" s="11">
        <f>SUMIFS('[1]Crisil data '!L:L,'[1]Crisil data '!AI:AI,$D$3,'[1]Crisil data '!E:E,Table134567[[#This Row],[ISIN No.]])</f>
        <v>46000</v>
      </c>
      <c r="F23" s="10">
        <f>SUMIFS('[1]Crisil data '!M:M,'[1]Crisil data '!AI:AI,'[1]G-TIER II'!$D$3,'[1]Crisil data '!E:E,Table134567[[#This Row],[ISIN No.]])</f>
        <v>5052074.2</v>
      </c>
      <c r="G23" s="12">
        <f t="shared" si="0"/>
        <v>3.2124883525877612E-2</v>
      </c>
      <c r="H23" s="13" t="e">
        <f>VLOOKUP(Table134567[[#This Row],[ISIN No.]],#REF!,35,0)</f>
        <v>#REF!</v>
      </c>
    </row>
    <row r="24" spans="1:8" x14ac:dyDescent="0.25">
      <c r="A24" s="9"/>
      <c r="B24" s="10" t="s">
        <v>29</v>
      </c>
      <c r="C24" s="10" t="str">
        <f>VLOOKUP(Table134567[[#This Row],[ISIN No.]],'[1]Crisil data '!E:F,2,0)</f>
        <v>7.88% GOI 19.03.2030</v>
      </c>
      <c r="D24" s="10" t="str">
        <f>VLOOKUP(Table134567[[#This Row],[ISIN No.]],'[1]Crisil data '!E:I,5,0)</f>
        <v>GOI</v>
      </c>
      <c r="E24" s="11">
        <f>SUMIFS('[1]Crisil data '!L:L,'[1]Crisil data '!AI:AI,$D$3,'[1]Crisil data '!E:E,Table134567[[#This Row],[ISIN No.]])</f>
        <v>46200</v>
      </c>
      <c r="F24" s="10">
        <f>SUMIFS('[1]Crisil data '!M:M,'[1]Crisil data '!AI:AI,'[1]G-TIER II'!$D$3,'[1]Crisil data '!E:E,Table134567[[#This Row],[ISIN No.]])</f>
        <v>4936474.62</v>
      </c>
      <c r="G24" s="12">
        <f t="shared" si="0"/>
        <v>3.138981454309419E-2</v>
      </c>
      <c r="H24" s="13" t="e">
        <f>VLOOKUP(Table134567[[#This Row],[ISIN No.]],#REF!,35,0)</f>
        <v>#REF!</v>
      </c>
    </row>
    <row r="25" spans="1:8" x14ac:dyDescent="0.25">
      <c r="A25" s="9"/>
      <c r="B25" s="10" t="s">
        <v>30</v>
      </c>
      <c r="C25" s="10" t="str">
        <f>VLOOKUP(Table134567[[#This Row],[ISIN No.]],'[1]Crisil data '!E:F,2,0)</f>
        <v>7.17% GOI 08-Jan-2028</v>
      </c>
      <c r="D25" s="10" t="str">
        <f>VLOOKUP(Table134567[[#This Row],[ISIN No.]],'[1]Crisil data '!E:I,5,0)</f>
        <v>GOI</v>
      </c>
      <c r="E25" s="11">
        <f>SUMIFS('[1]Crisil data '!L:L,'[1]Crisil data '!AI:AI,$D$3,'[1]Crisil data '!E:E,Table134567[[#This Row],[ISIN No.]])</f>
        <v>145000</v>
      </c>
      <c r="F25" s="10">
        <f>SUMIFS('[1]Crisil data '!M:M,'[1]Crisil data '!AI:AI,'[1]G-TIER II'!$D$3,'[1]Crisil data '!E:E,Table134567[[#This Row],[ISIN No.]])</f>
        <v>14978456.5</v>
      </c>
      <c r="G25" s="12">
        <f t="shared" si="0"/>
        <v>9.5244280153273367E-2</v>
      </c>
      <c r="H25" s="13" t="e">
        <f>VLOOKUP(Table134567[[#This Row],[ISIN No.]],#REF!,35,0)</f>
        <v>#REF!</v>
      </c>
    </row>
    <row r="26" spans="1:8" x14ac:dyDescent="0.25">
      <c r="A26" s="9"/>
      <c r="B26" s="10" t="s">
        <v>31</v>
      </c>
      <c r="C26" s="10" t="str">
        <f>VLOOKUP(Table134567[[#This Row],[ISIN No.]],'[1]Crisil data '!E:F,2,0)</f>
        <v>8.33% GS 7.06.2036</v>
      </c>
      <c r="D26" s="14" t="str">
        <f>VLOOKUP(Table134567[[#This Row],[ISIN No.]],'[1]Crisil data '!E:I,5,0)</f>
        <v>GOI</v>
      </c>
      <c r="E26" s="11">
        <f>SUMIFS('[1]Crisil data '!L:L,'[1]Crisil data '!AI:AI,$D$3,'[1]Crisil data '!E:E,Table134567[[#This Row],[ISIN No.]])</f>
        <v>38000</v>
      </c>
      <c r="F26" s="10">
        <f>SUMIFS('[1]Crisil data '!M:M,'[1]Crisil data '!AI:AI,'[1]G-TIER II'!$D$3,'[1]Crisil data '!E:E,Table134567[[#This Row],[ISIN No.]])</f>
        <v>4216119</v>
      </c>
      <c r="G26" s="12">
        <f t="shared" si="0"/>
        <v>2.680925228814723E-2</v>
      </c>
      <c r="H26" s="13" t="e">
        <f>VLOOKUP(Table134567[[#This Row],[ISIN No.]],#REF!,35,0)</f>
        <v>#REF!</v>
      </c>
    </row>
    <row r="27" spans="1:8" x14ac:dyDescent="0.25">
      <c r="A27" s="9"/>
      <c r="B27" s="10" t="s">
        <v>32</v>
      </c>
      <c r="C27" s="10" t="str">
        <f>VLOOKUP(Table134567[[#This Row],[ISIN No.]],'[1]Crisil data '!E:F,2,0)</f>
        <v>7.06 % GOI 10.10.2046</v>
      </c>
      <c r="D27" s="10" t="str">
        <f>VLOOKUP(Table134567[[#This Row],[ISIN No.]],'[1]Crisil data '!E:I,5,0)</f>
        <v>GOI</v>
      </c>
      <c r="E27" s="11">
        <f>SUMIFS('[1]Crisil data '!L:L,'[1]Crisil data '!AI:AI,$D$3,'[1]Crisil data '!E:E,Table134567[[#This Row],[ISIN No.]])</f>
        <v>20000</v>
      </c>
      <c r="F27" s="10">
        <f>SUMIFS('[1]Crisil data '!M:M,'[1]Crisil data '!AI:AI,'[1]G-TIER II'!$D$3,'[1]Crisil data '!E:E,Table134567[[#This Row],[ISIN No.]])</f>
        <v>1997408</v>
      </c>
      <c r="G27" s="12">
        <f t="shared" si="0"/>
        <v>1.2701020771558767E-2</v>
      </c>
      <c r="H27" s="13" t="e">
        <f>VLOOKUP(Table134567[[#This Row],[ISIN No.]],#REF!,35,0)</f>
        <v>#REF!</v>
      </c>
    </row>
    <row r="28" spans="1:8" x14ac:dyDescent="0.25">
      <c r="A28" s="9"/>
      <c r="B28" s="10" t="s">
        <v>33</v>
      </c>
      <c r="C28" s="10" t="str">
        <f>VLOOKUP(Table134567[[#This Row],[ISIN No.]],'[1]Crisil data '!E:F,2,0)</f>
        <v>8.60% GS 2028 (02-JUN-2028)</v>
      </c>
      <c r="D28" s="10" t="str">
        <f>VLOOKUP(Table134567[[#This Row],[ISIN No.]],'[1]Crisil data '!E:I,5,0)</f>
        <v>GOI</v>
      </c>
      <c r="E28" s="11">
        <f>SUMIFS('[1]Crisil data '!L:L,'[1]Crisil data '!AI:AI,$D$3,'[1]Crisil data '!E:E,Table134567[[#This Row],[ISIN No.]])</f>
        <v>33500</v>
      </c>
      <c r="F28" s="10">
        <f>SUMIFS('[1]Crisil data '!M:M,'[1]Crisil data '!AI:AI,'[1]G-TIER II'!$D$3,'[1]Crisil data '!E:E,Table134567[[#This Row],[ISIN No.]])</f>
        <v>3688788.85</v>
      </c>
      <c r="G28" s="12">
        <f t="shared" si="0"/>
        <v>2.3456090996804048E-2</v>
      </c>
      <c r="H28" s="13" t="e">
        <f>VLOOKUP(Table134567[[#This Row],[ISIN No.]],#REF!,35,0)</f>
        <v>#REF!</v>
      </c>
    </row>
    <row r="29" spans="1:8" x14ac:dyDescent="0.25">
      <c r="A29" s="9"/>
      <c r="B29" s="10" t="s">
        <v>34</v>
      </c>
      <c r="C29" s="10" t="str">
        <f>VLOOKUP(Table134567[[#This Row],[ISIN No.]],'[1]Crisil data '!E:F,2,0)</f>
        <v>05.77% GOI 03-Aug-2030</v>
      </c>
      <c r="D29" s="10" t="str">
        <f>VLOOKUP(Table134567[[#This Row],[ISIN No.]],'[1]Crisil data '!E:I,5,0)</f>
        <v>GOI</v>
      </c>
      <c r="E29" s="11">
        <f>SUMIFS('[1]Crisil data '!L:L,'[1]Crisil data '!AI:AI,$D$3,'[1]Crisil data '!E:E,Table134567[[#This Row],[ISIN No.]])</f>
        <v>30000</v>
      </c>
      <c r="F29" s="10">
        <f>SUMIFS('[1]Crisil data '!M:M,'[1]Crisil data '!AI:AI,'[1]G-TIER II'!$D$3,'[1]Crisil data '!E:E,Table134567[[#This Row],[ISIN No.]])</f>
        <v>2823177</v>
      </c>
      <c r="G29" s="12">
        <f t="shared" si="0"/>
        <v>1.795188049651697E-2</v>
      </c>
      <c r="H29" s="13" t="e">
        <f>VLOOKUP(Table134567[[#This Row],[ISIN No.]],#REF!,35,0)</f>
        <v>#REF!</v>
      </c>
    </row>
    <row r="30" spans="1:8" x14ac:dyDescent="0.25">
      <c r="A30" s="9"/>
      <c r="B30" s="10" t="s">
        <v>35</v>
      </c>
      <c r="C30" s="10" t="str">
        <f>VLOOKUP(Table134567[[#This Row],[ISIN No.]],'[1]Crisil data '!E:F,2,0)</f>
        <v>7.68% GS 15.12.2023</v>
      </c>
      <c r="D30" s="10" t="str">
        <f>VLOOKUP(Table134567[[#This Row],[ISIN No.]],'[1]Crisil data '!E:I,5,0)</f>
        <v>GOI</v>
      </c>
      <c r="E30" s="11">
        <f>SUMIFS('[1]Crisil data '!L:L,'[1]Crisil data '!AI:AI,$D$3,'[1]Crisil data '!E:E,Table134567[[#This Row],[ISIN No.]])</f>
        <v>5000</v>
      </c>
      <c r="F30" s="10">
        <f>SUMIFS('[1]Crisil data '!M:M,'[1]Crisil data '!AI:AI,'[1]G-TIER II'!$D$3,'[1]Crisil data '!E:E,Table134567[[#This Row],[ISIN No.]])</f>
        <v>524000</v>
      </c>
      <c r="G30" s="12">
        <f t="shared" si="0"/>
        <v>3.3319856956099078E-3</v>
      </c>
      <c r="H30" s="13" t="e">
        <f>VLOOKUP(Table134567[[#This Row],[ISIN No.]],#REF!,35,0)</f>
        <v>#REF!</v>
      </c>
    </row>
    <row r="31" spans="1:8" x14ac:dyDescent="0.25">
      <c r="A31" s="9"/>
      <c r="B31" s="10" t="s">
        <v>36</v>
      </c>
      <c r="C31" s="10" t="str">
        <f>VLOOKUP(Table134567[[#This Row],[ISIN No.]],'[1]Crisil data '!E:F,2,0)</f>
        <v>6.22% GOI 2035 (16-Mar-2035)</v>
      </c>
      <c r="D31" s="10" t="str">
        <f>VLOOKUP(Table134567[[#This Row],[ISIN No.]],'[1]Crisil data '!E:I,5,0)</f>
        <v>GOI</v>
      </c>
      <c r="E31" s="11">
        <f>SUMIFS('[1]Crisil data '!L:L,'[1]Crisil data '!AI:AI,$D$3,'[1]Crisil data '!E:E,Table134567[[#This Row],[ISIN No.]])</f>
        <v>74600</v>
      </c>
      <c r="F31" s="10">
        <f>SUMIFS('[1]Crisil data '!M:M,'[1]Crisil data '!AI:AI,'[1]G-TIER II'!$D$3,'[1]Crisil data '!E:E,Table134567[[#This Row],[ISIN No.]])</f>
        <v>6959135.5999999996</v>
      </c>
      <c r="G31" s="12">
        <f t="shared" si="0"/>
        <v>4.4251412734751278E-2</v>
      </c>
      <c r="H31" s="13" t="e">
        <f>VLOOKUP(Table134567[[#This Row],[ISIN No.]],#REF!,35,0)</f>
        <v>#REF!</v>
      </c>
    </row>
    <row r="32" spans="1:8" x14ac:dyDescent="0.25">
      <c r="A32" s="9"/>
      <c r="B32" s="10" t="s">
        <v>37</v>
      </c>
      <c r="C32" s="10" t="str">
        <f>VLOOKUP(Table134567[[#This Row],[ISIN No.]],'[1]Crisil data '!E:F,2,0)</f>
        <v>8.33 % KERALA SDL 30.05.2028</v>
      </c>
      <c r="D32" s="10" t="str">
        <f>VLOOKUP(Table134567[[#This Row],[ISIN No.]],'[1]Crisil data '!E:I,5,0)</f>
        <v>SDL</v>
      </c>
      <c r="E32" s="11">
        <f>SUMIFS('[1]Crisil data '!L:L,'[1]Crisil data '!AI:AI,$D$3,'[1]Crisil data '!E:E,Table134567[[#This Row],[ISIN No.]])</f>
        <v>10000</v>
      </c>
      <c r="F32" s="10">
        <f>SUMIFS('[1]Crisil data '!M:M,'[1]Crisil data '!AI:AI,'[1]G-TIER II'!$D$3,'[1]Crisil data '!E:E,Table134567[[#This Row],[ISIN No.]])</f>
        <v>1076104</v>
      </c>
      <c r="G32" s="12">
        <f t="shared" si="0"/>
        <v>6.8426777385278701E-3</v>
      </c>
      <c r="H32" s="13" t="e">
        <f>VLOOKUP(Table134567[[#This Row],[ISIN No.]],#REF!,35,0)</f>
        <v>#REF!</v>
      </c>
    </row>
    <row r="33" spans="1:8" x14ac:dyDescent="0.25">
      <c r="A33" s="9"/>
      <c r="B33" s="10" t="s">
        <v>38</v>
      </c>
      <c r="C33" s="10" t="str">
        <f>VLOOKUP(Table134567[[#This Row],[ISIN No.]],'[1]Crisil data '!E:F,2,0)</f>
        <v>SDL TAMIL NADU 8.05% 2028</v>
      </c>
      <c r="D33" s="10" t="str">
        <f>VLOOKUP(Table134567[[#This Row],[ISIN No.]],'[1]Crisil data '!E:I,5,0)</f>
        <v>SDL</v>
      </c>
      <c r="E33" s="11">
        <f>SUMIFS('[1]Crisil data '!L:L,'[1]Crisil data '!AI:AI,$D$3,'[1]Crisil data '!E:E,Table134567[[#This Row],[ISIN No.]])</f>
        <v>10000</v>
      </c>
      <c r="F33" s="10">
        <f>SUMIFS('[1]Crisil data '!M:M,'[1]Crisil data '!AI:AI,'[1]G-TIER II'!$D$3,'[1]Crisil data '!E:E,Table134567[[#This Row],[ISIN No.]])</f>
        <v>1063212</v>
      </c>
      <c r="G33" s="12">
        <f t="shared" si="0"/>
        <v>6.7607007164137423E-3</v>
      </c>
      <c r="H33" s="13" t="e">
        <f>VLOOKUP(Table134567[[#This Row],[ISIN No.]],#REF!,35,0)</f>
        <v>#REF!</v>
      </c>
    </row>
    <row r="34" spans="1:8" x14ac:dyDescent="0.25">
      <c r="A34" s="9"/>
      <c r="B34" s="10" t="s">
        <v>39</v>
      </c>
      <c r="C34" s="10" t="str">
        <f>VLOOKUP(Table134567[[#This Row],[ISIN No.]],'[1]Crisil data '!E:F,2,0)</f>
        <v>8.39% ANDHRA PRADESH SDL 06.02.2031</v>
      </c>
      <c r="D34" s="10" t="str">
        <f>VLOOKUP(Table134567[[#This Row],[ISIN No.]],'[1]Crisil data '!E:I,5,0)</f>
        <v>SDL</v>
      </c>
      <c r="E34" s="11">
        <f>SUMIFS('[1]Crisil data '!L:L,'[1]Crisil data '!AI:AI,$D$3,'[1]Crisil data '!E:E,Table134567[[#This Row],[ISIN No.]])</f>
        <v>10000</v>
      </c>
      <c r="F34" s="10">
        <f>SUMIFS('[1]Crisil data '!M:M,'[1]Crisil data '!AI:AI,'[1]G-TIER II'!$D$3,'[1]Crisil data '!E:E,Table134567[[#This Row],[ISIN No.]])</f>
        <v>1081396</v>
      </c>
      <c r="G34" s="12">
        <f t="shared" si="0"/>
        <v>6.8763282505529995E-3</v>
      </c>
      <c r="H34" s="13" t="e">
        <f>VLOOKUP(Table134567[[#This Row],[ISIN No.]],#REF!,35,0)</f>
        <v>#REF!</v>
      </c>
    </row>
    <row r="35" spans="1:8" x14ac:dyDescent="0.25">
      <c r="A35" s="9"/>
      <c r="B35" s="10" t="s">
        <v>40</v>
      </c>
      <c r="C35" s="10" t="str">
        <f>VLOOKUP(Table134567[[#This Row],[ISIN No.]],'[1]Crisil data '!E:F,2,0)</f>
        <v>8.19% Karnataka SDL 2029</v>
      </c>
      <c r="D35" s="10" t="str">
        <f>VLOOKUP(Table134567[[#This Row],[ISIN No.]],'[1]Crisil data '!E:I,5,0)</f>
        <v>SDL</v>
      </c>
      <c r="E35" s="11">
        <f>SUMIFS('[1]Crisil data '!L:L,'[1]Crisil data '!AI:AI,$D$3,'[1]Crisil data '!E:E,Table134567[[#This Row],[ISIN No.]])</f>
        <v>10000</v>
      </c>
      <c r="F35" s="10">
        <f>SUMIFS('[1]Crisil data '!M:M,'[1]Crisil data '!AI:AI,'[1]G-TIER II'!$D$3,'[1]Crisil data '!E:E,Table134567[[#This Row],[ISIN No.]])</f>
        <v>1069699</v>
      </c>
      <c r="G35" s="12">
        <f t="shared" si="0"/>
        <v>6.8019499362752343E-3</v>
      </c>
      <c r="H35" s="13" t="e">
        <f>VLOOKUP(Table134567[[#This Row],[ISIN No.]],#REF!,35,0)</f>
        <v>#REF!</v>
      </c>
    </row>
    <row r="36" spans="1:8" x14ac:dyDescent="0.25">
      <c r="A36" s="9"/>
      <c r="B36" s="10" t="s">
        <v>41</v>
      </c>
      <c r="C36" s="10" t="str">
        <f>VLOOKUP(Table134567[[#This Row],[ISIN No.]],'[1]Crisil data '!E:F,2,0)</f>
        <v>8.38% Telangana SDL 2049</v>
      </c>
      <c r="D36" s="10" t="str">
        <f>VLOOKUP(Table134567[[#This Row],[ISIN No.]],'[1]Crisil data '!E:I,5,0)</f>
        <v>SDL</v>
      </c>
      <c r="E36" s="11">
        <f>SUMIFS('[1]Crisil data '!L:L,'[1]Crisil data '!AI:AI,$D$3,'[1]Crisil data '!E:E,Table134567[[#This Row],[ISIN No.]])</f>
        <v>10000</v>
      </c>
      <c r="F36" s="10">
        <f>SUMIFS('[1]Crisil data '!M:M,'[1]Crisil data '!AI:AI,'[1]G-TIER II'!$D$3,'[1]Crisil data '!E:E,Table134567[[#This Row],[ISIN No.]])</f>
        <v>1133083</v>
      </c>
      <c r="G36" s="12">
        <f t="shared" si="0"/>
        <v>7.2049930304174826E-3</v>
      </c>
      <c r="H36" s="13" t="e">
        <f>VLOOKUP(Table134567[[#This Row],[ISIN No.]],#REF!,35,0)</f>
        <v>#REF!</v>
      </c>
    </row>
    <row r="37" spans="1:8" x14ac:dyDescent="0.25">
      <c r="A37" s="9"/>
      <c r="B37" s="10" t="s">
        <v>42</v>
      </c>
      <c r="C37" s="10" t="str">
        <f>VLOOKUP(Table134567[[#This Row],[ISIN No.]],'[1]Crisil data '!E:F,2,0)</f>
        <v>9.50% GUJARAT SDL 11-SEP-2023.</v>
      </c>
      <c r="D37" s="10" t="str">
        <f>VLOOKUP(Table134567[[#This Row],[ISIN No.]],'[1]Crisil data '!E:I,5,0)</f>
        <v>SDL</v>
      </c>
      <c r="E37" s="11">
        <f>SUMIFS('[1]Crisil data '!L:L,'[1]Crisil data '!AI:AI,$D$3,'[1]Crisil data '!E:E,Table134567[[#This Row],[ISIN No.]])</f>
        <v>20000</v>
      </c>
      <c r="F37" s="10">
        <f>SUMIFS('[1]Crisil data '!M:M,'[1]Crisil data '!AI:AI,'[1]G-TIER II'!$D$3,'[1]Crisil data '!E:E,Table134567[[#This Row],[ISIN No.]])</f>
        <v>2126592</v>
      </c>
      <c r="G37" s="12">
        <f t="shared" si="0"/>
        <v>1.3522469703050505E-2</v>
      </c>
      <c r="H37" s="13" t="e">
        <f>VLOOKUP(Table134567[[#This Row],[ISIN No.]],#REF!,35,0)</f>
        <v>#REF!</v>
      </c>
    </row>
    <row r="38" spans="1:8" x14ac:dyDescent="0.25">
      <c r="A38" s="9"/>
      <c r="B38" s="10" t="s">
        <v>43</v>
      </c>
      <c r="C38" s="10" t="str">
        <f>VLOOKUP(Table134567[[#This Row],[ISIN No.]],'[1]Crisil data '!E:F,2,0)</f>
        <v>6.63% MAHARASHTRA SDL 14-OCT-2030</v>
      </c>
      <c r="D38" s="10" t="str">
        <f>VLOOKUP(Table134567[[#This Row],[ISIN No.]],'[1]Crisil data '!E:I,5,0)</f>
        <v>SDL</v>
      </c>
      <c r="E38" s="11">
        <f>SUMIFS('[1]Crisil data '!L:L,'[1]Crisil data '!AI:AI,$D$3,'[1]Crisil data '!E:E,Table134567[[#This Row],[ISIN No.]])</f>
        <v>20000</v>
      </c>
      <c r="F38" s="10">
        <f>SUMIFS('[1]Crisil data '!M:M,'[1]Crisil data '!AI:AI,'[1]G-TIER II'!$D$3,'[1]Crisil data '!E:E,Table134567[[#This Row],[ISIN No.]])</f>
        <v>1944978</v>
      </c>
      <c r="G38" s="12">
        <f t="shared" si="0"/>
        <v>1.2367631439457951E-2</v>
      </c>
      <c r="H38" s="13" t="e">
        <f>VLOOKUP(Table134567[[#This Row],[ISIN No.]],#REF!,35,0)</f>
        <v>#REF!</v>
      </c>
    </row>
    <row r="39" spans="1:8" x14ac:dyDescent="0.25">
      <c r="A39" s="9"/>
      <c r="B39" s="10" t="s">
        <v>44</v>
      </c>
      <c r="C39" s="10" t="str">
        <f>VLOOKUP(Table134567[[#This Row],[ISIN No.]],'[1]Crisil data '!E:F,2,0)</f>
        <v>8.67% Maharashtra SDL 24 Feb 2026</v>
      </c>
      <c r="D39" s="10" t="str">
        <f>VLOOKUP(Table134567[[#This Row],[ISIN No.]],'[1]Crisil data '!E:I,5,0)</f>
        <v>SDL</v>
      </c>
      <c r="E39" s="11">
        <f>SUMIFS('[1]Crisil data '!L:L,'[1]Crisil data '!AI:AI,$D$3,'[1]Crisil data '!E:E,Table134567[[#This Row],[ISIN No.]])</f>
        <v>10000</v>
      </c>
      <c r="F39" s="10">
        <f>SUMIFS('[1]Crisil data '!M:M,'[1]Crisil data '!AI:AI,'[1]G-TIER II'!$D$3,'[1]Crisil data '!E:E,Table134567[[#This Row],[ISIN No.]])</f>
        <v>1087708</v>
      </c>
      <c r="G39" s="12">
        <f t="shared" si="0"/>
        <v>6.9164646889321784E-3</v>
      </c>
      <c r="H39" s="13" t="e">
        <f>VLOOKUP(Table134567[[#This Row],[ISIN No.]],#REF!,35,0)</f>
        <v>#REF!</v>
      </c>
    </row>
    <row r="40" spans="1:8" x14ac:dyDescent="0.25">
      <c r="A40" s="9"/>
      <c r="B40" s="10" t="s">
        <v>45</v>
      </c>
      <c r="C40" s="10" t="str">
        <f>VLOOKUP(Table134567[[#This Row],[ISIN No.]],'[1]Crisil data '!E:F,2,0)</f>
        <v>7.23% Karnataka SDL06-Nov-2028</v>
      </c>
      <c r="D40" s="10" t="str">
        <f>VLOOKUP(Table134567[[#This Row],[ISIN No.]],'[1]Crisil data '!E:I,5,0)</f>
        <v>SDL</v>
      </c>
      <c r="E40" s="11">
        <f>SUMIFS('[1]Crisil data '!L:L,'[1]Crisil data '!AI:AI,$D$3,'[1]Crisil data '!E:E,Table134567[[#This Row],[ISIN No.]])</f>
        <v>30000</v>
      </c>
      <c r="F40" s="10">
        <f>SUMIFS('[1]Crisil data '!M:M,'[1]Crisil data '!AI:AI,'[1]G-TIER II'!$D$3,'[1]Crisil data '!E:E,Table134567[[#This Row],[ISIN No.]])</f>
        <v>3071133</v>
      </c>
      <c r="G40" s="12">
        <f t="shared" si="0"/>
        <v>1.9528571040678514E-2</v>
      </c>
      <c r="H40" s="13" t="e">
        <f>VLOOKUP(Table134567[[#This Row],[ISIN No.]],#REF!,35,0)</f>
        <v>#REF!</v>
      </c>
    </row>
    <row r="41" spans="1:8" x14ac:dyDescent="0.25">
      <c r="A41" s="9"/>
      <c r="B41" s="10" t="s">
        <v>46</v>
      </c>
      <c r="C41" s="10" t="str">
        <f>VLOOKUP(Table134567[[#This Row],[ISIN No.]],'[1]Crisil data '!E:F,2,0)</f>
        <v>07.15% KARNATAKA SDL 09-Oct-2028</v>
      </c>
      <c r="D41" s="10" t="str">
        <f>VLOOKUP(Table134567[[#This Row],[ISIN No.]],'[1]Crisil data '!E:I,5,0)</f>
        <v>SDL</v>
      </c>
      <c r="E41" s="11">
        <f>SUMIFS('[1]Crisil data '!L:L,'[1]Crisil data '!AI:AI,$D$3,'[1]Crisil data '!E:E,Table134567[[#This Row],[ISIN No.]])</f>
        <v>20000</v>
      </c>
      <c r="F41" s="10">
        <f>SUMIFS('[1]Crisil data '!M:M,'[1]Crisil data '!AI:AI,'[1]G-TIER II'!$D$3,'[1]Crisil data '!E:E,Table134567[[#This Row],[ISIN No.]])</f>
        <v>2038674</v>
      </c>
      <c r="G41" s="12">
        <f t="shared" si="0"/>
        <v>1.2963421003839376E-2</v>
      </c>
      <c r="H41" s="13" t="e">
        <f>VLOOKUP(Table134567[[#This Row],[ISIN No.]],#REF!,35,0)</f>
        <v>#REF!</v>
      </c>
    </row>
    <row r="42" spans="1:8" x14ac:dyDescent="0.25">
      <c r="A42" s="9"/>
      <c r="B42" s="10"/>
      <c r="C42" s="10"/>
      <c r="D42" s="10"/>
      <c r="E42" s="11"/>
      <c r="F42" s="10"/>
      <c r="G42" s="12"/>
      <c r="H42" s="13" t="e">
        <f>VLOOKUP(Table134567[[#This Row],[ISIN No.]],#REF!,35,0)</f>
        <v>#REF!</v>
      </c>
    </row>
    <row r="43" spans="1:8" x14ac:dyDescent="0.25">
      <c r="A43" s="9"/>
      <c r="B43" s="10"/>
      <c r="C43" s="10"/>
      <c r="D43" s="10"/>
      <c r="E43" s="15"/>
      <c r="F43" s="10"/>
      <c r="G43" s="16">
        <f t="shared" ref="G43:G74" si="1">+F43/$F$87</f>
        <v>0</v>
      </c>
      <c r="H43" s="13"/>
    </row>
    <row r="44" spans="1:8" ht="13.5" customHeight="1" x14ac:dyDescent="0.25">
      <c r="A44" s="9"/>
      <c r="B44" s="10"/>
      <c r="C44" s="10"/>
      <c r="D44" s="10"/>
      <c r="E44" s="15"/>
      <c r="F44" s="10"/>
      <c r="G44" s="16">
        <f t="shared" si="1"/>
        <v>0</v>
      </c>
      <c r="H44" s="13"/>
    </row>
    <row r="45" spans="1:8" x14ac:dyDescent="0.25">
      <c r="A45" s="9"/>
      <c r="B45" s="10"/>
      <c r="C45" s="10"/>
      <c r="D45" s="10"/>
      <c r="E45" s="15"/>
      <c r="F45" s="10"/>
      <c r="G45" s="16">
        <f t="shared" si="1"/>
        <v>0</v>
      </c>
      <c r="H45" s="13"/>
    </row>
    <row r="46" spans="1:8" hidden="1" outlineLevel="1" x14ac:dyDescent="0.25">
      <c r="A46" s="9"/>
      <c r="B46" s="10"/>
      <c r="C46" s="10"/>
      <c r="D46" s="10"/>
      <c r="E46" s="15"/>
      <c r="F46" s="10"/>
      <c r="G46" s="16">
        <f t="shared" si="1"/>
        <v>0</v>
      </c>
      <c r="H46" s="13"/>
    </row>
    <row r="47" spans="1:8" hidden="1" outlineLevel="1" x14ac:dyDescent="0.25">
      <c r="A47" s="9"/>
      <c r="B47" s="10"/>
      <c r="C47" s="10"/>
      <c r="D47" s="10"/>
      <c r="E47" s="15"/>
      <c r="F47" s="10"/>
      <c r="G47" s="16">
        <f t="shared" si="1"/>
        <v>0</v>
      </c>
      <c r="H47" s="13"/>
    </row>
    <row r="48" spans="1:8" hidden="1" outlineLevel="1" x14ac:dyDescent="0.25">
      <c r="A48" s="9"/>
      <c r="B48" s="10"/>
      <c r="C48" s="10"/>
      <c r="D48" s="10"/>
      <c r="E48" s="15"/>
      <c r="F48" s="10"/>
      <c r="G48" s="16">
        <f t="shared" si="1"/>
        <v>0</v>
      </c>
      <c r="H48" s="13"/>
    </row>
    <row r="49" spans="1:15" hidden="1" outlineLevel="1" x14ac:dyDescent="0.25">
      <c r="A49" s="9"/>
      <c r="B49" s="10"/>
      <c r="C49" s="10"/>
      <c r="D49" s="10"/>
      <c r="E49" s="15"/>
      <c r="F49" s="10"/>
      <c r="G49" s="16">
        <f t="shared" si="1"/>
        <v>0</v>
      </c>
      <c r="H49" s="13"/>
    </row>
    <row r="50" spans="1:15" hidden="1" outlineLevel="1" x14ac:dyDescent="0.25">
      <c r="A50" s="9"/>
      <c r="B50" s="10"/>
      <c r="C50" s="10"/>
      <c r="D50" s="10"/>
      <c r="E50" s="15"/>
      <c r="F50" s="10"/>
      <c r="G50" s="16">
        <f t="shared" si="1"/>
        <v>0</v>
      </c>
      <c r="H50" s="13"/>
    </row>
    <row r="51" spans="1:15" hidden="1" outlineLevel="1" x14ac:dyDescent="0.25">
      <c r="A51" s="9"/>
      <c r="B51" s="10"/>
      <c r="C51" s="10"/>
      <c r="D51" s="10"/>
      <c r="E51" s="15"/>
      <c r="F51" s="10"/>
      <c r="G51" s="16">
        <f t="shared" si="1"/>
        <v>0</v>
      </c>
      <c r="H51" s="13"/>
    </row>
    <row r="52" spans="1:15" hidden="1" outlineLevel="1" x14ac:dyDescent="0.25">
      <c r="A52" s="9"/>
      <c r="B52" s="10"/>
      <c r="C52" s="10"/>
      <c r="D52" s="10"/>
      <c r="E52" s="15"/>
      <c r="F52" s="10"/>
      <c r="G52" s="16">
        <f t="shared" si="1"/>
        <v>0</v>
      </c>
      <c r="H52" s="13"/>
    </row>
    <row r="53" spans="1:15" hidden="1" outlineLevel="1" x14ac:dyDescent="0.25">
      <c r="A53" s="9"/>
      <c r="B53" s="10"/>
      <c r="C53" s="10"/>
      <c r="D53" s="10"/>
      <c r="E53" s="15"/>
      <c r="F53" s="10"/>
      <c r="G53" s="16">
        <f t="shared" si="1"/>
        <v>0</v>
      </c>
      <c r="H53" s="13"/>
      <c r="L53" s="10"/>
      <c r="M53" s="10"/>
      <c r="N53" s="10"/>
      <c r="O53" s="10"/>
    </row>
    <row r="54" spans="1:15" hidden="1" outlineLevel="1" x14ac:dyDescent="0.25">
      <c r="A54" s="9"/>
      <c r="B54" s="10"/>
      <c r="C54" s="10"/>
      <c r="D54" s="10"/>
      <c r="E54" s="15"/>
      <c r="F54" s="10"/>
      <c r="G54" s="16">
        <f t="shared" si="1"/>
        <v>0</v>
      </c>
      <c r="H54" s="13"/>
      <c r="L54" s="10"/>
      <c r="M54" s="10"/>
      <c r="N54" s="10"/>
      <c r="O54" s="10"/>
    </row>
    <row r="55" spans="1:15" hidden="1" outlineLevel="1" x14ac:dyDescent="0.25">
      <c r="A55" s="9"/>
      <c r="B55" s="10"/>
      <c r="C55" s="10"/>
      <c r="D55" s="10"/>
      <c r="E55" s="15"/>
      <c r="F55" s="10"/>
      <c r="G55" s="16">
        <f t="shared" si="1"/>
        <v>0</v>
      </c>
      <c r="H55" s="13"/>
      <c r="L55" s="10"/>
      <c r="M55" s="10"/>
      <c r="N55" s="10"/>
      <c r="O55" s="10"/>
    </row>
    <row r="56" spans="1:15" hidden="1" outlineLevel="1" x14ac:dyDescent="0.25">
      <c r="A56" s="9"/>
      <c r="B56" s="10"/>
      <c r="C56" s="10"/>
      <c r="D56" s="10"/>
      <c r="E56" s="15"/>
      <c r="F56" s="10"/>
      <c r="G56" s="16">
        <f t="shared" si="1"/>
        <v>0</v>
      </c>
      <c r="H56" s="13"/>
      <c r="L56" s="10"/>
      <c r="M56" s="10"/>
      <c r="N56" s="10"/>
      <c r="O56" s="10"/>
    </row>
    <row r="57" spans="1:15" hidden="1" outlineLevel="1" x14ac:dyDescent="0.25">
      <c r="A57" s="9"/>
      <c r="B57" s="10"/>
      <c r="C57" s="10"/>
      <c r="D57" s="10"/>
      <c r="E57" s="15"/>
      <c r="F57" s="10"/>
      <c r="G57" s="16">
        <f t="shared" si="1"/>
        <v>0</v>
      </c>
      <c r="H57" s="13"/>
      <c r="L57" s="10"/>
      <c r="M57" s="10"/>
      <c r="N57" s="10"/>
      <c r="O57" s="10"/>
    </row>
    <row r="58" spans="1:15" hidden="1" outlineLevel="1" x14ac:dyDescent="0.25">
      <c r="A58" s="9"/>
      <c r="B58" s="10"/>
      <c r="C58" s="10"/>
      <c r="D58" s="10"/>
      <c r="E58" s="15"/>
      <c r="F58" s="10"/>
      <c r="G58" s="16">
        <f t="shared" si="1"/>
        <v>0</v>
      </c>
      <c r="H58" s="13"/>
      <c r="L58" s="10"/>
      <c r="M58" s="10"/>
      <c r="N58" s="10"/>
      <c r="O58" s="10"/>
    </row>
    <row r="59" spans="1:15" hidden="1" outlineLevel="1" x14ac:dyDescent="0.25">
      <c r="A59" s="9"/>
      <c r="B59" s="10"/>
      <c r="C59" s="10"/>
      <c r="D59" s="10"/>
      <c r="E59" s="15"/>
      <c r="F59" s="10"/>
      <c r="G59" s="16">
        <f t="shared" si="1"/>
        <v>0</v>
      </c>
      <c r="H59" s="13"/>
      <c r="L59" s="10"/>
      <c r="M59" s="10"/>
      <c r="N59" s="10"/>
      <c r="O59" s="10"/>
    </row>
    <row r="60" spans="1:15" hidden="1" outlineLevel="1" x14ac:dyDescent="0.25">
      <c r="A60" s="9"/>
      <c r="B60" s="10"/>
      <c r="C60" s="10"/>
      <c r="D60" s="10"/>
      <c r="E60" s="15"/>
      <c r="F60" s="10"/>
      <c r="G60" s="16">
        <f t="shared" si="1"/>
        <v>0</v>
      </c>
      <c r="H60" s="13"/>
      <c r="L60" s="10"/>
      <c r="M60" s="10"/>
      <c r="N60" s="10"/>
      <c r="O60" s="10"/>
    </row>
    <row r="61" spans="1:15" hidden="1" outlineLevel="1" x14ac:dyDescent="0.25">
      <c r="A61" s="9"/>
      <c r="B61" s="10"/>
      <c r="C61" s="10"/>
      <c r="D61" s="10"/>
      <c r="E61" s="15"/>
      <c r="F61" s="10"/>
      <c r="G61" s="16">
        <f t="shared" si="1"/>
        <v>0</v>
      </c>
      <c r="H61" s="13"/>
      <c r="L61" s="10"/>
      <c r="M61" s="10"/>
      <c r="N61" s="10"/>
      <c r="O61" s="10"/>
    </row>
    <row r="62" spans="1:15" hidden="1" outlineLevel="1" x14ac:dyDescent="0.25">
      <c r="A62" s="9"/>
      <c r="B62" s="10"/>
      <c r="C62" s="10"/>
      <c r="D62" s="10"/>
      <c r="E62" s="15"/>
      <c r="F62" s="10"/>
      <c r="G62" s="16">
        <f t="shared" si="1"/>
        <v>0</v>
      </c>
      <c r="H62" s="13"/>
      <c r="L62" s="10"/>
      <c r="M62" s="10"/>
      <c r="N62" s="10"/>
      <c r="O62" s="10"/>
    </row>
    <row r="63" spans="1:15" hidden="1" outlineLevel="1" x14ac:dyDescent="0.25">
      <c r="A63" s="9"/>
      <c r="B63" s="10"/>
      <c r="C63" s="10"/>
      <c r="D63" s="10"/>
      <c r="E63" s="15"/>
      <c r="F63" s="10"/>
      <c r="G63" s="16">
        <f t="shared" si="1"/>
        <v>0</v>
      </c>
      <c r="H63" s="13"/>
    </row>
    <row r="64" spans="1:15" hidden="1" outlineLevel="1" x14ac:dyDescent="0.25">
      <c r="A64" s="9"/>
      <c r="B64" s="10"/>
      <c r="C64" s="10"/>
      <c r="D64" s="10"/>
      <c r="E64" s="15"/>
      <c r="F64" s="10"/>
      <c r="G64" s="16">
        <f t="shared" si="1"/>
        <v>0</v>
      </c>
      <c r="H64" s="13"/>
    </row>
    <row r="65" spans="1:8" hidden="1" outlineLevel="1" x14ac:dyDescent="0.25">
      <c r="A65" s="9"/>
      <c r="B65" s="10"/>
      <c r="C65" s="10"/>
      <c r="D65" s="10"/>
      <c r="E65" s="15"/>
      <c r="F65" s="10"/>
      <c r="G65" s="16">
        <f t="shared" si="1"/>
        <v>0</v>
      </c>
      <c r="H65" s="13"/>
    </row>
    <row r="66" spans="1:8" hidden="1" outlineLevel="1" x14ac:dyDescent="0.25">
      <c r="A66" s="9"/>
      <c r="B66" s="10"/>
      <c r="C66" s="10"/>
      <c r="D66" s="10"/>
      <c r="E66" s="15"/>
      <c r="F66" s="10"/>
      <c r="G66" s="16">
        <f t="shared" si="1"/>
        <v>0</v>
      </c>
      <c r="H66" s="13"/>
    </row>
    <row r="67" spans="1:8" hidden="1" outlineLevel="1" x14ac:dyDescent="0.25">
      <c r="A67" s="9"/>
      <c r="B67" s="10"/>
      <c r="C67" s="10"/>
      <c r="D67" s="10"/>
      <c r="E67" s="15"/>
      <c r="F67" s="10"/>
      <c r="G67" s="16">
        <f t="shared" si="1"/>
        <v>0</v>
      </c>
      <c r="H67" s="13"/>
    </row>
    <row r="68" spans="1:8" hidden="1" outlineLevel="1" x14ac:dyDescent="0.25">
      <c r="A68" s="9"/>
      <c r="B68" s="10"/>
      <c r="C68" s="10"/>
      <c r="D68" s="10"/>
      <c r="E68" s="15"/>
      <c r="F68" s="10"/>
      <c r="G68" s="16">
        <f t="shared" si="1"/>
        <v>0</v>
      </c>
      <c r="H68" s="13"/>
    </row>
    <row r="69" spans="1:8" hidden="1" outlineLevel="1" x14ac:dyDescent="0.25">
      <c r="A69" s="9"/>
      <c r="B69" s="10"/>
      <c r="C69" s="10"/>
      <c r="D69" s="10"/>
      <c r="E69" s="15"/>
      <c r="F69" s="10"/>
      <c r="G69" s="16">
        <f t="shared" si="1"/>
        <v>0</v>
      </c>
      <c r="H69" s="13"/>
    </row>
    <row r="70" spans="1:8" hidden="1" outlineLevel="1" x14ac:dyDescent="0.25">
      <c r="A70" s="9"/>
      <c r="B70" s="10"/>
      <c r="C70" s="10"/>
      <c r="D70" s="10"/>
      <c r="E70" s="15"/>
      <c r="F70" s="10"/>
      <c r="G70" s="17">
        <f t="shared" si="1"/>
        <v>0</v>
      </c>
      <c r="H70" s="18"/>
    </row>
    <row r="71" spans="1:8" hidden="1" outlineLevel="1" x14ac:dyDescent="0.25">
      <c r="A71" s="9"/>
      <c r="B71" s="10"/>
      <c r="C71" s="10"/>
      <c r="D71" s="10"/>
      <c r="E71" s="15"/>
      <c r="F71" s="10"/>
      <c r="G71" s="16">
        <f t="shared" si="1"/>
        <v>0</v>
      </c>
      <c r="H71" s="13"/>
    </row>
    <row r="72" spans="1:8" hidden="1" outlineLevel="1" x14ac:dyDescent="0.25">
      <c r="A72" s="9"/>
      <c r="B72" s="10"/>
      <c r="C72" s="10"/>
      <c r="D72" s="10"/>
      <c r="E72" s="15"/>
      <c r="F72" s="10"/>
      <c r="G72" s="16">
        <f t="shared" si="1"/>
        <v>0</v>
      </c>
      <c r="H72" s="13"/>
    </row>
    <row r="73" spans="1:8" hidden="1" outlineLevel="1" x14ac:dyDescent="0.25">
      <c r="A73" s="9"/>
      <c r="B73" s="10"/>
      <c r="C73" s="10"/>
      <c r="D73" s="10"/>
      <c r="E73" s="15"/>
      <c r="F73" s="10"/>
      <c r="G73" s="16">
        <f t="shared" si="1"/>
        <v>0</v>
      </c>
      <c r="H73" s="13"/>
    </row>
    <row r="74" spans="1:8" hidden="1" outlineLevel="1" x14ac:dyDescent="0.25">
      <c r="A74" s="9"/>
      <c r="B74" s="10"/>
      <c r="C74" s="19"/>
      <c r="D74" s="19"/>
      <c r="E74" s="20"/>
      <c r="F74" s="10"/>
      <c r="G74" s="16">
        <f t="shared" si="1"/>
        <v>0</v>
      </c>
      <c r="H74" s="13"/>
    </row>
    <row r="75" spans="1:8" collapsed="1" x14ac:dyDescent="0.25">
      <c r="B75" s="19"/>
      <c r="C75" s="19" t="s">
        <v>47</v>
      </c>
      <c r="D75" s="19"/>
      <c r="E75" s="21"/>
      <c r="F75" s="22">
        <f>SUM(F7:F74)</f>
        <v>144698255.69999999</v>
      </c>
      <c r="G75" s="23">
        <f>+F75/$F$87</f>
        <v>0.92010022551928383</v>
      </c>
      <c r="H75" s="24"/>
    </row>
    <row r="77" spans="1:8" x14ac:dyDescent="0.25">
      <c r="B77" s="25"/>
      <c r="C77" s="25" t="s">
        <v>48</v>
      </c>
      <c r="D77" s="25"/>
      <c r="E77" s="25"/>
      <c r="F77" s="25" t="s">
        <v>9</v>
      </c>
      <c r="G77" s="25" t="s">
        <v>10</v>
      </c>
      <c r="H77" s="25" t="s">
        <v>11</v>
      </c>
    </row>
    <row r="78" spans="1:8" x14ac:dyDescent="0.25">
      <c r="B78" s="26"/>
      <c r="C78" s="19" t="s">
        <v>49</v>
      </c>
      <c r="D78" s="10"/>
      <c r="E78" s="15"/>
      <c r="F78" s="27" t="s">
        <v>50</v>
      </c>
      <c r="G78" s="15">
        <v>0</v>
      </c>
      <c r="H78" s="10"/>
    </row>
    <row r="79" spans="1:8" x14ac:dyDescent="0.25">
      <c r="A79" s="10" t="s">
        <v>51</v>
      </c>
      <c r="B79" s="26" t="s">
        <v>52</v>
      </c>
      <c r="C79" s="19" t="s">
        <v>53</v>
      </c>
      <c r="D79" s="19"/>
      <c r="E79" s="21"/>
      <c r="F79" s="10">
        <f>SUMIFS('[1]Crisil data '!M:M,'[1]Crisil data '!AI:AI,'G-TIER II'!$D$3,'[1]Crisil data '!K:K,A79)</f>
        <v>8489576.0099999998</v>
      </c>
      <c r="G79" s="23">
        <f>+F79/$F$87</f>
        <v>5.3983102723498155E-2</v>
      </c>
      <c r="H79" s="10"/>
    </row>
    <row r="80" spans="1:8" x14ac:dyDescent="0.25">
      <c r="B80" s="26"/>
      <c r="C80" s="19" t="s">
        <v>54</v>
      </c>
      <c r="D80" s="10"/>
      <c r="E80" s="15"/>
      <c r="F80" s="21" t="s">
        <v>50</v>
      </c>
      <c r="G80" s="15">
        <v>0</v>
      </c>
      <c r="H80" s="10"/>
    </row>
    <row r="81" spans="1:8" x14ac:dyDescent="0.25">
      <c r="B81" s="26"/>
      <c r="C81" s="19" t="s">
        <v>55</v>
      </c>
      <c r="D81" s="10"/>
      <c r="E81" s="15"/>
      <c r="F81" s="21" t="s">
        <v>50</v>
      </c>
      <c r="G81" s="15">
        <v>0</v>
      </c>
      <c r="H81" s="10"/>
    </row>
    <row r="82" spans="1:8" x14ac:dyDescent="0.25">
      <c r="B82" s="26"/>
      <c r="C82" s="19" t="s">
        <v>56</v>
      </c>
      <c r="D82" s="10"/>
      <c r="E82" s="15"/>
      <c r="F82" s="21" t="s">
        <v>50</v>
      </c>
      <c r="G82" s="15">
        <v>0</v>
      </c>
      <c r="H82" s="10"/>
    </row>
    <row r="83" spans="1:8" x14ac:dyDescent="0.25">
      <c r="A83" s="14" t="s">
        <v>57</v>
      </c>
      <c r="B83" s="10" t="s">
        <v>57</v>
      </c>
      <c r="C83" s="10" t="s">
        <v>58</v>
      </c>
      <c r="D83" s="10"/>
      <c r="E83" s="15"/>
      <c r="F83" s="10">
        <f>SUMIFS('[1]Crisil data '!M:M,'[1]Crisil data '!AI:AI,'G-TIER II'!$D$3,'[1]Crisil data '!K:K,A83)</f>
        <v>4075748.59</v>
      </c>
      <c r="G83" s="23">
        <f>+F83/$F$87</f>
        <v>2.5916671757218034E-2</v>
      </c>
      <c r="H83" s="10"/>
    </row>
    <row r="84" spans="1:8" x14ac:dyDescent="0.25">
      <c r="B84" s="26"/>
      <c r="C84" s="10"/>
      <c r="D84" s="10"/>
      <c r="E84" s="15"/>
      <c r="F84" s="27"/>
      <c r="G84" s="23"/>
      <c r="H84" s="10"/>
    </row>
    <row r="85" spans="1:8" x14ac:dyDescent="0.25">
      <c r="B85" s="26"/>
      <c r="C85" s="10" t="s">
        <v>59</v>
      </c>
      <c r="D85" s="10"/>
      <c r="E85" s="15"/>
      <c r="F85" s="28">
        <f>SUM(F78:F84)</f>
        <v>12565324.6</v>
      </c>
      <c r="G85" s="23">
        <f>+F85/$F$87</f>
        <v>7.9899774480716182E-2</v>
      </c>
      <c r="H85" s="10"/>
    </row>
    <row r="86" spans="1:8" x14ac:dyDescent="0.25">
      <c r="B86" s="26"/>
      <c r="C86" s="10"/>
      <c r="D86" s="10"/>
      <c r="E86" s="15"/>
      <c r="F86" s="28"/>
      <c r="G86" s="29"/>
      <c r="H86" s="10"/>
    </row>
    <row r="87" spans="1:8" x14ac:dyDescent="0.25">
      <c r="B87" s="30"/>
      <c r="C87" s="31" t="s">
        <v>60</v>
      </c>
      <c r="D87" s="32"/>
      <c r="E87" s="33"/>
      <c r="F87" s="34">
        <f>+F85+F75</f>
        <v>157263580.29999998</v>
      </c>
      <c r="G87" s="35">
        <v>1</v>
      </c>
      <c r="H87" s="10"/>
    </row>
    <row r="89" spans="1:8" x14ac:dyDescent="0.25">
      <c r="C89" s="19" t="s">
        <v>61</v>
      </c>
      <c r="D89" s="36">
        <v>10.17</v>
      </c>
      <c r="F89" s="3"/>
    </row>
    <row r="90" spans="1:8" x14ac:dyDescent="0.25">
      <c r="C90" s="19" t="s">
        <v>62</v>
      </c>
      <c r="D90" s="36">
        <v>6.64</v>
      </c>
    </row>
    <row r="91" spans="1:8" x14ac:dyDescent="0.25">
      <c r="C91" s="19" t="s">
        <v>63</v>
      </c>
      <c r="D91" s="37">
        <v>6.8699999999999997E-2</v>
      </c>
    </row>
    <row r="92" spans="1:8" x14ac:dyDescent="0.25">
      <c r="C92" s="19" t="s">
        <v>64</v>
      </c>
      <c r="D92" s="38">
        <v>14.118355455026999</v>
      </c>
    </row>
    <row r="93" spans="1:8" x14ac:dyDescent="0.25">
      <c r="C93" s="19" t="s">
        <v>65</v>
      </c>
      <c r="D93" s="38">
        <v>14.032232033221886</v>
      </c>
    </row>
    <row r="94" spans="1:8" x14ac:dyDescent="0.25">
      <c r="A94" s="39" t="s">
        <v>66</v>
      </c>
      <c r="C94" s="19" t="s">
        <v>67</v>
      </c>
      <c r="D94" s="40"/>
    </row>
    <row r="95" spans="1:8" x14ac:dyDescent="0.25">
      <c r="C95" s="19" t="s">
        <v>68</v>
      </c>
      <c r="D95" s="36"/>
    </row>
    <row r="96" spans="1:8" x14ac:dyDescent="0.25">
      <c r="C96" s="19" t="s">
        <v>69</v>
      </c>
      <c r="D96" s="36"/>
      <c r="F96" s="41"/>
      <c r="G96" s="42"/>
    </row>
    <row r="97" spans="1:8" x14ac:dyDescent="0.25">
      <c r="B97" s="43"/>
      <c r="C97" s="9"/>
    </row>
    <row r="98" spans="1:8" x14ac:dyDescent="0.25">
      <c r="F98" s="3">
        <f>+F75-SUM(F101:F106)</f>
        <v>0</v>
      </c>
    </row>
    <row r="99" spans="1:8" x14ac:dyDescent="0.25">
      <c r="C99" s="25" t="s">
        <v>70</v>
      </c>
      <c r="D99" s="25"/>
      <c r="E99" s="25"/>
      <c r="F99" s="25"/>
      <c r="G99" s="25"/>
      <c r="H99" s="25"/>
    </row>
    <row r="100" spans="1:8" x14ac:dyDescent="0.25">
      <c r="C100" s="25" t="s">
        <v>71</v>
      </c>
      <c r="D100" s="25"/>
      <c r="E100" s="25"/>
      <c r="F100" s="25" t="s">
        <v>9</v>
      </c>
      <c r="G100" s="25" t="s">
        <v>10</v>
      </c>
      <c r="H100" s="25" t="s">
        <v>11</v>
      </c>
    </row>
    <row r="101" spans="1:8" x14ac:dyDescent="0.25">
      <c r="A101" t="s">
        <v>72</v>
      </c>
      <c r="C101" s="19" t="s">
        <v>73</v>
      </c>
      <c r="D101" s="10"/>
      <c r="E101" s="15"/>
      <c r="F101" s="44">
        <f>SUMIF(Table134567[[Industry ]],A101,Table134567[Market Value])</f>
        <v>128422184.66000001</v>
      </c>
      <c r="G101" s="45">
        <f>+F101/$F$87</f>
        <v>0.81660473718720261</v>
      </c>
      <c r="H101" s="10"/>
    </row>
    <row r="102" spans="1:8" x14ac:dyDescent="0.25">
      <c r="A102" s="10" t="s">
        <v>74</v>
      </c>
      <c r="C102" s="10" t="s">
        <v>75</v>
      </c>
      <c r="D102" s="10"/>
      <c r="E102" s="15"/>
      <c r="F102" s="44">
        <f>SUMIF(Table134567[[Industry ]],A102,Table134567[Market Value])</f>
        <v>16276071.039999999</v>
      </c>
      <c r="G102" s="45">
        <f t="shared" ref="G102" si="2">+F102/$F$87</f>
        <v>0.10349548833208143</v>
      </c>
      <c r="H102" s="10"/>
    </row>
    <row r="103" spans="1:8" x14ac:dyDescent="0.25">
      <c r="C103" s="10" t="s">
        <v>76</v>
      </c>
      <c r="D103" s="10"/>
      <c r="E103" s="15"/>
      <c r="F103" s="44">
        <f t="shared" ref="F103:F112" si="3">SUMIF($L$53:$L$61,$C103,$O$53:$O$61)</f>
        <v>0</v>
      </c>
      <c r="G103" s="46">
        <f>+F103/$F$87</f>
        <v>0</v>
      </c>
      <c r="H103" s="10"/>
    </row>
    <row r="104" spans="1:8" x14ac:dyDescent="0.25">
      <c r="C104" s="10" t="s">
        <v>77</v>
      </c>
      <c r="D104" s="10"/>
      <c r="E104" s="15"/>
      <c r="F104" s="44">
        <f t="shared" si="3"/>
        <v>0</v>
      </c>
      <c r="G104" s="46">
        <f t="shared" ref="G104:G106" si="4">+F104/$F$87</f>
        <v>0</v>
      </c>
      <c r="H104" s="10"/>
    </row>
    <row r="105" spans="1:8" x14ac:dyDescent="0.25">
      <c r="C105" s="10" t="s">
        <v>78</v>
      </c>
      <c r="D105" s="10"/>
      <c r="E105" s="15"/>
      <c r="F105" s="44">
        <f t="shared" si="3"/>
        <v>0</v>
      </c>
      <c r="G105" s="46">
        <f t="shared" si="4"/>
        <v>0</v>
      </c>
      <c r="H105" s="10"/>
    </row>
    <row r="106" spans="1:8" x14ac:dyDescent="0.25">
      <c r="C106" s="10" t="s">
        <v>79</v>
      </c>
      <c r="D106" s="10"/>
      <c r="E106" s="15"/>
      <c r="F106" s="44">
        <f t="shared" si="3"/>
        <v>0</v>
      </c>
      <c r="G106" s="46">
        <f t="shared" si="4"/>
        <v>0</v>
      </c>
      <c r="H106" s="10"/>
    </row>
    <row r="107" spans="1:8" x14ac:dyDescent="0.25">
      <c r="C107" s="10" t="s">
        <v>80</v>
      </c>
      <c r="D107" s="10"/>
      <c r="E107" s="15"/>
      <c r="F107" s="44">
        <f t="shared" si="3"/>
        <v>0</v>
      </c>
      <c r="G107" s="10"/>
      <c r="H107" s="10"/>
    </row>
    <row r="108" spans="1:8" x14ac:dyDescent="0.25">
      <c r="C108" s="10" t="s">
        <v>81</v>
      </c>
      <c r="D108" s="10"/>
      <c r="E108" s="15"/>
      <c r="F108" s="44">
        <f t="shared" si="3"/>
        <v>0</v>
      </c>
      <c r="G108" s="10"/>
      <c r="H108" s="10"/>
    </row>
    <row r="109" spans="1:8" x14ac:dyDescent="0.25">
      <c r="C109" s="10" t="s">
        <v>82</v>
      </c>
      <c r="D109" s="10"/>
      <c r="E109" s="15"/>
      <c r="F109" s="44">
        <f t="shared" si="3"/>
        <v>0</v>
      </c>
      <c r="G109" s="23"/>
      <c r="H109" s="10"/>
    </row>
    <row r="110" spans="1:8" x14ac:dyDescent="0.25">
      <c r="C110" s="10" t="s">
        <v>83</v>
      </c>
      <c r="D110" s="10"/>
      <c r="E110" s="15"/>
      <c r="F110" s="44">
        <f t="shared" si="3"/>
        <v>0</v>
      </c>
      <c r="G110" s="10"/>
      <c r="H110" s="10"/>
    </row>
    <row r="111" spans="1:8" x14ac:dyDescent="0.25">
      <c r="C111" s="10" t="s">
        <v>84</v>
      </c>
      <c r="D111" s="10"/>
      <c r="E111" s="15"/>
      <c r="F111" s="44">
        <f t="shared" si="3"/>
        <v>0</v>
      </c>
      <c r="G111" s="10"/>
      <c r="H111" s="10"/>
    </row>
    <row r="112" spans="1:8" x14ac:dyDescent="0.25">
      <c r="C112" s="10" t="s">
        <v>85</v>
      </c>
      <c r="D112" s="10"/>
      <c r="E112" s="15"/>
      <c r="F112" s="44">
        <f t="shared" si="3"/>
        <v>0</v>
      </c>
      <c r="G112" s="10"/>
      <c r="H112" s="10"/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G-TIER II</vt:lpstr>
      <vt:lpstr>'G-TIER 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2022-03-10T12:35:48Z</dcterms:created>
  <dcterms:modified xsi:type="dcterms:W3CDTF">2022-03-10T12:36:15Z</dcterms:modified>
</cp:coreProperties>
</file>