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.sharepoint.com/sites/EEE3095S/Shared Documents/General/EEE3095S/Practicals/Practical_2/"/>
    </mc:Choice>
  </mc:AlternateContent>
  <xr:revisionPtr revIDLastSave="0" documentId="14_{5981776B-61D7-4C30-BBFD-ABFA8FE16967}" xr6:coauthVersionLast="47" xr6:coauthVersionMax="47" xr10:uidLastSave="{00000000-0000-0000-0000-000000000000}"/>
  <bookViews>
    <workbookView xWindow="10095" yWindow="1485" windowWidth="38640" windowHeight="21240" xr2:uid="{BBD7058B-E16B-4E43-867B-81FEB1ED24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D43" i="1"/>
  <c r="E43" i="1"/>
  <c r="C43" i="1"/>
  <c r="I28" i="1"/>
  <c r="D28" i="1"/>
  <c r="E28" i="1"/>
  <c r="F28" i="1"/>
  <c r="G28" i="1"/>
  <c r="H28" i="1"/>
  <c r="C28" i="1"/>
  <c r="D13" i="1"/>
  <c r="E13" i="1"/>
  <c r="F13" i="1"/>
  <c r="G13" i="1"/>
  <c r="H13" i="1"/>
  <c r="J13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<sst xmlns="http://schemas.openxmlformats.org/spreadsheetml/2006/main" count="28" uniqueCount="24">
  <si>
    <t>Measure</t>
  </si>
  <si>
    <t>C (8 Threads)</t>
  </si>
  <si>
    <t>Average</t>
  </si>
  <si>
    <t>-O1</t>
  </si>
  <si>
    <t>-O2</t>
  </si>
  <si>
    <t>-O3</t>
  </si>
  <si>
    <t>-Ofast</t>
  </si>
  <si>
    <t>-Os</t>
  </si>
  <si>
    <t>-Og</t>
  </si>
  <si>
    <t>Compiler Flags</t>
  </si>
  <si>
    <t>-funroll-loops</t>
  </si>
  <si>
    <t>double</t>
  </si>
  <si>
    <t>float</t>
  </si>
  <si>
    <t>fp16</t>
  </si>
  <si>
    <t>Data type</t>
  </si>
  <si>
    <t>Run No.</t>
  </si>
  <si>
    <t xml:space="preserve">C (1 Thread) </t>
  </si>
  <si>
    <t xml:space="preserve">C (2 Threads) </t>
  </si>
  <si>
    <t xml:space="preserve">C (4 Threads) </t>
  </si>
  <si>
    <t xml:space="preserve">C (8 Threads) </t>
  </si>
  <si>
    <t xml:space="preserve">C (16 Threads) </t>
  </si>
  <si>
    <t xml:space="preserve">C (32 Threads) </t>
  </si>
  <si>
    <t>Python Golden Measure</t>
  </si>
  <si>
    <t>C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</si>
</sst>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Compiler Flags vs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Sheet1!$C$17:$I$17</c:f>
              <c:strCache>
                <c:ptCount val="7"/>
                <c:pt idx="0">
                  <c:v>-O1</c:v>
                </c:pt>
                <c:pt idx="1">
                  <c:v>-O2</c:v>
                </c:pt>
                <c:pt idx="2">
                  <c:v>-O3</c:v>
                </c:pt>
                <c:pt idx="3">
                  <c:v>-Ofast</c:v>
                </c:pt>
                <c:pt idx="4">
                  <c:v>-Os</c:v>
                </c:pt>
                <c:pt idx="5">
                  <c:v>-Og</c:v>
                </c:pt>
                <c:pt idx="6">
                  <c:v>-funroll-loops</c:v>
                </c:pt>
              </c:strCache>
            </c:strRef>
          </c:cat>
          <c:val>
            <c:numRef>
              <c:f>Sheet1!$C$28:$I$28</c:f>
              <c:numCache>
                <c:formatCode>0.0000</c:formatCode>
                <c:ptCount val="7"/>
                <c:pt idx="0">
                  <c:v>13.465299999999999</c:v>
                </c:pt>
                <c:pt idx="1">
                  <c:v>12.9148</c:v>
                </c:pt>
                <c:pt idx="2">
                  <c:v>14.3886</c:v>
                </c:pt>
                <c:pt idx="3">
                  <c:v>16.654800000000002</c:v>
                </c:pt>
                <c:pt idx="4">
                  <c:v>16.2852</c:v>
                </c:pt>
                <c:pt idx="5">
                  <c:v>18.200199999999999</c:v>
                </c:pt>
                <c:pt idx="6">
                  <c:v>25.5486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0D9-BD71-F5E5D11E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14879"/>
        <c:axId val="596112799"/>
      </c:barChart>
      <c:catAx>
        <c:axId val="59611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Compiler Flags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12799"/>
        <c:crosses val="autoZero"/>
        <c:auto val="1"/>
        <c:lblAlgn val="ctr"/>
        <c:lblOffset val="100"/>
        <c:noMultiLvlLbl val="0"/>
      </c:catAx>
      <c:valAx>
        <c:axId val="5961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 of Threads vs Average Time</a:t>
            </a:r>
            <a:r>
              <a:rPr lang="en-ZA" baseline="0"/>
              <a:t>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Sheet1!$C$2:$J$2</c15:sqref>
                  </c15:fullRef>
                </c:ext>
              </c:extLst>
              <c:f>Sheet1!$E$2:$J$2</c:f>
              <c:strCache>
                <c:ptCount val="6"/>
                <c:pt idx="0">
                  <c:v>C (1 Thread) </c:v>
                </c:pt>
                <c:pt idx="1">
                  <c:v>C (2 Threads) </c:v>
                </c:pt>
                <c:pt idx="2">
                  <c:v>C (4 Threads) </c:v>
                </c:pt>
                <c:pt idx="3">
                  <c:v>C (8 Threads) </c:v>
                </c:pt>
                <c:pt idx="4">
                  <c:v>C (16 Threads) </c:v>
                </c:pt>
                <c:pt idx="5">
                  <c:v>C (32 Threads)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Sheet1!$C$13:$J$13</c15:sqref>
                  </c15:fullRef>
                </c:ext>
              </c:extLst>
              <c:f>Sheet1!$E$13:$J$13</c:f>
              <c:numCache>
                <c:formatCode>0.0000</c:formatCode>
                <c:ptCount val="6"/>
                <c:pt idx="0">
                  <c:v>15.312999999999999</c:v>
                </c:pt>
                <c:pt idx="1">
                  <c:v>25.7728</c:v>
                </c:pt>
                <c:pt idx="2">
                  <c:v>25.506499999999999</c:v>
                </c:pt>
                <c:pt idx="3">
                  <c:v>27.312800000000003</c:v>
                </c:pt>
                <c:pt idx="4">
                  <c:v>3.8402000000000003</c:v>
                </c:pt>
                <c:pt idx="5">
                  <c:v>5.7904999999999998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B3D-B7C9-78194961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44415"/>
        <c:axId val="1377046495"/>
      </c:barChart>
      <c:catAx>
        <c:axId val="13770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46495"/>
        <c:crosses val="autoZero"/>
        <c:auto val="1"/>
        <c:lblAlgn val="ctr"/>
        <c:lblOffset val="100"/>
        <c:noMultiLvlLbl val="0"/>
      </c:catAx>
      <c:valAx>
        <c:axId val="13770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type vs </a:t>
            </a:r>
            <a:r>
              <a:rPr lang="en-US" sz="1400" b="0" i="0" u="none" strike="noStrike" baseline="0">
                <a:effectLst/>
              </a:rPr>
              <a:t>Average time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477743891168533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[1]Sheet1!$B$43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[1]Sheet1!$C$32:$E$32</c:f>
              <c:strCache>
                <c:ptCount val="3"/>
                <c:pt idx="0">
                  <c:v>double</c:v>
                </c:pt>
                <c:pt idx="1">
                  <c:v>float</c:v>
                </c:pt>
                <c:pt idx="2">
                  <c:v>fp16</c:v>
                </c:pt>
              </c:strCache>
            </c:strRef>
          </c:cat>
          <c:val>
            <c:numRef>
              <c:f>[1]Sheet1!$C$43:$E$43</c:f>
              <c:numCache>
                <c:formatCode>General</c:formatCode>
                <c:ptCount val="3"/>
                <c:pt idx="0">
                  <c:v>26.347699999999996</c:v>
                </c:pt>
                <c:pt idx="1">
                  <c:v>20.193000000000001</c:v>
                </c:pt>
                <c:pt idx="2">
                  <c:v>26.637500000000006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4837-87A0-1580BB90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3823"/>
        <c:axId val="442210911"/>
      </c:barChart>
      <c:catAx>
        <c:axId val="4422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0911"/>
        <c:crosses val="autoZero"/>
        <c:auto val="1"/>
        <c:lblAlgn val="ctr"/>
        <c:lblOffset val="100"/>
        <c:noMultiLvlLbl val="0"/>
      </c:catAx>
      <c:valAx>
        <c:axId val="4422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Programming Language</a:t>
            </a:r>
            <a:r>
              <a:rPr lang="en-ZA" baseline="0"/>
              <a:t> vs Average Time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Python Golden Measure</c:v>
                </c:pt>
                <c:pt idx="1">
                  <c:v>C Float</c:v>
                </c:pt>
              </c:strCache>
            </c:strRef>
          </c:cat>
          <c:val>
            <c:numRef>
              <c:f>Sheet1!$C$13:$D$13</c:f>
              <c:numCache>
                <c:formatCode>0.0000</c:formatCode>
                <c:ptCount val="2"/>
                <c:pt idx="0">
                  <c:v>631.80690000000004</c:v>
                </c:pt>
                <c:pt idx="1">
                  <c:v>10.107310199999999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0-4CAC-81BF-C8155CD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20495"/>
        <c:axId val="416422575"/>
      </c:barChart>
      <c:catAx>
        <c:axId val="41642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Programming</a:t>
                </a:r>
                <a:r>
                  <a:rPr lang="en-ZA" baseline="0"/>
                  <a:t> Language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2575"/>
        <c:crosses val="autoZero"/>
        <c:auto val="1"/>
        <c:lblAlgn val="ctr"/>
        <c:lblOffset val="100"/>
        <c:noMultiLvlLbl val="0"/>
      </c:catAx>
      <c:valAx>
        <c:axId val="4164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43</xdr:row>
      <xdr:rowOff>152400</xdr:rowOff>
    </xdr:from>
    <xdr:to>
      <xdr:col>18</xdr:col>
      <xdr:colOff>228600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4157C-E160-4C46-BFFF-B2E0B0E6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347661</xdr:colOff>
      <xdr:row>29</xdr:row>
      <xdr:rowOff>14287</xdr:rowOff>
    </xdr:from>
    <xdr:to>
      <xdr:col>18</xdr:col>
      <xdr:colOff>228599</xdr:colOff>
      <xdr:row>43</xdr:row>
      <xdr:rowOff>90487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1604865-3E76-4B3F-8B0F-6295E72F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14</xdr:row>
      <xdr:rowOff>47625</xdr:rowOff>
    </xdr:from>
    <xdr:to>
      <xdr:col>18</xdr:col>
      <xdr:colOff>228600</xdr:colOff>
      <xdr:row>28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46C56-2104-416D-94D9-E627420F8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400049</xdr:colOff>
      <xdr:row>14</xdr:row>
      <xdr:rowOff>38100</xdr:rowOff>
    </xdr:from>
    <xdr:to>
      <xdr:col>25</xdr:col>
      <xdr:colOff>523875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A78C9-47AC-401A-A2F1-6AED955C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C32" t="str">
            <v>double</v>
          </cell>
          <cell r="D32" t="str">
            <v>float</v>
          </cell>
          <cell r="E32" t="str">
            <v>fp16</v>
          </cell>
        </row>
        <row r="43">
          <cell r="B43" t="str">
            <v>Average</v>
          </cell>
          <cell r="C43">
            <v>26.347699999999996</v>
          </cell>
          <cell r="D43">
            <v>20.193000000000001</v>
          </cell>
          <cell r="E43">
            <v>26.637500000000006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C374-2053-40D8-B7A4-34BE9A47941F}">
  <dimension ref="A2:J43"/>
  <sheetViews>
    <sheetView tabSelected="1" workbookViewId="0">
      <selection activeCell="P8" sqref="P8"/>
    </sheetView>
  </sheetViews>
  <sheetFormatPr defaultRowHeight="15" x14ac:dyDescent="0.25"/>
  <cols>
    <col min="3" max="3" width="11" customWidth="1"/>
    <col min="4" max="4" width="12" customWidth="1"/>
    <col min="5" max="5" width="11.7109375" customWidth="1"/>
    <col min="6" max="8" width="12.28515625" customWidth="1"/>
    <col min="9" max="9" width="13.28515625" customWidth="1"/>
    <col min="10" max="10" width="10.42578125" customWidth="1"/>
  </cols>
  <sheetData>
    <row r="2" spans="1:10" s="12" customFormat="1" ht="43.5" customHeight="1" x14ac:dyDescent="0.25">
      <c r="B2" s="13" t="s">
        <v>15</v>
      </c>
      <c r="C2" s="13" t="s">
        <v>22</v>
      </c>
      <c r="D2" s="13" t="s">
        <v>23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</row>
    <row r="3" spans="1:10" x14ac:dyDescent="0.25">
      <c r="B3" s="8">
        <v>1</v>
      </c>
      <c r="C3" s="9">
        <f>0.666083*1000</f>
        <v>666.08299999999997</v>
      </c>
      <c r="D3" s="9">
        <v>11.133825999999999</v>
      </c>
      <c r="E3" s="9">
        <v>16.95</v>
      </c>
      <c r="F3" s="9">
        <v>27.472000000000001</v>
      </c>
      <c r="G3" s="9">
        <v>28.608000000000001</v>
      </c>
      <c r="H3" s="9">
        <v>28.664000000000001</v>
      </c>
      <c r="I3" s="9">
        <v>4.7880000000000003</v>
      </c>
      <c r="J3" s="9">
        <v>3.6429999999999998</v>
      </c>
    </row>
    <row r="4" spans="1:10" x14ac:dyDescent="0.25">
      <c r="B4" s="8">
        <v>2</v>
      </c>
      <c r="C4" s="9">
        <f>0.60274*1000</f>
        <v>602.74</v>
      </c>
      <c r="D4" s="9">
        <v>11.372823</v>
      </c>
      <c r="E4" s="9">
        <v>14.247</v>
      </c>
      <c r="F4" s="9">
        <v>28.097000000000001</v>
      </c>
      <c r="G4" s="9">
        <v>28.285</v>
      </c>
      <c r="H4" s="9">
        <v>21.042999999999999</v>
      </c>
      <c r="I4" s="9">
        <v>3.4830000000000001</v>
      </c>
      <c r="J4" s="9">
        <v>12.978</v>
      </c>
    </row>
    <row r="5" spans="1:10" x14ac:dyDescent="0.25">
      <c r="B5" s="8">
        <v>3</v>
      </c>
      <c r="C5" s="9">
        <f>0.609573*1000</f>
        <v>609.57299999999998</v>
      </c>
      <c r="D5" s="9">
        <v>10.774027999999999</v>
      </c>
      <c r="E5" s="9">
        <v>16.059000000000001</v>
      </c>
      <c r="F5" s="9">
        <v>27.632000000000001</v>
      </c>
      <c r="G5" s="9">
        <v>20.373999999999999</v>
      </c>
      <c r="H5" s="9">
        <v>28.678000000000001</v>
      </c>
      <c r="I5" s="9">
        <v>3.86</v>
      </c>
      <c r="J5" s="9">
        <v>4.8019999999999996</v>
      </c>
    </row>
    <row r="6" spans="1:10" x14ac:dyDescent="0.25">
      <c r="B6" s="8">
        <v>4</v>
      </c>
      <c r="C6" s="9">
        <f>0.552083*1000</f>
        <v>552.08299999999997</v>
      </c>
      <c r="D6" s="9">
        <v>9.4529960000000006</v>
      </c>
      <c r="E6" s="9">
        <v>16.126999999999999</v>
      </c>
      <c r="F6" s="9">
        <v>16.760000000000002</v>
      </c>
      <c r="G6" s="9">
        <v>28.149000000000001</v>
      </c>
      <c r="H6" s="9">
        <v>30.5</v>
      </c>
      <c r="I6" s="9">
        <v>4.5090000000000003</v>
      </c>
      <c r="J6" s="9">
        <v>6.0439999999999996</v>
      </c>
    </row>
    <row r="7" spans="1:10" x14ac:dyDescent="0.25">
      <c r="B7" s="8">
        <v>5</v>
      </c>
      <c r="C7" s="9">
        <f>0.542791*1000</f>
        <v>542.79100000000005</v>
      </c>
      <c r="D7" s="9">
        <v>8.8889720000000008</v>
      </c>
      <c r="E7" s="9">
        <v>15.688000000000001</v>
      </c>
      <c r="F7" s="9">
        <v>27.812000000000001</v>
      </c>
      <c r="G7" s="9">
        <v>26.596</v>
      </c>
      <c r="H7" s="9">
        <v>30.248000000000001</v>
      </c>
      <c r="I7" s="9">
        <v>2.762</v>
      </c>
      <c r="J7" s="9">
        <v>3.7080000000000002</v>
      </c>
    </row>
    <row r="8" spans="1:10" x14ac:dyDescent="0.25">
      <c r="B8" s="8">
        <v>6</v>
      </c>
      <c r="C8" s="9">
        <f>0.938347*1000</f>
        <v>938.34700000000009</v>
      </c>
      <c r="D8" s="9">
        <v>11.305897999999999</v>
      </c>
      <c r="E8" s="9">
        <v>16.190999999999999</v>
      </c>
      <c r="F8" s="9">
        <v>27.547999999999998</v>
      </c>
      <c r="G8" s="9">
        <v>26.859000000000002</v>
      </c>
      <c r="H8" s="9">
        <v>28.506</v>
      </c>
      <c r="I8" s="9">
        <v>3.5739999999999998</v>
      </c>
      <c r="J8" s="9">
        <v>9.3659999999999997</v>
      </c>
    </row>
    <row r="9" spans="1:10" x14ac:dyDescent="0.25">
      <c r="B9" s="8">
        <v>7</v>
      </c>
      <c r="C9" s="9">
        <f>0.667237*1000</f>
        <v>667.23699999999997</v>
      </c>
      <c r="D9" s="9">
        <v>7.3669190000000002</v>
      </c>
      <c r="E9" s="9">
        <v>12.814</v>
      </c>
      <c r="F9" s="9">
        <v>27.352</v>
      </c>
      <c r="G9" s="9">
        <v>19.664999999999999</v>
      </c>
      <c r="H9" s="9">
        <v>21.032</v>
      </c>
      <c r="I9" s="9">
        <v>2.2610000000000001</v>
      </c>
      <c r="J9" s="9">
        <v>5.1959999999999997</v>
      </c>
    </row>
    <row r="10" spans="1:10" x14ac:dyDescent="0.25">
      <c r="B10" s="8">
        <v>8</v>
      </c>
      <c r="C10" s="9">
        <f>0.590083*1000</f>
        <v>590.08299999999997</v>
      </c>
      <c r="D10" s="9">
        <v>8.1649080000000005</v>
      </c>
      <c r="E10" s="9">
        <v>15.106</v>
      </c>
      <c r="F10" s="9">
        <v>27.791</v>
      </c>
      <c r="G10" s="9">
        <v>26.731999999999999</v>
      </c>
      <c r="H10" s="9">
        <v>28.547000000000001</v>
      </c>
      <c r="I10" s="9">
        <v>4.8630000000000004</v>
      </c>
      <c r="J10" s="9">
        <v>3.6160000000000001</v>
      </c>
    </row>
    <row r="11" spans="1:10" x14ac:dyDescent="0.25">
      <c r="B11" s="8">
        <v>9</v>
      </c>
      <c r="C11" s="9">
        <f>0.5748*1000</f>
        <v>574.79999999999995</v>
      </c>
      <c r="D11" s="9">
        <v>11.285867</v>
      </c>
      <c r="E11" s="9">
        <v>15.672000000000001</v>
      </c>
      <c r="F11" s="9">
        <v>27.454999999999998</v>
      </c>
      <c r="G11" s="9">
        <v>23.53</v>
      </c>
      <c r="H11" s="9">
        <v>27.192</v>
      </c>
      <c r="I11" s="9">
        <v>3.863</v>
      </c>
      <c r="J11" s="9">
        <v>3.5840000000000001</v>
      </c>
    </row>
    <row r="12" spans="1:10" x14ac:dyDescent="0.25">
      <c r="B12" s="8">
        <v>10</v>
      </c>
      <c r="C12" s="9">
        <f>0.574332*1000</f>
        <v>574.33199999999999</v>
      </c>
      <c r="D12" s="9">
        <v>11.326865</v>
      </c>
      <c r="E12" s="9">
        <v>14.276</v>
      </c>
      <c r="F12" s="9">
        <v>19.809000000000001</v>
      </c>
      <c r="G12" s="9">
        <v>26.266999999999999</v>
      </c>
      <c r="H12" s="9">
        <v>28.718</v>
      </c>
      <c r="I12" s="9">
        <v>4.4390000000000001</v>
      </c>
      <c r="J12" s="9">
        <v>4.968</v>
      </c>
    </row>
    <row r="13" spans="1:10" x14ac:dyDescent="0.25">
      <c r="B13" s="8" t="s">
        <v>2</v>
      </c>
      <c r="C13" s="10">
        <f>AVERAGE(C3:C12)</f>
        <v>631.80690000000004</v>
      </c>
      <c r="D13" s="10">
        <f t="shared" ref="D13:J13" si="0">AVERAGE(D3:D12)</f>
        <v>10.107310199999999</v>
      </c>
      <c r="E13" s="10">
        <f t="shared" si="0"/>
        <v>15.312999999999999</v>
      </c>
      <c r="F13" s="10">
        <f t="shared" si="0"/>
        <v>25.7728</v>
      </c>
      <c r="G13" s="10">
        <f t="shared" si="0"/>
        <v>25.506499999999999</v>
      </c>
      <c r="H13" s="10">
        <f t="shared" si="0"/>
        <v>27.312800000000003</v>
      </c>
      <c r="I13" s="11">
        <f>AVERAGE(I3:I12)</f>
        <v>3.8402000000000003</v>
      </c>
      <c r="J13" s="10">
        <f t="shared" si="0"/>
        <v>5.7904999999999998</v>
      </c>
    </row>
    <row r="16" spans="1:10" x14ac:dyDescent="0.25">
      <c r="A16" t="s">
        <v>1</v>
      </c>
      <c r="C16" s="14" t="s">
        <v>9</v>
      </c>
      <c r="D16" s="14"/>
      <c r="E16" s="14"/>
      <c r="F16" s="14"/>
      <c r="G16" s="14"/>
      <c r="H16" s="14"/>
      <c r="I16" s="14"/>
    </row>
    <row r="17" spans="1:10" x14ac:dyDescent="0.25">
      <c r="B17" s="3"/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10</v>
      </c>
      <c r="J17" s="3"/>
    </row>
    <row r="18" spans="1:10" x14ac:dyDescent="0.25">
      <c r="A18" s="15" t="s">
        <v>0</v>
      </c>
      <c r="B18" s="4">
        <v>1</v>
      </c>
      <c r="C18" s="1">
        <v>13.962999999999999</v>
      </c>
      <c r="D18" s="1">
        <v>16.709</v>
      </c>
      <c r="E18" s="1">
        <v>13.491</v>
      </c>
      <c r="F18" s="1">
        <v>15.879</v>
      </c>
      <c r="G18" s="1">
        <v>15.737</v>
      </c>
      <c r="H18" s="1">
        <v>15.657</v>
      </c>
      <c r="I18" s="1">
        <v>25.091999999999999</v>
      </c>
      <c r="J18" s="3"/>
    </row>
    <row r="19" spans="1:10" x14ac:dyDescent="0.25">
      <c r="A19" s="15"/>
      <c r="B19" s="4">
        <v>2</v>
      </c>
      <c r="C19" s="1">
        <v>16.053000000000001</v>
      </c>
      <c r="D19" s="1">
        <v>14.374000000000001</v>
      </c>
      <c r="E19" s="1">
        <v>16.808</v>
      </c>
      <c r="F19" s="1">
        <v>18.023</v>
      </c>
      <c r="G19" s="1">
        <v>18.21</v>
      </c>
      <c r="H19" s="1">
        <v>21.390999999999998</v>
      </c>
      <c r="I19" s="1">
        <v>21.091999999999999</v>
      </c>
      <c r="J19" s="3"/>
    </row>
    <row r="20" spans="1:10" x14ac:dyDescent="0.25">
      <c r="A20" s="15"/>
      <c r="B20" s="4">
        <v>3</v>
      </c>
      <c r="C20" s="1">
        <v>12.887</v>
      </c>
      <c r="D20" s="1">
        <v>17.998999999999999</v>
      </c>
      <c r="E20" s="1">
        <v>16.963999999999999</v>
      </c>
      <c r="F20" s="1">
        <v>18.143000000000001</v>
      </c>
      <c r="G20" s="1">
        <v>15.702999999999999</v>
      </c>
      <c r="H20" s="1">
        <v>20.023</v>
      </c>
      <c r="I20" s="1">
        <v>21.64</v>
      </c>
      <c r="J20" s="3"/>
    </row>
    <row r="21" spans="1:10" x14ac:dyDescent="0.25">
      <c r="A21" s="15"/>
      <c r="B21" s="4">
        <v>4</v>
      </c>
      <c r="C21" s="1">
        <v>10.962</v>
      </c>
      <c r="D21" s="1">
        <v>10.113</v>
      </c>
      <c r="E21" s="1">
        <v>19.815000000000001</v>
      </c>
      <c r="F21" s="1">
        <v>15.813000000000001</v>
      </c>
      <c r="G21" s="1">
        <v>17.942</v>
      </c>
      <c r="H21" s="1">
        <v>14.029</v>
      </c>
      <c r="I21" s="1">
        <v>29.015000000000001</v>
      </c>
      <c r="J21" s="3"/>
    </row>
    <row r="22" spans="1:10" x14ac:dyDescent="0.25">
      <c r="A22" s="15"/>
      <c r="B22" s="4">
        <v>5</v>
      </c>
      <c r="C22" s="1">
        <v>12.68</v>
      </c>
      <c r="D22" s="1">
        <v>9.1140000000000008</v>
      </c>
      <c r="E22" s="1">
        <v>13.898</v>
      </c>
      <c r="F22" s="1">
        <v>17.606999999999999</v>
      </c>
      <c r="G22" s="1">
        <v>13.067</v>
      </c>
      <c r="H22" s="1">
        <v>15.75</v>
      </c>
      <c r="I22" s="1">
        <v>25.411999999999999</v>
      </c>
      <c r="J22" s="3"/>
    </row>
    <row r="23" spans="1:10" x14ac:dyDescent="0.25">
      <c r="A23" s="15"/>
      <c r="B23" s="4">
        <v>6</v>
      </c>
      <c r="C23" s="1">
        <v>11.246</v>
      </c>
      <c r="D23" s="1">
        <v>10.507999999999999</v>
      </c>
      <c r="E23" s="1">
        <v>11.076000000000001</v>
      </c>
      <c r="F23" s="1">
        <v>15.964</v>
      </c>
      <c r="G23" s="1">
        <v>14.76</v>
      </c>
      <c r="H23" s="1">
        <v>21.324999999999999</v>
      </c>
      <c r="I23" s="1">
        <v>29.111999999999998</v>
      </c>
      <c r="J23" s="3"/>
    </row>
    <row r="24" spans="1:10" x14ac:dyDescent="0.25">
      <c r="A24" s="15"/>
      <c r="B24" s="4">
        <v>7</v>
      </c>
      <c r="C24" s="1">
        <v>19.661000000000001</v>
      </c>
      <c r="D24" s="1">
        <v>16.707000000000001</v>
      </c>
      <c r="E24" s="1">
        <v>14.061</v>
      </c>
      <c r="F24" s="1">
        <v>18.204999999999998</v>
      </c>
      <c r="G24" s="1">
        <v>13.462999999999999</v>
      </c>
      <c r="H24" s="1">
        <v>15.573</v>
      </c>
      <c r="I24" s="1">
        <v>28.916</v>
      </c>
      <c r="J24" s="3"/>
    </row>
    <row r="25" spans="1:10" x14ac:dyDescent="0.25">
      <c r="A25" s="15"/>
      <c r="B25" s="4">
        <v>8</v>
      </c>
      <c r="C25" s="1">
        <v>13.821999999999999</v>
      </c>
      <c r="D25" s="1">
        <v>11.968</v>
      </c>
      <c r="E25" s="1">
        <v>11.869</v>
      </c>
      <c r="F25" s="1">
        <v>13.484999999999999</v>
      </c>
      <c r="G25" s="1">
        <v>18.067</v>
      </c>
      <c r="H25" s="1">
        <v>21.338000000000001</v>
      </c>
      <c r="I25" s="1">
        <v>25.241</v>
      </c>
      <c r="J25" s="3"/>
    </row>
    <row r="26" spans="1:10" x14ac:dyDescent="0.25">
      <c r="A26" s="15"/>
      <c r="B26" s="4">
        <v>9</v>
      </c>
      <c r="C26" s="1">
        <v>9.57</v>
      </c>
      <c r="D26" s="1">
        <v>11.698</v>
      </c>
      <c r="E26" s="1">
        <v>12.757</v>
      </c>
      <c r="F26" s="1">
        <v>17.817</v>
      </c>
      <c r="G26" s="1">
        <v>18.170999999999999</v>
      </c>
      <c r="H26" s="1">
        <v>21.35</v>
      </c>
      <c r="I26" s="1">
        <v>28.87</v>
      </c>
      <c r="J26" s="3"/>
    </row>
    <row r="27" spans="1:10" x14ac:dyDescent="0.25">
      <c r="A27" s="15"/>
      <c r="B27" s="4">
        <v>10</v>
      </c>
      <c r="C27" s="1">
        <v>13.808999999999999</v>
      </c>
      <c r="D27" s="1">
        <v>9.9580000000000002</v>
      </c>
      <c r="E27" s="1">
        <v>13.147</v>
      </c>
      <c r="F27" s="1">
        <v>15.612</v>
      </c>
      <c r="G27" s="1">
        <v>17.731999999999999</v>
      </c>
      <c r="H27" s="1">
        <v>15.566000000000001</v>
      </c>
      <c r="I27" s="1">
        <v>21.096</v>
      </c>
      <c r="J27" s="3"/>
    </row>
    <row r="28" spans="1:10" x14ac:dyDescent="0.25">
      <c r="B28" s="2" t="s">
        <v>2</v>
      </c>
      <c r="C28" s="5">
        <f>AVERAGE(C18:C27)</f>
        <v>13.465299999999999</v>
      </c>
      <c r="D28" s="6">
        <f t="shared" ref="D28:H28" si="1">AVERAGE(D18:D27)</f>
        <v>12.9148</v>
      </c>
      <c r="E28" s="5">
        <f t="shared" si="1"/>
        <v>14.3886</v>
      </c>
      <c r="F28" s="5">
        <f t="shared" si="1"/>
        <v>16.654800000000002</v>
      </c>
      <c r="G28" s="5">
        <f t="shared" si="1"/>
        <v>16.2852</v>
      </c>
      <c r="H28" s="5">
        <f t="shared" si="1"/>
        <v>18.200199999999999</v>
      </c>
      <c r="I28" s="5">
        <f>AVERAGE(I18:I27)</f>
        <v>25.5486</v>
      </c>
      <c r="J28" s="3"/>
    </row>
    <row r="29" spans="1:10" x14ac:dyDescent="0.25">
      <c r="B29" s="2"/>
      <c r="C29" s="2"/>
      <c r="D29" s="2"/>
      <c r="E29" s="2"/>
      <c r="F29" s="2"/>
      <c r="G29" s="2"/>
      <c r="H29" s="2"/>
      <c r="I29" s="2"/>
      <c r="J29" s="3"/>
    </row>
    <row r="30" spans="1:10" x14ac:dyDescent="0.25">
      <c r="B30" s="2"/>
      <c r="C30" s="2"/>
      <c r="D30" s="2"/>
      <c r="E30" s="2"/>
      <c r="F30" s="2"/>
      <c r="G30" s="2"/>
      <c r="H30" s="2"/>
      <c r="I30" s="2"/>
      <c r="J30" s="3"/>
    </row>
    <row r="31" spans="1:10" x14ac:dyDescent="0.25">
      <c r="A31" t="s">
        <v>1</v>
      </c>
      <c r="B31" s="2"/>
      <c r="C31" s="16" t="s">
        <v>14</v>
      </c>
      <c r="D31" s="16"/>
      <c r="E31" s="16"/>
      <c r="F31" s="2"/>
      <c r="G31" s="2"/>
      <c r="H31" s="2"/>
      <c r="I31" s="2"/>
      <c r="J31" s="3"/>
    </row>
    <row r="32" spans="1:10" x14ac:dyDescent="0.25">
      <c r="B32" s="2"/>
      <c r="C32" s="2" t="s">
        <v>11</v>
      </c>
      <c r="D32" s="2" t="s">
        <v>12</v>
      </c>
      <c r="E32" s="2" t="s">
        <v>13</v>
      </c>
      <c r="F32" s="2"/>
      <c r="G32" s="2"/>
      <c r="H32" s="2"/>
      <c r="I32" s="2"/>
      <c r="J32" s="3"/>
    </row>
    <row r="33" spans="1:10" x14ac:dyDescent="0.25">
      <c r="A33" s="17" t="s">
        <v>0</v>
      </c>
      <c r="B33" s="4">
        <v>1</v>
      </c>
      <c r="C33" s="1">
        <v>29.172000000000001</v>
      </c>
      <c r="D33" s="1">
        <v>18.169</v>
      </c>
      <c r="E33" s="1">
        <v>31.047000000000001</v>
      </c>
      <c r="F33" s="2"/>
      <c r="G33" s="2"/>
      <c r="H33" s="2"/>
      <c r="I33" s="2"/>
      <c r="J33" s="3"/>
    </row>
    <row r="34" spans="1:10" x14ac:dyDescent="0.25">
      <c r="A34" s="17"/>
      <c r="B34">
        <v>2</v>
      </c>
      <c r="C34" s="1">
        <v>21.1</v>
      </c>
      <c r="D34" s="1">
        <v>17.331</v>
      </c>
      <c r="E34" s="1">
        <v>30.626999999999999</v>
      </c>
    </row>
    <row r="35" spans="1:10" x14ac:dyDescent="0.25">
      <c r="A35" s="17"/>
      <c r="B35" s="4">
        <v>3</v>
      </c>
      <c r="C35" s="1">
        <v>28.975000000000001</v>
      </c>
      <c r="D35" s="1">
        <v>20.869</v>
      </c>
      <c r="E35" s="1">
        <v>23.677</v>
      </c>
    </row>
    <row r="36" spans="1:10" x14ac:dyDescent="0.25">
      <c r="A36" s="17"/>
      <c r="B36">
        <v>4</v>
      </c>
      <c r="C36" s="1">
        <v>29.216999999999999</v>
      </c>
      <c r="D36" s="1">
        <v>23.815000000000001</v>
      </c>
      <c r="E36" s="1">
        <v>27.4</v>
      </c>
    </row>
    <row r="37" spans="1:10" x14ac:dyDescent="0.25">
      <c r="A37" s="17"/>
      <c r="B37" s="4">
        <v>5</v>
      </c>
      <c r="C37" s="1">
        <v>28.824000000000002</v>
      </c>
      <c r="D37" s="1">
        <v>23.824000000000002</v>
      </c>
      <c r="E37" s="1">
        <v>22.324999999999999</v>
      </c>
    </row>
    <row r="38" spans="1:10" x14ac:dyDescent="0.25">
      <c r="A38" s="17"/>
      <c r="B38">
        <v>6</v>
      </c>
      <c r="C38" s="1">
        <v>25.646999999999998</v>
      </c>
      <c r="D38" s="1">
        <v>17.102</v>
      </c>
      <c r="E38" s="1">
        <v>14.455</v>
      </c>
    </row>
    <row r="39" spans="1:10" x14ac:dyDescent="0.25">
      <c r="A39" s="17"/>
      <c r="B39" s="4">
        <v>7</v>
      </c>
      <c r="C39" s="1">
        <v>20.991</v>
      </c>
      <c r="D39" s="1">
        <v>21.103999999999999</v>
      </c>
      <c r="E39" s="1">
        <v>31.15</v>
      </c>
    </row>
    <row r="40" spans="1:10" x14ac:dyDescent="0.25">
      <c r="A40" s="17"/>
      <c r="B40">
        <v>8</v>
      </c>
      <c r="C40" s="1">
        <v>28.972000000000001</v>
      </c>
      <c r="D40" s="1">
        <v>25.286999999999999</v>
      </c>
      <c r="E40" s="1">
        <v>27.317</v>
      </c>
    </row>
    <row r="41" spans="1:10" x14ac:dyDescent="0.25">
      <c r="A41" s="17"/>
      <c r="B41" s="4">
        <v>9</v>
      </c>
      <c r="C41" s="1">
        <v>21.783999999999999</v>
      </c>
      <c r="D41" s="1">
        <v>17.393999999999998</v>
      </c>
      <c r="E41" s="1">
        <v>30.789000000000001</v>
      </c>
    </row>
    <row r="42" spans="1:10" x14ac:dyDescent="0.25">
      <c r="A42" s="17"/>
      <c r="B42">
        <v>10</v>
      </c>
      <c r="C42" s="1">
        <v>28.795000000000002</v>
      </c>
      <c r="D42" s="1">
        <v>17.035</v>
      </c>
      <c r="E42" s="1">
        <v>27.588000000000001</v>
      </c>
    </row>
    <row r="43" spans="1:10" x14ac:dyDescent="0.25">
      <c r="B43" t="s">
        <v>2</v>
      </c>
      <c r="C43" s="1">
        <f>AVERAGE(C33:C42)</f>
        <v>26.347699999999996</v>
      </c>
      <c r="D43" s="7">
        <f t="shared" ref="D43:E43" si="2">AVERAGE(D33:D42)</f>
        <v>20.193000000000001</v>
      </c>
      <c r="E43" s="1">
        <f t="shared" si="2"/>
        <v>26.637500000000006</v>
      </c>
    </row>
  </sheetData>
  <mergeCells count="4">
    <mergeCell ref="C16:I16"/>
    <mergeCell ref="A18:A27"/>
    <mergeCell ref="C31:E31"/>
    <mergeCell ref="A33:A4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D85E1ACD0EA468F3A973E70E42B83" ma:contentTypeVersion="6" ma:contentTypeDescription="Create a new document." ma:contentTypeScope="" ma:versionID="529e1edd7ca3a32767d13394f2cf1846">
  <xsd:schema xmlns:xsd="http://www.w3.org/2001/XMLSchema" xmlns:xs="http://www.w3.org/2001/XMLSchema" xmlns:p="http://schemas.microsoft.com/office/2006/metadata/properties" xmlns:ns2="e2df3b07-94c6-4ca2-a676-350fe7a80fb9" targetNamespace="http://schemas.microsoft.com/office/2006/metadata/properties" ma:root="true" ma:fieldsID="7225376beb7ce7204e89b60bcfbb7bc3" ns2:_="">
    <xsd:import namespace="e2df3b07-94c6-4ca2-a676-350fe7a80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f3b07-94c6-4ca2-a676-350fe7a80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68EC5-7700-4EB7-844C-59517B899D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A2DF36-B378-4759-BDDF-8FE956C728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4AB9FE-87FC-4BDC-95C6-D832D1755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f3b07-94c6-4ca2-a676-350fe7a80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kwena komape</dc:creator>
  <cp:lastModifiedBy>Bhekanani Cele</cp:lastModifiedBy>
  <dcterms:created xsi:type="dcterms:W3CDTF">2021-08-29T09:28:38Z</dcterms:created>
  <dcterms:modified xsi:type="dcterms:W3CDTF">2021-08-30T13:20:31Z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0x010100385D85E1ACD0EA468F3A973E70E42B83</vt:lpwstr>
  </property>
</Properties>
</file>