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kshay\OneDrive\Desktop\Excel Lecture\Data Cleaning Function\"/>
    </mc:Choice>
  </mc:AlternateContent>
  <xr:revisionPtr revIDLastSave="0" documentId="13_ncr:1_{1DCA53E9-3E9F-415E-8001-ABA20B7D6AE0}" xr6:coauthVersionLast="47" xr6:coauthVersionMax="47" xr10:uidLastSave="{00000000-0000-0000-0000-000000000000}"/>
  <bookViews>
    <workbookView xWindow="-108" yWindow="-108" windowWidth="23256" windowHeight="12456" activeTab="1" xr2:uid="{8E901CB4-7DAB-427A-BF65-ED53F61494E1}"/>
  </bookViews>
  <sheets>
    <sheet name="Data Cleaning Functions" sheetId="12" r:id="rId1"/>
    <sheet name="TRIM-Length" sheetId="1" r:id="rId2"/>
    <sheet name="Clean" sheetId="2" r:id="rId3"/>
    <sheet name="Proper" sheetId="3" r:id="rId4"/>
    <sheet name="Lower_Upper" sheetId="4" r:id="rId5"/>
    <sheet name="Substitute" sheetId="5" r:id="rId6"/>
    <sheet name="Replace" sheetId="6" r:id="rId7"/>
    <sheet name="Left_Right_Mid" sheetId="7" r:id="rId8"/>
    <sheet name="Concat-Textjoin" sheetId="8" r:id="rId9"/>
    <sheet name="ISBLANK" sheetId="9" r:id="rId10"/>
    <sheet name="Find - Search" sheetId="10" r:id="rId11"/>
    <sheet name="Value" sheetId="13" r:id="rId12"/>
    <sheet name="DateValue" sheetId="14" r:id="rId13"/>
    <sheet name="ISTEXT-ISNUMBER" sheetId="1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N17" i="10" l="1"/>
  <c r="N18" i="10"/>
  <c r="N19" i="10"/>
  <c r="N20" i="10"/>
  <c r="N16" i="10"/>
  <c r="B17" i="10"/>
  <c r="B18" i="10"/>
  <c r="B19" i="10"/>
  <c r="B20" i="10"/>
  <c r="B16" i="10"/>
  <c r="N7" i="10"/>
  <c r="N8" i="10"/>
  <c r="N9" i="10"/>
  <c r="N10" i="10"/>
  <c r="N6" i="10"/>
  <c r="B7" i="10"/>
  <c r="B8" i="10"/>
  <c r="B9" i="10"/>
  <c r="B10" i="10"/>
  <c r="B6" i="10"/>
  <c r="H7" i="2"/>
  <c r="H8" i="2"/>
  <c r="H6" i="2"/>
  <c r="E7" i="2"/>
  <c r="E8" i="2"/>
  <c r="E6" i="2"/>
  <c r="B7" i="2"/>
  <c r="B8" i="2"/>
  <c r="B6" i="2"/>
  <c r="E5" i="1"/>
  <c r="E6" i="1"/>
  <c r="E7" i="1"/>
  <c r="E8" i="1"/>
  <c r="E9" i="1"/>
  <c r="E10" i="1"/>
  <c r="E11" i="1"/>
  <c r="E12" i="1"/>
  <c r="E13" i="1"/>
  <c r="E4" i="1"/>
  <c r="B5" i="1"/>
  <c r="B6" i="1"/>
  <c r="B7" i="1"/>
  <c r="B8" i="1"/>
  <c r="B9" i="1"/>
  <c r="B10" i="1"/>
  <c r="B11" i="1"/>
  <c r="B12" i="1"/>
  <c r="B13" i="1"/>
  <c r="B4" i="1"/>
  <c r="A12" i="14"/>
  <c r="A11" i="14"/>
  <c r="A10" i="14"/>
  <c r="A9" i="14"/>
  <c r="A8" i="14"/>
  <c r="A7" i="14"/>
  <c r="A6" i="14"/>
  <c r="A5" i="14"/>
  <c r="A4" i="14"/>
  <c r="A3" i="14"/>
  <c r="A12" i="13"/>
  <c r="A11" i="13"/>
  <c r="A10" i="13"/>
  <c r="A9" i="13"/>
  <c r="A8" i="13"/>
  <c r="A7" i="13"/>
  <c r="A6" i="13"/>
  <c r="A5" i="13"/>
  <c r="A4" i="13"/>
  <c r="A3" i="13"/>
</calcChain>
</file>

<file path=xl/sharedStrings.xml><?xml version="1.0" encoding="utf-8"?>
<sst xmlns="http://schemas.openxmlformats.org/spreadsheetml/2006/main" count="374" uniqueCount="284">
  <si>
    <t>Raw Name</t>
  </si>
  <si>
    <t>Priya Sharma</t>
  </si>
  <si>
    <t>Rahul Patel</t>
  </si>
  <si>
    <t xml:space="preserve">Neha Iyer </t>
  </si>
  <si>
    <t>Vikram Rao</t>
  </si>
  <si>
    <t>Ramesh Kumar</t>
  </si>
  <si>
    <t>Clean Data</t>
  </si>
  <si>
    <t>Name</t>
  </si>
  <si>
    <t>Length</t>
  </si>
  <si>
    <t>Functions</t>
  </si>
  <si>
    <t>Trim</t>
  </si>
  <si>
    <t>Len</t>
  </si>
  <si>
    <t>Raw Address</t>
  </si>
  <si>
    <t>Clean Address</t>
  </si>
  <si>
    <t>akshay dhomase</t>
  </si>
  <si>
    <t>PRIYA SHARMA</t>
  </si>
  <si>
    <t>rahul patel</t>
  </si>
  <si>
    <t>neha iyer</t>
  </si>
  <si>
    <t>anita sharma</t>
  </si>
  <si>
    <t>sunil joshi</t>
  </si>
  <si>
    <t>kavita mehta</t>
  </si>
  <si>
    <t>Raw Email</t>
  </si>
  <si>
    <t>Akshay@Gmail.com</t>
  </si>
  <si>
    <t>PRIYA@Yahoo.com</t>
  </si>
  <si>
    <t>rahul@Outlook.com</t>
  </si>
  <si>
    <t>neha@GMAIL.com</t>
  </si>
  <si>
    <t>vikram@YAHOO.COM</t>
  </si>
  <si>
    <t>sita@outlook.com</t>
  </si>
  <si>
    <t>ramesh@Gmail.com</t>
  </si>
  <si>
    <t>anita@Yahoo.COM</t>
  </si>
  <si>
    <t>sunil@Outlook.com</t>
  </si>
  <si>
    <t>kavita@Gmail.com</t>
  </si>
  <si>
    <t>Email</t>
  </si>
  <si>
    <t>Email (Lower)</t>
  </si>
  <si>
    <t>Email (Upper)</t>
  </si>
  <si>
    <t>Raw Product</t>
  </si>
  <si>
    <t>Wireless_Mouse</t>
  </si>
  <si>
    <t>USB_Keyboard</t>
  </si>
  <si>
    <t>27in_Monitor</t>
  </si>
  <si>
    <t>External_HDD</t>
  </si>
  <si>
    <t>Laptop_Stand</t>
  </si>
  <si>
    <t>HDMI_Cable</t>
  </si>
  <si>
    <t>Webcam_HD</t>
  </si>
  <si>
    <t>Printer_Laser</t>
  </si>
  <si>
    <t>Tablet_Pro</t>
  </si>
  <si>
    <t>Mouse_Pad</t>
  </si>
  <si>
    <t>Product Name</t>
  </si>
  <si>
    <t>Raw Code</t>
  </si>
  <si>
    <t>P-1001X</t>
  </si>
  <si>
    <t>P-1002Y</t>
  </si>
  <si>
    <t>P-1003Z</t>
  </si>
  <si>
    <t>Item Code</t>
  </si>
  <si>
    <t>Raw OrderID</t>
  </si>
  <si>
    <t>ORD202101</t>
  </si>
  <si>
    <t>ORD202102</t>
  </si>
  <si>
    <t>ORD202103</t>
  </si>
  <si>
    <t>ORD202104</t>
  </si>
  <si>
    <t>ORD202105</t>
  </si>
  <si>
    <t>Order Code</t>
  </si>
  <si>
    <t>Year</t>
  </si>
  <si>
    <t>ORD12011A10</t>
  </si>
  <si>
    <t>ORD22012A20</t>
  </si>
  <si>
    <t>ORD32013A11</t>
  </si>
  <si>
    <t>ORD42014A21</t>
  </si>
  <si>
    <t>ORD52015A12</t>
  </si>
  <si>
    <t>ORD62016A22</t>
  </si>
  <si>
    <t>ORD72017A13</t>
  </si>
  <si>
    <t>ORD82018A23</t>
  </si>
  <si>
    <t>ORD92019A14</t>
  </si>
  <si>
    <t>OrderID</t>
  </si>
  <si>
    <t>Order Number</t>
  </si>
  <si>
    <t>FirstName</t>
  </si>
  <si>
    <t>LastName</t>
  </si>
  <si>
    <t>Akshay</t>
  </si>
  <si>
    <t>Dhomase</t>
  </si>
  <si>
    <t>Priya</t>
  </si>
  <si>
    <t>Sharma</t>
  </si>
  <si>
    <t>Rahul</t>
  </si>
  <si>
    <t>Patel</t>
  </si>
  <si>
    <t>Neha</t>
  </si>
  <si>
    <t>Iyer</t>
  </si>
  <si>
    <t>Vikram</t>
  </si>
  <si>
    <t>Rao</t>
  </si>
  <si>
    <t>Sita</t>
  </si>
  <si>
    <t>Devi</t>
  </si>
  <si>
    <t>Ramesh</t>
  </si>
  <si>
    <t>Kumar</t>
  </si>
  <si>
    <t>Anita</t>
  </si>
  <si>
    <t>Sunil</t>
  </si>
  <si>
    <t>Joshi</t>
  </si>
  <si>
    <t>Kavita</t>
  </si>
  <si>
    <t>Mehta</t>
  </si>
  <si>
    <t>City</t>
  </si>
  <si>
    <t>Nashik</t>
  </si>
  <si>
    <t>Patna</t>
  </si>
  <si>
    <t>Surat</t>
  </si>
  <si>
    <t>Ooty</t>
  </si>
  <si>
    <t>Devas</t>
  </si>
  <si>
    <t>Lucknow</t>
  </si>
  <si>
    <t>Pune</t>
  </si>
  <si>
    <t>Dhule</t>
  </si>
  <si>
    <t>Mumbai</t>
  </si>
  <si>
    <t>Ahemadabad</t>
  </si>
  <si>
    <t>Full Name</t>
  </si>
  <si>
    <t>Full Name -&gt; City</t>
  </si>
  <si>
    <t>Quantity</t>
  </si>
  <si>
    <t>CheckBlank</t>
  </si>
  <si>
    <t>abc@gmail.com</t>
  </si>
  <si>
    <t>xyz@yahoo.com</t>
  </si>
  <si>
    <t>hello@outlook.com</t>
  </si>
  <si>
    <t>siTA devi</t>
  </si>
  <si>
    <t>vIKRAM rao</t>
  </si>
  <si>
    <t>def@gmail.com</t>
  </si>
  <si>
    <t>test@gmail.com</t>
  </si>
  <si>
    <t>Position of @</t>
  </si>
  <si>
    <t>Product Code</t>
  </si>
  <si>
    <t>Q-2001A</t>
  </si>
  <si>
    <t>Q-2002B</t>
  </si>
  <si>
    <t>Position of  -</t>
  </si>
  <si>
    <t>Akshay Dhomase</t>
  </si>
  <si>
    <t>Neha Iyer</t>
  </si>
  <si>
    <t>Find First Space</t>
  </si>
  <si>
    <t>Text</t>
  </si>
  <si>
    <t>Data</t>
  </si>
  <si>
    <t>Analytics</t>
  </si>
  <si>
    <t>Excel</t>
  </si>
  <si>
    <t>Database</t>
  </si>
  <si>
    <t>Sheet</t>
  </si>
  <si>
    <t>Find a in Text</t>
  </si>
  <si>
    <t>Find Examples (Case Sensitive)</t>
  </si>
  <si>
    <t>Search (Case Insensitive)</t>
  </si>
  <si>
    <t>Find 2021</t>
  </si>
  <si>
    <t>ORD202501</t>
  </si>
  <si>
    <t>ORD202403</t>
  </si>
  <si>
    <t>ORD202305</t>
  </si>
  <si>
    <t xml:space="preserve">Search ha </t>
  </si>
  <si>
    <t>Search 2021</t>
  </si>
  <si>
    <t>Search data in Text</t>
  </si>
  <si>
    <t xml:space="preserve">      Priya Sharma</t>
  </si>
  <si>
    <t>Rahul      Patel</t>
  </si>
  <si>
    <t>Sita               Devi</t>
  </si>
  <si>
    <t xml:space="preserve">Akshay                  </t>
  </si>
  <si>
    <t xml:space="preserve">  Rakesh Kumar</t>
  </si>
  <si>
    <t xml:space="preserve">Anita   Sharma </t>
  </si>
  <si>
    <t xml:space="preserve">Sunil Joshi    </t>
  </si>
  <si>
    <t xml:space="preserve">Kavita      Mehta   </t>
  </si>
  <si>
    <t>P-1001A</t>
  </si>
  <si>
    <t>P-1002B</t>
  </si>
  <si>
    <t>P-1003C</t>
  </si>
  <si>
    <t>P-1004D</t>
  </si>
  <si>
    <t>P-1005E</t>
  </si>
  <si>
    <t>P-1006F</t>
  </si>
  <si>
    <t>P-1007G</t>
  </si>
  <si>
    <t>P-1008H</t>
  </si>
  <si>
    <t>P-1009I</t>
  </si>
  <si>
    <t>P-1010J</t>
  </si>
  <si>
    <t>TRIM</t>
  </si>
  <si>
    <t>CLEAN</t>
  </si>
  <si>
    <t>PROPER</t>
  </si>
  <si>
    <t>UPPER</t>
  </si>
  <si>
    <t>LOWER</t>
  </si>
  <si>
    <t>SUBSTITUTE</t>
  </si>
  <si>
    <t>REPLACE</t>
  </si>
  <si>
    <t>LEFT</t>
  </si>
  <si>
    <t>RIGHT</t>
  </si>
  <si>
    <t>MID</t>
  </si>
  <si>
    <t>CONCAT</t>
  </si>
  <si>
    <t>TEXTJOIN</t>
  </si>
  <si>
    <t>ISBLANK</t>
  </si>
  <si>
    <t xml:space="preserve">FIND </t>
  </si>
  <si>
    <t>SEARCH</t>
  </si>
  <si>
    <t>FUNCTION</t>
  </si>
  <si>
    <t>Quantity (Raw)</t>
  </si>
  <si>
    <t>Convert text to Number</t>
  </si>
  <si>
    <t>Raw Date</t>
  </si>
  <si>
    <t>Value</t>
  </si>
  <si>
    <t>ABC</t>
  </si>
  <si>
    <t>Hello</t>
  </si>
  <si>
    <t>Test</t>
  </si>
  <si>
    <t>ISTEXT</t>
  </si>
  <si>
    <t>ISNUMBER</t>
  </si>
  <si>
    <t>DateValue</t>
  </si>
  <si>
    <t>LEN</t>
  </si>
  <si>
    <t>Function</t>
  </si>
  <si>
    <t>Clean</t>
  </si>
  <si>
    <t>Proper</t>
  </si>
  <si>
    <t>Lower</t>
  </si>
  <si>
    <t>Upper</t>
  </si>
  <si>
    <t>Substitute</t>
  </si>
  <si>
    <t xml:space="preserve">Function </t>
  </si>
  <si>
    <t>Replace</t>
  </si>
  <si>
    <t>Left</t>
  </si>
  <si>
    <t>Right</t>
  </si>
  <si>
    <t>Mid</t>
  </si>
  <si>
    <t>Concat</t>
  </si>
  <si>
    <t>TextJoin</t>
  </si>
  <si>
    <t>Isblank</t>
  </si>
  <si>
    <t>Functon</t>
  </si>
  <si>
    <t>Find</t>
  </si>
  <si>
    <t>Search</t>
  </si>
  <si>
    <t>Sita Devi</t>
  </si>
  <si>
    <t>Rakesh Kumar</t>
  </si>
  <si>
    <t>Anita Sharma</t>
  </si>
  <si>
    <t>Sunil Joshi</t>
  </si>
  <si>
    <t>Kavita Mehta</t>
  </si>
  <si>
    <t>Nitin Dhole</t>
  </si>
  <si>
    <t xml:space="preserve">Akshay 
Dhomase  </t>
  </si>
  <si>
    <t>Pavan 
Sauche</t>
  </si>
  <si>
    <t xml:space="preserve">    Nitin 
Dhole</t>
  </si>
  <si>
    <t xml:space="preserve">Pavan 
Sauche </t>
  </si>
  <si>
    <t>Akshay 
Dhomase</t>
  </si>
  <si>
    <t>Nitin 
Dhole</t>
  </si>
  <si>
    <t>Pavan Sauche</t>
  </si>
  <si>
    <t xml:space="preserve">Remove WhiteSpace </t>
  </si>
  <si>
    <t>check Length of Text</t>
  </si>
  <si>
    <t>Remove NewLine Character</t>
  </si>
  <si>
    <t>Remove White Spaces</t>
  </si>
  <si>
    <t>akshay@gmail.com</t>
  </si>
  <si>
    <t>priya@yahoo.com</t>
  </si>
  <si>
    <t>rahul@outlook.com</t>
  </si>
  <si>
    <t>neha@gmail.com</t>
  </si>
  <si>
    <t>vikram@yahoo.com</t>
  </si>
  <si>
    <t>ramesh@gmail.com</t>
  </si>
  <si>
    <t>anita@yahoo.com</t>
  </si>
  <si>
    <t>sunil@outlook.com</t>
  </si>
  <si>
    <t>kavita@gmail.com</t>
  </si>
  <si>
    <t>AKSHAY@GMAIL.COM</t>
  </si>
  <si>
    <t>PRIYA@YAHOO.COM</t>
  </si>
  <si>
    <t>RAHUL@OUTLOOK.COM</t>
  </si>
  <si>
    <t>NEHA@GMAIL.COM</t>
  </si>
  <si>
    <t>VIKRAM@YAHOO.COM</t>
  </si>
  <si>
    <t>SITA@OUTLOOK.COM</t>
  </si>
  <si>
    <t>RAMESH@GMAIL.COM</t>
  </si>
  <si>
    <t>ANITA@YAHOO.COM</t>
  </si>
  <si>
    <t>SUNIL@OUTLOOK.COM</t>
  </si>
  <si>
    <t>KAVITA@GMAIL.COM</t>
  </si>
  <si>
    <t>Wireless-Mouse</t>
  </si>
  <si>
    <t>USB-Keyboard</t>
  </si>
  <si>
    <t>27in-Monitor</t>
  </si>
  <si>
    <t>External-HDD</t>
  </si>
  <si>
    <t>Laptop-Stand</t>
  </si>
  <si>
    <t>HDMI-Cable</t>
  </si>
  <si>
    <t>Webcam-HD</t>
  </si>
  <si>
    <t>Printer-Laser</t>
  </si>
  <si>
    <t>Tablet-Pro</t>
  </si>
  <si>
    <t>Mouse-Pad</t>
  </si>
  <si>
    <t>P-100ZA</t>
  </si>
  <si>
    <t>P-100ZB</t>
  </si>
  <si>
    <t>P-100ZC</t>
  </si>
  <si>
    <t>P-100ZD</t>
  </si>
  <si>
    <t>P-100ZE</t>
  </si>
  <si>
    <t>P-100ZF</t>
  </si>
  <si>
    <t>P-100ZG</t>
  </si>
  <si>
    <t>P-100ZH</t>
  </si>
  <si>
    <t>P-100ZI</t>
  </si>
  <si>
    <t>P-101ZJ</t>
  </si>
  <si>
    <t>ORD1</t>
  </si>
  <si>
    <t>A10</t>
  </si>
  <si>
    <t>ORD2</t>
  </si>
  <si>
    <t>A20</t>
  </si>
  <si>
    <t>ORD3</t>
  </si>
  <si>
    <t>A11</t>
  </si>
  <si>
    <t>ORD4</t>
  </si>
  <si>
    <t>A21</t>
  </si>
  <si>
    <t>ORD5</t>
  </si>
  <si>
    <t>A12</t>
  </si>
  <si>
    <t>ORD6</t>
  </si>
  <si>
    <t>A22</t>
  </si>
  <si>
    <t>ORD7</t>
  </si>
  <si>
    <t>A13</t>
  </si>
  <si>
    <t>ORD8</t>
  </si>
  <si>
    <t>A23</t>
  </si>
  <si>
    <t>ORD9</t>
  </si>
  <si>
    <t>A14</t>
  </si>
  <si>
    <t>Akshay Dhomase -&gt; Nashik</t>
  </si>
  <si>
    <t>Priya Sharma -&gt; Patna</t>
  </si>
  <si>
    <t>Rahul Patel -&gt; Surat</t>
  </si>
  <si>
    <t>Neha Iyer -&gt; Ooty</t>
  </si>
  <si>
    <t>Vikram Rao -&gt; Devas</t>
  </si>
  <si>
    <t>Sita Devi -&gt; Lucknow</t>
  </si>
  <si>
    <t>Ramesh Kumar -&gt; Dhule</t>
  </si>
  <si>
    <t>Anita Sharma -&gt; Mumbai</t>
  </si>
  <si>
    <t>Sunil Joshi -&gt; Pune</t>
  </si>
  <si>
    <t>Kavita Mehta -&gt; Ahemadabad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</si>
</sst>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 Unicode MS"/>
    </font>
    <font>
      <sz val="8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4" fillId="0" borderId="0" xfId="0" applyFont="1"/>
    <xf numFmtId="14" fontId="0" fillId="0" borderId="0" xfId="0" applyNumberFormat="1"/>
    <xf numFmtId="0" fontId="5" fillId="0" borderId="0" xfId="0" applyFont="1"/>
    <xf numFmtId="0" fontId="0" fillId="0" borderId="0" xfId="0" applyFont="1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center" wrapText="1"/>
    </xf>
    <xf numFmtId="0" fontId="0" fillId="0" borderId="1" xfId="0" applyFont="1" applyBorder="1"/>
    <xf numFmtId="0" fontId="4" fillId="2" borderId="2" xfId="0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9812B-9729-4136-9B8E-85B2D9221657}">
  <dimension ref="A1:B21"/>
  <sheetViews>
    <sheetView zoomScale="150" zoomScaleNormal="150" workbookViewId="0">
      <pane ySplit="1" topLeftCell="A2" activePane="bottomLeft" state="frozen"/>
      <selection pane="bottomLeft" activeCell="C8" sqref="C8"/>
    </sheetView>
  </sheetViews>
  <sheetFormatPr defaultRowHeight="14.4"/>
  <cols>
    <col min="2" max="2" width="17" customWidth="1"/>
  </cols>
  <sheetData>
    <row r="1" spans="1:2" s="21" customFormat="1">
      <c r="B1" s="28" t="s">
        <v>171</v>
      </c>
    </row>
    <row r="2" spans="1:2">
      <c r="A2" s="5">
        <v>1</v>
      </c>
      <c r="B2" s="4" t="s">
        <v>156</v>
      </c>
    </row>
    <row r="3" spans="1:2">
      <c r="A3" s="5">
        <v>2</v>
      </c>
      <c r="B3" s="4" t="s">
        <v>182</v>
      </c>
    </row>
    <row r="4" spans="1:2">
      <c r="A4" s="5">
        <v>3</v>
      </c>
      <c r="B4" s="4" t="s">
        <v>157</v>
      </c>
    </row>
    <row r="5" spans="1:2">
      <c r="A5" s="5">
        <v>4</v>
      </c>
      <c r="B5" s="4" t="s">
        <v>158</v>
      </c>
    </row>
    <row r="6" spans="1:2">
      <c r="A6" s="5">
        <v>5</v>
      </c>
      <c r="B6" s="4" t="s">
        <v>159</v>
      </c>
    </row>
    <row r="7" spans="1:2">
      <c r="A7" s="5">
        <v>6</v>
      </c>
      <c r="B7" s="4" t="s">
        <v>160</v>
      </c>
    </row>
    <row r="8" spans="1:2">
      <c r="A8" s="5">
        <v>7</v>
      </c>
      <c r="B8" s="4" t="s">
        <v>161</v>
      </c>
    </row>
    <row r="9" spans="1:2">
      <c r="A9" s="5">
        <v>8</v>
      </c>
      <c r="B9" s="4" t="s">
        <v>162</v>
      </c>
    </row>
    <row r="10" spans="1:2">
      <c r="A10" s="5">
        <v>9</v>
      </c>
      <c r="B10" s="4" t="s">
        <v>163</v>
      </c>
    </row>
    <row r="11" spans="1:2">
      <c r="A11" s="5">
        <v>10</v>
      </c>
      <c r="B11" s="4" t="s">
        <v>164</v>
      </c>
    </row>
    <row r="12" spans="1:2">
      <c r="A12" s="5">
        <v>11</v>
      </c>
      <c r="B12" s="4" t="s">
        <v>165</v>
      </c>
    </row>
    <row r="13" spans="1:2">
      <c r="A13" s="5">
        <v>12</v>
      </c>
      <c r="B13" s="4" t="s">
        <v>166</v>
      </c>
    </row>
    <row r="14" spans="1:2">
      <c r="A14" s="5">
        <v>13</v>
      </c>
      <c r="B14" s="4" t="s">
        <v>167</v>
      </c>
    </row>
    <row r="15" spans="1:2">
      <c r="A15" s="5">
        <v>14</v>
      </c>
      <c r="B15" s="4" t="s">
        <v>168</v>
      </c>
    </row>
    <row r="16" spans="1:2">
      <c r="A16" s="5">
        <v>15</v>
      </c>
      <c r="B16" s="4" t="s">
        <v>169</v>
      </c>
    </row>
    <row r="17" spans="1:2">
      <c r="A17" s="5">
        <v>16</v>
      </c>
      <c r="B17" s="4" t="s">
        <v>170</v>
      </c>
    </row>
    <row r="18" spans="1:2">
      <c r="A18" s="5">
        <v>17</v>
      </c>
      <c r="B18" s="30" t="s">
        <v>175</v>
      </c>
    </row>
    <row r="19" spans="1:2">
      <c r="A19" s="5">
        <v>18</v>
      </c>
      <c r="B19" s="30" t="s">
        <v>181</v>
      </c>
    </row>
    <row r="20" spans="1:2">
      <c r="A20" s="5">
        <v>19</v>
      </c>
      <c r="B20" s="30" t="s">
        <v>179</v>
      </c>
    </row>
    <row r="21" spans="1:2">
      <c r="A21" s="5">
        <v>20</v>
      </c>
      <c r="B21" s="30" t="s">
        <v>180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BE1C3-5AE8-4161-A43D-78F767B6D557}">
  <dimension ref="A1:E11"/>
  <sheetViews>
    <sheetView zoomScale="160" zoomScaleNormal="160" workbookViewId="0">
      <selection activeCell="D9" sqref="D9"/>
    </sheetView>
  </sheetViews>
  <sheetFormatPr defaultRowHeight="14.4"/>
  <cols>
    <col min="1" max="1" width="8.88671875" style="9"/>
    <col min="3" max="3" width="10.5546875" bestFit="1" customWidth="1"/>
  </cols>
  <sheetData>
    <row r="1" spans="1:5">
      <c r="A1" s="9" t="s">
        <v>105</v>
      </c>
      <c r="C1" t="s">
        <v>106</v>
      </c>
      <c r="E1" t="s">
        <v>189</v>
      </c>
    </row>
    <row r="2" spans="1:5">
      <c r="E2" t="s">
        <v>196</v>
      </c>
    </row>
    <row r="3" spans="1:5">
      <c r="A3" s="5">
        <v>10</v>
      </c>
      <c r="C3" s="1" t="b">
        <v>0</v>
      </c>
    </row>
    <row r="4" spans="1:5">
      <c r="A4" s="5"/>
      <c r="C4" s="1" t="b">
        <v>1</v>
      </c>
    </row>
    <row r="5" spans="1:5">
      <c r="A5" s="5">
        <v>5</v>
      </c>
      <c r="C5" s="1" t="b">
        <v>0</v>
      </c>
    </row>
    <row r="6" spans="1:5">
      <c r="A6" s="5">
        <v>8</v>
      </c>
      <c r="C6" s="1" t="b">
        <v>0</v>
      </c>
    </row>
    <row r="7" spans="1:5">
      <c r="A7" s="5"/>
      <c r="C7" s="1" t="b">
        <v>1</v>
      </c>
    </row>
    <row r="8" spans="1:5">
      <c r="A8" s="5">
        <v>12</v>
      </c>
      <c r="C8" s="1" t="b">
        <v>0</v>
      </c>
    </row>
    <row r="9" spans="1:5">
      <c r="A9" s="5"/>
      <c r="C9" s="1" t="b">
        <v>1</v>
      </c>
    </row>
    <row r="10" spans="1:5">
      <c r="A10" s="5">
        <v>7</v>
      </c>
      <c r="C10" s="1" t="b">
        <v>0</v>
      </c>
    </row>
    <row r="11" spans="1:5">
      <c r="A11" s="5">
        <v>3</v>
      </c>
      <c r="C11" s="1" t="b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A88C2-04DC-41CC-9819-891B59D0055A}">
  <dimension ref="A1:N20"/>
  <sheetViews>
    <sheetView zoomScale="120" zoomScaleNormal="120" workbookViewId="0">
      <selection activeCell="N13" sqref="N13"/>
    </sheetView>
  </sheetViews>
  <sheetFormatPr defaultRowHeight="14.4"/>
  <cols>
    <col min="1" max="1" width="17.44140625" bestFit="1" customWidth="1"/>
    <col min="2" max="2" width="11.77734375" style="9" bestFit="1" customWidth="1"/>
    <col min="4" max="4" width="13.21875" customWidth="1"/>
    <col min="5" max="5" width="12.21875" style="9" bestFit="1" customWidth="1"/>
    <col min="7" max="7" width="14.77734375" bestFit="1" customWidth="1"/>
    <col min="8" max="8" width="14.5546875" style="9" bestFit="1" customWidth="1"/>
    <col min="10" max="10" width="10.6640625" bestFit="1" customWidth="1"/>
    <col min="11" max="11" width="11.21875" style="9" bestFit="1" customWidth="1"/>
    <col min="14" max="14" width="17" style="9" customWidth="1"/>
  </cols>
  <sheetData>
    <row r="1" spans="1:14">
      <c r="A1" s="21" t="s">
        <v>129</v>
      </c>
      <c r="D1" t="s">
        <v>197</v>
      </c>
      <c r="E1" s="9" t="s">
        <v>198</v>
      </c>
      <c r="H1"/>
    </row>
    <row r="2" spans="1:14">
      <c r="E2" s="9" t="s">
        <v>199</v>
      </c>
      <c r="H2"/>
    </row>
    <row r="3" spans="1:14" s="14" customFormat="1">
      <c r="A3" s="13">
        <v>1</v>
      </c>
      <c r="C3" s="13"/>
      <c r="D3" s="13">
        <v>2</v>
      </c>
      <c r="F3" s="13"/>
      <c r="G3" s="13">
        <v>3</v>
      </c>
      <c r="J3" s="14">
        <v>4</v>
      </c>
      <c r="M3" s="14">
        <v>5</v>
      </c>
    </row>
    <row r="4" spans="1:14" s="9" customFormat="1">
      <c r="A4" s="10"/>
      <c r="C4" s="10"/>
      <c r="D4" s="10"/>
      <c r="F4" s="10"/>
      <c r="G4" s="10"/>
    </row>
    <row r="5" spans="1:14" s="2" customFormat="1">
      <c r="A5" s="11" t="s">
        <v>32</v>
      </c>
      <c r="B5" s="4" t="s">
        <v>114</v>
      </c>
      <c r="D5" s="11" t="s">
        <v>115</v>
      </c>
      <c r="E5" s="4" t="s">
        <v>118</v>
      </c>
      <c r="G5" s="3" t="s">
        <v>7</v>
      </c>
      <c r="H5" s="4" t="s">
        <v>121</v>
      </c>
      <c r="J5" s="3" t="s">
        <v>69</v>
      </c>
      <c r="K5" s="4" t="s">
        <v>131</v>
      </c>
      <c r="M5" s="3" t="s">
        <v>122</v>
      </c>
      <c r="N5" s="4" t="s">
        <v>128</v>
      </c>
    </row>
    <row r="6" spans="1:14">
      <c r="A6" s="12" t="s">
        <v>107</v>
      </c>
      <c r="B6" s="5">
        <f>FIND("@",A6)</f>
        <v>4</v>
      </c>
      <c r="D6" s="12" t="s">
        <v>48</v>
      </c>
      <c r="E6" s="5"/>
      <c r="G6" s="1" t="s">
        <v>119</v>
      </c>
      <c r="H6" s="5"/>
      <c r="J6" s="1" t="s">
        <v>53</v>
      </c>
      <c r="K6" s="5"/>
      <c r="M6" s="1" t="s">
        <v>123</v>
      </c>
      <c r="N6" s="5" t="e">
        <f>FIND("A",M6)</f>
        <v>#VALUE!</v>
      </c>
    </row>
    <row r="7" spans="1:14">
      <c r="A7" s="12" t="s">
        <v>112</v>
      </c>
      <c r="B7" s="5">
        <f t="shared" ref="B7:B10" si="0">FIND("@",A7)</f>
        <v>4</v>
      </c>
      <c r="D7" s="12" t="s">
        <v>49</v>
      </c>
      <c r="E7" s="5"/>
      <c r="G7" s="1" t="s">
        <v>1</v>
      </c>
      <c r="H7" s="5"/>
      <c r="J7" s="1" t="s">
        <v>54</v>
      </c>
      <c r="K7" s="5"/>
      <c r="M7" s="1" t="s">
        <v>124</v>
      </c>
      <c r="N7" s="5">
        <f t="shared" ref="N7:N10" si="1">FIND("A",M7)</f>
        <v>1</v>
      </c>
    </row>
    <row r="8" spans="1:14">
      <c r="A8" s="12" t="s">
        <v>108</v>
      </c>
      <c r="B8" s="5">
        <f t="shared" si="0"/>
        <v>4</v>
      </c>
      <c r="D8" s="12" t="s">
        <v>50</v>
      </c>
      <c r="E8" s="5"/>
      <c r="G8" s="1" t="s">
        <v>2</v>
      </c>
      <c r="H8" s="5"/>
      <c r="J8" s="1" t="s">
        <v>55</v>
      </c>
      <c r="K8" s="5"/>
      <c r="M8" s="1" t="s">
        <v>125</v>
      </c>
      <c r="N8" s="5" t="e">
        <f t="shared" si="1"/>
        <v>#VALUE!</v>
      </c>
    </row>
    <row r="9" spans="1:14">
      <c r="A9" s="12" t="s">
        <v>109</v>
      </c>
      <c r="B9" s="5">
        <f t="shared" si="0"/>
        <v>6</v>
      </c>
      <c r="D9" s="12" t="s">
        <v>116</v>
      </c>
      <c r="E9" s="5"/>
      <c r="G9" s="1" t="s">
        <v>120</v>
      </c>
      <c r="H9" s="5"/>
      <c r="J9" s="1" t="s">
        <v>56</v>
      </c>
      <c r="K9" s="5"/>
      <c r="M9" s="1" t="s">
        <v>126</v>
      </c>
      <c r="N9" s="5" t="e">
        <f t="shared" si="1"/>
        <v>#VALUE!</v>
      </c>
    </row>
    <row r="10" spans="1:14">
      <c r="A10" s="12" t="s">
        <v>113</v>
      </c>
      <c r="B10" s="5">
        <f t="shared" si="0"/>
        <v>5</v>
      </c>
      <c r="D10" s="12" t="s">
        <v>117</v>
      </c>
      <c r="E10" s="5"/>
      <c r="G10" s="1" t="s">
        <v>4</v>
      </c>
      <c r="H10" s="5"/>
      <c r="J10" s="1" t="s">
        <v>57</v>
      </c>
      <c r="K10" s="5"/>
      <c r="M10" s="1" t="s">
        <v>127</v>
      </c>
      <c r="N10" s="5" t="e">
        <f t="shared" si="1"/>
        <v>#VALUE!</v>
      </c>
    </row>
    <row r="13" spans="1:14">
      <c r="A13" s="21" t="s">
        <v>130</v>
      </c>
    </row>
    <row r="15" spans="1:14">
      <c r="A15" s="11" t="s">
        <v>32</v>
      </c>
      <c r="B15" s="4" t="s">
        <v>114</v>
      </c>
      <c r="D15" s="11" t="s">
        <v>115</v>
      </c>
      <c r="E15" s="4" t="s">
        <v>118</v>
      </c>
      <c r="G15" s="3" t="s">
        <v>7</v>
      </c>
      <c r="H15" s="4" t="s">
        <v>135</v>
      </c>
      <c r="J15" s="3" t="s">
        <v>69</v>
      </c>
      <c r="K15" s="4" t="s">
        <v>136</v>
      </c>
      <c r="M15" s="3" t="s">
        <v>122</v>
      </c>
      <c r="N15" s="4" t="s">
        <v>137</v>
      </c>
    </row>
    <row r="16" spans="1:14">
      <c r="A16" s="12" t="s">
        <v>107</v>
      </c>
      <c r="B16" s="5">
        <f>SEARCH("@",A16)</f>
        <v>4</v>
      </c>
      <c r="D16" s="12" t="s">
        <v>48</v>
      </c>
      <c r="E16" s="5"/>
      <c r="G16" s="1" t="s">
        <v>119</v>
      </c>
      <c r="H16" s="5"/>
      <c r="J16" s="1" t="s">
        <v>132</v>
      </c>
      <c r="K16" s="5"/>
      <c r="M16" s="1" t="s">
        <v>123</v>
      </c>
      <c r="N16" s="5">
        <f>SEARCH("Data",M16)</f>
        <v>1</v>
      </c>
    </row>
    <row r="17" spans="1:14">
      <c r="A17" s="12" t="s">
        <v>112</v>
      </c>
      <c r="B17" s="5">
        <f t="shared" ref="B17:B20" si="2">SEARCH("@",A17)</f>
        <v>4</v>
      </c>
      <c r="D17" s="12" t="s">
        <v>49</v>
      </c>
      <c r="E17" s="5"/>
      <c r="G17" s="1" t="s">
        <v>1</v>
      </c>
      <c r="H17" s="5"/>
      <c r="J17" s="1" t="s">
        <v>54</v>
      </c>
      <c r="K17" s="5"/>
      <c r="M17" s="1" t="s">
        <v>124</v>
      </c>
      <c r="N17" s="5" t="e">
        <f t="shared" ref="N17:N20" si="3">SEARCH("Data",M17)</f>
        <v>#VALUE!</v>
      </c>
    </row>
    <row r="18" spans="1:14">
      <c r="A18" s="12" t="s">
        <v>108</v>
      </c>
      <c r="B18" s="5">
        <f t="shared" si="2"/>
        <v>4</v>
      </c>
      <c r="D18" s="12" t="s">
        <v>50</v>
      </c>
      <c r="E18" s="5"/>
      <c r="G18" s="1" t="s">
        <v>2</v>
      </c>
      <c r="H18" s="5"/>
      <c r="J18" s="1" t="s">
        <v>133</v>
      </c>
      <c r="K18" s="5"/>
      <c r="M18" s="1" t="s">
        <v>125</v>
      </c>
      <c r="N18" s="5" t="e">
        <f t="shared" si="3"/>
        <v>#VALUE!</v>
      </c>
    </row>
    <row r="19" spans="1:14">
      <c r="A19" s="12" t="s">
        <v>109</v>
      </c>
      <c r="B19" s="5">
        <f t="shared" si="2"/>
        <v>6</v>
      </c>
      <c r="D19" s="12" t="s">
        <v>116</v>
      </c>
      <c r="E19" s="5"/>
      <c r="G19" s="1" t="s">
        <v>120</v>
      </c>
      <c r="H19" s="5"/>
      <c r="J19" s="1" t="s">
        <v>56</v>
      </c>
      <c r="K19" s="5"/>
      <c r="M19" s="1" t="s">
        <v>126</v>
      </c>
      <c r="N19" s="5">
        <f t="shared" si="3"/>
        <v>1</v>
      </c>
    </row>
    <row r="20" spans="1:14">
      <c r="A20" s="12" t="s">
        <v>113</v>
      </c>
      <c r="B20" s="5">
        <f t="shared" si="2"/>
        <v>5</v>
      </c>
      <c r="D20" s="12" t="s">
        <v>117</v>
      </c>
      <c r="E20" s="5"/>
      <c r="G20" s="1" t="s">
        <v>4</v>
      </c>
      <c r="H20" s="5"/>
      <c r="J20" s="1" t="s">
        <v>134</v>
      </c>
      <c r="K20" s="5"/>
      <c r="M20" s="1" t="s">
        <v>127</v>
      </c>
      <c r="N20" s="5" t="e">
        <f t="shared" si="3"/>
        <v>#VALUE!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EE6EA-7A26-4179-8753-F7C6008141E9}">
  <dimension ref="A1:C12"/>
  <sheetViews>
    <sheetView zoomScale="140" zoomScaleNormal="140" workbookViewId="0">
      <selection activeCell="C8" sqref="C8"/>
    </sheetView>
  </sheetViews>
  <sheetFormatPr defaultRowHeight="14.4"/>
  <cols>
    <col min="3" max="3" width="20.21875" style="9" bestFit="1" customWidth="1"/>
  </cols>
  <sheetData>
    <row r="1" spans="1:3">
      <c r="A1" t="s">
        <v>172</v>
      </c>
    </row>
    <row r="2" spans="1:3">
      <c r="A2" t="s">
        <v>122</v>
      </c>
      <c r="C2" s="25" t="s">
        <v>173</v>
      </c>
    </row>
    <row r="3" spans="1:3">
      <c r="A3" t="str">
        <f>"10"</f>
        <v>10</v>
      </c>
      <c r="C3" s="9">
        <v>10</v>
      </c>
    </row>
    <row r="4" spans="1:3">
      <c r="A4" t="str">
        <f>"20"</f>
        <v>20</v>
      </c>
      <c r="C4" s="9">
        <v>20</v>
      </c>
    </row>
    <row r="5" spans="1:3">
      <c r="A5" t="str">
        <f>"30"</f>
        <v>30</v>
      </c>
      <c r="C5" s="9">
        <v>30</v>
      </c>
    </row>
    <row r="6" spans="1:3">
      <c r="A6" t="str">
        <f>"40"</f>
        <v>40</v>
      </c>
      <c r="C6" s="9">
        <v>40</v>
      </c>
    </row>
    <row r="7" spans="1:3">
      <c r="A7" t="str">
        <f>"50"</f>
        <v>50</v>
      </c>
      <c r="C7" s="9">
        <v>50</v>
      </c>
    </row>
    <row r="8" spans="1:3">
      <c r="A8" t="str">
        <f>"60"</f>
        <v>60</v>
      </c>
      <c r="C8" s="9">
        <v>60</v>
      </c>
    </row>
    <row r="9" spans="1:3">
      <c r="A9" t="str">
        <f>"70"</f>
        <v>70</v>
      </c>
      <c r="C9" s="9">
        <v>70</v>
      </c>
    </row>
    <row r="10" spans="1:3">
      <c r="A10" t="str">
        <f>"80"</f>
        <v>80</v>
      </c>
      <c r="C10" s="9">
        <v>80</v>
      </c>
    </row>
    <row r="11" spans="1:3">
      <c r="A11" t="str">
        <f>"90"</f>
        <v>90</v>
      </c>
      <c r="C11" s="9">
        <v>90</v>
      </c>
    </row>
    <row r="12" spans="1:3">
      <c r="A12" t="str">
        <f>"100"</f>
        <v>100</v>
      </c>
      <c r="C12" s="9">
        <v>100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66095-1245-4537-840A-CAE1270FC700}">
  <dimension ref="A1:C12"/>
  <sheetViews>
    <sheetView zoomScale="170" zoomScaleNormal="170" workbookViewId="0">
      <selection activeCell="C5" sqref="C5"/>
    </sheetView>
  </sheetViews>
  <sheetFormatPr defaultRowHeight="14.4"/>
  <cols>
    <col min="1" max="1" width="14.6640625" customWidth="1"/>
    <col min="3" max="3" width="13.88671875" customWidth="1"/>
  </cols>
  <sheetData>
    <row r="1" spans="1:3">
      <c r="A1" t="s">
        <v>174</v>
      </c>
    </row>
    <row r="3" spans="1:3">
      <c r="A3" s="22" t="str">
        <f>"01-10-2025"</f>
        <v>01-10-2025</v>
      </c>
      <c r="C3" s="22">
        <v>45931</v>
      </c>
    </row>
    <row r="4" spans="1:3">
      <c r="A4" s="22" t="str">
        <f>"02-10-2025"</f>
        <v>02-10-2025</v>
      </c>
      <c r="C4" s="22">
        <v>45932</v>
      </c>
    </row>
    <row r="5" spans="1:3">
      <c r="A5" s="22" t="str">
        <f>"03-10-2025"</f>
        <v>03-10-2025</v>
      </c>
      <c r="C5" s="22">
        <v>45933</v>
      </c>
    </row>
    <row r="6" spans="1:3">
      <c r="A6" s="22" t="str">
        <f>"04-10-2025"</f>
        <v>04-10-2025</v>
      </c>
      <c r="C6" s="22">
        <v>45934</v>
      </c>
    </row>
    <row r="7" spans="1:3">
      <c r="A7" s="22" t="str">
        <f>"05-10-2025"</f>
        <v>05-10-2025</v>
      </c>
      <c r="C7" s="22">
        <v>45935</v>
      </c>
    </row>
    <row r="8" spans="1:3">
      <c r="A8" s="22" t="str">
        <f>"06-10-2025"</f>
        <v>06-10-2025</v>
      </c>
      <c r="C8" s="22">
        <v>45936</v>
      </c>
    </row>
    <row r="9" spans="1:3">
      <c r="A9" s="22" t="str">
        <f>"07-10-2025"</f>
        <v>07-10-2025</v>
      </c>
      <c r="C9" s="22">
        <v>45937</v>
      </c>
    </row>
    <row r="10" spans="1:3">
      <c r="A10" s="22" t="str">
        <f>"08-10-2025"</f>
        <v>08-10-2025</v>
      </c>
      <c r="C10" s="22">
        <v>45938</v>
      </c>
    </row>
    <row r="11" spans="1:3">
      <c r="A11" s="22" t="str">
        <f>"09-10-2025"</f>
        <v>09-10-2025</v>
      </c>
      <c r="C11" s="22">
        <v>45939</v>
      </c>
    </row>
    <row r="12" spans="1:3">
      <c r="A12" s="22" t="str">
        <f>"10-10-2025"</f>
        <v>10-10-2025</v>
      </c>
      <c r="C12" s="22">
        <v>45940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3F70D-0C85-4C2B-89C6-8ABAF2C9D2E6}">
  <dimension ref="A1:D12"/>
  <sheetViews>
    <sheetView zoomScale="150" zoomScaleNormal="150" workbookViewId="0">
      <selection activeCell="F10" sqref="F10"/>
    </sheetView>
  </sheetViews>
  <sheetFormatPr defaultRowHeight="14.4"/>
  <cols>
    <col min="4" max="4" width="9.88671875" bestFit="1" customWidth="1"/>
  </cols>
  <sheetData>
    <row r="1" spans="1:4" s="21" customFormat="1">
      <c r="A1" s="21" t="s">
        <v>175</v>
      </c>
      <c r="C1" s="21" t="s">
        <v>179</v>
      </c>
      <c r="D1" s="21" t="s">
        <v>180</v>
      </c>
    </row>
    <row r="3" spans="1:4">
      <c r="A3">
        <v>123</v>
      </c>
      <c r="C3" t="b">
        <v>0</v>
      </c>
      <c r="D3" t="b">
        <v>1</v>
      </c>
    </row>
    <row r="4" spans="1:4">
      <c r="A4" t="s">
        <v>176</v>
      </c>
      <c r="C4" t="b">
        <v>1</v>
      </c>
      <c r="D4" t="b">
        <v>0</v>
      </c>
    </row>
    <row r="5" spans="1:4">
      <c r="A5">
        <v>456</v>
      </c>
      <c r="C5" t="b">
        <v>0</v>
      </c>
      <c r="D5" t="b">
        <v>1</v>
      </c>
    </row>
    <row r="6" spans="1:4">
      <c r="A6">
        <v>789</v>
      </c>
      <c r="C6" t="b">
        <v>0</v>
      </c>
      <c r="D6" t="b">
        <v>1</v>
      </c>
    </row>
    <row r="7" spans="1:4">
      <c r="A7" t="s">
        <v>177</v>
      </c>
      <c r="C7" t="b">
        <v>1</v>
      </c>
      <c r="D7" t="b">
        <v>0</v>
      </c>
    </row>
    <row r="8" spans="1:4">
      <c r="A8">
        <v>1011</v>
      </c>
      <c r="C8" t="b">
        <v>0</v>
      </c>
      <c r="D8" t="b">
        <v>1</v>
      </c>
    </row>
    <row r="9" spans="1:4">
      <c r="A9">
        <v>2025</v>
      </c>
      <c r="C9" t="b">
        <v>0</v>
      </c>
      <c r="D9" t="b">
        <v>1</v>
      </c>
    </row>
    <row r="10" spans="1:4">
      <c r="A10" t="s">
        <v>178</v>
      </c>
      <c r="C10" t="b">
        <v>1</v>
      </c>
      <c r="D10" t="b">
        <v>0</v>
      </c>
    </row>
    <row r="11" spans="1:4">
      <c r="A11">
        <v>3030</v>
      </c>
      <c r="C11" t="b">
        <v>0</v>
      </c>
      <c r="D11" t="b">
        <v>1</v>
      </c>
    </row>
    <row r="12" spans="1:4">
      <c r="A12" t="s">
        <v>125</v>
      </c>
      <c r="C12" t="b">
        <v>1</v>
      </c>
      <c r="D12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FC90E-1955-462E-AE7F-B046F783E3E4}">
  <dimension ref="A1:H13"/>
  <sheetViews>
    <sheetView tabSelected="1" zoomScale="150" zoomScaleNormal="150" workbookViewId="0">
      <selection activeCell="G11" sqref="G11"/>
    </sheetView>
  </sheetViews>
  <sheetFormatPr defaultRowHeight="14.4"/>
  <cols>
    <col min="1" max="1" width="14.5546875" style="10" bestFit="1" customWidth="1"/>
    <col min="2" max="2" width="10.33203125" customWidth="1"/>
    <col min="4" max="4" width="13.21875" bestFit="1" customWidth="1"/>
    <col min="5" max="5" width="10.109375" customWidth="1"/>
    <col min="7" max="7" width="10.21875" bestFit="1" customWidth="1"/>
    <col min="8" max="8" width="18.5546875" bestFit="1" customWidth="1"/>
  </cols>
  <sheetData>
    <row r="1" spans="1:8">
      <c r="A1" s="10" t="s">
        <v>0</v>
      </c>
      <c r="D1" t="s">
        <v>6</v>
      </c>
      <c r="G1" s="23" t="s">
        <v>9</v>
      </c>
    </row>
    <row r="2" spans="1:8">
      <c r="G2" s="27" t="s">
        <v>10</v>
      </c>
      <c r="H2" s="1" t="s">
        <v>213</v>
      </c>
    </row>
    <row r="3" spans="1:8" s="2" customFormat="1">
      <c r="A3" s="20" t="s">
        <v>7</v>
      </c>
      <c r="B3" s="4" t="s">
        <v>8</v>
      </c>
      <c r="D3" s="3" t="s">
        <v>7</v>
      </c>
      <c r="E3" s="3" t="s">
        <v>8</v>
      </c>
      <c r="G3" s="27" t="s">
        <v>11</v>
      </c>
      <c r="H3" s="27" t="s">
        <v>214</v>
      </c>
    </row>
    <row r="4" spans="1:8">
      <c r="A4" s="7" t="s">
        <v>141</v>
      </c>
      <c r="B4" s="5">
        <f>LEN(A4)</f>
        <v>24</v>
      </c>
      <c r="D4" s="1" t="s">
        <v>73</v>
      </c>
      <c r="E4" s="1">
        <f>LEN(D4)</f>
        <v>6</v>
      </c>
    </row>
    <row r="5" spans="1:8">
      <c r="A5" s="7" t="s">
        <v>138</v>
      </c>
      <c r="B5" s="5">
        <f t="shared" ref="B5:B13" si="0">LEN(A5)</f>
        <v>18</v>
      </c>
      <c r="D5" s="1" t="s">
        <v>1</v>
      </c>
      <c r="E5" s="1">
        <f t="shared" ref="E5:E13" si="1">LEN(D5)</f>
        <v>12</v>
      </c>
    </row>
    <row r="6" spans="1:8">
      <c r="A6" s="7" t="s">
        <v>139</v>
      </c>
      <c r="B6" s="5">
        <f t="shared" si="0"/>
        <v>16</v>
      </c>
      <c r="D6" s="1" t="s">
        <v>2</v>
      </c>
      <c r="E6" s="1">
        <f t="shared" si="1"/>
        <v>11</v>
      </c>
    </row>
    <row r="7" spans="1:8">
      <c r="A7" s="7" t="s">
        <v>3</v>
      </c>
      <c r="B7" s="5">
        <f t="shared" si="0"/>
        <v>10</v>
      </c>
      <c r="D7" s="1" t="s">
        <v>120</v>
      </c>
      <c r="E7" s="1">
        <f t="shared" si="1"/>
        <v>9</v>
      </c>
    </row>
    <row r="8" spans="1:8">
      <c r="A8" s="7" t="s">
        <v>4</v>
      </c>
      <c r="B8" s="5">
        <f t="shared" si="0"/>
        <v>10</v>
      </c>
      <c r="D8" s="1" t="s">
        <v>4</v>
      </c>
      <c r="E8" s="1">
        <f t="shared" si="1"/>
        <v>10</v>
      </c>
    </row>
    <row r="9" spans="1:8">
      <c r="A9" s="7" t="s">
        <v>140</v>
      </c>
      <c r="B9" s="5">
        <f t="shared" si="0"/>
        <v>23</v>
      </c>
      <c r="D9" s="1" t="s">
        <v>200</v>
      </c>
      <c r="E9" s="1">
        <f t="shared" si="1"/>
        <v>9</v>
      </c>
    </row>
    <row r="10" spans="1:8">
      <c r="A10" s="7" t="s">
        <v>142</v>
      </c>
      <c r="B10" s="5">
        <f t="shared" si="0"/>
        <v>14</v>
      </c>
      <c r="D10" s="1" t="s">
        <v>201</v>
      </c>
      <c r="E10" s="1">
        <f t="shared" si="1"/>
        <v>12</v>
      </c>
    </row>
    <row r="11" spans="1:8">
      <c r="A11" s="7" t="s">
        <v>143</v>
      </c>
      <c r="B11" s="5">
        <f t="shared" si="0"/>
        <v>15</v>
      </c>
      <c r="D11" s="1" t="s">
        <v>202</v>
      </c>
      <c r="E11" s="1">
        <f t="shared" si="1"/>
        <v>12</v>
      </c>
    </row>
    <row r="12" spans="1:8">
      <c r="A12" s="7" t="s">
        <v>144</v>
      </c>
      <c r="B12" s="5">
        <f t="shared" si="0"/>
        <v>15</v>
      </c>
      <c r="D12" s="1" t="s">
        <v>203</v>
      </c>
      <c r="E12" s="1">
        <f t="shared" si="1"/>
        <v>11</v>
      </c>
    </row>
    <row r="13" spans="1:8">
      <c r="A13" s="7" t="s">
        <v>145</v>
      </c>
      <c r="B13" s="5">
        <f t="shared" si="0"/>
        <v>20</v>
      </c>
      <c r="D13" s="1" t="s">
        <v>204</v>
      </c>
      <c r="E13" s="1">
        <f t="shared" si="1"/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087B5-A608-48C8-8830-BC5188D52CD1}">
  <dimension ref="A1:K11"/>
  <sheetViews>
    <sheetView zoomScale="120" zoomScaleNormal="120" workbookViewId="0">
      <selection activeCell="G6" sqref="G6"/>
    </sheetView>
  </sheetViews>
  <sheetFormatPr defaultRowHeight="14.4"/>
  <cols>
    <col min="1" max="1" width="11.33203125" bestFit="1" customWidth="1"/>
    <col min="2" max="2" width="7.33203125" style="9" customWidth="1"/>
    <col min="4" max="4" width="13.21875" bestFit="1" customWidth="1"/>
    <col min="5" max="5" width="7" style="9" customWidth="1"/>
    <col min="7" max="7" width="15" bestFit="1" customWidth="1"/>
    <col min="10" max="10" width="14.88671875" bestFit="1" customWidth="1"/>
    <col min="11" max="11" width="23.77734375" bestFit="1" customWidth="1"/>
  </cols>
  <sheetData>
    <row r="1" spans="1:11">
      <c r="A1" t="s">
        <v>12</v>
      </c>
      <c r="D1" t="s">
        <v>13</v>
      </c>
      <c r="G1" t="s">
        <v>183</v>
      </c>
      <c r="J1" t="s">
        <v>183</v>
      </c>
    </row>
    <row r="2" spans="1:11">
      <c r="J2" s="1" t="s">
        <v>10</v>
      </c>
      <c r="K2" s="1" t="s">
        <v>216</v>
      </c>
    </row>
    <row r="3" spans="1:11">
      <c r="D3" t="s">
        <v>10</v>
      </c>
      <c r="G3" t="s">
        <v>184</v>
      </c>
      <c r="J3" s="1" t="s">
        <v>184</v>
      </c>
      <c r="K3" s="1" t="s">
        <v>215</v>
      </c>
    </row>
    <row r="5" spans="1:11">
      <c r="A5" s="1" t="s">
        <v>7</v>
      </c>
      <c r="B5" s="5" t="s">
        <v>11</v>
      </c>
      <c r="D5" s="1" t="s">
        <v>7</v>
      </c>
      <c r="E5" s="5" t="s">
        <v>11</v>
      </c>
      <c r="G5" s="1" t="s">
        <v>7</v>
      </c>
      <c r="H5" s="1" t="s">
        <v>11</v>
      </c>
    </row>
    <row r="6" spans="1:11" s="18" customFormat="1" ht="28.8">
      <c r="A6" s="17" t="s">
        <v>206</v>
      </c>
      <c r="B6" s="15">
        <f>LEN(A6)</f>
        <v>17</v>
      </c>
      <c r="D6" s="17" t="s">
        <v>210</v>
      </c>
      <c r="E6" s="16">
        <f>LEN(D6)</f>
        <v>15</v>
      </c>
      <c r="G6" s="19" t="s">
        <v>119</v>
      </c>
      <c r="H6" s="19">
        <f>LEN(G6)</f>
        <v>14</v>
      </c>
      <c r="I6" s="26"/>
    </row>
    <row r="7" spans="1:11" s="18" customFormat="1" ht="28.8">
      <c r="A7" s="17" t="s">
        <v>208</v>
      </c>
      <c r="B7" s="15">
        <f t="shared" ref="B7:B8" si="0">LEN(A7)</f>
        <v>16</v>
      </c>
      <c r="D7" s="17" t="s">
        <v>211</v>
      </c>
      <c r="E7" s="16">
        <f t="shared" ref="E7:E8" si="1">LEN(D7)</f>
        <v>12</v>
      </c>
      <c r="G7" s="19" t="s">
        <v>205</v>
      </c>
      <c r="H7" s="19">
        <f t="shared" ref="H7:H8" si="2">LEN(G7)</f>
        <v>11</v>
      </c>
    </row>
    <row r="8" spans="1:11" s="18" customFormat="1" ht="28.8">
      <c r="A8" s="17" t="s">
        <v>209</v>
      </c>
      <c r="B8" s="15">
        <f t="shared" si="0"/>
        <v>14</v>
      </c>
      <c r="D8" s="17" t="s">
        <v>207</v>
      </c>
      <c r="E8" s="16">
        <f t="shared" si="1"/>
        <v>13</v>
      </c>
      <c r="G8" s="19" t="s">
        <v>212</v>
      </c>
      <c r="H8" s="19">
        <f t="shared" si="2"/>
        <v>12</v>
      </c>
    </row>
    <row r="11" spans="1:11">
      <c r="A1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DEF14-D38C-42FD-840C-91E4D435875C}">
  <dimension ref="A1:E13"/>
  <sheetViews>
    <sheetView zoomScale="170" zoomScaleNormal="170" workbookViewId="0">
      <selection activeCell="E9" sqref="E9"/>
    </sheetView>
  </sheetViews>
  <sheetFormatPr defaultRowHeight="14.4"/>
  <cols>
    <col min="1" max="1" width="15.33203125" customWidth="1"/>
    <col min="3" max="3" width="15.109375" bestFit="1" customWidth="1"/>
  </cols>
  <sheetData>
    <row r="1" spans="1:5">
      <c r="A1" t="s">
        <v>0</v>
      </c>
      <c r="C1" t="s">
        <v>6</v>
      </c>
      <c r="E1" t="s">
        <v>183</v>
      </c>
    </row>
    <row r="2" spans="1:5">
      <c r="E2" t="s">
        <v>185</v>
      </c>
    </row>
    <row r="3" spans="1:5" s="2" customFormat="1">
      <c r="A3" s="4" t="s">
        <v>7</v>
      </c>
      <c r="C3" s="4" t="s">
        <v>7</v>
      </c>
    </row>
    <row r="4" spans="1:5">
      <c r="A4" s="5" t="s">
        <v>14</v>
      </c>
      <c r="C4" s="1" t="s">
        <v>119</v>
      </c>
    </row>
    <row r="5" spans="1:5">
      <c r="A5" s="5" t="s">
        <v>15</v>
      </c>
      <c r="C5" s="1" t="s">
        <v>1</v>
      </c>
    </row>
    <row r="6" spans="1:5">
      <c r="A6" s="5" t="s">
        <v>16</v>
      </c>
      <c r="C6" s="1" t="s">
        <v>2</v>
      </c>
    </row>
    <row r="7" spans="1:5">
      <c r="A7" s="5" t="s">
        <v>17</v>
      </c>
      <c r="C7" s="1" t="s">
        <v>120</v>
      </c>
    </row>
    <row r="8" spans="1:5">
      <c r="A8" s="5" t="s">
        <v>111</v>
      </c>
      <c r="C8" s="1" t="s">
        <v>4</v>
      </c>
    </row>
    <row r="9" spans="1:5">
      <c r="A9" s="5" t="s">
        <v>110</v>
      </c>
      <c r="C9" s="1" t="s">
        <v>200</v>
      </c>
    </row>
    <row r="10" spans="1:5">
      <c r="A10" s="5" t="s">
        <v>5</v>
      </c>
      <c r="C10" s="1" t="s">
        <v>5</v>
      </c>
    </row>
    <row r="11" spans="1:5">
      <c r="A11" s="5" t="s">
        <v>18</v>
      </c>
      <c r="C11" s="1" t="s">
        <v>202</v>
      </c>
    </row>
    <row r="12" spans="1:5">
      <c r="A12" s="5" t="s">
        <v>19</v>
      </c>
      <c r="C12" s="1" t="s">
        <v>203</v>
      </c>
    </row>
    <row r="13" spans="1:5">
      <c r="A13" s="5" t="s">
        <v>20</v>
      </c>
      <c r="C13" s="1" t="s">
        <v>204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B3025-B855-4CD1-AC07-F9C785FB297C}">
  <dimension ref="A1:G13"/>
  <sheetViews>
    <sheetView zoomScale="160" zoomScaleNormal="160" workbookViewId="0">
      <selection activeCell="E5" sqref="E5"/>
    </sheetView>
  </sheetViews>
  <sheetFormatPr defaultRowHeight="14.4"/>
  <cols>
    <col min="1" max="1" width="18.88671875" bestFit="1" customWidth="1"/>
    <col min="3" max="3" width="16.77734375" bestFit="1" customWidth="1"/>
    <col min="5" max="5" width="21.109375" bestFit="1" customWidth="1"/>
  </cols>
  <sheetData>
    <row r="1" spans="1:7">
      <c r="A1" t="s">
        <v>21</v>
      </c>
      <c r="G1" t="s">
        <v>183</v>
      </c>
    </row>
    <row r="2" spans="1:7">
      <c r="G2" t="s">
        <v>186</v>
      </c>
    </row>
    <row r="3" spans="1:7" s="8" customFormat="1">
      <c r="A3" s="4" t="s">
        <v>32</v>
      </c>
      <c r="C3" s="4" t="s">
        <v>33</v>
      </c>
      <c r="E3" s="4" t="s">
        <v>34</v>
      </c>
      <c r="G3" s="24" t="s">
        <v>187</v>
      </c>
    </row>
    <row r="4" spans="1:7">
      <c r="A4" s="7" t="s">
        <v>22</v>
      </c>
      <c r="C4" s="1" t="s">
        <v>217</v>
      </c>
      <c r="E4" s="1" t="s">
        <v>226</v>
      </c>
    </row>
    <row r="5" spans="1:7">
      <c r="A5" s="7" t="s">
        <v>23</v>
      </c>
      <c r="C5" s="1" t="s">
        <v>218</v>
      </c>
      <c r="E5" s="1" t="s">
        <v>227</v>
      </c>
    </row>
    <row r="6" spans="1:7">
      <c r="A6" s="7" t="s">
        <v>24</v>
      </c>
      <c r="C6" s="1" t="s">
        <v>219</v>
      </c>
      <c r="E6" s="1" t="s">
        <v>228</v>
      </c>
    </row>
    <row r="7" spans="1:7">
      <c r="A7" s="7" t="s">
        <v>25</v>
      </c>
      <c r="C7" s="1" t="s">
        <v>220</v>
      </c>
      <c r="E7" s="1" t="s">
        <v>229</v>
      </c>
    </row>
    <row r="8" spans="1:7">
      <c r="A8" s="7" t="s">
        <v>26</v>
      </c>
      <c r="C8" s="1" t="s">
        <v>221</v>
      </c>
      <c r="E8" s="1" t="s">
        <v>230</v>
      </c>
    </row>
    <row r="9" spans="1:7">
      <c r="A9" s="7" t="s">
        <v>27</v>
      </c>
      <c r="C9" s="1" t="s">
        <v>27</v>
      </c>
      <c r="E9" s="1" t="s">
        <v>231</v>
      </c>
    </row>
    <row r="10" spans="1:7">
      <c r="A10" s="7" t="s">
        <v>28</v>
      </c>
      <c r="C10" s="1" t="s">
        <v>222</v>
      </c>
      <c r="E10" s="1" t="s">
        <v>232</v>
      </c>
    </row>
    <row r="11" spans="1:7">
      <c r="A11" s="7" t="s">
        <v>29</v>
      </c>
      <c r="C11" s="1" t="s">
        <v>223</v>
      </c>
      <c r="E11" s="1" t="s">
        <v>233</v>
      </c>
    </row>
    <row r="12" spans="1:7">
      <c r="A12" s="7" t="s">
        <v>30</v>
      </c>
      <c r="C12" s="1" t="s">
        <v>224</v>
      </c>
      <c r="E12" s="1" t="s">
        <v>234</v>
      </c>
    </row>
    <row r="13" spans="1:7">
      <c r="A13" s="7" t="s">
        <v>31</v>
      </c>
      <c r="C13" s="1" t="s">
        <v>225</v>
      </c>
      <c r="E13" s="1" t="s">
        <v>235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7042F-3DCE-4D37-B7CD-BC110EAC351E}">
  <dimension ref="A1:E13"/>
  <sheetViews>
    <sheetView zoomScale="180" zoomScaleNormal="180" workbookViewId="0">
      <selection activeCell="C4" sqref="C4:C13"/>
    </sheetView>
  </sheetViews>
  <sheetFormatPr defaultRowHeight="14.4"/>
  <cols>
    <col min="1" max="1" width="16.5546875" customWidth="1"/>
    <col min="3" max="3" width="18" customWidth="1"/>
    <col min="5" max="5" width="15.21875" bestFit="1" customWidth="1"/>
  </cols>
  <sheetData>
    <row r="1" spans="1:5">
      <c r="A1" t="s">
        <v>35</v>
      </c>
      <c r="E1" t="s">
        <v>183</v>
      </c>
    </row>
    <row r="2" spans="1:5">
      <c r="E2" t="s">
        <v>188</v>
      </c>
    </row>
    <row r="3" spans="1:5">
      <c r="A3" s="5" t="s">
        <v>46</v>
      </c>
      <c r="C3" s="5" t="s">
        <v>46</v>
      </c>
    </row>
    <row r="4" spans="1:5">
      <c r="A4" s="5" t="s">
        <v>36</v>
      </c>
      <c r="C4" s="1" t="s">
        <v>236</v>
      </c>
    </row>
    <row r="5" spans="1:5">
      <c r="A5" s="5" t="s">
        <v>37</v>
      </c>
      <c r="C5" s="1" t="s">
        <v>237</v>
      </c>
    </row>
    <row r="6" spans="1:5">
      <c r="A6" s="5" t="s">
        <v>38</v>
      </c>
      <c r="C6" s="1" t="s">
        <v>238</v>
      </c>
    </row>
    <row r="7" spans="1:5">
      <c r="A7" s="5" t="s">
        <v>39</v>
      </c>
      <c r="C7" s="1" t="s">
        <v>239</v>
      </c>
    </row>
    <row r="8" spans="1:5">
      <c r="A8" s="5" t="s">
        <v>40</v>
      </c>
      <c r="C8" s="1" t="s">
        <v>240</v>
      </c>
    </row>
    <row r="9" spans="1:5">
      <c r="A9" s="5" t="s">
        <v>41</v>
      </c>
      <c r="C9" s="1" t="s">
        <v>241</v>
      </c>
    </row>
    <row r="10" spans="1:5">
      <c r="A10" s="5" t="s">
        <v>42</v>
      </c>
      <c r="C10" s="1" t="s">
        <v>242</v>
      </c>
    </row>
    <row r="11" spans="1:5">
      <c r="A11" s="5" t="s">
        <v>43</v>
      </c>
      <c r="C11" s="1" t="s">
        <v>243</v>
      </c>
    </row>
    <row r="12" spans="1:5">
      <c r="A12" s="5" t="s">
        <v>44</v>
      </c>
      <c r="C12" s="1" t="s">
        <v>244</v>
      </c>
    </row>
    <row r="13" spans="1:5">
      <c r="A13" s="5" t="s">
        <v>45</v>
      </c>
      <c r="C13" s="1" t="s">
        <v>245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1B41C-916A-41A5-BC0A-14A762C1728C}">
  <dimension ref="A1:E13"/>
  <sheetViews>
    <sheetView zoomScale="180" zoomScaleNormal="180" workbookViewId="0">
      <selection activeCell="D9" sqref="D9"/>
    </sheetView>
  </sheetViews>
  <sheetFormatPr defaultRowHeight="14.4"/>
  <cols>
    <col min="1" max="1" width="9.109375" bestFit="1" customWidth="1"/>
    <col min="3" max="3" width="12.109375" customWidth="1"/>
  </cols>
  <sheetData>
    <row r="1" spans="1:5">
      <c r="A1" t="s">
        <v>47</v>
      </c>
      <c r="E1" t="s">
        <v>189</v>
      </c>
    </row>
    <row r="2" spans="1:5">
      <c r="E2" t="s">
        <v>190</v>
      </c>
    </row>
    <row r="3" spans="1:5">
      <c r="A3" t="s">
        <v>51</v>
      </c>
      <c r="C3" t="s">
        <v>51</v>
      </c>
    </row>
    <row r="4" spans="1:5">
      <c r="A4" t="s">
        <v>146</v>
      </c>
      <c r="C4" t="s">
        <v>246</v>
      </c>
    </row>
    <row r="5" spans="1:5">
      <c r="A5" t="s">
        <v>147</v>
      </c>
      <c r="C5" t="s">
        <v>247</v>
      </c>
    </row>
    <row r="6" spans="1:5">
      <c r="A6" t="s">
        <v>148</v>
      </c>
      <c r="C6" t="s">
        <v>248</v>
      </c>
    </row>
    <row r="7" spans="1:5">
      <c r="A7" t="s">
        <v>149</v>
      </c>
      <c r="C7" t="s">
        <v>249</v>
      </c>
    </row>
    <row r="8" spans="1:5">
      <c r="A8" t="s">
        <v>150</v>
      </c>
      <c r="C8" t="s">
        <v>250</v>
      </c>
    </row>
    <row r="9" spans="1:5">
      <c r="A9" t="s">
        <v>151</v>
      </c>
      <c r="C9" t="s">
        <v>251</v>
      </c>
    </row>
    <row r="10" spans="1:5">
      <c r="A10" t="s">
        <v>152</v>
      </c>
      <c r="C10" t="s">
        <v>252</v>
      </c>
    </row>
    <row r="11" spans="1:5">
      <c r="A11" t="s">
        <v>153</v>
      </c>
      <c r="C11" t="s">
        <v>253</v>
      </c>
    </row>
    <row r="12" spans="1:5">
      <c r="A12" t="s">
        <v>154</v>
      </c>
      <c r="C12" t="s">
        <v>254</v>
      </c>
    </row>
    <row r="13" spans="1:5">
      <c r="A13" t="s">
        <v>155</v>
      </c>
      <c r="C13" t="s">
        <v>255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F331D-3CCB-4E73-9FCD-383F27296354}">
  <dimension ref="A1:G12"/>
  <sheetViews>
    <sheetView zoomScale="160" zoomScaleNormal="160" workbookViewId="0">
      <selection activeCell="E5" sqref="E5"/>
    </sheetView>
  </sheetViews>
  <sheetFormatPr defaultRowHeight="14.4"/>
  <cols>
    <col min="1" max="1" width="12.77734375" bestFit="1" customWidth="1"/>
    <col min="3" max="3" width="12.5546875" bestFit="1" customWidth="1"/>
    <col min="5" max="5" width="10.21875" bestFit="1" customWidth="1"/>
  </cols>
  <sheetData>
    <row r="1" spans="1:7">
      <c r="A1" t="s">
        <v>52</v>
      </c>
      <c r="G1" t="s">
        <v>183</v>
      </c>
    </row>
    <row r="2" spans="1:7">
      <c r="G2" t="s">
        <v>191</v>
      </c>
    </row>
    <row r="3" spans="1:7">
      <c r="A3" s="1" t="s">
        <v>69</v>
      </c>
      <c r="C3" s="1" t="s">
        <v>70</v>
      </c>
      <c r="D3" s="1" t="s">
        <v>59</v>
      </c>
      <c r="E3" s="1" t="s">
        <v>58</v>
      </c>
      <c r="G3" t="s">
        <v>192</v>
      </c>
    </row>
    <row r="4" spans="1:7">
      <c r="A4" s="1" t="s">
        <v>60</v>
      </c>
      <c r="C4" s="1" t="s">
        <v>256</v>
      </c>
      <c r="D4" s="29">
        <v>2011</v>
      </c>
      <c r="E4" s="1" t="s">
        <v>257</v>
      </c>
      <c r="G4" t="s">
        <v>193</v>
      </c>
    </row>
    <row r="5" spans="1:7">
      <c r="A5" s="1" t="s">
        <v>61</v>
      </c>
      <c r="C5" s="1" t="s">
        <v>258</v>
      </c>
      <c r="D5" s="29">
        <v>2012</v>
      </c>
      <c r="E5" s="1" t="s">
        <v>259</v>
      </c>
    </row>
    <row r="6" spans="1:7">
      <c r="A6" s="1" t="s">
        <v>62</v>
      </c>
      <c r="C6" s="1" t="s">
        <v>260</v>
      </c>
      <c r="D6" s="29">
        <v>2013</v>
      </c>
      <c r="E6" s="1" t="s">
        <v>261</v>
      </c>
    </row>
    <row r="7" spans="1:7">
      <c r="A7" s="1" t="s">
        <v>63</v>
      </c>
      <c r="C7" s="1" t="s">
        <v>262</v>
      </c>
      <c r="D7" s="29">
        <v>2014</v>
      </c>
      <c r="E7" s="1" t="s">
        <v>263</v>
      </c>
    </row>
    <row r="8" spans="1:7">
      <c r="A8" s="1" t="s">
        <v>64</v>
      </c>
      <c r="C8" s="1" t="s">
        <v>264</v>
      </c>
      <c r="D8" s="29">
        <v>2015</v>
      </c>
      <c r="E8" s="1" t="s">
        <v>265</v>
      </c>
    </row>
    <row r="9" spans="1:7">
      <c r="A9" s="1" t="s">
        <v>65</v>
      </c>
      <c r="C9" s="1" t="s">
        <v>266</v>
      </c>
      <c r="D9" s="29">
        <v>2016</v>
      </c>
      <c r="E9" s="1" t="s">
        <v>267</v>
      </c>
    </row>
    <row r="10" spans="1:7">
      <c r="A10" s="1" t="s">
        <v>66</v>
      </c>
      <c r="C10" s="1" t="s">
        <v>268</v>
      </c>
      <c r="D10" s="29">
        <v>2017</v>
      </c>
      <c r="E10" s="1" t="s">
        <v>269</v>
      </c>
    </row>
    <row r="11" spans="1:7">
      <c r="A11" s="1" t="s">
        <v>67</v>
      </c>
      <c r="C11" s="1" t="s">
        <v>270</v>
      </c>
      <c r="D11" s="29">
        <v>2018</v>
      </c>
      <c r="E11" s="1" t="s">
        <v>271</v>
      </c>
    </row>
    <row r="12" spans="1:7">
      <c r="A12" s="1" t="s">
        <v>68</v>
      </c>
      <c r="C12" s="1" t="s">
        <v>272</v>
      </c>
      <c r="D12" s="29">
        <v>2019</v>
      </c>
      <c r="E12" s="1" t="s">
        <v>273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620E6-1F60-4E7D-9994-630CFB022E43}">
  <dimension ref="A1:H12"/>
  <sheetViews>
    <sheetView zoomScale="180" zoomScaleNormal="180" workbookViewId="0">
      <selection activeCell="F8" sqref="F8"/>
    </sheetView>
  </sheetViews>
  <sheetFormatPr defaultRowHeight="14.4"/>
  <cols>
    <col min="3" max="3" width="11.6640625" bestFit="1" customWidth="1"/>
    <col min="5" max="5" width="15" bestFit="1" customWidth="1"/>
    <col min="6" max="6" width="24" bestFit="1" customWidth="1"/>
  </cols>
  <sheetData>
    <row r="1" spans="1:8">
      <c r="A1" t="s">
        <v>71</v>
      </c>
      <c r="B1" t="s">
        <v>72</v>
      </c>
      <c r="C1" t="s">
        <v>92</v>
      </c>
      <c r="E1" t="s">
        <v>103</v>
      </c>
      <c r="F1" t="s">
        <v>104</v>
      </c>
      <c r="H1" t="s">
        <v>183</v>
      </c>
    </row>
    <row r="2" spans="1:8">
      <c r="H2" t="s">
        <v>194</v>
      </c>
    </row>
    <row r="3" spans="1:8">
      <c r="A3" t="s">
        <v>73</v>
      </c>
      <c r="B3" t="s">
        <v>74</v>
      </c>
      <c r="C3" t="s">
        <v>93</v>
      </c>
      <c r="E3" t="s">
        <v>119</v>
      </c>
      <c r="F3" t="s">
        <v>274</v>
      </c>
      <c r="H3" t="s">
        <v>195</v>
      </c>
    </row>
    <row r="4" spans="1:8">
      <c r="A4" t="s">
        <v>75</v>
      </c>
      <c r="B4" t="s">
        <v>76</v>
      </c>
      <c r="C4" t="s">
        <v>94</v>
      </c>
      <c r="E4" t="s">
        <v>1</v>
      </c>
      <c r="F4" t="s">
        <v>275</v>
      </c>
    </row>
    <row r="5" spans="1:8">
      <c r="A5" t="s">
        <v>77</v>
      </c>
      <c r="B5" t="s">
        <v>78</v>
      </c>
      <c r="C5" t="s">
        <v>95</v>
      </c>
      <c r="E5" t="s">
        <v>2</v>
      </c>
      <c r="F5" t="s">
        <v>276</v>
      </c>
    </row>
    <row r="6" spans="1:8">
      <c r="A6" t="s">
        <v>79</v>
      </c>
      <c r="B6" t="s">
        <v>80</v>
      </c>
      <c r="C6" t="s">
        <v>96</v>
      </c>
      <c r="E6" t="s">
        <v>120</v>
      </c>
      <c r="F6" t="s">
        <v>277</v>
      </c>
    </row>
    <row r="7" spans="1:8">
      <c r="A7" t="s">
        <v>81</v>
      </c>
      <c r="B7" t="s">
        <v>82</v>
      </c>
      <c r="C7" t="s">
        <v>97</v>
      </c>
      <c r="E7" t="s">
        <v>4</v>
      </c>
      <c r="F7" t="s">
        <v>278</v>
      </c>
    </row>
    <row r="8" spans="1:8">
      <c r="A8" t="s">
        <v>83</v>
      </c>
      <c r="B8" t="s">
        <v>84</v>
      </c>
      <c r="C8" t="s">
        <v>98</v>
      </c>
      <c r="E8" t="s">
        <v>200</v>
      </c>
      <c r="F8" t="s">
        <v>279</v>
      </c>
    </row>
    <row r="9" spans="1:8">
      <c r="A9" t="s">
        <v>85</v>
      </c>
      <c r="B9" t="s">
        <v>86</v>
      </c>
      <c r="C9" t="s">
        <v>100</v>
      </c>
      <c r="E9" t="s">
        <v>5</v>
      </c>
      <c r="F9" t="s">
        <v>280</v>
      </c>
    </row>
    <row r="10" spans="1:8">
      <c r="A10" t="s">
        <v>87</v>
      </c>
      <c r="B10" t="s">
        <v>76</v>
      </c>
      <c r="C10" t="s">
        <v>101</v>
      </c>
      <c r="E10" t="s">
        <v>202</v>
      </c>
      <c r="F10" t="s">
        <v>281</v>
      </c>
    </row>
    <row r="11" spans="1:8">
      <c r="A11" t="s">
        <v>88</v>
      </c>
      <c r="B11" t="s">
        <v>89</v>
      </c>
      <c r="C11" t="s">
        <v>99</v>
      </c>
      <c r="E11" t="s">
        <v>203</v>
      </c>
      <c r="F11" t="s">
        <v>282</v>
      </c>
    </row>
    <row r="12" spans="1:8">
      <c r="A12" t="s">
        <v>90</v>
      </c>
      <c r="B12" t="s">
        <v>91</v>
      </c>
      <c r="C12" t="s">
        <v>102</v>
      </c>
      <c r="E12" t="s">
        <v>204</v>
      </c>
      <c r="F12" t="s">
        <v>283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Data Cleaning Functions</vt:lpstr>
      <vt:lpstr>TRIM-Length</vt:lpstr>
      <vt:lpstr>Clean</vt:lpstr>
      <vt:lpstr>Proper</vt:lpstr>
      <vt:lpstr>Lower_Upper</vt:lpstr>
      <vt:lpstr>Substitute</vt:lpstr>
      <vt:lpstr>Replace</vt:lpstr>
      <vt:lpstr>Left_Right_Mid</vt:lpstr>
      <vt:lpstr>Concat-Textjoin</vt:lpstr>
      <vt:lpstr>ISBLANK</vt:lpstr>
      <vt:lpstr>Find - Search</vt:lpstr>
      <vt:lpstr>Value</vt:lpstr>
      <vt:lpstr>DateValue</vt:lpstr>
      <vt:lpstr>ISTEXT-ISNUMBER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DHOMASE</dc:creator>
  <cp:lastModifiedBy>AKSHAY DHOMASE</cp:lastModifiedBy>
  <dcterms:created xsi:type="dcterms:W3CDTF">2025-10-14T07:48:50Z</dcterms:created>
  <dcterms:modified xsi:type="dcterms:W3CDTF">2025-10-15T12:44:17Z</dcterms:modified>
</cp:coreProperties>
</file>