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y\OneDrive\Desktop\Excel Lecture\"/>
    </mc:Choice>
  </mc:AlternateContent>
  <xr:revisionPtr revIDLastSave="0" documentId="13_ncr:1_{C2FC508D-6EE3-4FF5-AA88-3D7874E82C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ics" sheetId="3" r:id="rId1"/>
    <sheet name="Explanation" sheetId="5" r:id="rId2"/>
    <sheet name="Student" sheetId="1" r:id="rId3"/>
    <sheet name="Student_Copy" sheetId="4" r:id="rId4"/>
  </sheets>
  <definedNames>
    <definedName name="_xlnm._FilterDatabase" localSheetId="3" hidden="1">Student_Copy!$A$2:$E$2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R3" i="4" l="1" a="1"/>
  <c r="R3" i="4" s="1"/>
  <c r="R1" i="4" s="1"/>
  <c r="P106" i="4"/>
  <c r="P105" i="4"/>
  <c r="P104" i="4"/>
  <c r="P103" i="4"/>
  <c r="H1" i="4"/>
  <c r="H3" i="4" a="1"/>
  <c r="H3" i="4" s="1"/>
  <c r="P93" i="4"/>
  <c r="P94" i="4"/>
  <c r="P95" i="4"/>
  <c r="P96" i="4"/>
  <c r="P97" i="4"/>
  <c r="P98" i="4"/>
  <c r="P99" i="4"/>
  <c r="P100" i="4"/>
  <c r="P101" i="4"/>
  <c r="P10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<sst xmlns="http://schemas.openxmlformats.org/spreadsheetml/2006/main" count="1854" uniqueCount="414">
  <si>
    <t>Student_ID</t>
  </si>
  <si>
    <t>Full_Name</t>
  </si>
  <si>
    <t>Date_of_Birth</t>
  </si>
  <si>
    <t>Department</t>
  </si>
  <si>
    <t>Year_of_Study</t>
  </si>
  <si>
    <t>GPA</t>
  </si>
  <si>
    <t>Attendance_Percentage</t>
  </si>
  <si>
    <t>Hosteller</t>
  </si>
  <si>
    <t>Admission_Date</t>
  </si>
  <si>
    <t>STU001</t>
  </si>
  <si>
    <t>STU002</t>
  </si>
  <si>
    <t>STU003</t>
  </si>
  <si>
    <t>STU004</t>
  </si>
  <si>
    <t>STU005</t>
  </si>
  <si>
    <t>STU006</t>
  </si>
  <si>
    <t>STU007</t>
  </si>
  <si>
    <t>STU008</t>
  </si>
  <si>
    <t>STU009</t>
  </si>
  <si>
    <t>STU010</t>
  </si>
  <si>
    <t>STU011</t>
  </si>
  <si>
    <t>STU012</t>
  </si>
  <si>
    <t>STU013</t>
  </si>
  <si>
    <t>STU014</t>
  </si>
  <si>
    <t>STU015</t>
  </si>
  <si>
    <t>STU016</t>
  </si>
  <si>
    <t>STU017</t>
  </si>
  <si>
    <t>STU018</t>
  </si>
  <si>
    <t>STU019</t>
  </si>
  <si>
    <t>STU020</t>
  </si>
  <si>
    <t>STU021</t>
  </si>
  <si>
    <t>STU022</t>
  </si>
  <si>
    <t>STU023</t>
  </si>
  <si>
    <t>STU024</t>
  </si>
  <si>
    <t>STU025</t>
  </si>
  <si>
    <t>STU026</t>
  </si>
  <si>
    <t>STU027</t>
  </si>
  <si>
    <t>STU028</t>
  </si>
  <si>
    <t>STU029</t>
  </si>
  <si>
    <t>STU030</t>
  </si>
  <si>
    <t>STU031</t>
  </si>
  <si>
    <t>STU032</t>
  </si>
  <si>
    <t>STU033</t>
  </si>
  <si>
    <t>STU034</t>
  </si>
  <si>
    <t>STU035</t>
  </si>
  <si>
    <t>STU036</t>
  </si>
  <si>
    <t>STU037</t>
  </si>
  <si>
    <t>STU038</t>
  </si>
  <si>
    <t>STU039</t>
  </si>
  <si>
    <t>STU040</t>
  </si>
  <si>
    <t>STU041</t>
  </si>
  <si>
    <t>STU042</t>
  </si>
  <si>
    <t>STU043</t>
  </si>
  <si>
    <t>STU044</t>
  </si>
  <si>
    <t>STU045</t>
  </si>
  <si>
    <t>STU046</t>
  </si>
  <si>
    <t>STU047</t>
  </si>
  <si>
    <t>STU048</t>
  </si>
  <si>
    <t>STU049</t>
  </si>
  <si>
    <t>STU050</t>
  </si>
  <si>
    <t>STU051</t>
  </si>
  <si>
    <t>STU052</t>
  </si>
  <si>
    <t>STU053</t>
  </si>
  <si>
    <t>STU054</t>
  </si>
  <si>
    <t>STU055</t>
  </si>
  <si>
    <t>STU056</t>
  </si>
  <si>
    <t>STU057</t>
  </si>
  <si>
    <t>STU058</t>
  </si>
  <si>
    <t>STU059</t>
  </si>
  <si>
    <t>STU060</t>
  </si>
  <si>
    <t>STU061</t>
  </si>
  <si>
    <t>STU062</t>
  </si>
  <si>
    <t>STU063</t>
  </si>
  <si>
    <t>STU064</t>
  </si>
  <si>
    <t>STU065</t>
  </si>
  <si>
    <t>STU066</t>
  </si>
  <si>
    <t>STU067</t>
  </si>
  <si>
    <t>STU068</t>
  </si>
  <si>
    <t>STU069</t>
  </si>
  <si>
    <t>STU070</t>
  </si>
  <si>
    <t>STU071</t>
  </si>
  <si>
    <t>STU072</t>
  </si>
  <si>
    <t>STU073</t>
  </si>
  <si>
    <t>STU074</t>
  </si>
  <si>
    <t>STU075</t>
  </si>
  <si>
    <t>STU076</t>
  </si>
  <si>
    <t>STU077</t>
  </si>
  <si>
    <t>STU078</t>
  </si>
  <si>
    <t>STU079</t>
  </si>
  <si>
    <t>STU080</t>
  </si>
  <si>
    <t>STU081</t>
  </si>
  <si>
    <t>STU082</t>
  </si>
  <si>
    <t>STU083</t>
  </si>
  <si>
    <t>STU084</t>
  </si>
  <si>
    <t>STU085</t>
  </si>
  <si>
    <t>STU086</t>
  </si>
  <si>
    <t>STU087</t>
  </si>
  <si>
    <t>STU088</t>
  </si>
  <si>
    <t>STU089</t>
  </si>
  <si>
    <t>STU090</t>
  </si>
  <si>
    <t>STU091</t>
  </si>
  <si>
    <t>STU092</t>
  </si>
  <si>
    <t>STU093</t>
  </si>
  <si>
    <t>STU094</t>
  </si>
  <si>
    <t>STU095</t>
  </si>
  <si>
    <t>STU096</t>
  </si>
  <si>
    <t>STU097</t>
  </si>
  <si>
    <t>STU098</t>
  </si>
  <si>
    <t>STU099</t>
  </si>
  <si>
    <t>STU100</t>
  </si>
  <si>
    <t>Rohan Yadav</t>
  </si>
  <si>
    <t>Neha Das</t>
  </si>
  <si>
    <t>Ananya Yadav</t>
  </si>
  <si>
    <t>Divya Tiwari</t>
  </si>
  <si>
    <t>Priya Singh</t>
  </si>
  <si>
    <t>Divya Joshi</t>
  </si>
  <si>
    <t>Rahul Bose</t>
  </si>
  <si>
    <t>Priya Nair</t>
  </si>
  <si>
    <t>Neha Verma</t>
  </si>
  <si>
    <t>Isha Verma</t>
  </si>
  <si>
    <t>Ananya Joshi</t>
  </si>
  <si>
    <t>Isha Tiwari</t>
  </si>
  <si>
    <t>Kriti Chauhan</t>
  </si>
  <si>
    <t>Ananya Mehta</t>
  </si>
  <si>
    <t>Riya Singh</t>
  </si>
  <si>
    <t>Aarav Chauhan</t>
  </si>
  <si>
    <t>Manish Nair</t>
  </si>
  <si>
    <t>Riya Reddy</t>
  </si>
  <si>
    <t>Rahul Kumar</t>
  </si>
  <si>
    <t>Karan Nair</t>
  </si>
  <si>
    <t>Isha Chauhan</t>
  </si>
  <si>
    <t>Manish Patel</t>
  </si>
  <si>
    <t>Sneha Sharma</t>
  </si>
  <si>
    <t>Manish Yadav</t>
  </si>
  <si>
    <t>Kriti Verma</t>
  </si>
  <si>
    <t>Sneha Kumar</t>
  </si>
  <si>
    <t>Rohan Chauhan</t>
  </si>
  <si>
    <t>Sneha Yadav</t>
  </si>
  <si>
    <t>Karan Chauhan</t>
  </si>
  <si>
    <t>Isha Sharma</t>
  </si>
  <si>
    <t>Rohan Reddy</t>
  </si>
  <si>
    <t>Karan Kumar</t>
  </si>
  <si>
    <t>Aarav Verma</t>
  </si>
  <si>
    <t>Sneha Das</t>
  </si>
  <si>
    <t>Divya Bose</t>
  </si>
  <si>
    <t>Ananya Kumar</t>
  </si>
  <si>
    <t>Karan Bose</t>
  </si>
  <si>
    <t>Divya Kumar</t>
  </si>
  <si>
    <t>Sneha Tiwari</t>
  </si>
  <si>
    <t>Manish Kumar</t>
  </si>
  <si>
    <t>Ananya Patel</t>
  </si>
  <si>
    <t>Arjun Das</t>
  </si>
  <si>
    <t>Divya Yadav</t>
  </si>
  <si>
    <t>Isha Patel</t>
  </si>
  <si>
    <t>Rahul Verma</t>
  </si>
  <si>
    <t>Aarav Kumar</t>
  </si>
  <si>
    <t>Priya Joshi</t>
  </si>
  <si>
    <t>Kriti Sharma</t>
  </si>
  <si>
    <t>Riya Verma</t>
  </si>
  <si>
    <t>Priya Verma</t>
  </si>
  <si>
    <t>Neha Nair</t>
  </si>
  <si>
    <t>Karan Singh</t>
  </si>
  <si>
    <t>Kriti Kumar</t>
  </si>
  <si>
    <t>Divya Sharma</t>
  </si>
  <si>
    <t>Rohan Tiwari</t>
  </si>
  <si>
    <t>Rahul Reddy</t>
  </si>
  <si>
    <t>Sneha Ghosh</t>
  </si>
  <si>
    <t>Ananya Bose</t>
  </si>
  <si>
    <t>Arjun Verma</t>
  </si>
  <si>
    <t>Arjun Mehta</t>
  </si>
  <si>
    <t>Kriti Singh</t>
  </si>
  <si>
    <t>Aarav Patel</t>
  </si>
  <si>
    <t>Vikram Yadav</t>
  </si>
  <si>
    <t>Arjun Chauhan</t>
  </si>
  <si>
    <t>Vikram Mehta</t>
  </si>
  <si>
    <t>Riya Chauhan</t>
  </si>
  <si>
    <t>Rohan Singh</t>
  </si>
  <si>
    <t>Priya Ghosh</t>
  </si>
  <si>
    <t>Kriti Yadav</t>
  </si>
  <si>
    <t>Riya Sharma</t>
  </si>
  <si>
    <t>Riya Ghosh</t>
  </si>
  <si>
    <t>Rohan Patel</t>
  </si>
  <si>
    <t>Sneha Mehta</t>
  </si>
  <si>
    <t>Riya Joshi</t>
  </si>
  <si>
    <t>Rahul Joshi</t>
  </si>
  <si>
    <t>Kriti Ghosh</t>
  </si>
  <si>
    <t>Kriti Nair</t>
  </si>
  <si>
    <t>Vikram Singh</t>
  </si>
  <si>
    <t>Karan Joshi</t>
  </si>
  <si>
    <t>Arjun Yadav</t>
  </si>
  <si>
    <t>20-12-2002</t>
  </si>
  <si>
    <t>25-09-2003</t>
  </si>
  <si>
    <t>07-07-2005</t>
  </si>
  <si>
    <t>28-03-2001</t>
  </si>
  <si>
    <t>14-10-2005</t>
  </si>
  <si>
    <t>22-02-2003</t>
  </si>
  <si>
    <t>05-05-2003</t>
  </si>
  <si>
    <t>25-02-2004</t>
  </si>
  <si>
    <t>28-05-2003</t>
  </si>
  <si>
    <t>17-06-2005</t>
  </si>
  <si>
    <t>02-08-2005</t>
  </si>
  <si>
    <t>02-09-2000</t>
  </si>
  <si>
    <t>21-09-2005</t>
  </si>
  <si>
    <t>27-01-2002</t>
  </si>
  <si>
    <t>17-02-2005</t>
  </si>
  <si>
    <t>01-09-2005</t>
  </si>
  <si>
    <t>09-10-2005</t>
  </si>
  <si>
    <t>16-12-2001</t>
  </si>
  <si>
    <t>28-06-2005</t>
  </si>
  <si>
    <t>29-10-2000</t>
  </si>
  <si>
    <t>23-02-2002</t>
  </si>
  <si>
    <t>22-02-2000</t>
  </si>
  <si>
    <t>26-03-2004</t>
  </si>
  <si>
    <t>23-06-2002</t>
  </si>
  <si>
    <t>11-08-2003</t>
  </si>
  <si>
    <t>05-10-2005</t>
  </si>
  <si>
    <t>05-10-2003</t>
  </si>
  <si>
    <t>27-04-2003</t>
  </si>
  <si>
    <t>01-01-2003</t>
  </si>
  <si>
    <t>14-06-2004</t>
  </si>
  <si>
    <t>10-04-2005</t>
  </si>
  <si>
    <t>03-08-2003</t>
  </si>
  <si>
    <t>31-05-2000</t>
  </si>
  <si>
    <t>15-07-2001</t>
  </si>
  <si>
    <t>15-05-2004</t>
  </si>
  <si>
    <t>19-12-2002</t>
  </si>
  <si>
    <t>11-03-2003</t>
  </si>
  <si>
    <t>18-11-2002</t>
  </si>
  <si>
    <t>17-03-2004</t>
  </si>
  <si>
    <t>06-10-2002</t>
  </si>
  <si>
    <t>23-09-2004</t>
  </si>
  <si>
    <t>20-06-2001</t>
  </si>
  <si>
    <t>24-12-2000</t>
  </si>
  <si>
    <t>19-01-2000</t>
  </si>
  <si>
    <t>12-07-2004</t>
  </si>
  <si>
    <t>07-08-2005</t>
  </si>
  <si>
    <t>02-07-2001</t>
  </si>
  <si>
    <t>15-05-2003</t>
  </si>
  <si>
    <t>06-11-2000</t>
  </si>
  <si>
    <t>29-01-2001</t>
  </si>
  <si>
    <t>23-07-2002</t>
  </si>
  <si>
    <t>15-11-2005</t>
  </si>
  <si>
    <t>02-07-2005</t>
  </si>
  <si>
    <t>20-10-2001</t>
  </si>
  <si>
    <t>22-02-2001</t>
  </si>
  <si>
    <t>30-08-2003</t>
  </si>
  <si>
    <t>05-01-2000</t>
  </si>
  <si>
    <t>01-03-2003</t>
  </si>
  <si>
    <t>07-03-2004</t>
  </si>
  <si>
    <t>12-12-2004</t>
  </si>
  <si>
    <t>14-03-2001</t>
  </si>
  <si>
    <t>18-11-2003</t>
  </si>
  <si>
    <t>04-06-2003</t>
  </si>
  <si>
    <t>10-07-2003</t>
  </si>
  <si>
    <t>22-05-2000</t>
  </si>
  <si>
    <t>18-01-2005</t>
  </si>
  <si>
    <t>23-10-2001</t>
  </si>
  <si>
    <t>19-11-2003</t>
  </si>
  <si>
    <t>07-01-2002</t>
  </si>
  <si>
    <t>11-02-2002</t>
  </si>
  <si>
    <t>26-12-2005</t>
  </si>
  <si>
    <t>13-03-2004</t>
  </si>
  <si>
    <t>16-02-2002</t>
  </si>
  <si>
    <t>05-01-2001</t>
  </si>
  <si>
    <t>02-03-2001</t>
  </si>
  <si>
    <t>06-07-2000</t>
  </si>
  <si>
    <t>17-01-2005</t>
  </si>
  <si>
    <t>10-09-2004</t>
  </si>
  <si>
    <t>23-08-2000</t>
  </si>
  <si>
    <t>14-08-2001</t>
  </si>
  <si>
    <t>10-06-2003</t>
  </si>
  <si>
    <t>06-12-2005</t>
  </si>
  <si>
    <t>18-12-2005</t>
  </si>
  <si>
    <t>22-09-2002</t>
  </si>
  <si>
    <t>28-08-2001</t>
  </si>
  <si>
    <t>05-10-2001</t>
  </si>
  <si>
    <t>05-04-2001</t>
  </si>
  <si>
    <t>03-05-2000</t>
  </si>
  <si>
    <t>06-12-2000</t>
  </si>
  <si>
    <t>10-10-2000</t>
  </si>
  <si>
    <t>07-12-2000</t>
  </si>
  <si>
    <t>14-10-2001</t>
  </si>
  <si>
    <t>12-05-2004</t>
  </si>
  <si>
    <t>25-04-2005</t>
  </si>
  <si>
    <t>14-02-2005</t>
  </si>
  <si>
    <t>22-12-2005</t>
  </si>
  <si>
    <t>15-03-2004</t>
  </si>
  <si>
    <t>IT</t>
  </si>
  <si>
    <t>Mechanical</t>
  </si>
  <si>
    <t>Computer Science</t>
  </si>
  <si>
    <t>Electrical</t>
  </si>
  <si>
    <t>Civil</t>
  </si>
  <si>
    <t>Electronics</t>
  </si>
  <si>
    <t>Chemical</t>
  </si>
  <si>
    <t>Biotechnology</t>
  </si>
  <si>
    <t>Yes</t>
  </si>
  <si>
    <t>No</t>
  </si>
  <si>
    <t>14-02-2021</t>
  </si>
  <si>
    <t>24-05-2020</t>
  </si>
  <si>
    <t>25-08-2022</t>
  </si>
  <si>
    <t>16-04-2021</t>
  </si>
  <si>
    <t>26-02-2022</t>
  </si>
  <si>
    <t>17-03-2020</t>
  </si>
  <si>
    <t>11-12-2019</t>
  </si>
  <si>
    <t>28-07-2019</t>
  </si>
  <si>
    <t>08-03-2020</t>
  </si>
  <si>
    <t>03-11-2022</t>
  </si>
  <si>
    <t>02-09-2020</t>
  </si>
  <si>
    <t>30-06-2022</t>
  </si>
  <si>
    <t>26-08-2021</t>
  </si>
  <si>
    <t>04-05-2021</t>
  </si>
  <si>
    <t>07-09-2021</t>
  </si>
  <si>
    <t>06-08-2020</t>
  </si>
  <si>
    <t>19-09-2022</t>
  </si>
  <si>
    <t>11-07-2019</t>
  </si>
  <si>
    <t>23-01-2021</t>
  </si>
  <si>
    <t>17-08-2022</t>
  </si>
  <si>
    <t>29-10-2021</t>
  </si>
  <si>
    <t>15-06-2020</t>
  </si>
  <si>
    <t>08-12-2019</t>
  </si>
  <si>
    <t>12-09-2021</t>
  </si>
  <si>
    <t>02-07-2019</t>
  </si>
  <si>
    <t>23-12-2020</t>
  </si>
  <si>
    <t>29-12-2019</t>
  </si>
  <si>
    <t>12-04-2023</t>
  </si>
  <si>
    <t>24-11-2019</t>
  </si>
  <si>
    <t>31-05-2020</t>
  </si>
  <si>
    <t>24-10-2022</t>
  </si>
  <si>
    <t>15-11-2021</t>
  </si>
  <si>
    <t>03-04-2020</t>
  </si>
  <si>
    <t>25-05-2023</t>
  </si>
  <si>
    <t>30-05-2021</t>
  </si>
  <si>
    <t>10-11-2019</t>
  </si>
  <si>
    <t>01-12-2019</t>
  </si>
  <si>
    <t>05-03-2023</t>
  </si>
  <si>
    <t>12-08-2019</t>
  </si>
  <si>
    <t>15-10-2021</t>
  </si>
  <si>
    <t>26-03-2022</t>
  </si>
  <si>
    <t>27-11-2019</t>
  </si>
  <si>
    <t>01-04-2022</t>
  </si>
  <si>
    <t>11-10-2020</t>
  </si>
  <si>
    <t>24-03-2021</t>
  </si>
  <si>
    <t>12-09-2020</t>
  </si>
  <si>
    <t>19-09-2021</t>
  </si>
  <si>
    <t>14-09-2022</t>
  </si>
  <si>
    <t>07-06-2023</t>
  </si>
  <si>
    <t>11-08-2019</t>
  </si>
  <si>
    <t>07-10-2020</t>
  </si>
  <si>
    <t>02-06-2019</t>
  </si>
  <si>
    <t>23-03-2022</t>
  </si>
  <si>
    <t>30-05-2020</t>
  </si>
  <si>
    <t>29-11-2022</t>
  </si>
  <si>
    <t>02-10-2020</t>
  </si>
  <si>
    <t>11-02-2020</t>
  </si>
  <si>
    <t>29-04-2022</t>
  </si>
  <si>
    <t>25-04-2023</t>
  </si>
  <si>
    <t>03-09-2021</t>
  </si>
  <si>
    <t>01-01-2022</t>
  </si>
  <si>
    <t>01-03-2022</t>
  </si>
  <si>
    <t>02-03-2023</t>
  </si>
  <si>
    <t>04-02-2021</t>
  </si>
  <si>
    <t>15-11-2022</t>
  </si>
  <si>
    <t>31-07-2023</t>
  </si>
  <si>
    <t>07-11-2022</t>
  </si>
  <si>
    <t>03-03-2020</t>
  </si>
  <si>
    <t>29-12-2022</t>
  </si>
  <si>
    <t>06-07-2019</t>
  </si>
  <si>
    <t>29-11-2020</t>
  </si>
  <si>
    <t>12-03-2020</t>
  </si>
  <si>
    <t>08-11-2019</t>
  </si>
  <si>
    <t>10-02-2023</t>
  </si>
  <si>
    <t>30-06-2021</t>
  </si>
  <si>
    <t>18-02-2020</t>
  </si>
  <si>
    <t>19-06-2022</t>
  </si>
  <si>
    <t>05-07-2020</t>
  </si>
  <si>
    <t>05-06-2019</t>
  </si>
  <si>
    <t>11-09-2022</t>
  </si>
  <si>
    <t>05-06-2021</t>
  </si>
  <si>
    <t>27-05-2022</t>
  </si>
  <si>
    <t>20-06-2022</t>
  </si>
  <si>
    <t>18-05-2022</t>
  </si>
  <si>
    <t>15-01-2020</t>
  </si>
  <si>
    <t>31-03-2023</t>
  </si>
  <si>
    <t>28-06-2021</t>
  </si>
  <si>
    <t>25-03-2020</t>
  </si>
  <si>
    <t>05-10-2019</t>
  </si>
  <si>
    <t>07-07-2020</t>
  </si>
  <si>
    <t>09-01-2023</t>
  </si>
  <si>
    <t>19-07-2019</t>
  </si>
  <si>
    <t>21-10-2019</t>
  </si>
  <si>
    <t>25-12-2020</t>
  </si>
  <si>
    <t>03-06-2021</t>
  </si>
  <si>
    <t>10-06-2023</t>
  </si>
  <si>
    <t>11-08-2023</t>
  </si>
  <si>
    <t>03-11-2021</t>
  </si>
  <si>
    <t>03-09-2020</t>
  </si>
  <si>
    <t>Excel Tables</t>
  </si>
  <si>
    <t>Creating a Table (Ctrl + T)</t>
  </si>
  <si>
    <t>Table Design Tools and Styles</t>
  </si>
  <si>
    <t>Structured References in Tables</t>
  </si>
  <si>
    <t>Adding / Removing Columns &amp; Rows in Tables</t>
  </si>
  <si>
    <t>Table Filtering and Sorting</t>
  </si>
  <si>
    <t>Converting Range to Table and Table to Range</t>
  </si>
  <si>
    <t>Advantages of Tables (Dynamic Ranges, Auto Fill, Easy Filtering)</t>
  </si>
  <si>
    <t>Unique_Student</t>
  </si>
  <si>
    <t>STU101</t>
  </si>
  <si>
    <t>Abhishek Sharma</t>
  </si>
  <si>
    <t>Hardik Pandya</t>
  </si>
  <si>
    <t>STU102</t>
  </si>
  <si>
    <t>STU103</t>
  </si>
  <si>
    <t>STU104</t>
  </si>
  <si>
    <t>Admission  Fees</t>
  </si>
  <si>
    <t>Eng_Marks</t>
  </si>
  <si>
    <t>Shubhman Gill</t>
  </si>
  <si>
    <t>Tilak Warma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</si>
</sst>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3.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/>
    </xf>
    <xf numFmtId="164" fontId="0" fillId="0" borderId="4" xfId="0" applyNumberFormat="1" applyBorder="1"/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/>
    <xf numFmtId="0" fontId="3" fillId="2" borderId="10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427B84-C184-4F57-A7E7-4C9ED60C365D}" name="Student" displayName="Student" ref="K2:P106" totalsRowShown="0" headerRowDxfId="3" dataDxfId="4" headerRowBorderDxfId="11" tableBorderDxfId="12" totalsRowBorderDxfId="10">
  <autoFilter ref="K2:P106" xr:uid="{82427B84-C184-4F57-A7E7-4C9ED60C365D}"/>
  <tableColumns count="6">
    <tableColumn id="1" xr3:uid="{313C05C4-4203-47C4-A93D-A17BE416591D}" name="Student_ID" dataDxfId="9"/>
    <tableColumn id="2" xr3:uid="{3D785178-774F-4EBB-AD74-64D3714F1405}" name="Full_Name" dataDxfId="8"/>
    <tableColumn id="3" xr3:uid="{80D61600-8720-427D-B67C-15E315C4918A}" name="GPA" dataDxfId="7"/>
    <tableColumn id="4" xr3:uid="{34907406-612D-4A8B-9709-1B0DCFC9FED1}" name="Hosteller" dataDxfId="6"/>
    <tableColumn id="5" xr3:uid="{BC87F0D0-40F0-4F67-A05C-BA1B5CDE4364}" name="Admission_Date" dataDxfId="5"/>
    <tableColumn id="6" xr3:uid="{AF8588E5-686C-4A0D-A5DC-F073407E6D8E}" name="Department" dataDxfId="2">
      <calculatedColumnFormula>VLOOKUP(Student[[#This Row],[Student_ID]],Student!A1:D101,4,0)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538D-2F84-4526-80E6-A0B17CD49CDF}">
  <dimension ref="B3:C10"/>
  <sheetViews>
    <sheetView showGridLines="0" tabSelected="1" zoomScale="130" zoomScaleNormal="130" workbookViewId="0">
      <selection activeCell="C7" sqref="C7"/>
    </sheetView>
  </sheetViews>
  <sheetFormatPr defaultRowHeight="14.4" x14ac:dyDescent="0.3"/>
  <cols>
    <col min="2" max="2" width="10.109375" style="4" customWidth="1"/>
    <col min="3" max="3" width="69.109375" bestFit="1" customWidth="1"/>
  </cols>
  <sheetData>
    <row r="3" spans="2:3" ht="18" x14ac:dyDescent="0.3">
      <c r="B3" s="24"/>
      <c r="C3" s="25" t="s">
        <v>395</v>
      </c>
    </row>
    <row r="4" spans="2:3" x14ac:dyDescent="0.3">
      <c r="B4" s="27">
        <v>1</v>
      </c>
      <c r="C4" s="26" t="s">
        <v>396</v>
      </c>
    </row>
    <row r="5" spans="2:3" x14ac:dyDescent="0.3">
      <c r="B5" s="27">
        <v>2</v>
      </c>
      <c r="C5" s="26" t="s">
        <v>397</v>
      </c>
    </row>
    <row r="6" spans="2:3" x14ac:dyDescent="0.3">
      <c r="B6" s="27">
        <v>3</v>
      </c>
      <c r="C6" s="26" t="s">
        <v>398</v>
      </c>
    </row>
    <row r="7" spans="2:3" x14ac:dyDescent="0.3">
      <c r="B7" s="27">
        <v>4</v>
      </c>
      <c r="C7" s="26" t="s">
        <v>399</v>
      </c>
    </row>
    <row r="8" spans="2:3" x14ac:dyDescent="0.3">
      <c r="B8" s="27">
        <v>5</v>
      </c>
      <c r="C8" s="26" t="s">
        <v>400</v>
      </c>
    </row>
    <row r="9" spans="2:3" x14ac:dyDescent="0.3">
      <c r="B9" s="27">
        <v>6</v>
      </c>
      <c r="C9" s="26" t="s">
        <v>401</v>
      </c>
    </row>
    <row r="10" spans="2:3" x14ac:dyDescent="0.3">
      <c r="B10" s="27">
        <v>7</v>
      </c>
      <c r="C10" s="26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6BD0-AD69-43B6-98E9-1862EDF00A74}">
  <dimension ref="B2:H102"/>
  <sheetViews>
    <sheetView zoomScale="150" zoomScaleNormal="150" workbookViewId="0">
      <selection activeCell="G10" sqref="G10"/>
    </sheetView>
  </sheetViews>
  <sheetFormatPr defaultRowHeight="14.4" x14ac:dyDescent="0.3"/>
  <cols>
    <col min="2" max="2" width="12" customWidth="1"/>
    <col min="3" max="3" width="14.88671875" bestFit="1" customWidth="1"/>
    <col min="4" max="4" width="6.77734375" bestFit="1" customWidth="1"/>
    <col min="5" max="5" width="10.109375" customWidth="1"/>
    <col min="6" max="6" width="16.33203125" customWidth="1"/>
    <col min="7" max="7" width="15.6640625" customWidth="1"/>
    <col min="8" max="8" width="12.5546875" bestFit="1" customWidth="1"/>
  </cols>
  <sheetData>
    <row r="2" spans="2:8" x14ac:dyDescent="0.3">
      <c r="B2" s="5" t="s">
        <v>0</v>
      </c>
      <c r="C2" s="5" t="s">
        <v>1</v>
      </c>
      <c r="D2" s="5" t="s">
        <v>5</v>
      </c>
      <c r="E2" s="5" t="s">
        <v>7</v>
      </c>
      <c r="F2" s="5" t="s">
        <v>8</v>
      </c>
      <c r="G2" s="7" t="s">
        <v>410</v>
      </c>
      <c r="H2" s="5" t="s">
        <v>411</v>
      </c>
    </row>
    <row r="3" spans="2:8" x14ac:dyDescent="0.3">
      <c r="B3" s="3" t="s">
        <v>108</v>
      </c>
      <c r="C3" s="2" t="s">
        <v>188</v>
      </c>
      <c r="D3" s="3">
        <v>5.65</v>
      </c>
      <c r="E3" s="3" t="s">
        <v>295</v>
      </c>
      <c r="F3" s="3" t="s">
        <v>394</v>
      </c>
      <c r="G3" s="21">
        <v>100000</v>
      </c>
      <c r="H3" s="16">
        <v>80</v>
      </c>
    </row>
    <row r="4" spans="2:8" x14ac:dyDescent="0.3">
      <c r="B4" s="3" t="s">
        <v>107</v>
      </c>
      <c r="C4" s="2" t="s">
        <v>187</v>
      </c>
      <c r="D4" s="3">
        <v>5.16</v>
      </c>
      <c r="E4" s="3" t="s">
        <v>294</v>
      </c>
      <c r="F4" s="3" t="s">
        <v>393</v>
      </c>
      <c r="G4" s="21">
        <v>99000</v>
      </c>
      <c r="H4" s="3">
        <v>56</v>
      </c>
    </row>
    <row r="5" spans="2:8" x14ac:dyDescent="0.3">
      <c r="B5" s="3" t="s">
        <v>106</v>
      </c>
      <c r="C5" s="2" t="s">
        <v>186</v>
      </c>
      <c r="D5" s="3">
        <v>7.96</v>
      </c>
      <c r="E5" s="3" t="s">
        <v>295</v>
      </c>
      <c r="F5" s="3" t="s">
        <v>392</v>
      </c>
      <c r="G5" s="21">
        <v>98000</v>
      </c>
      <c r="H5" s="3">
        <v>98</v>
      </c>
    </row>
    <row r="6" spans="2:8" x14ac:dyDescent="0.3">
      <c r="B6" s="3" t="s">
        <v>105</v>
      </c>
      <c r="C6" s="2" t="s">
        <v>128</v>
      </c>
      <c r="D6" s="3">
        <v>7.2</v>
      </c>
      <c r="E6" s="3" t="s">
        <v>295</v>
      </c>
      <c r="F6" s="3" t="s">
        <v>391</v>
      </c>
      <c r="G6" s="21">
        <v>97000</v>
      </c>
      <c r="H6" s="3">
        <v>82</v>
      </c>
    </row>
    <row r="7" spans="2:8" x14ac:dyDescent="0.3">
      <c r="B7" s="3" t="s">
        <v>104</v>
      </c>
      <c r="C7" s="2" t="s">
        <v>185</v>
      </c>
      <c r="D7" s="3">
        <v>8.4499999999999993</v>
      </c>
      <c r="E7" s="3" t="s">
        <v>294</v>
      </c>
      <c r="F7" s="3" t="s">
        <v>390</v>
      </c>
      <c r="G7" s="21">
        <v>96000</v>
      </c>
      <c r="H7" s="3">
        <v>80</v>
      </c>
    </row>
    <row r="8" spans="2:8" x14ac:dyDescent="0.3">
      <c r="B8" s="3" t="s">
        <v>103</v>
      </c>
      <c r="C8" s="2" t="s">
        <v>184</v>
      </c>
      <c r="D8" s="3">
        <v>5.01</v>
      </c>
      <c r="E8" s="3" t="s">
        <v>295</v>
      </c>
      <c r="F8" s="3" t="s">
        <v>389</v>
      </c>
      <c r="G8" s="21">
        <v>95000</v>
      </c>
      <c r="H8" s="3">
        <v>74</v>
      </c>
    </row>
    <row r="9" spans="2:8" x14ac:dyDescent="0.3">
      <c r="B9" s="3" t="s">
        <v>102</v>
      </c>
      <c r="C9" s="2" t="s">
        <v>132</v>
      </c>
      <c r="D9" s="3">
        <v>8.23</v>
      </c>
      <c r="E9" s="3" t="s">
        <v>294</v>
      </c>
      <c r="F9" s="3" t="s">
        <v>337</v>
      </c>
      <c r="G9" s="21">
        <v>94000</v>
      </c>
      <c r="H9" s="3">
        <v>99</v>
      </c>
    </row>
    <row r="10" spans="2:8" x14ac:dyDescent="0.3">
      <c r="B10" s="3" t="s">
        <v>101</v>
      </c>
      <c r="C10" s="2" t="s">
        <v>174</v>
      </c>
      <c r="D10" s="3">
        <v>9.4700000000000006</v>
      </c>
      <c r="E10" s="3" t="s">
        <v>295</v>
      </c>
      <c r="F10" s="3" t="s">
        <v>388</v>
      </c>
      <c r="G10" s="21">
        <v>93000</v>
      </c>
      <c r="H10" s="3">
        <v>84</v>
      </c>
    </row>
    <row r="11" spans="2:8" x14ac:dyDescent="0.3">
      <c r="B11" s="3" t="s">
        <v>100</v>
      </c>
      <c r="C11" s="2" t="s">
        <v>183</v>
      </c>
      <c r="D11" s="3">
        <v>8.73</v>
      </c>
      <c r="E11" s="3" t="s">
        <v>294</v>
      </c>
      <c r="F11" s="3" t="s">
        <v>387</v>
      </c>
      <c r="G11" s="21">
        <v>92000</v>
      </c>
      <c r="H11" s="3">
        <v>78</v>
      </c>
    </row>
    <row r="12" spans="2:8" x14ac:dyDescent="0.3">
      <c r="B12" s="3" t="s">
        <v>99</v>
      </c>
      <c r="C12" s="2" t="s">
        <v>182</v>
      </c>
      <c r="D12" s="3">
        <v>5.93</v>
      </c>
      <c r="E12" s="3" t="s">
        <v>294</v>
      </c>
      <c r="F12" s="3" t="s">
        <v>386</v>
      </c>
      <c r="G12" s="21">
        <v>91000</v>
      </c>
      <c r="H12" s="3">
        <v>69</v>
      </c>
    </row>
    <row r="13" spans="2:8" x14ac:dyDescent="0.3">
      <c r="B13" s="3" t="s">
        <v>98</v>
      </c>
      <c r="C13" s="2" t="s">
        <v>180</v>
      </c>
      <c r="D13" s="3">
        <v>8.9499999999999993</v>
      </c>
      <c r="E13" s="3" t="s">
        <v>294</v>
      </c>
      <c r="F13" s="3" t="s">
        <v>385</v>
      </c>
      <c r="G13" s="21">
        <v>90000</v>
      </c>
      <c r="H13" s="3">
        <v>45</v>
      </c>
    </row>
    <row r="14" spans="2:8" x14ac:dyDescent="0.3">
      <c r="B14" s="3" t="s">
        <v>97</v>
      </c>
      <c r="C14" s="2" t="s">
        <v>174</v>
      </c>
      <c r="D14" s="3">
        <v>8.68</v>
      </c>
      <c r="E14" s="3" t="s">
        <v>294</v>
      </c>
      <c r="F14" s="3" t="s">
        <v>384</v>
      </c>
      <c r="G14" s="21">
        <v>89000</v>
      </c>
      <c r="H14" s="3">
        <v>62</v>
      </c>
    </row>
    <row r="15" spans="2:8" x14ac:dyDescent="0.3">
      <c r="B15" s="3" t="s">
        <v>96</v>
      </c>
      <c r="C15" s="2" t="s">
        <v>181</v>
      </c>
      <c r="D15" s="3">
        <v>9.08</v>
      </c>
      <c r="E15" s="3" t="s">
        <v>295</v>
      </c>
      <c r="F15" s="3" t="s">
        <v>383</v>
      </c>
      <c r="G15" s="21">
        <v>88000</v>
      </c>
      <c r="H15" s="3">
        <v>62</v>
      </c>
    </row>
    <row r="16" spans="2:8" x14ac:dyDescent="0.3">
      <c r="B16" s="3" t="s">
        <v>95</v>
      </c>
      <c r="C16" s="2" t="s">
        <v>115</v>
      </c>
      <c r="D16" s="3">
        <v>7.93</v>
      </c>
      <c r="E16" s="3" t="s">
        <v>294</v>
      </c>
      <c r="F16" s="3" t="s">
        <v>382</v>
      </c>
      <c r="G16" s="21">
        <v>87000</v>
      </c>
      <c r="H16" s="3">
        <v>80</v>
      </c>
    </row>
    <row r="17" spans="2:8" x14ac:dyDescent="0.3">
      <c r="B17" s="3" t="s">
        <v>94</v>
      </c>
      <c r="C17" s="2" t="s">
        <v>180</v>
      </c>
      <c r="D17" s="3">
        <v>6.01</v>
      </c>
      <c r="E17" s="3" t="s">
        <v>294</v>
      </c>
      <c r="F17" s="3" t="s">
        <v>381</v>
      </c>
      <c r="G17" s="21">
        <v>86000</v>
      </c>
      <c r="H17" s="3">
        <v>70</v>
      </c>
    </row>
    <row r="18" spans="2:8" x14ac:dyDescent="0.3">
      <c r="B18" s="3" t="s">
        <v>93</v>
      </c>
      <c r="C18" s="2" t="s">
        <v>179</v>
      </c>
      <c r="D18" s="3">
        <v>8.68</v>
      </c>
      <c r="E18" s="3" t="s">
        <v>294</v>
      </c>
      <c r="F18" s="3" t="s">
        <v>380</v>
      </c>
      <c r="G18" s="21">
        <v>85000</v>
      </c>
      <c r="H18" s="3">
        <v>70</v>
      </c>
    </row>
    <row r="19" spans="2:8" x14ac:dyDescent="0.3">
      <c r="B19" s="3" t="s">
        <v>92</v>
      </c>
      <c r="C19" s="2" t="s">
        <v>166</v>
      </c>
      <c r="D19" s="3">
        <v>5.18</v>
      </c>
      <c r="E19" s="3" t="s">
        <v>294</v>
      </c>
      <c r="F19" s="3" t="s">
        <v>379</v>
      </c>
      <c r="G19" s="21">
        <v>84000</v>
      </c>
      <c r="H19" s="3">
        <v>91</v>
      </c>
    </row>
    <row r="20" spans="2:8" x14ac:dyDescent="0.3">
      <c r="B20" s="3" t="s">
        <v>91</v>
      </c>
      <c r="C20" s="2" t="s">
        <v>178</v>
      </c>
      <c r="D20" s="3">
        <v>9.2799999999999994</v>
      </c>
      <c r="E20" s="3" t="s">
        <v>294</v>
      </c>
      <c r="F20" s="3" t="s">
        <v>378</v>
      </c>
      <c r="G20" s="21">
        <v>83000</v>
      </c>
      <c r="H20" s="3">
        <v>71</v>
      </c>
    </row>
    <row r="21" spans="2:8" x14ac:dyDescent="0.3">
      <c r="B21" s="3" t="s">
        <v>90</v>
      </c>
      <c r="C21" s="2" t="s">
        <v>112</v>
      </c>
      <c r="D21" s="3">
        <v>5.31</v>
      </c>
      <c r="E21" s="3" t="s">
        <v>294</v>
      </c>
      <c r="F21" s="3" t="s">
        <v>377</v>
      </c>
      <c r="G21" s="21">
        <v>82000</v>
      </c>
      <c r="H21" s="3">
        <v>80</v>
      </c>
    </row>
    <row r="22" spans="2:8" x14ac:dyDescent="0.3">
      <c r="B22" s="3" t="s">
        <v>89</v>
      </c>
      <c r="C22" s="2" t="s">
        <v>177</v>
      </c>
      <c r="D22" s="3">
        <v>8.01</v>
      </c>
      <c r="E22" s="3" t="s">
        <v>294</v>
      </c>
      <c r="F22" s="3" t="s">
        <v>376</v>
      </c>
      <c r="G22" s="21">
        <v>81000</v>
      </c>
      <c r="H22" s="3">
        <v>100</v>
      </c>
    </row>
    <row r="23" spans="2:8" x14ac:dyDescent="0.3">
      <c r="B23" s="3" t="s">
        <v>88</v>
      </c>
      <c r="C23" s="2" t="s">
        <v>176</v>
      </c>
      <c r="D23" s="3">
        <v>6.22</v>
      </c>
      <c r="E23" s="3" t="s">
        <v>295</v>
      </c>
      <c r="F23" s="3" t="s">
        <v>375</v>
      </c>
      <c r="G23" s="21">
        <v>80000</v>
      </c>
      <c r="H23" s="3">
        <v>62</v>
      </c>
    </row>
    <row r="24" spans="2:8" x14ac:dyDescent="0.3">
      <c r="B24" s="3" t="s">
        <v>87</v>
      </c>
      <c r="C24" s="2" t="s">
        <v>134</v>
      </c>
      <c r="D24" s="3">
        <v>6.04</v>
      </c>
      <c r="E24" s="3" t="s">
        <v>295</v>
      </c>
      <c r="F24" s="3" t="s">
        <v>374</v>
      </c>
      <c r="G24" s="21">
        <v>79000</v>
      </c>
      <c r="H24" s="3">
        <v>85</v>
      </c>
    </row>
    <row r="25" spans="2:8" x14ac:dyDescent="0.3">
      <c r="B25" s="3" t="s">
        <v>86</v>
      </c>
      <c r="C25" s="2" t="s">
        <v>126</v>
      </c>
      <c r="D25" s="3">
        <v>6.41</v>
      </c>
      <c r="E25" s="3" t="s">
        <v>295</v>
      </c>
      <c r="F25" s="3" t="s">
        <v>373</v>
      </c>
      <c r="G25" s="21">
        <v>78000</v>
      </c>
      <c r="H25" s="3">
        <v>95</v>
      </c>
    </row>
    <row r="26" spans="2:8" x14ac:dyDescent="0.3">
      <c r="B26" s="3" t="s">
        <v>85</v>
      </c>
      <c r="C26" s="2" t="s">
        <v>175</v>
      </c>
      <c r="D26" s="3">
        <v>7.96</v>
      </c>
      <c r="E26" s="3" t="s">
        <v>294</v>
      </c>
      <c r="F26" s="3" t="s">
        <v>372</v>
      </c>
      <c r="G26" s="21">
        <v>77000</v>
      </c>
      <c r="H26" s="3">
        <v>90</v>
      </c>
    </row>
    <row r="27" spans="2:8" x14ac:dyDescent="0.3">
      <c r="B27" s="3" t="s">
        <v>84</v>
      </c>
      <c r="C27" s="2" t="s">
        <v>174</v>
      </c>
      <c r="D27" s="3">
        <v>8.1</v>
      </c>
      <c r="E27" s="3" t="s">
        <v>295</v>
      </c>
      <c r="F27" s="3" t="s">
        <v>371</v>
      </c>
      <c r="G27" s="21">
        <v>76000</v>
      </c>
      <c r="H27" s="3">
        <v>96</v>
      </c>
    </row>
    <row r="28" spans="2:8" x14ac:dyDescent="0.3">
      <c r="B28" s="3" t="s">
        <v>83</v>
      </c>
      <c r="C28" s="2" t="s">
        <v>173</v>
      </c>
      <c r="D28" s="3">
        <v>7.32</v>
      </c>
      <c r="E28" s="3" t="s">
        <v>294</v>
      </c>
      <c r="F28" s="3" t="s">
        <v>370</v>
      </c>
      <c r="G28" s="21">
        <v>75000</v>
      </c>
      <c r="H28" s="3">
        <v>67</v>
      </c>
    </row>
    <row r="29" spans="2:8" x14ac:dyDescent="0.3">
      <c r="B29" s="3" t="s">
        <v>82</v>
      </c>
      <c r="C29" s="2" t="s">
        <v>131</v>
      </c>
      <c r="D29" s="3">
        <v>6.44</v>
      </c>
      <c r="E29" s="3" t="s">
        <v>294</v>
      </c>
      <c r="F29" s="3" t="s">
        <v>369</v>
      </c>
      <c r="G29" s="21">
        <v>74000</v>
      </c>
      <c r="H29" s="3">
        <v>45</v>
      </c>
    </row>
    <row r="30" spans="2:8" x14ac:dyDescent="0.3">
      <c r="B30" s="3" t="s">
        <v>81</v>
      </c>
      <c r="C30" s="2" t="s">
        <v>164</v>
      </c>
      <c r="D30" s="3">
        <v>9.35</v>
      </c>
      <c r="E30" s="3" t="s">
        <v>295</v>
      </c>
      <c r="F30" s="3" t="s">
        <v>368</v>
      </c>
      <c r="G30" s="21">
        <v>73000</v>
      </c>
      <c r="H30" s="3">
        <v>88</v>
      </c>
    </row>
    <row r="31" spans="2:8" x14ac:dyDescent="0.3">
      <c r="B31" s="3" t="s">
        <v>80</v>
      </c>
      <c r="C31" s="2" t="s">
        <v>172</v>
      </c>
      <c r="D31" s="3">
        <v>6.43</v>
      </c>
      <c r="E31" s="3" t="s">
        <v>294</v>
      </c>
      <c r="F31" s="3" t="s">
        <v>367</v>
      </c>
      <c r="G31" s="21">
        <v>72000</v>
      </c>
      <c r="H31" s="3">
        <v>96</v>
      </c>
    </row>
    <row r="32" spans="2:8" x14ac:dyDescent="0.3">
      <c r="B32" s="3" t="s">
        <v>79</v>
      </c>
      <c r="C32" s="2" t="s">
        <v>171</v>
      </c>
      <c r="D32" s="3">
        <v>5.78</v>
      </c>
      <c r="E32" s="3" t="s">
        <v>294</v>
      </c>
      <c r="F32" s="3" t="s">
        <v>366</v>
      </c>
      <c r="G32" s="21">
        <v>71000</v>
      </c>
      <c r="H32" s="3">
        <v>98</v>
      </c>
    </row>
    <row r="33" spans="2:8" x14ac:dyDescent="0.3">
      <c r="B33" s="3" t="s">
        <v>78</v>
      </c>
      <c r="C33" s="2" t="s">
        <v>170</v>
      </c>
      <c r="D33" s="3">
        <v>8.27</v>
      </c>
      <c r="E33" s="3" t="s">
        <v>295</v>
      </c>
      <c r="F33" s="3" t="s">
        <v>365</v>
      </c>
      <c r="G33" s="21">
        <v>70000</v>
      </c>
      <c r="H33" s="3">
        <v>59</v>
      </c>
    </row>
    <row r="34" spans="2:8" x14ac:dyDescent="0.3">
      <c r="B34" s="3" t="s">
        <v>77</v>
      </c>
      <c r="C34" s="2" t="s">
        <v>169</v>
      </c>
      <c r="D34" s="3">
        <v>7.74</v>
      </c>
      <c r="E34" s="3" t="s">
        <v>295</v>
      </c>
      <c r="F34" s="3" t="s">
        <v>364</v>
      </c>
      <c r="G34" s="21">
        <v>69000</v>
      </c>
      <c r="H34" s="3">
        <v>75</v>
      </c>
    </row>
    <row r="35" spans="2:8" x14ac:dyDescent="0.3">
      <c r="B35" s="3" t="s">
        <v>76</v>
      </c>
      <c r="C35" s="2" t="s">
        <v>168</v>
      </c>
      <c r="D35" s="3">
        <v>7.64</v>
      </c>
      <c r="E35" s="3" t="s">
        <v>295</v>
      </c>
      <c r="F35" s="3" t="s">
        <v>363</v>
      </c>
      <c r="G35" s="21">
        <v>68000</v>
      </c>
      <c r="H35" s="3">
        <v>80</v>
      </c>
    </row>
    <row r="36" spans="2:8" x14ac:dyDescent="0.3">
      <c r="B36" s="3" t="s">
        <v>75</v>
      </c>
      <c r="C36" s="2" t="s">
        <v>148</v>
      </c>
      <c r="D36" s="3">
        <v>9.1300000000000008</v>
      </c>
      <c r="E36" s="3" t="s">
        <v>294</v>
      </c>
      <c r="F36" s="3" t="s">
        <v>362</v>
      </c>
      <c r="G36" s="21">
        <v>67000</v>
      </c>
      <c r="H36" s="3">
        <v>97</v>
      </c>
    </row>
    <row r="37" spans="2:8" x14ac:dyDescent="0.3">
      <c r="B37" s="3" t="s">
        <v>74</v>
      </c>
      <c r="C37" s="2" t="s">
        <v>167</v>
      </c>
      <c r="D37" s="3">
        <v>9.51</v>
      </c>
      <c r="E37" s="3" t="s">
        <v>295</v>
      </c>
      <c r="F37" s="3" t="s">
        <v>361</v>
      </c>
      <c r="G37" s="21">
        <v>66000</v>
      </c>
      <c r="H37" s="3">
        <v>57</v>
      </c>
    </row>
    <row r="38" spans="2:8" x14ac:dyDescent="0.3">
      <c r="B38" s="3" t="s">
        <v>73</v>
      </c>
      <c r="C38" s="2" t="s">
        <v>166</v>
      </c>
      <c r="D38" s="3">
        <v>6.47</v>
      </c>
      <c r="E38" s="3" t="s">
        <v>295</v>
      </c>
      <c r="F38" s="3" t="s">
        <v>360</v>
      </c>
      <c r="G38" s="21">
        <v>65000</v>
      </c>
      <c r="H38" s="3">
        <v>80</v>
      </c>
    </row>
    <row r="39" spans="2:8" x14ac:dyDescent="0.3">
      <c r="B39" s="3" t="s">
        <v>72</v>
      </c>
      <c r="C39" s="2" t="s">
        <v>129</v>
      </c>
      <c r="D39" s="3">
        <v>7.8</v>
      </c>
      <c r="E39" s="3" t="s">
        <v>294</v>
      </c>
      <c r="F39" s="3" t="s">
        <v>359</v>
      </c>
      <c r="G39" s="21">
        <v>64000</v>
      </c>
      <c r="H39" s="3">
        <v>51</v>
      </c>
    </row>
    <row r="40" spans="2:8" x14ac:dyDescent="0.3">
      <c r="B40" s="3" t="s">
        <v>71</v>
      </c>
      <c r="C40" s="2" t="s">
        <v>165</v>
      </c>
      <c r="D40" s="3">
        <v>7.26</v>
      </c>
      <c r="E40" s="3" t="s">
        <v>295</v>
      </c>
      <c r="F40" s="3" t="s">
        <v>358</v>
      </c>
      <c r="G40" s="21">
        <v>63000</v>
      </c>
      <c r="H40" s="3">
        <v>68</v>
      </c>
    </row>
    <row r="41" spans="2:8" x14ac:dyDescent="0.3">
      <c r="B41" s="3" t="s">
        <v>70</v>
      </c>
      <c r="C41" s="2" t="s">
        <v>164</v>
      </c>
      <c r="D41" s="3">
        <v>6.02</v>
      </c>
      <c r="E41" s="3" t="s">
        <v>294</v>
      </c>
      <c r="F41" s="3" t="s">
        <v>357</v>
      </c>
      <c r="G41" s="21">
        <v>62000</v>
      </c>
      <c r="H41" s="3">
        <v>74</v>
      </c>
    </row>
    <row r="42" spans="2:8" x14ac:dyDescent="0.3">
      <c r="B42" s="3" t="s">
        <v>69</v>
      </c>
      <c r="C42" s="2" t="s">
        <v>118</v>
      </c>
      <c r="D42" s="3">
        <v>5.37</v>
      </c>
      <c r="E42" s="3" t="s">
        <v>295</v>
      </c>
      <c r="F42" s="3" t="s">
        <v>356</v>
      </c>
      <c r="G42" s="21">
        <v>61000</v>
      </c>
      <c r="H42" s="3">
        <v>63</v>
      </c>
    </row>
    <row r="43" spans="2:8" x14ac:dyDescent="0.3">
      <c r="B43" s="3" t="s">
        <v>68</v>
      </c>
      <c r="C43" s="2" t="s">
        <v>163</v>
      </c>
      <c r="D43" s="3">
        <v>7.8</v>
      </c>
      <c r="E43" s="3" t="s">
        <v>294</v>
      </c>
      <c r="F43" s="3" t="s">
        <v>355</v>
      </c>
      <c r="G43" s="21">
        <v>60000</v>
      </c>
      <c r="H43" s="3">
        <v>67</v>
      </c>
    </row>
    <row r="44" spans="2:8" x14ac:dyDescent="0.3">
      <c r="B44" s="3" t="s">
        <v>67</v>
      </c>
      <c r="C44" s="2" t="s">
        <v>155</v>
      </c>
      <c r="D44" s="3">
        <v>5.61</v>
      </c>
      <c r="E44" s="3" t="s">
        <v>295</v>
      </c>
      <c r="F44" s="3" t="s">
        <v>354</v>
      </c>
      <c r="G44" s="21">
        <v>59000</v>
      </c>
      <c r="H44" s="3">
        <v>61</v>
      </c>
    </row>
    <row r="45" spans="2:8" x14ac:dyDescent="0.3">
      <c r="B45" s="3" t="s">
        <v>66</v>
      </c>
      <c r="C45" s="2" t="s">
        <v>162</v>
      </c>
      <c r="D45" s="3">
        <v>7.98</v>
      </c>
      <c r="E45" s="3" t="s">
        <v>294</v>
      </c>
      <c r="F45" s="3" t="s">
        <v>353</v>
      </c>
      <c r="G45" s="21">
        <v>58000</v>
      </c>
      <c r="H45" s="3">
        <v>99</v>
      </c>
    </row>
    <row r="46" spans="2:8" x14ac:dyDescent="0.3">
      <c r="B46" s="3" t="s">
        <v>65</v>
      </c>
      <c r="C46" s="2" t="s">
        <v>161</v>
      </c>
      <c r="D46" s="3">
        <v>5.74</v>
      </c>
      <c r="E46" s="3" t="s">
        <v>294</v>
      </c>
      <c r="F46" s="3" t="s">
        <v>352</v>
      </c>
      <c r="G46" s="21">
        <v>57000</v>
      </c>
      <c r="H46" s="3">
        <v>72</v>
      </c>
    </row>
    <row r="47" spans="2:8" x14ac:dyDescent="0.3">
      <c r="B47" s="3" t="s">
        <v>64</v>
      </c>
      <c r="C47" s="2" t="s">
        <v>160</v>
      </c>
      <c r="D47" s="3">
        <v>5.51</v>
      </c>
      <c r="E47" s="3" t="s">
        <v>295</v>
      </c>
      <c r="F47" s="3" t="s">
        <v>351</v>
      </c>
      <c r="G47" s="21">
        <v>56000</v>
      </c>
      <c r="H47" s="3">
        <v>43</v>
      </c>
    </row>
    <row r="48" spans="2:8" x14ac:dyDescent="0.3">
      <c r="B48" s="3" t="s">
        <v>63</v>
      </c>
      <c r="C48" s="2" t="s">
        <v>159</v>
      </c>
      <c r="D48" s="3">
        <v>9.76</v>
      </c>
      <c r="E48" s="3" t="s">
        <v>294</v>
      </c>
      <c r="F48" s="3" t="s">
        <v>350</v>
      </c>
      <c r="G48" s="21">
        <v>55000</v>
      </c>
      <c r="H48" s="3">
        <v>70</v>
      </c>
    </row>
    <row r="49" spans="2:8" x14ac:dyDescent="0.3">
      <c r="B49" s="3" t="s">
        <v>62</v>
      </c>
      <c r="C49" s="2" t="s">
        <v>158</v>
      </c>
      <c r="D49" s="3">
        <v>8.6999999999999993</v>
      </c>
      <c r="E49" s="3" t="s">
        <v>294</v>
      </c>
      <c r="F49" s="3" t="s">
        <v>349</v>
      </c>
      <c r="G49" s="21">
        <v>54000</v>
      </c>
      <c r="H49" s="3">
        <v>73</v>
      </c>
    </row>
    <row r="50" spans="2:8" x14ac:dyDescent="0.3">
      <c r="B50" s="3" t="s">
        <v>61</v>
      </c>
      <c r="C50" s="2" t="s">
        <v>157</v>
      </c>
      <c r="D50" s="3">
        <v>9.5500000000000007</v>
      </c>
      <c r="E50" s="3" t="s">
        <v>295</v>
      </c>
      <c r="F50" s="3" t="s">
        <v>348</v>
      </c>
      <c r="G50" s="21">
        <v>53000</v>
      </c>
      <c r="H50" s="3">
        <v>57</v>
      </c>
    </row>
    <row r="51" spans="2:8" x14ac:dyDescent="0.3">
      <c r="B51" s="3" t="s">
        <v>60</v>
      </c>
      <c r="C51" s="2" t="s">
        <v>156</v>
      </c>
      <c r="D51" s="3">
        <v>6.17</v>
      </c>
      <c r="E51" s="3" t="s">
        <v>295</v>
      </c>
      <c r="F51" s="3" t="s">
        <v>347</v>
      </c>
      <c r="G51" s="21">
        <v>52000</v>
      </c>
      <c r="H51" s="3">
        <v>78</v>
      </c>
    </row>
    <row r="52" spans="2:8" x14ac:dyDescent="0.3">
      <c r="B52" s="3" t="s">
        <v>59</v>
      </c>
      <c r="C52" s="2" t="s">
        <v>155</v>
      </c>
      <c r="D52" s="3">
        <v>7.17</v>
      </c>
      <c r="E52" s="3" t="s">
        <v>294</v>
      </c>
      <c r="F52" s="3" t="s">
        <v>346</v>
      </c>
      <c r="G52" s="21">
        <v>51000</v>
      </c>
      <c r="H52" s="3">
        <v>77</v>
      </c>
    </row>
    <row r="53" spans="2:8" x14ac:dyDescent="0.3">
      <c r="B53" s="3" t="s">
        <v>58</v>
      </c>
      <c r="C53" s="2" t="s">
        <v>154</v>
      </c>
      <c r="D53" s="3">
        <v>5.94</v>
      </c>
      <c r="E53" s="3" t="s">
        <v>295</v>
      </c>
      <c r="F53" s="3" t="s">
        <v>345</v>
      </c>
      <c r="G53" s="21">
        <v>50000</v>
      </c>
      <c r="H53" s="3">
        <v>64</v>
      </c>
    </row>
    <row r="54" spans="2:8" x14ac:dyDescent="0.3">
      <c r="B54" s="3" t="s">
        <v>57</v>
      </c>
      <c r="C54" s="2" t="s">
        <v>153</v>
      </c>
      <c r="D54" s="3">
        <v>7.78</v>
      </c>
      <c r="E54" s="3" t="s">
        <v>295</v>
      </c>
      <c r="F54" s="3" t="s">
        <v>344</v>
      </c>
      <c r="G54" s="21">
        <v>49000</v>
      </c>
      <c r="H54" s="3">
        <v>95</v>
      </c>
    </row>
    <row r="55" spans="2:8" x14ac:dyDescent="0.3">
      <c r="B55" s="3" t="s">
        <v>56</v>
      </c>
      <c r="C55" s="2" t="s">
        <v>152</v>
      </c>
      <c r="D55" s="3">
        <v>5.83</v>
      </c>
      <c r="E55" s="3" t="s">
        <v>294</v>
      </c>
      <c r="F55" s="3" t="s">
        <v>343</v>
      </c>
      <c r="G55" s="21">
        <v>48000</v>
      </c>
      <c r="H55" s="3">
        <v>60</v>
      </c>
    </row>
    <row r="56" spans="2:8" x14ac:dyDescent="0.3">
      <c r="B56" s="3" t="s">
        <v>55</v>
      </c>
      <c r="C56" s="2" t="s">
        <v>151</v>
      </c>
      <c r="D56" s="3">
        <v>7.62</v>
      </c>
      <c r="E56" s="3" t="s">
        <v>294</v>
      </c>
      <c r="F56" s="3" t="s">
        <v>342</v>
      </c>
      <c r="G56" s="21">
        <v>47000</v>
      </c>
      <c r="H56" s="3">
        <v>86</v>
      </c>
    </row>
    <row r="57" spans="2:8" x14ac:dyDescent="0.3">
      <c r="B57" s="3" t="s">
        <v>54</v>
      </c>
      <c r="C57" s="2" t="s">
        <v>150</v>
      </c>
      <c r="D57" s="3">
        <v>7.82</v>
      </c>
      <c r="E57" s="3" t="s">
        <v>295</v>
      </c>
      <c r="F57" s="3" t="s">
        <v>341</v>
      </c>
      <c r="G57" s="21">
        <v>46000</v>
      </c>
      <c r="H57" s="3">
        <v>95</v>
      </c>
    </row>
    <row r="58" spans="2:8" x14ac:dyDescent="0.3">
      <c r="B58" s="3" t="s">
        <v>53</v>
      </c>
      <c r="C58" s="2" t="s">
        <v>149</v>
      </c>
      <c r="D58" s="3">
        <v>8.44</v>
      </c>
      <c r="E58" s="3" t="s">
        <v>295</v>
      </c>
      <c r="F58" s="3" t="s">
        <v>340</v>
      </c>
      <c r="G58" s="21">
        <v>45000</v>
      </c>
      <c r="H58" s="3">
        <v>84</v>
      </c>
    </row>
    <row r="59" spans="2:8" x14ac:dyDescent="0.3">
      <c r="B59" s="3" t="s">
        <v>52</v>
      </c>
      <c r="C59" s="2" t="s">
        <v>148</v>
      </c>
      <c r="D59" s="3">
        <v>5.15</v>
      </c>
      <c r="E59" s="3" t="s">
        <v>294</v>
      </c>
      <c r="F59" s="3" t="s">
        <v>339</v>
      </c>
      <c r="G59" s="21">
        <v>44000</v>
      </c>
      <c r="H59" s="3">
        <v>95</v>
      </c>
    </row>
    <row r="60" spans="2:8" x14ac:dyDescent="0.3">
      <c r="B60" s="3" t="s">
        <v>51</v>
      </c>
      <c r="C60" s="2" t="s">
        <v>147</v>
      </c>
      <c r="D60" s="3">
        <v>6.36</v>
      </c>
      <c r="E60" s="3" t="s">
        <v>294</v>
      </c>
      <c r="F60" s="3" t="s">
        <v>338</v>
      </c>
      <c r="G60" s="21">
        <v>43000</v>
      </c>
      <c r="H60" s="3">
        <v>74</v>
      </c>
    </row>
    <row r="61" spans="2:8" x14ac:dyDescent="0.3">
      <c r="B61" s="3" t="s">
        <v>50</v>
      </c>
      <c r="C61" s="2" t="s">
        <v>146</v>
      </c>
      <c r="D61" s="3">
        <v>8.11</v>
      </c>
      <c r="E61" s="3" t="s">
        <v>294</v>
      </c>
      <c r="F61" s="3" t="s">
        <v>337</v>
      </c>
      <c r="G61" s="21">
        <v>42000</v>
      </c>
      <c r="H61" s="3">
        <v>59</v>
      </c>
    </row>
    <row r="62" spans="2:8" x14ac:dyDescent="0.3">
      <c r="B62" s="3" t="s">
        <v>49</v>
      </c>
      <c r="C62" s="2" t="s">
        <v>129</v>
      </c>
      <c r="D62" s="3">
        <v>9.4600000000000009</v>
      </c>
      <c r="E62" s="3" t="s">
        <v>294</v>
      </c>
      <c r="F62" s="3" t="s">
        <v>336</v>
      </c>
      <c r="G62" s="21">
        <v>41000</v>
      </c>
      <c r="H62" s="3">
        <v>67</v>
      </c>
    </row>
    <row r="63" spans="2:8" x14ac:dyDescent="0.3">
      <c r="B63" s="3" t="s">
        <v>48</v>
      </c>
      <c r="C63" s="2" t="s">
        <v>145</v>
      </c>
      <c r="D63" s="3">
        <v>8.41</v>
      </c>
      <c r="E63" s="3" t="s">
        <v>294</v>
      </c>
      <c r="F63" s="3" t="s">
        <v>335</v>
      </c>
      <c r="G63" s="21">
        <v>40000</v>
      </c>
      <c r="H63" s="3">
        <v>46</v>
      </c>
    </row>
    <row r="64" spans="2:8" x14ac:dyDescent="0.3">
      <c r="B64" s="3" t="s">
        <v>47</v>
      </c>
      <c r="C64" s="2" t="s">
        <v>144</v>
      </c>
      <c r="D64" s="3">
        <v>6.45</v>
      </c>
      <c r="E64" s="3" t="s">
        <v>295</v>
      </c>
      <c r="F64" s="3" t="s">
        <v>334</v>
      </c>
      <c r="G64" s="21">
        <v>39000</v>
      </c>
      <c r="H64" s="3">
        <v>43</v>
      </c>
    </row>
    <row r="65" spans="2:8" x14ac:dyDescent="0.3">
      <c r="B65" s="3" t="s">
        <v>46</v>
      </c>
      <c r="C65" s="2" t="s">
        <v>143</v>
      </c>
      <c r="D65" s="3">
        <v>5.63</v>
      </c>
      <c r="E65" s="3" t="s">
        <v>295</v>
      </c>
      <c r="F65" s="3" t="s">
        <v>333</v>
      </c>
      <c r="G65" s="21">
        <v>38000</v>
      </c>
      <c r="H65" s="3">
        <v>52</v>
      </c>
    </row>
    <row r="66" spans="2:8" x14ac:dyDescent="0.3">
      <c r="B66" s="3" t="s">
        <v>45</v>
      </c>
      <c r="C66" s="2" t="s">
        <v>142</v>
      </c>
      <c r="D66" s="3">
        <v>7.86</v>
      </c>
      <c r="E66" s="3" t="s">
        <v>295</v>
      </c>
      <c r="F66" s="3" t="s">
        <v>332</v>
      </c>
      <c r="G66" s="21">
        <v>37000</v>
      </c>
      <c r="H66" s="3">
        <v>58</v>
      </c>
    </row>
    <row r="67" spans="2:8" x14ac:dyDescent="0.3">
      <c r="B67" s="3" t="s">
        <v>44</v>
      </c>
      <c r="C67" s="2" t="s">
        <v>141</v>
      </c>
      <c r="D67" s="3">
        <v>7.08</v>
      </c>
      <c r="E67" s="3" t="s">
        <v>294</v>
      </c>
      <c r="F67" s="3" t="s">
        <v>331</v>
      </c>
      <c r="G67" s="21">
        <v>36000</v>
      </c>
      <c r="H67" s="3">
        <v>63</v>
      </c>
    </row>
    <row r="68" spans="2:8" x14ac:dyDescent="0.3">
      <c r="B68" s="3" t="s">
        <v>43</v>
      </c>
      <c r="C68" s="2" t="s">
        <v>140</v>
      </c>
      <c r="D68" s="3">
        <v>5.12</v>
      </c>
      <c r="E68" s="3" t="s">
        <v>295</v>
      </c>
      <c r="F68" s="3" t="s">
        <v>330</v>
      </c>
      <c r="G68" s="21">
        <v>35000</v>
      </c>
      <c r="H68" s="3">
        <v>67</v>
      </c>
    </row>
    <row r="69" spans="2:8" x14ac:dyDescent="0.3">
      <c r="B69" s="3" t="s">
        <v>42</v>
      </c>
      <c r="C69" s="2" t="s">
        <v>121</v>
      </c>
      <c r="D69" s="3">
        <v>7.25</v>
      </c>
      <c r="E69" s="3" t="s">
        <v>294</v>
      </c>
      <c r="F69" s="3" t="s">
        <v>329</v>
      </c>
      <c r="G69" s="21">
        <v>34000</v>
      </c>
      <c r="H69" s="3">
        <v>65</v>
      </c>
    </row>
    <row r="70" spans="2:8" x14ac:dyDescent="0.3">
      <c r="B70" s="3" t="s">
        <v>41</v>
      </c>
      <c r="C70" s="2" t="s">
        <v>114</v>
      </c>
      <c r="D70" s="3">
        <v>8.9499999999999993</v>
      </c>
      <c r="E70" s="3" t="s">
        <v>295</v>
      </c>
      <c r="F70" s="3" t="s">
        <v>328</v>
      </c>
      <c r="G70" s="21">
        <v>33000</v>
      </c>
      <c r="H70" s="3">
        <v>45</v>
      </c>
    </row>
    <row r="71" spans="2:8" x14ac:dyDescent="0.3">
      <c r="B71" s="3" t="s">
        <v>40</v>
      </c>
      <c r="C71" s="2" t="s">
        <v>139</v>
      </c>
      <c r="D71" s="3">
        <v>5.51</v>
      </c>
      <c r="E71" s="3" t="s">
        <v>295</v>
      </c>
      <c r="F71" s="3" t="s">
        <v>327</v>
      </c>
      <c r="G71" s="21">
        <v>32000</v>
      </c>
      <c r="H71" s="3">
        <v>87</v>
      </c>
    </row>
    <row r="72" spans="2:8" x14ac:dyDescent="0.3">
      <c r="B72" s="3" t="s">
        <v>39</v>
      </c>
      <c r="C72" s="2" t="s">
        <v>138</v>
      </c>
      <c r="D72" s="3">
        <v>9.5399999999999991</v>
      </c>
      <c r="E72" s="3" t="s">
        <v>294</v>
      </c>
      <c r="F72" s="3" t="s">
        <v>326</v>
      </c>
      <c r="G72" s="21">
        <v>31000</v>
      </c>
      <c r="H72" s="3">
        <v>81</v>
      </c>
    </row>
    <row r="73" spans="2:8" x14ac:dyDescent="0.3">
      <c r="B73" s="3" t="s">
        <v>38</v>
      </c>
      <c r="C73" s="2" t="s">
        <v>137</v>
      </c>
      <c r="D73" s="3">
        <v>9.76</v>
      </c>
      <c r="E73" s="3" t="s">
        <v>295</v>
      </c>
      <c r="F73" s="3" t="s">
        <v>325</v>
      </c>
      <c r="G73" s="21">
        <v>30000</v>
      </c>
      <c r="H73" s="3">
        <v>43</v>
      </c>
    </row>
    <row r="74" spans="2:8" x14ac:dyDescent="0.3">
      <c r="B74" s="3" t="s">
        <v>37</v>
      </c>
      <c r="C74" s="2" t="s">
        <v>136</v>
      </c>
      <c r="D74" s="3">
        <v>9.43</v>
      </c>
      <c r="E74" s="3" t="s">
        <v>294</v>
      </c>
      <c r="F74" s="3" t="s">
        <v>324</v>
      </c>
      <c r="G74" s="21">
        <v>29000</v>
      </c>
      <c r="H74" s="3">
        <v>41</v>
      </c>
    </row>
    <row r="75" spans="2:8" x14ac:dyDescent="0.3">
      <c r="B75" s="3" t="s">
        <v>36</v>
      </c>
      <c r="C75" s="2" t="s">
        <v>135</v>
      </c>
      <c r="D75" s="3">
        <v>7.48</v>
      </c>
      <c r="E75" s="3" t="s">
        <v>295</v>
      </c>
      <c r="F75" s="3" t="s">
        <v>323</v>
      </c>
      <c r="G75" s="21">
        <v>28000</v>
      </c>
      <c r="H75" s="3">
        <v>100</v>
      </c>
    </row>
    <row r="76" spans="2:8" x14ac:dyDescent="0.3">
      <c r="B76" s="3" t="s">
        <v>35</v>
      </c>
      <c r="C76" s="2" t="s">
        <v>134</v>
      </c>
      <c r="D76" s="3">
        <v>5.54</v>
      </c>
      <c r="E76" s="3" t="s">
        <v>294</v>
      </c>
      <c r="F76" s="3" t="s">
        <v>322</v>
      </c>
      <c r="G76" s="21">
        <v>27000</v>
      </c>
      <c r="H76" s="3">
        <v>75</v>
      </c>
    </row>
    <row r="77" spans="2:8" x14ac:dyDescent="0.3">
      <c r="B77" s="3" t="s">
        <v>34</v>
      </c>
      <c r="C77" s="2" t="s">
        <v>133</v>
      </c>
      <c r="D77" s="3">
        <v>9.36</v>
      </c>
      <c r="E77" s="3" t="s">
        <v>295</v>
      </c>
      <c r="F77" s="3" t="s">
        <v>321</v>
      </c>
      <c r="G77" s="21">
        <v>26000</v>
      </c>
      <c r="H77" s="3">
        <v>40</v>
      </c>
    </row>
    <row r="78" spans="2:8" x14ac:dyDescent="0.3">
      <c r="B78" s="3" t="s">
        <v>33</v>
      </c>
      <c r="C78" s="2" t="s">
        <v>132</v>
      </c>
      <c r="D78" s="3">
        <v>5.98</v>
      </c>
      <c r="E78" s="3" t="s">
        <v>295</v>
      </c>
      <c r="F78" s="3" t="s">
        <v>320</v>
      </c>
      <c r="G78" s="21">
        <v>25000</v>
      </c>
      <c r="H78" s="3">
        <v>62</v>
      </c>
    </row>
    <row r="79" spans="2:8" x14ac:dyDescent="0.3">
      <c r="B79" s="3" t="s">
        <v>32</v>
      </c>
      <c r="C79" s="2" t="s">
        <v>131</v>
      </c>
      <c r="D79" s="3">
        <v>7.5</v>
      </c>
      <c r="E79" s="3" t="s">
        <v>294</v>
      </c>
      <c r="F79" s="3" t="s">
        <v>319</v>
      </c>
      <c r="G79" s="21">
        <v>24000</v>
      </c>
      <c r="H79" s="3">
        <v>78</v>
      </c>
    </row>
    <row r="80" spans="2:8" x14ac:dyDescent="0.3">
      <c r="B80" s="3" t="s">
        <v>31</v>
      </c>
      <c r="C80" s="2" t="s">
        <v>130</v>
      </c>
      <c r="D80" s="3">
        <v>8.57</v>
      </c>
      <c r="E80" s="3" t="s">
        <v>294</v>
      </c>
      <c r="F80" s="3" t="s">
        <v>318</v>
      </c>
      <c r="G80" s="21">
        <v>23000</v>
      </c>
      <c r="H80" s="3">
        <v>44</v>
      </c>
    </row>
    <row r="81" spans="2:8" x14ac:dyDescent="0.3">
      <c r="B81" s="3" t="s">
        <v>30</v>
      </c>
      <c r="C81" s="2" t="s">
        <v>129</v>
      </c>
      <c r="D81" s="3">
        <v>9.01</v>
      </c>
      <c r="E81" s="3" t="s">
        <v>294</v>
      </c>
      <c r="F81" s="3" t="s">
        <v>317</v>
      </c>
      <c r="G81" s="21">
        <v>22000</v>
      </c>
      <c r="H81" s="3">
        <v>66</v>
      </c>
    </row>
    <row r="82" spans="2:8" x14ac:dyDescent="0.3">
      <c r="B82" s="3" t="s">
        <v>29</v>
      </c>
      <c r="C82" s="2" t="s">
        <v>128</v>
      </c>
      <c r="D82" s="3">
        <v>5.6</v>
      </c>
      <c r="E82" s="3" t="s">
        <v>295</v>
      </c>
      <c r="F82" s="3" t="s">
        <v>316</v>
      </c>
      <c r="G82" s="21">
        <v>21000</v>
      </c>
      <c r="H82" s="3">
        <v>50</v>
      </c>
    </row>
    <row r="83" spans="2:8" x14ac:dyDescent="0.3">
      <c r="B83" s="3" t="s">
        <v>28</v>
      </c>
      <c r="C83" s="2" t="s">
        <v>127</v>
      </c>
      <c r="D83" s="3">
        <v>5.28</v>
      </c>
      <c r="E83" s="3" t="s">
        <v>295</v>
      </c>
      <c r="F83" s="3" t="s">
        <v>315</v>
      </c>
      <c r="G83" s="21">
        <v>20000</v>
      </c>
      <c r="H83" s="3">
        <v>89</v>
      </c>
    </row>
    <row r="84" spans="2:8" x14ac:dyDescent="0.3">
      <c r="B84" s="3" t="s">
        <v>27</v>
      </c>
      <c r="C84" s="2" t="s">
        <v>126</v>
      </c>
      <c r="D84" s="3">
        <v>7.91</v>
      </c>
      <c r="E84" s="3" t="s">
        <v>294</v>
      </c>
      <c r="F84" s="3" t="s">
        <v>314</v>
      </c>
      <c r="G84" s="21">
        <v>19000</v>
      </c>
      <c r="H84" s="3">
        <v>60</v>
      </c>
    </row>
    <row r="85" spans="2:8" x14ac:dyDescent="0.3">
      <c r="B85" s="3" t="s">
        <v>26</v>
      </c>
      <c r="C85" s="2" t="s">
        <v>125</v>
      </c>
      <c r="D85" s="3">
        <v>5.01</v>
      </c>
      <c r="E85" s="3" t="s">
        <v>294</v>
      </c>
      <c r="F85" s="3" t="s">
        <v>313</v>
      </c>
      <c r="G85" s="21">
        <v>18000</v>
      </c>
      <c r="H85" s="3">
        <v>66</v>
      </c>
    </row>
    <row r="86" spans="2:8" x14ac:dyDescent="0.3">
      <c r="B86" s="3" t="s">
        <v>25</v>
      </c>
      <c r="C86" s="2" t="s">
        <v>124</v>
      </c>
      <c r="D86" s="3">
        <v>6.61</v>
      </c>
      <c r="E86" s="3" t="s">
        <v>295</v>
      </c>
      <c r="F86" s="3" t="s">
        <v>312</v>
      </c>
      <c r="G86" s="21">
        <v>17000</v>
      </c>
      <c r="H86" s="3">
        <v>53</v>
      </c>
    </row>
    <row r="87" spans="2:8" x14ac:dyDescent="0.3">
      <c r="B87" s="3" t="s">
        <v>24</v>
      </c>
      <c r="C87" s="2" t="s">
        <v>123</v>
      </c>
      <c r="D87" s="3">
        <v>6.32</v>
      </c>
      <c r="E87" s="3" t="s">
        <v>294</v>
      </c>
      <c r="F87" s="3" t="s">
        <v>311</v>
      </c>
      <c r="G87" s="21">
        <v>16000</v>
      </c>
      <c r="H87" s="3">
        <v>58</v>
      </c>
    </row>
    <row r="88" spans="2:8" x14ac:dyDescent="0.3">
      <c r="B88" s="3" t="s">
        <v>23</v>
      </c>
      <c r="C88" s="2" t="s">
        <v>122</v>
      </c>
      <c r="D88" s="3">
        <v>6.17</v>
      </c>
      <c r="E88" s="3" t="s">
        <v>294</v>
      </c>
      <c r="F88" s="3" t="s">
        <v>310</v>
      </c>
      <c r="G88" s="21">
        <v>15000</v>
      </c>
      <c r="H88" s="3">
        <v>55</v>
      </c>
    </row>
    <row r="89" spans="2:8" x14ac:dyDescent="0.3">
      <c r="B89" s="3" t="s">
        <v>22</v>
      </c>
      <c r="C89" s="2" t="s">
        <v>121</v>
      </c>
      <c r="D89" s="3">
        <v>6.33</v>
      </c>
      <c r="E89" s="3" t="s">
        <v>295</v>
      </c>
      <c r="F89" s="3" t="s">
        <v>309</v>
      </c>
      <c r="G89" s="21">
        <v>14000</v>
      </c>
      <c r="H89" s="3">
        <v>57</v>
      </c>
    </row>
    <row r="90" spans="2:8" x14ac:dyDescent="0.3">
      <c r="B90" s="3" t="s">
        <v>21</v>
      </c>
      <c r="C90" s="2" t="s">
        <v>120</v>
      </c>
      <c r="D90" s="3">
        <v>7.74</v>
      </c>
      <c r="E90" s="3" t="s">
        <v>295</v>
      </c>
      <c r="F90" s="3" t="s">
        <v>308</v>
      </c>
      <c r="G90" s="21">
        <v>13000</v>
      </c>
      <c r="H90" s="3">
        <v>40</v>
      </c>
    </row>
    <row r="91" spans="2:8" x14ac:dyDescent="0.3">
      <c r="B91" s="3" t="s">
        <v>20</v>
      </c>
      <c r="C91" s="2" t="s">
        <v>119</v>
      </c>
      <c r="D91" s="3">
        <v>7.61</v>
      </c>
      <c r="E91" s="3" t="s">
        <v>294</v>
      </c>
      <c r="F91" s="3" t="s">
        <v>307</v>
      </c>
      <c r="G91" s="21">
        <v>12000</v>
      </c>
      <c r="H91" s="3">
        <v>65</v>
      </c>
    </row>
    <row r="92" spans="2:8" x14ac:dyDescent="0.3">
      <c r="B92" s="3" t="s">
        <v>19</v>
      </c>
      <c r="C92" s="2" t="s">
        <v>118</v>
      </c>
      <c r="D92" s="3">
        <v>5.14</v>
      </c>
      <c r="E92" s="3" t="s">
        <v>295</v>
      </c>
      <c r="F92" s="3" t="s">
        <v>306</v>
      </c>
      <c r="G92" s="21">
        <v>11000</v>
      </c>
      <c r="H92" s="3">
        <v>88</v>
      </c>
    </row>
    <row r="93" spans="2:8" x14ac:dyDescent="0.3">
      <c r="B93" s="3" t="s">
        <v>18</v>
      </c>
      <c r="C93" s="2" t="s">
        <v>117</v>
      </c>
      <c r="D93" s="3">
        <v>8.75</v>
      </c>
      <c r="E93" s="3" t="s">
        <v>295</v>
      </c>
      <c r="F93" s="3" t="s">
        <v>305</v>
      </c>
      <c r="G93" s="21">
        <v>10000</v>
      </c>
      <c r="H93" s="3">
        <v>48</v>
      </c>
    </row>
    <row r="94" spans="2:8" x14ac:dyDescent="0.3">
      <c r="B94" s="3" t="s">
        <v>17</v>
      </c>
      <c r="C94" s="2" t="s">
        <v>116</v>
      </c>
      <c r="D94" s="3">
        <v>9.25</v>
      </c>
      <c r="E94" s="3" t="s">
        <v>295</v>
      </c>
      <c r="F94" s="3" t="s">
        <v>304</v>
      </c>
      <c r="G94" s="21">
        <v>9000</v>
      </c>
      <c r="H94" s="3">
        <v>67</v>
      </c>
    </row>
    <row r="95" spans="2:8" x14ac:dyDescent="0.3">
      <c r="B95" s="3" t="s">
        <v>16</v>
      </c>
      <c r="C95" s="2" t="s">
        <v>116</v>
      </c>
      <c r="D95" s="3">
        <v>5.12</v>
      </c>
      <c r="E95" s="3" t="s">
        <v>294</v>
      </c>
      <c r="F95" s="3" t="s">
        <v>303</v>
      </c>
      <c r="G95" s="21">
        <v>8000</v>
      </c>
      <c r="H95" s="3">
        <v>63</v>
      </c>
    </row>
    <row r="96" spans="2:8" x14ac:dyDescent="0.3">
      <c r="B96" s="3" t="s">
        <v>15</v>
      </c>
      <c r="C96" s="2" t="s">
        <v>115</v>
      </c>
      <c r="D96" s="3">
        <v>8.77</v>
      </c>
      <c r="E96" s="3" t="s">
        <v>295</v>
      </c>
      <c r="F96" s="3" t="s">
        <v>302</v>
      </c>
      <c r="G96" s="21">
        <v>7000</v>
      </c>
      <c r="H96" s="3">
        <v>69</v>
      </c>
    </row>
    <row r="97" spans="2:8" x14ac:dyDescent="0.3">
      <c r="B97" s="3" t="s">
        <v>14</v>
      </c>
      <c r="C97" s="2" t="s">
        <v>114</v>
      </c>
      <c r="D97" s="3">
        <v>9.31</v>
      </c>
      <c r="E97" s="3" t="s">
        <v>295</v>
      </c>
      <c r="F97" s="3" t="s">
        <v>301</v>
      </c>
      <c r="G97" s="21">
        <v>6000</v>
      </c>
      <c r="H97" s="3">
        <v>93</v>
      </c>
    </row>
    <row r="98" spans="2:8" x14ac:dyDescent="0.3">
      <c r="B98" s="3" t="s">
        <v>13</v>
      </c>
      <c r="C98" s="2" t="s">
        <v>113</v>
      </c>
      <c r="D98" s="3">
        <v>7.61</v>
      </c>
      <c r="E98" s="3" t="s">
        <v>295</v>
      </c>
      <c r="F98" s="3" t="s">
        <v>300</v>
      </c>
      <c r="G98" s="21">
        <v>5000</v>
      </c>
      <c r="H98" s="3">
        <v>93</v>
      </c>
    </row>
    <row r="99" spans="2:8" x14ac:dyDescent="0.3">
      <c r="B99" s="3" t="s">
        <v>12</v>
      </c>
      <c r="C99" s="2" t="s">
        <v>112</v>
      </c>
      <c r="D99" s="3">
        <v>8.6999999999999993</v>
      </c>
      <c r="E99" s="3" t="s">
        <v>294</v>
      </c>
      <c r="F99" s="3" t="s">
        <v>299</v>
      </c>
      <c r="G99" s="21">
        <v>4000</v>
      </c>
      <c r="H99" s="3">
        <v>63</v>
      </c>
    </row>
    <row r="100" spans="2:8" x14ac:dyDescent="0.3">
      <c r="B100" s="3" t="s">
        <v>11</v>
      </c>
      <c r="C100" s="2" t="s">
        <v>111</v>
      </c>
      <c r="D100" s="3">
        <v>7.84</v>
      </c>
      <c r="E100" s="3" t="s">
        <v>295</v>
      </c>
      <c r="F100" s="3" t="s">
        <v>298</v>
      </c>
      <c r="G100" s="21">
        <v>3000</v>
      </c>
      <c r="H100" s="3">
        <v>97</v>
      </c>
    </row>
    <row r="101" spans="2:8" x14ac:dyDescent="0.3">
      <c r="B101" s="3" t="s">
        <v>10</v>
      </c>
      <c r="C101" s="2" t="s">
        <v>110</v>
      </c>
      <c r="D101" s="3">
        <v>8.9499999999999993</v>
      </c>
      <c r="E101" s="3" t="s">
        <v>294</v>
      </c>
      <c r="F101" s="3" t="s">
        <v>297</v>
      </c>
      <c r="G101" s="21">
        <v>2000</v>
      </c>
      <c r="H101" s="3">
        <v>95</v>
      </c>
    </row>
    <row r="102" spans="2:8" x14ac:dyDescent="0.3">
      <c r="B102" s="3" t="s">
        <v>9</v>
      </c>
      <c r="C102" s="2" t="s">
        <v>109</v>
      </c>
      <c r="D102" s="3">
        <v>7.91</v>
      </c>
      <c r="E102" s="3" t="s">
        <v>294</v>
      </c>
      <c r="F102" s="3" t="s">
        <v>296</v>
      </c>
      <c r="G102" s="21">
        <v>1000</v>
      </c>
      <c r="H102" s="3">
        <v>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opLeftCell="A94" zoomScale="110" zoomScaleNormal="110" workbookViewId="0">
      <selection activeCell="B105" sqref="B105"/>
    </sheetView>
  </sheetViews>
  <sheetFormatPr defaultRowHeight="14.4" x14ac:dyDescent="0.3"/>
  <cols>
    <col min="1" max="3" width="14" customWidth="1"/>
    <col min="4" max="4" width="17.109375" customWidth="1"/>
    <col min="5" max="6" width="14" customWidth="1"/>
    <col min="7" max="7" width="21.5546875" bestFit="1" customWidth="1"/>
    <col min="8" max="8" width="14" customWidth="1"/>
    <col min="9" max="9" width="16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9</v>
      </c>
      <c r="B2" s="3" t="s">
        <v>109</v>
      </c>
      <c r="C2" s="3" t="s">
        <v>189</v>
      </c>
      <c r="D2" s="3" t="s">
        <v>286</v>
      </c>
      <c r="E2" s="3">
        <v>2</v>
      </c>
      <c r="F2" s="3">
        <v>7.91</v>
      </c>
      <c r="G2" s="3">
        <v>86</v>
      </c>
      <c r="H2" s="3" t="s">
        <v>294</v>
      </c>
      <c r="I2" s="3" t="s">
        <v>296</v>
      </c>
    </row>
    <row r="3" spans="1:9" x14ac:dyDescent="0.3">
      <c r="A3" s="3" t="s">
        <v>10</v>
      </c>
      <c r="B3" s="3" t="s">
        <v>110</v>
      </c>
      <c r="C3" s="3" t="s">
        <v>190</v>
      </c>
      <c r="D3" s="3" t="s">
        <v>287</v>
      </c>
      <c r="E3" s="3">
        <v>3</v>
      </c>
      <c r="F3" s="3">
        <v>8.9499999999999993</v>
      </c>
      <c r="G3" s="3">
        <v>82</v>
      </c>
      <c r="H3" s="3" t="s">
        <v>294</v>
      </c>
      <c r="I3" s="3" t="s">
        <v>297</v>
      </c>
    </row>
    <row r="4" spans="1:9" x14ac:dyDescent="0.3">
      <c r="A4" s="3" t="s">
        <v>11</v>
      </c>
      <c r="B4" s="3" t="s">
        <v>111</v>
      </c>
      <c r="C4" s="3" t="s">
        <v>191</v>
      </c>
      <c r="D4" s="3" t="s">
        <v>288</v>
      </c>
      <c r="E4" s="3">
        <v>1</v>
      </c>
      <c r="F4" s="3">
        <v>7.84</v>
      </c>
      <c r="G4" s="3">
        <v>86</v>
      </c>
      <c r="H4" s="3" t="s">
        <v>295</v>
      </c>
      <c r="I4" s="3" t="s">
        <v>298</v>
      </c>
    </row>
    <row r="5" spans="1:9" x14ac:dyDescent="0.3">
      <c r="A5" s="3" t="s">
        <v>12</v>
      </c>
      <c r="B5" s="3" t="s">
        <v>112</v>
      </c>
      <c r="C5" s="3" t="s">
        <v>192</v>
      </c>
      <c r="D5" s="3" t="s">
        <v>289</v>
      </c>
      <c r="E5" s="3">
        <v>4</v>
      </c>
      <c r="F5" s="3">
        <v>8.6999999999999993</v>
      </c>
      <c r="G5" s="3">
        <v>87</v>
      </c>
      <c r="H5" s="3" t="s">
        <v>294</v>
      </c>
      <c r="I5" s="3" t="s">
        <v>299</v>
      </c>
    </row>
    <row r="6" spans="1:9" x14ac:dyDescent="0.3">
      <c r="A6" s="3" t="s">
        <v>13</v>
      </c>
      <c r="B6" s="3" t="s">
        <v>113</v>
      </c>
      <c r="C6" s="3" t="s">
        <v>193</v>
      </c>
      <c r="D6" s="3" t="s">
        <v>289</v>
      </c>
      <c r="E6" s="3">
        <v>3</v>
      </c>
      <c r="F6" s="3">
        <v>7.61</v>
      </c>
      <c r="G6" s="3">
        <v>83</v>
      </c>
      <c r="H6" s="3" t="s">
        <v>295</v>
      </c>
      <c r="I6" s="3" t="s">
        <v>300</v>
      </c>
    </row>
    <row r="7" spans="1:9" x14ac:dyDescent="0.3">
      <c r="A7" s="3" t="s">
        <v>14</v>
      </c>
      <c r="B7" s="3" t="s">
        <v>114</v>
      </c>
      <c r="C7" s="3" t="s">
        <v>194</v>
      </c>
      <c r="D7" s="3" t="s">
        <v>290</v>
      </c>
      <c r="E7" s="3">
        <v>3</v>
      </c>
      <c r="F7" s="3">
        <v>9.31</v>
      </c>
      <c r="G7" s="3">
        <v>76</v>
      </c>
      <c r="H7" s="3" t="s">
        <v>295</v>
      </c>
      <c r="I7" s="3" t="s">
        <v>301</v>
      </c>
    </row>
    <row r="8" spans="1:9" x14ac:dyDescent="0.3">
      <c r="A8" s="3" t="s">
        <v>15</v>
      </c>
      <c r="B8" s="3" t="s">
        <v>115</v>
      </c>
      <c r="C8" s="3" t="s">
        <v>195</v>
      </c>
      <c r="D8" s="3" t="s">
        <v>291</v>
      </c>
      <c r="E8" s="3">
        <v>1</v>
      </c>
      <c r="F8" s="3">
        <v>8.77</v>
      </c>
      <c r="G8" s="3">
        <v>80</v>
      </c>
      <c r="H8" s="3" t="s">
        <v>295</v>
      </c>
      <c r="I8" s="3" t="s">
        <v>302</v>
      </c>
    </row>
    <row r="9" spans="1:9" x14ac:dyDescent="0.3">
      <c r="A9" s="3" t="s">
        <v>16</v>
      </c>
      <c r="B9" s="3" t="s">
        <v>116</v>
      </c>
      <c r="C9" s="3" t="s">
        <v>196</v>
      </c>
      <c r="D9" s="3" t="s">
        <v>290</v>
      </c>
      <c r="E9" s="3">
        <v>2</v>
      </c>
      <c r="F9" s="3">
        <v>5.12</v>
      </c>
      <c r="G9" s="3">
        <v>96</v>
      </c>
      <c r="H9" s="3" t="s">
        <v>294</v>
      </c>
      <c r="I9" s="3" t="s">
        <v>303</v>
      </c>
    </row>
    <row r="10" spans="1:9" x14ac:dyDescent="0.3">
      <c r="A10" s="3" t="s">
        <v>17</v>
      </c>
      <c r="B10" s="3" t="s">
        <v>116</v>
      </c>
      <c r="C10" s="3" t="s">
        <v>197</v>
      </c>
      <c r="D10" s="3" t="s">
        <v>290</v>
      </c>
      <c r="E10" s="3">
        <v>1</v>
      </c>
      <c r="F10" s="3">
        <v>9.25</v>
      </c>
      <c r="G10" s="3">
        <v>84</v>
      </c>
      <c r="H10" s="3" t="s">
        <v>295</v>
      </c>
      <c r="I10" s="3" t="s">
        <v>304</v>
      </c>
    </row>
    <row r="11" spans="1:9" x14ac:dyDescent="0.3">
      <c r="A11" s="3" t="s">
        <v>18</v>
      </c>
      <c r="B11" s="3" t="s">
        <v>117</v>
      </c>
      <c r="C11" s="3" t="s">
        <v>198</v>
      </c>
      <c r="D11" s="3" t="s">
        <v>292</v>
      </c>
      <c r="E11" s="3">
        <v>3</v>
      </c>
      <c r="F11" s="3">
        <v>8.75</v>
      </c>
      <c r="G11" s="3">
        <v>88</v>
      </c>
      <c r="H11" s="3" t="s">
        <v>295</v>
      </c>
      <c r="I11" s="3" t="s">
        <v>305</v>
      </c>
    </row>
    <row r="12" spans="1:9" x14ac:dyDescent="0.3">
      <c r="A12" s="3" t="s">
        <v>19</v>
      </c>
      <c r="B12" s="3" t="s">
        <v>118</v>
      </c>
      <c r="C12" s="3" t="s">
        <v>199</v>
      </c>
      <c r="D12" s="3" t="s">
        <v>286</v>
      </c>
      <c r="E12" s="3">
        <v>3</v>
      </c>
      <c r="F12" s="3">
        <v>5.14</v>
      </c>
      <c r="G12" s="3">
        <v>72</v>
      </c>
      <c r="H12" s="3" t="s">
        <v>295</v>
      </c>
      <c r="I12" s="3" t="s">
        <v>306</v>
      </c>
    </row>
    <row r="13" spans="1:9" x14ac:dyDescent="0.3">
      <c r="A13" s="3" t="s">
        <v>20</v>
      </c>
      <c r="B13" s="3" t="s">
        <v>119</v>
      </c>
      <c r="C13" s="3" t="s">
        <v>200</v>
      </c>
      <c r="D13" s="3" t="s">
        <v>292</v>
      </c>
      <c r="E13" s="3">
        <v>3</v>
      </c>
      <c r="F13" s="3">
        <v>7.61</v>
      </c>
      <c r="G13" s="3">
        <v>95</v>
      </c>
      <c r="H13" s="3" t="s">
        <v>294</v>
      </c>
      <c r="I13" s="3" t="s">
        <v>307</v>
      </c>
    </row>
    <row r="14" spans="1:9" x14ac:dyDescent="0.3">
      <c r="A14" s="3" t="s">
        <v>21</v>
      </c>
      <c r="B14" s="3" t="s">
        <v>120</v>
      </c>
      <c r="C14" s="3" t="s">
        <v>201</v>
      </c>
      <c r="D14" s="3" t="s">
        <v>293</v>
      </c>
      <c r="E14" s="3">
        <v>2</v>
      </c>
      <c r="F14" s="3">
        <v>7.74</v>
      </c>
      <c r="G14" s="3">
        <v>63</v>
      </c>
      <c r="H14" s="3" t="s">
        <v>295</v>
      </c>
      <c r="I14" s="3" t="s">
        <v>308</v>
      </c>
    </row>
    <row r="15" spans="1:9" x14ac:dyDescent="0.3">
      <c r="A15" s="3" t="s">
        <v>22</v>
      </c>
      <c r="B15" s="3" t="s">
        <v>121</v>
      </c>
      <c r="C15" s="3" t="s">
        <v>202</v>
      </c>
      <c r="D15" s="3" t="s">
        <v>288</v>
      </c>
      <c r="E15" s="3">
        <v>2</v>
      </c>
      <c r="F15" s="3">
        <v>6.33</v>
      </c>
      <c r="G15" s="3">
        <v>84</v>
      </c>
      <c r="H15" s="3" t="s">
        <v>295</v>
      </c>
      <c r="I15" s="3" t="s">
        <v>309</v>
      </c>
    </row>
    <row r="16" spans="1:9" x14ac:dyDescent="0.3">
      <c r="A16" s="3" t="s">
        <v>23</v>
      </c>
      <c r="B16" s="3" t="s">
        <v>122</v>
      </c>
      <c r="C16" s="3" t="s">
        <v>203</v>
      </c>
      <c r="D16" s="3" t="s">
        <v>287</v>
      </c>
      <c r="E16" s="3">
        <v>2</v>
      </c>
      <c r="F16" s="3">
        <v>6.17</v>
      </c>
      <c r="G16" s="3">
        <v>79</v>
      </c>
      <c r="H16" s="3" t="s">
        <v>294</v>
      </c>
      <c r="I16" s="3" t="s">
        <v>310</v>
      </c>
    </row>
    <row r="17" spans="1:9" x14ac:dyDescent="0.3">
      <c r="A17" s="3" t="s">
        <v>24</v>
      </c>
      <c r="B17" s="3" t="s">
        <v>123</v>
      </c>
      <c r="C17" s="3" t="s">
        <v>204</v>
      </c>
      <c r="D17" s="3" t="s">
        <v>292</v>
      </c>
      <c r="E17" s="3">
        <v>3</v>
      </c>
      <c r="F17" s="3">
        <v>6.32</v>
      </c>
      <c r="G17" s="3">
        <v>86</v>
      </c>
      <c r="H17" s="3" t="s">
        <v>294</v>
      </c>
      <c r="I17" s="3" t="s">
        <v>311</v>
      </c>
    </row>
    <row r="18" spans="1:9" x14ac:dyDescent="0.3">
      <c r="A18" s="3" t="s">
        <v>25</v>
      </c>
      <c r="B18" s="3" t="s">
        <v>124</v>
      </c>
      <c r="C18" s="3" t="s">
        <v>205</v>
      </c>
      <c r="D18" s="3" t="s">
        <v>287</v>
      </c>
      <c r="E18" s="3">
        <v>4</v>
      </c>
      <c r="F18" s="3">
        <v>6.61</v>
      </c>
      <c r="G18" s="3">
        <v>85</v>
      </c>
      <c r="H18" s="3" t="s">
        <v>295</v>
      </c>
      <c r="I18" s="3" t="s">
        <v>312</v>
      </c>
    </row>
    <row r="19" spans="1:9" x14ac:dyDescent="0.3">
      <c r="A19" s="3" t="s">
        <v>26</v>
      </c>
      <c r="B19" s="3" t="s">
        <v>125</v>
      </c>
      <c r="C19" s="3" t="s">
        <v>206</v>
      </c>
      <c r="D19" s="3" t="s">
        <v>293</v>
      </c>
      <c r="E19" s="3">
        <v>1</v>
      </c>
      <c r="F19" s="3">
        <v>5.01</v>
      </c>
      <c r="G19" s="3">
        <v>89</v>
      </c>
      <c r="H19" s="3" t="s">
        <v>294</v>
      </c>
      <c r="I19" s="3" t="s">
        <v>313</v>
      </c>
    </row>
    <row r="20" spans="1:9" x14ac:dyDescent="0.3">
      <c r="A20" s="3" t="s">
        <v>27</v>
      </c>
      <c r="B20" s="3" t="s">
        <v>126</v>
      </c>
      <c r="C20" s="3" t="s">
        <v>207</v>
      </c>
      <c r="D20" s="3" t="s">
        <v>289</v>
      </c>
      <c r="E20" s="3">
        <v>3</v>
      </c>
      <c r="F20" s="3">
        <v>7.91</v>
      </c>
      <c r="G20" s="3">
        <v>84</v>
      </c>
      <c r="H20" s="3" t="s">
        <v>294</v>
      </c>
      <c r="I20" s="3" t="s">
        <v>314</v>
      </c>
    </row>
    <row r="21" spans="1:9" x14ac:dyDescent="0.3">
      <c r="A21" s="3" t="s">
        <v>28</v>
      </c>
      <c r="B21" s="3" t="s">
        <v>127</v>
      </c>
      <c r="C21" s="3" t="s">
        <v>208</v>
      </c>
      <c r="D21" s="3" t="s">
        <v>292</v>
      </c>
      <c r="E21" s="3">
        <v>2</v>
      </c>
      <c r="F21" s="3">
        <v>5.28</v>
      </c>
      <c r="G21" s="3">
        <v>65</v>
      </c>
      <c r="H21" s="3" t="s">
        <v>295</v>
      </c>
      <c r="I21" s="3" t="s">
        <v>315</v>
      </c>
    </row>
    <row r="22" spans="1:9" x14ac:dyDescent="0.3">
      <c r="A22" s="3" t="s">
        <v>29</v>
      </c>
      <c r="B22" s="3" t="s">
        <v>128</v>
      </c>
      <c r="C22" s="3" t="s">
        <v>209</v>
      </c>
      <c r="D22" s="3" t="s">
        <v>292</v>
      </c>
      <c r="E22" s="3">
        <v>2</v>
      </c>
      <c r="F22" s="3">
        <v>5.6</v>
      </c>
      <c r="G22" s="3">
        <v>62</v>
      </c>
      <c r="H22" s="3" t="s">
        <v>295</v>
      </c>
      <c r="I22" s="3" t="s">
        <v>316</v>
      </c>
    </row>
    <row r="23" spans="1:9" x14ac:dyDescent="0.3">
      <c r="A23" s="3" t="s">
        <v>30</v>
      </c>
      <c r="B23" s="3" t="s">
        <v>129</v>
      </c>
      <c r="C23" s="3" t="s">
        <v>210</v>
      </c>
      <c r="D23" s="3" t="s">
        <v>292</v>
      </c>
      <c r="E23" s="3">
        <v>4</v>
      </c>
      <c r="F23" s="3">
        <v>9.01</v>
      </c>
      <c r="G23" s="3">
        <v>79</v>
      </c>
      <c r="H23" s="3" t="s">
        <v>294</v>
      </c>
      <c r="I23" s="3" t="s">
        <v>317</v>
      </c>
    </row>
    <row r="24" spans="1:9" x14ac:dyDescent="0.3">
      <c r="A24" s="3" t="s">
        <v>31</v>
      </c>
      <c r="B24" s="3" t="s">
        <v>130</v>
      </c>
      <c r="C24" s="3" t="s">
        <v>211</v>
      </c>
      <c r="D24" s="3" t="s">
        <v>291</v>
      </c>
      <c r="E24" s="3">
        <v>1</v>
      </c>
      <c r="F24" s="3">
        <v>8.57</v>
      </c>
      <c r="G24" s="3">
        <v>74</v>
      </c>
      <c r="H24" s="3" t="s">
        <v>294</v>
      </c>
      <c r="I24" s="3" t="s">
        <v>318</v>
      </c>
    </row>
    <row r="25" spans="1:9" x14ac:dyDescent="0.3">
      <c r="A25" s="3" t="s">
        <v>32</v>
      </c>
      <c r="B25" s="3" t="s">
        <v>131</v>
      </c>
      <c r="C25" s="3" t="s">
        <v>212</v>
      </c>
      <c r="D25" s="3" t="s">
        <v>291</v>
      </c>
      <c r="E25" s="3">
        <v>4</v>
      </c>
      <c r="F25" s="3">
        <v>7.5</v>
      </c>
      <c r="G25" s="3">
        <v>90</v>
      </c>
      <c r="H25" s="3" t="s">
        <v>294</v>
      </c>
      <c r="I25" s="3" t="s">
        <v>319</v>
      </c>
    </row>
    <row r="26" spans="1:9" x14ac:dyDescent="0.3">
      <c r="A26" s="3" t="s">
        <v>33</v>
      </c>
      <c r="B26" s="3" t="s">
        <v>132</v>
      </c>
      <c r="C26" s="3" t="s">
        <v>213</v>
      </c>
      <c r="D26" s="3" t="s">
        <v>293</v>
      </c>
      <c r="E26" s="3">
        <v>3</v>
      </c>
      <c r="F26" s="3">
        <v>5.98</v>
      </c>
      <c r="G26" s="3">
        <v>100</v>
      </c>
      <c r="H26" s="3" t="s">
        <v>295</v>
      </c>
      <c r="I26" s="3" t="s">
        <v>320</v>
      </c>
    </row>
    <row r="27" spans="1:9" x14ac:dyDescent="0.3">
      <c r="A27" s="3" t="s">
        <v>34</v>
      </c>
      <c r="B27" s="3" t="s">
        <v>133</v>
      </c>
      <c r="C27" s="3" t="s">
        <v>214</v>
      </c>
      <c r="D27" s="3" t="s">
        <v>293</v>
      </c>
      <c r="E27" s="3">
        <v>2</v>
      </c>
      <c r="F27" s="3">
        <v>9.36</v>
      </c>
      <c r="G27" s="3">
        <v>63</v>
      </c>
      <c r="H27" s="3" t="s">
        <v>295</v>
      </c>
      <c r="I27" s="3" t="s">
        <v>321</v>
      </c>
    </row>
    <row r="28" spans="1:9" x14ac:dyDescent="0.3">
      <c r="A28" s="3" t="s">
        <v>35</v>
      </c>
      <c r="B28" s="3" t="s">
        <v>134</v>
      </c>
      <c r="C28" s="3" t="s">
        <v>215</v>
      </c>
      <c r="D28" s="3" t="s">
        <v>288</v>
      </c>
      <c r="E28" s="3">
        <v>1</v>
      </c>
      <c r="F28" s="3">
        <v>5.54</v>
      </c>
      <c r="G28" s="3">
        <v>65</v>
      </c>
      <c r="H28" s="3" t="s">
        <v>294</v>
      </c>
      <c r="I28" s="3" t="s">
        <v>322</v>
      </c>
    </row>
    <row r="29" spans="1:9" x14ac:dyDescent="0.3">
      <c r="A29" s="3" t="s">
        <v>36</v>
      </c>
      <c r="B29" s="3" t="s">
        <v>135</v>
      </c>
      <c r="C29" s="3" t="s">
        <v>216</v>
      </c>
      <c r="D29" s="3" t="s">
        <v>287</v>
      </c>
      <c r="E29" s="3">
        <v>1</v>
      </c>
      <c r="F29" s="3">
        <v>7.48</v>
      </c>
      <c r="G29" s="3">
        <v>92</v>
      </c>
      <c r="H29" s="3" t="s">
        <v>295</v>
      </c>
      <c r="I29" s="3" t="s">
        <v>323</v>
      </c>
    </row>
    <row r="30" spans="1:9" x14ac:dyDescent="0.3">
      <c r="A30" s="3" t="s">
        <v>37</v>
      </c>
      <c r="B30" s="3" t="s">
        <v>136</v>
      </c>
      <c r="C30" s="3" t="s">
        <v>217</v>
      </c>
      <c r="D30" s="3" t="s">
        <v>288</v>
      </c>
      <c r="E30" s="3">
        <v>1</v>
      </c>
      <c r="F30" s="3">
        <v>9.43</v>
      </c>
      <c r="G30" s="3">
        <v>98</v>
      </c>
      <c r="H30" s="3" t="s">
        <v>294</v>
      </c>
      <c r="I30" s="3" t="s">
        <v>324</v>
      </c>
    </row>
    <row r="31" spans="1:9" x14ac:dyDescent="0.3">
      <c r="A31" s="3" t="s">
        <v>38</v>
      </c>
      <c r="B31" s="3" t="s">
        <v>137</v>
      </c>
      <c r="C31" s="3" t="s">
        <v>218</v>
      </c>
      <c r="D31" s="3" t="s">
        <v>286</v>
      </c>
      <c r="E31" s="3">
        <v>3</v>
      </c>
      <c r="F31" s="3">
        <v>9.76</v>
      </c>
      <c r="G31" s="3">
        <v>99</v>
      </c>
      <c r="H31" s="3" t="s">
        <v>295</v>
      </c>
      <c r="I31" s="3" t="s">
        <v>325</v>
      </c>
    </row>
    <row r="32" spans="1:9" x14ac:dyDescent="0.3">
      <c r="A32" s="3" t="s">
        <v>39</v>
      </c>
      <c r="B32" s="3" t="s">
        <v>138</v>
      </c>
      <c r="C32" s="3" t="s">
        <v>219</v>
      </c>
      <c r="D32" s="3" t="s">
        <v>287</v>
      </c>
      <c r="E32" s="3">
        <v>2</v>
      </c>
      <c r="F32" s="3">
        <v>9.5399999999999991</v>
      </c>
      <c r="G32" s="3">
        <v>83</v>
      </c>
      <c r="H32" s="3" t="s">
        <v>294</v>
      </c>
      <c r="I32" s="3" t="s">
        <v>326</v>
      </c>
    </row>
    <row r="33" spans="1:9" x14ac:dyDescent="0.3">
      <c r="A33" s="3" t="s">
        <v>40</v>
      </c>
      <c r="B33" s="3" t="s">
        <v>139</v>
      </c>
      <c r="C33" s="3" t="s">
        <v>220</v>
      </c>
      <c r="D33" s="3" t="s">
        <v>293</v>
      </c>
      <c r="E33" s="3">
        <v>3</v>
      </c>
      <c r="F33" s="3">
        <v>5.51</v>
      </c>
      <c r="G33" s="3">
        <v>64</v>
      </c>
      <c r="H33" s="3" t="s">
        <v>295</v>
      </c>
      <c r="I33" s="3" t="s">
        <v>327</v>
      </c>
    </row>
    <row r="34" spans="1:9" x14ac:dyDescent="0.3">
      <c r="A34" s="3" t="s">
        <v>41</v>
      </c>
      <c r="B34" s="3" t="s">
        <v>114</v>
      </c>
      <c r="C34" s="3" t="s">
        <v>221</v>
      </c>
      <c r="D34" s="3" t="s">
        <v>287</v>
      </c>
      <c r="E34" s="3">
        <v>4</v>
      </c>
      <c r="F34" s="3">
        <v>8.9499999999999993</v>
      </c>
      <c r="G34" s="3">
        <v>98</v>
      </c>
      <c r="H34" s="3" t="s">
        <v>295</v>
      </c>
      <c r="I34" s="3" t="s">
        <v>328</v>
      </c>
    </row>
    <row r="35" spans="1:9" x14ac:dyDescent="0.3">
      <c r="A35" s="3" t="s">
        <v>42</v>
      </c>
      <c r="B35" s="3" t="s">
        <v>121</v>
      </c>
      <c r="C35" s="3" t="s">
        <v>222</v>
      </c>
      <c r="D35" s="3" t="s">
        <v>293</v>
      </c>
      <c r="E35" s="3">
        <v>3</v>
      </c>
      <c r="F35" s="3">
        <v>7.25</v>
      </c>
      <c r="G35" s="3">
        <v>76</v>
      </c>
      <c r="H35" s="3" t="s">
        <v>294</v>
      </c>
      <c r="I35" s="3" t="s">
        <v>329</v>
      </c>
    </row>
    <row r="36" spans="1:9" x14ac:dyDescent="0.3">
      <c r="A36" s="3" t="s">
        <v>43</v>
      </c>
      <c r="B36" s="3" t="s">
        <v>140</v>
      </c>
      <c r="C36" s="3" t="s">
        <v>223</v>
      </c>
      <c r="D36" s="3" t="s">
        <v>287</v>
      </c>
      <c r="E36" s="3">
        <v>2</v>
      </c>
      <c r="F36" s="3">
        <v>5.12</v>
      </c>
      <c r="G36" s="3">
        <v>77</v>
      </c>
      <c r="H36" s="3" t="s">
        <v>295</v>
      </c>
      <c r="I36" s="3" t="s">
        <v>330</v>
      </c>
    </row>
    <row r="37" spans="1:9" x14ac:dyDescent="0.3">
      <c r="A37" s="3" t="s">
        <v>44</v>
      </c>
      <c r="B37" s="3" t="s">
        <v>141</v>
      </c>
      <c r="C37" s="3" t="s">
        <v>224</v>
      </c>
      <c r="D37" s="3" t="s">
        <v>292</v>
      </c>
      <c r="E37" s="3">
        <v>1</v>
      </c>
      <c r="F37" s="3">
        <v>7.08</v>
      </c>
      <c r="G37" s="3">
        <v>65</v>
      </c>
      <c r="H37" s="3" t="s">
        <v>294</v>
      </c>
      <c r="I37" s="3" t="s">
        <v>331</v>
      </c>
    </row>
    <row r="38" spans="1:9" x14ac:dyDescent="0.3">
      <c r="A38" s="3" t="s">
        <v>45</v>
      </c>
      <c r="B38" s="3" t="s">
        <v>142</v>
      </c>
      <c r="C38" s="3" t="s">
        <v>225</v>
      </c>
      <c r="D38" s="3" t="s">
        <v>286</v>
      </c>
      <c r="E38" s="3">
        <v>2</v>
      </c>
      <c r="F38" s="3">
        <v>7.86</v>
      </c>
      <c r="G38" s="3">
        <v>99</v>
      </c>
      <c r="H38" s="3" t="s">
        <v>295</v>
      </c>
      <c r="I38" s="3" t="s">
        <v>332</v>
      </c>
    </row>
    <row r="39" spans="1:9" x14ac:dyDescent="0.3">
      <c r="A39" s="3" t="s">
        <v>46</v>
      </c>
      <c r="B39" s="3" t="s">
        <v>143</v>
      </c>
      <c r="C39" s="3" t="s">
        <v>226</v>
      </c>
      <c r="D39" s="3" t="s">
        <v>286</v>
      </c>
      <c r="E39" s="3">
        <v>1</v>
      </c>
      <c r="F39" s="3">
        <v>5.63</v>
      </c>
      <c r="G39" s="3">
        <v>95</v>
      </c>
      <c r="H39" s="3" t="s">
        <v>295</v>
      </c>
      <c r="I39" s="3" t="s">
        <v>333</v>
      </c>
    </row>
    <row r="40" spans="1:9" x14ac:dyDescent="0.3">
      <c r="A40" s="3" t="s">
        <v>47</v>
      </c>
      <c r="B40" s="3" t="s">
        <v>144</v>
      </c>
      <c r="C40" s="3" t="s">
        <v>227</v>
      </c>
      <c r="D40" s="3" t="s">
        <v>293</v>
      </c>
      <c r="E40" s="3">
        <v>1</v>
      </c>
      <c r="F40" s="3">
        <v>6.45</v>
      </c>
      <c r="G40" s="3">
        <v>98</v>
      </c>
      <c r="H40" s="3" t="s">
        <v>295</v>
      </c>
      <c r="I40" s="3" t="s">
        <v>334</v>
      </c>
    </row>
    <row r="41" spans="1:9" x14ac:dyDescent="0.3">
      <c r="A41" s="3" t="s">
        <v>48</v>
      </c>
      <c r="B41" s="3" t="s">
        <v>145</v>
      </c>
      <c r="C41" s="3" t="s">
        <v>228</v>
      </c>
      <c r="D41" s="3" t="s">
        <v>287</v>
      </c>
      <c r="E41" s="3">
        <v>2</v>
      </c>
      <c r="F41" s="3">
        <v>8.41</v>
      </c>
      <c r="G41" s="3">
        <v>75</v>
      </c>
      <c r="H41" s="3" t="s">
        <v>294</v>
      </c>
      <c r="I41" s="3" t="s">
        <v>335</v>
      </c>
    </row>
    <row r="42" spans="1:9" x14ac:dyDescent="0.3">
      <c r="A42" s="3" t="s">
        <v>49</v>
      </c>
      <c r="B42" s="3" t="s">
        <v>129</v>
      </c>
      <c r="C42" s="3" t="s">
        <v>229</v>
      </c>
      <c r="D42" s="3" t="s">
        <v>290</v>
      </c>
      <c r="E42" s="3">
        <v>2</v>
      </c>
      <c r="F42" s="3">
        <v>9.4600000000000009</v>
      </c>
      <c r="G42" s="3">
        <v>98</v>
      </c>
      <c r="H42" s="3" t="s">
        <v>294</v>
      </c>
      <c r="I42" s="3" t="s">
        <v>336</v>
      </c>
    </row>
    <row r="43" spans="1:9" x14ac:dyDescent="0.3">
      <c r="A43" s="3" t="s">
        <v>50</v>
      </c>
      <c r="B43" s="3" t="s">
        <v>146</v>
      </c>
      <c r="C43" s="3" t="s">
        <v>230</v>
      </c>
      <c r="D43" s="3" t="s">
        <v>293</v>
      </c>
      <c r="E43" s="3">
        <v>3</v>
      </c>
      <c r="F43" s="3">
        <v>8.11</v>
      </c>
      <c r="G43" s="3">
        <v>96</v>
      </c>
      <c r="H43" s="3" t="s">
        <v>294</v>
      </c>
      <c r="I43" s="3" t="s">
        <v>337</v>
      </c>
    </row>
    <row r="44" spans="1:9" x14ac:dyDescent="0.3">
      <c r="A44" s="3" t="s">
        <v>51</v>
      </c>
      <c r="B44" s="3" t="s">
        <v>147</v>
      </c>
      <c r="C44" s="3" t="s">
        <v>231</v>
      </c>
      <c r="D44" s="3" t="s">
        <v>290</v>
      </c>
      <c r="E44" s="3">
        <v>4</v>
      </c>
      <c r="F44" s="3">
        <v>6.36</v>
      </c>
      <c r="G44" s="3">
        <v>64</v>
      </c>
      <c r="H44" s="3" t="s">
        <v>294</v>
      </c>
      <c r="I44" s="3" t="s">
        <v>338</v>
      </c>
    </row>
    <row r="45" spans="1:9" x14ac:dyDescent="0.3">
      <c r="A45" s="3" t="s">
        <v>52</v>
      </c>
      <c r="B45" s="3" t="s">
        <v>148</v>
      </c>
      <c r="C45" s="3" t="s">
        <v>232</v>
      </c>
      <c r="D45" s="3" t="s">
        <v>287</v>
      </c>
      <c r="E45" s="3">
        <v>2</v>
      </c>
      <c r="F45" s="3">
        <v>5.15</v>
      </c>
      <c r="G45" s="3">
        <v>93</v>
      </c>
      <c r="H45" s="3" t="s">
        <v>294</v>
      </c>
      <c r="I45" s="3" t="s">
        <v>339</v>
      </c>
    </row>
    <row r="46" spans="1:9" x14ac:dyDescent="0.3">
      <c r="A46" s="3" t="s">
        <v>53</v>
      </c>
      <c r="B46" s="3" t="s">
        <v>149</v>
      </c>
      <c r="C46" s="3" t="s">
        <v>233</v>
      </c>
      <c r="D46" s="3" t="s">
        <v>286</v>
      </c>
      <c r="E46" s="3">
        <v>3</v>
      </c>
      <c r="F46" s="3">
        <v>8.44</v>
      </c>
      <c r="G46" s="3">
        <v>93</v>
      </c>
      <c r="H46" s="3" t="s">
        <v>295</v>
      </c>
      <c r="I46" s="3" t="s">
        <v>340</v>
      </c>
    </row>
    <row r="47" spans="1:9" x14ac:dyDescent="0.3">
      <c r="A47" s="3" t="s">
        <v>54</v>
      </c>
      <c r="B47" s="3" t="s">
        <v>150</v>
      </c>
      <c r="C47" s="3" t="s">
        <v>234</v>
      </c>
      <c r="D47" s="3" t="s">
        <v>286</v>
      </c>
      <c r="E47" s="3">
        <v>1</v>
      </c>
      <c r="F47" s="3">
        <v>7.82</v>
      </c>
      <c r="G47" s="3">
        <v>77</v>
      </c>
      <c r="H47" s="3" t="s">
        <v>295</v>
      </c>
      <c r="I47" s="3" t="s">
        <v>341</v>
      </c>
    </row>
    <row r="48" spans="1:9" x14ac:dyDescent="0.3">
      <c r="A48" s="3" t="s">
        <v>55</v>
      </c>
      <c r="B48" s="3" t="s">
        <v>151</v>
      </c>
      <c r="C48" s="3" t="s">
        <v>235</v>
      </c>
      <c r="D48" s="3" t="s">
        <v>290</v>
      </c>
      <c r="E48" s="3">
        <v>1</v>
      </c>
      <c r="F48" s="3">
        <v>7.62</v>
      </c>
      <c r="G48" s="3">
        <v>62</v>
      </c>
      <c r="H48" s="3" t="s">
        <v>294</v>
      </c>
      <c r="I48" s="3" t="s">
        <v>342</v>
      </c>
    </row>
    <row r="49" spans="1:9" x14ac:dyDescent="0.3">
      <c r="A49" s="3" t="s">
        <v>56</v>
      </c>
      <c r="B49" s="3" t="s">
        <v>152</v>
      </c>
      <c r="C49" s="3" t="s">
        <v>236</v>
      </c>
      <c r="D49" s="3" t="s">
        <v>286</v>
      </c>
      <c r="E49" s="3">
        <v>2</v>
      </c>
      <c r="F49" s="3">
        <v>5.83</v>
      </c>
      <c r="G49" s="3">
        <v>98</v>
      </c>
      <c r="H49" s="3" t="s">
        <v>294</v>
      </c>
      <c r="I49" s="3" t="s">
        <v>343</v>
      </c>
    </row>
    <row r="50" spans="1:9" x14ac:dyDescent="0.3">
      <c r="A50" s="3" t="s">
        <v>57</v>
      </c>
      <c r="B50" s="3" t="s">
        <v>153</v>
      </c>
      <c r="C50" s="3" t="s">
        <v>237</v>
      </c>
      <c r="D50" s="3" t="s">
        <v>287</v>
      </c>
      <c r="E50" s="3">
        <v>2</v>
      </c>
      <c r="F50" s="3">
        <v>7.78</v>
      </c>
      <c r="G50" s="3">
        <v>73</v>
      </c>
      <c r="H50" s="3" t="s">
        <v>295</v>
      </c>
      <c r="I50" s="3" t="s">
        <v>344</v>
      </c>
    </row>
    <row r="51" spans="1:9" x14ac:dyDescent="0.3">
      <c r="A51" s="3" t="s">
        <v>58</v>
      </c>
      <c r="B51" s="3" t="s">
        <v>154</v>
      </c>
      <c r="C51" s="3" t="s">
        <v>238</v>
      </c>
      <c r="D51" s="3" t="s">
        <v>289</v>
      </c>
      <c r="E51" s="3">
        <v>3</v>
      </c>
      <c r="F51" s="3">
        <v>5.94</v>
      </c>
      <c r="G51" s="3">
        <v>61</v>
      </c>
      <c r="H51" s="3" t="s">
        <v>295</v>
      </c>
      <c r="I51" s="3" t="s">
        <v>345</v>
      </c>
    </row>
    <row r="52" spans="1:9" x14ac:dyDescent="0.3">
      <c r="A52" s="3" t="s">
        <v>59</v>
      </c>
      <c r="B52" s="3" t="s">
        <v>155</v>
      </c>
      <c r="C52" s="3" t="s">
        <v>239</v>
      </c>
      <c r="D52" s="3" t="s">
        <v>290</v>
      </c>
      <c r="E52" s="3">
        <v>1</v>
      </c>
      <c r="F52" s="3">
        <v>7.17</v>
      </c>
      <c r="G52" s="3">
        <v>71</v>
      </c>
      <c r="H52" s="3" t="s">
        <v>294</v>
      </c>
      <c r="I52" s="3" t="s">
        <v>346</v>
      </c>
    </row>
    <row r="53" spans="1:9" x14ac:dyDescent="0.3">
      <c r="A53" s="3" t="s">
        <v>60</v>
      </c>
      <c r="B53" s="3" t="s">
        <v>156</v>
      </c>
      <c r="C53" s="3" t="s">
        <v>240</v>
      </c>
      <c r="D53" s="3" t="s">
        <v>293</v>
      </c>
      <c r="E53" s="3">
        <v>2</v>
      </c>
      <c r="F53" s="3">
        <v>6.17</v>
      </c>
      <c r="G53" s="3">
        <v>76</v>
      </c>
      <c r="H53" s="3" t="s">
        <v>295</v>
      </c>
      <c r="I53" s="3" t="s">
        <v>347</v>
      </c>
    </row>
    <row r="54" spans="1:9" x14ac:dyDescent="0.3">
      <c r="A54" s="3" t="s">
        <v>61</v>
      </c>
      <c r="B54" s="3" t="s">
        <v>157</v>
      </c>
      <c r="C54" s="3" t="s">
        <v>241</v>
      </c>
      <c r="D54" s="3" t="s">
        <v>289</v>
      </c>
      <c r="E54" s="3">
        <v>3</v>
      </c>
      <c r="F54" s="3">
        <v>9.5500000000000007</v>
      </c>
      <c r="G54" s="3">
        <v>91</v>
      </c>
      <c r="H54" s="3" t="s">
        <v>295</v>
      </c>
      <c r="I54" s="3" t="s">
        <v>348</v>
      </c>
    </row>
    <row r="55" spans="1:9" x14ac:dyDescent="0.3">
      <c r="A55" s="3" t="s">
        <v>62</v>
      </c>
      <c r="B55" s="3" t="s">
        <v>158</v>
      </c>
      <c r="C55" s="3" t="s">
        <v>242</v>
      </c>
      <c r="D55" s="3" t="s">
        <v>289</v>
      </c>
      <c r="E55" s="3">
        <v>1</v>
      </c>
      <c r="F55" s="3">
        <v>8.6999999999999993</v>
      </c>
      <c r="G55" s="3">
        <v>66</v>
      </c>
      <c r="H55" s="3" t="s">
        <v>294</v>
      </c>
      <c r="I55" s="3" t="s">
        <v>349</v>
      </c>
    </row>
    <row r="56" spans="1:9" x14ac:dyDescent="0.3">
      <c r="A56" s="3" t="s">
        <v>63</v>
      </c>
      <c r="B56" s="3" t="s">
        <v>159</v>
      </c>
      <c r="C56" s="3" t="s">
        <v>243</v>
      </c>
      <c r="D56" s="3" t="s">
        <v>289</v>
      </c>
      <c r="E56" s="3">
        <v>3</v>
      </c>
      <c r="F56" s="3">
        <v>9.76</v>
      </c>
      <c r="G56" s="3">
        <v>99</v>
      </c>
      <c r="H56" s="3" t="s">
        <v>294</v>
      </c>
      <c r="I56" s="3" t="s">
        <v>350</v>
      </c>
    </row>
    <row r="57" spans="1:9" x14ac:dyDescent="0.3">
      <c r="A57" s="3" t="s">
        <v>64</v>
      </c>
      <c r="B57" s="3" t="s">
        <v>160</v>
      </c>
      <c r="C57" s="3" t="s">
        <v>244</v>
      </c>
      <c r="D57" s="3" t="s">
        <v>292</v>
      </c>
      <c r="E57" s="3">
        <v>2</v>
      </c>
      <c r="F57" s="3">
        <v>5.51</v>
      </c>
      <c r="G57" s="3">
        <v>97</v>
      </c>
      <c r="H57" s="3" t="s">
        <v>295</v>
      </c>
      <c r="I57" s="3" t="s">
        <v>351</v>
      </c>
    </row>
    <row r="58" spans="1:9" x14ac:dyDescent="0.3">
      <c r="A58" s="3" t="s">
        <v>65</v>
      </c>
      <c r="B58" s="3" t="s">
        <v>161</v>
      </c>
      <c r="C58" s="3" t="s">
        <v>245</v>
      </c>
      <c r="D58" s="3" t="s">
        <v>287</v>
      </c>
      <c r="E58" s="3">
        <v>3</v>
      </c>
      <c r="F58" s="3">
        <v>5.74</v>
      </c>
      <c r="G58" s="3">
        <v>62</v>
      </c>
      <c r="H58" s="3" t="s">
        <v>294</v>
      </c>
      <c r="I58" s="3" t="s">
        <v>352</v>
      </c>
    </row>
    <row r="59" spans="1:9" x14ac:dyDescent="0.3">
      <c r="A59" s="3" t="s">
        <v>66</v>
      </c>
      <c r="B59" s="3" t="s">
        <v>162</v>
      </c>
      <c r="C59" s="3" t="s">
        <v>246</v>
      </c>
      <c r="D59" s="3" t="s">
        <v>291</v>
      </c>
      <c r="E59" s="3">
        <v>3</v>
      </c>
      <c r="F59" s="3">
        <v>7.98</v>
      </c>
      <c r="G59" s="3">
        <v>72</v>
      </c>
      <c r="H59" s="3" t="s">
        <v>294</v>
      </c>
      <c r="I59" s="3" t="s">
        <v>353</v>
      </c>
    </row>
    <row r="60" spans="1:9" x14ac:dyDescent="0.3">
      <c r="A60" s="3" t="s">
        <v>67</v>
      </c>
      <c r="B60" s="3" t="s">
        <v>155</v>
      </c>
      <c r="C60" s="3" t="s">
        <v>247</v>
      </c>
      <c r="D60" s="3" t="s">
        <v>287</v>
      </c>
      <c r="E60" s="3">
        <v>4</v>
      </c>
      <c r="F60" s="3">
        <v>5.61</v>
      </c>
      <c r="G60" s="3">
        <v>75</v>
      </c>
      <c r="H60" s="3" t="s">
        <v>295</v>
      </c>
      <c r="I60" s="3" t="s">
        <v>354</v>
      </c>
    </row>
    <row r="61" spans="1:9" x14ac:dyDescent="0.3">
      <c r="A61" s="3" t="s">
        <v>68</v>
      </c>
      <c r="B61" s="3" t="s">
        <v>163</v>
      </c>
      <c r="C61" s="3" t="s">
        <v>248</v>
      </c>
      <c r="D61" s="3" t="s">
        <v>291</v>
      </c>
      <c r="E61" s="3">
        <v>1</v>
      </c>
      <c r="F61" s="3">
        <v>7.8</v>
      </c>
      <c r="G61" s="3">
        <v>93</v>
      </c>
      <c r="H61" s="3" t="s">
        <v>294</v>
      </c>
      <c r="I61" s="3" t="s">
        <v>355</v>
      </c>
    </row>
    <row r="62" spans="1:9" x14ac:dyDescent="0.3">
      <c r="A62" s="3" t="s">
        <v>69</v>
      </c>
      <c r="B62" s="3" t="s">
        <v>118</v>
      </c>
      <c r="C62" s="3" t="s">
        <v>249</v>
      </c>
      <c r="D62" s="3" t="s">
        <v>289</v>
      </c>
      <c r="E62" s="3">
        <v>1</v>
      </c>
      <c r="F62" s="3">
        <v>5.37</v>
      </c>
      <c r="G62" s="3">
        <v>70</v>
      </c>
      <c r="H62" s="3" t="s">
        <v>295</v>
      </c>
      <c r="I62" s="3" t="s">
        <v>356</v>
      </c>
    </row>
    <row r="63" spans="1:9" x14ac:dyDescent="0.3">
      <c r="A63" s="3" t="s">
        <v>70</v>
      </c>
      <c r="B63" s="3" t="s">
        <v>164</v>
      </c>
      <c r="C63" s="3" t="s">
        <v>250</v>
      </c>
      <c r="D63" s="3" t="s">
        <v>291</v>
      </c>
      <c r="E63" s="3">
        <v>1</v>
      </c>
      <c r="F63" s="3">
        <v>6.02</v>
      </c>
      <c r="G63" s="3">
        <v>94</v>
      </c>
      <c r="H63" s="3" t="s">
        <v>294</v>
      </c>
      <c r="I63" s="3" t="s">
        <v>357</v>
      </c>
    </row>
    <row r="64" spans="1:9" x14ac:dyDescent="0.3">
      <c r="A64" s="3" t="s">
        <v>71</v>
      </c>
      <c r="B64" s="3" t="s">
        <v>165</v>
      </c>
      <c r="C64" s="3" t="s">
        <v>251</v>
      </c>
      <c r="D64" s="3" t="s">
        <v>293</v>
      </c>
      <c r="E64" s="3">
        <v>2</v>
      </c>
      <c r="F64" s="3">
        <v>7.26</v>
      </c>
      <c r="G64" s="3">
        <v>88</v>
      </c>
      <c r="H64" s="3" t="s">
        <v>295</v>
      </c>
      <c r="I64" s="3" t="s">
        <v>358</v>
      </c>
    </row>
    <row r="65" spans="1:9" x14ac:dyDescent="0.3">
      <c r="A65" s="3" t="s">
        <v>72</v>
      </c>
      <c r="B65" s="3" t="s">
        <v>129</v>
      </c>
      <c r="C65" s="3" t="s">
        <v>252</v>
      </c>
      <c r="D65" s="3" t="s">
        <v>291</v>
      </c>
      <c r="E65" s="3">
        <v>2</v>
      </c>
      <c r="F65" s="3">
        <v>7.8</v>
      </c>
      <c r="G65" s="3">
        <v>83</v>
      </c>
      <c r="H65" s="3" t="s">
        <v>294</v>
      </c>
      <c r="I65" s="3" t="s">
        <v>359</v>
      </c>
    </row>
    <row r="66" spans="1:9" x14ac:dyDescent="0.3">
      <c r="A66" s="3" t="s">
        <v>73</v>
      </c>
      <c r="B66" s="3" t="s">
        <v>166</v>
      </c>
      <c r="C66" s="3" t="s">
        <v>253</v>
      </c>
      <c r="D66" s="3" t="s">
        <v>291</v>
      </c>
      <c r="E66" s="3">
        <v>3</v>
      </c>
      <c r="F66" s="3">
        <v>6.47</v>
      </c>
      <c r="G66" s="3">
        <v>90</v>
      </c>
      <c r="H66" s="3" t="s">
        <v>295</v>
      </c>
      <c r="I66" s="3" t="s">
        <v>360</v>
      </c>
    </row>
    <row r="67" spans="1:9" x14ac:dyDescent="0.3">
      <c r="A67" s="3" t="s">
        <v>74</v>
      </c>
      <c r="B67" s="3" t="s">
        <v>167</v>
      </c>
      <c r="C67" s="3" t="s">
        <v>254</v>
      </c>
      <c r="D67" s="3" t="s">
        <v>293</v>
      </c>
      <c r="E67" s="3">
        <v>2</v>
      </c>
      <c r="F67" s="3">
        <v>9.51</v>
      </c>
      <c r="G67" s="3">
        <v>88</v>
      </c>
      <c r="H67" s="3" t="s">
        <v>295</v>
      </c>
      <c r="I67" s="3" t="s">
        <v>361</v>
      </c>
    </row>
    <row r="68" spans="1:9" x14ac:dyDescent="0.3">
      <c r="A68" s="3" t="s">
        <v>75</v>
      </c>
      <c r="B68" s="3" t="s">
        <v>148</v>
      </c>
      <c r="C68" s="3" t="s">
        <v>255</v>
      </c>
      <c r="D68" s="3" t="s">
        <v>287</v>
      </c>
      <c r="E68" s="3">
        <v>3</v>
      </c>
      <c r="F68" s="3">
        <v>9.1300000000000008</v>
      </c>
      <c r="G68" s="3">
        <v>77</v>
      </c>
      <c r="H68" s="3" t="s">
        <v>294</v>
      </c>
      <c r="I68" s="3" t="s">
        <v>362</v>
      </c>
    </row>
    <row r="69" spans="1:9" x14ac:dyDescent="0.3">
      <c r="A69" s="3" t="s">
        <v>76</v>
      </c>
      <c r="B69" s="3" t="s">
        <v>168</v>
      </c>
      <c r="C69" s="3" t="s">
        <v>256</v>
      </c>
      <c r="D69" s="3" t="s">
        <v>292</v>
      </c>
      <c r="E69" s="3">
        <v>1</v>
      </c>
      <c r="F69" s="3">
        <v>7.64</v>
      </c>
      <c r="G69" s="3">
        <v>60</v>
      </c>
      <c r="H69" s="3" t="s">
        <v>295</v>
      </c>
      <c r="I69" s="3" t="s">
        <v>363</v>
      </c>
    </row>
    <row r="70" spans="1:9" x14ac:dyDescent="0.3">
      <c r="A70" s="3" t="s">
        <v>77</v>
      </c>
      <c r="B70" s="3" t="s">
        <v>169</v>
      </c>
      <c r="C70" s="3" t="s">
        <v>257</v>
      </c>
      <c r="D70" s="3" t="s">
        <v>287</v>
      </c>
      <c r="E70" s="3">
        <v>1</v>
      </c>
      <c r="F70" s="3">
        <v>7.74</v>
      </c>
      <c r="G70" s="3">
        <v>72</v>
      </c>
      <c r="H70" s="3" t="s">
        <v>295</v>
      </c>
      <c r="I70" s="3" t="s">
        <v>364</v>
      </c>
    </row>
    <row r="71" spans="1:9" x14ac:dyDescent="0.3">
      <c r="A71" s="3" t="s">
        <v>78</v>
      </c>
      <c r="B71" s="3" t="s">
        <v>170</v>
      </c>
      <c r="C71" s="3" t="s">
        <v>258</v>
      </c>
      <c r="D71" s="3" t="s">
        <v>289</v>
      </c>
      <c r="E71" s="3">
        <v>2</v>
      </c>
      <c r="F71" s="3">
        <v>8.27</v>
      </c>
      <c r="G71" s="3">
        <v>80</v>
      </c>
      <c r="H71" s="3" t="s">
        <v>295</v>
      </c>
      <c r="I71" s="3" t="s">
        <v>365</v>
      </c>
    </row>
    <row r="72" spans="1:9" x14ac:dyDescent="0.3">
      <c r="A72" s="3" t="s">
        <v>79</v>
      </c>
      <c r="B72" s="3" t="s">
        <v>171</v>
      </c>
      <c r="C72" s="3" t="s">
        <v>259</v>
      </c>
      <c r="D72" s="3" t="s">
        <v>287</v>
      </c>
      <c r="E72" s="3">
        <v>3</v>
      </c>
      <c r="F72" s="3">
        <v>5.78</v>
      </c>
      <c r="G72" s="3">
        <v>66</v>
      </c>
      <c r="H72" s="3" t="s">
        <v>294</v>
      </c>
      <c r="I72" s="3" t="s">
        <v>366</v>
      </c>
    </row>
    <row r="73" spans="1:9" x14ac:dyDescent="0.3">
      <c r="A73" s="3" t="s">
        <v>80</v>
      </c>
      <c r="B73" s="3" t="s">
        <v>172</v>
      </c>
      <c r="C73" s="3" t="s">
        <v>260</v>
      </c>
      <c r="D73" s="3" t="s">
        <v>292</v>
      </c>
      <c r="E73" s="3">
        <v>4</v>
      </c>
      <c r="F73" s="3">
        <v>6.43</v>
      </c>
      <c r="G73" s="3">
        <v>85</v>
      </c>
      <c r="H73" s="3" t="s">
        <v>294</v>
      </c>
      <c r="I73" s="3" t="s">
        <v>367</v>
      </c>
    </row>
    <row r="74" spans="1:9" x14ac:dyDescent="0.3">
      <c r="A74" s="3" t="s">
        <v>81</v>
      </c>
      <c r="B74" s="3" t="s">
        <v>164</v>
      </c>
      <c r="C74" s="3" t="s">
        <v>261</v>
      </c>
      <c r="D74" s="3" t="s">
        <v>288</v>
      </c>
      <c r="E74" s="3">
        <v>1</v>
      </c>
      <c r="F74" s="3">
        <v>9.35</v>
      </c>
      <c r="G74" s="3">
        <v>98</v>
      </c>
      <c r="H74" s="3" t="s">
        <v>295</v>
      </c>
      <c r="I74" s="3" t="s">
        <v>368</v>
      </c>
    </row>
    <row r="75" spans="1:9" x14ac:dyDescent="0.3">
      <c r="A75" s="3" t="s">
        <v>82</v>
      </c>
      <c r="B75" s="3" t="s">
        <v>131</v>
      </c>
      <c r="C75" s="3" t="s">
        <v>262</v>
      </c>
      <c r="D75" s="3" t="s">
        <v>286</v>
      </c>
      <c r="E75" s="3">
        <v>2</v>
      </c>
      <c r="F75" s="3">
        <v>6.44</v>
      </c>
      <c r="G75" s="3">
        <v>71</v>
      </c>
      <c r="H75" s="3" t="s">
        <v>294</v>
      </c>
      <c r="I75" s="3" t="s">
        <v>369</v>
      </c>
    </row>
    <row r="76" spans="1:9" x14ac:dyDescent="0.3">
      <c r="A76" s="3" t="s">
        <v>83</v>
      </c>
      <c r="B76" s="3" t="s">
        <v>173</v>
      </c>
      <c r="C76" s="3" t="s">
        <v>263</v>
      </c>
      <c r="D76" s="3" t="s">
        <v>288</v>
      </c>
      <c r="E76" s="3">
        <v>4</v>
      </c>
      <c r="F76" s="3">
        <v>7.32</v>
      </c>
      <c r="G76" s="3">
        <v>72</v>
      </c>
      <c r="H76" s="3" t="s">
        <v>294</v>
      </c>
      <c r="I76" s="3" t="s">
        <v>370</v>
      </c>
    </row>
    <row r="77" spans="1:9" x14ac:dyDescent="0.3">
      <c r="A77" s="3" t="s">
        <v>84</v>
      </c>
      <c r="B77" s="3" t="s">
        <v>174</v>
      </c>
      <c r="C77" s="3" t="s">
        <v>199</v>
      </c>
      <c r="D77" s="3" t="s">
        <v>290</v>
      </c>
      <c r="E77" s="3">
        <v>3</v>
      </c>
      <c r="F77" s="3">
        <v>8.1</v>
      </c>
      <c r="G77" s="3">
        <v>85</v>
      </c>
      <c r="H77" s="3" t="s">
        <v>295</v>
      </c>
      <c r="I77" s="3" t="s">
        <v>371</v>
      </c>
    </row>
    <row r="78" spans="1:9" x14ac:dyDescent="0.3">
      <c r="A78" s="3" t="s">
        <v>85</v>
      </c>
      <c r="B78" s="3" t="s">
        <v>175</v>
      </c>
      <c r="C78" s="3" t="s">
        <v>264</v>
      </c>
      <c r="D78" s="3" t="s">
        <v>287</v>
      </c>
      <c r="E78" s="3">
        <v>1</v>
      </c>
      <c r="F78" s="3">
        <v>7.96</v>
      </c>
      <c r="G78" s="3">
        <v>62</v>
      </c>
      <c r="H78" s="3" t="s">
        <v>294</v>
      </c>
      <c r="I78" s="3" t="s">
        <v>372</v>
      </c>
    </row>
    <row r="79" spans="1:9" x14ac:dyDescent="0.3">
      <c r="A79" s="3" t="s">
        <v>86</v>
      </c>
      <c r="B79" s="3" t="s">
        <v>126</v>
      </c>
      <c r="C79" s="3" t="s">
        <v>265</v>
      </c>
      <c r="D79" s="3" t="s">
        <v>290</v>
      </c>
      <c r="E79" s="3">
        <v>1</v>
      </c>
      <c r="F79" s="3">
        <v>6.41</v>
      </c>
      <c r="G79" s="3">
        <v>70</v>
      </c>
      <c r="H79" s="3" t="s">
        <v>295</v>
      </c>
      <c r="I79" s="3" t="s">
        <v>373</v>
      </c>
    </row>
    <row r="80" spans="1:9" x14ac:dyDescent="0.3">
      <c r="A80" s="3" t="s">
        <v>87</v>
      </c>
      <c r="B80" s="3" t="s">
        <v>134</v>
      </c>
      <c r="C80" s="3" t="s">
        <v>266</v>
      </c>
      <c r="D80" s="3" t="s">
        <v>288</v>
      </c>
      <c r="E80" s="3">
        <v>3</v>
      </c>
      <c r="F80" s="3">
        <v>6.04</v>
      </c>
      <c r="G80" s="3">
        <v>69</v>
      </c>
      <c r="H80" s="3" t="s">
        <v>295</v>
      </c>
      <c r="I80" s="3" t="s">
        <v>374</v>
      </c>
    </row>
    <row r="81" spans="1:9" x14ac:dyDescent="0.3">
      <c r="A81" s="3" t="s">
        <v>88</v>
      </c>
      <c r="B81" s="3" t="s">
        <v>176</v>
      </c>
      <c r="C81" s="3" t="s">
        <v>267</v>
      </c>
      <c r="D81" s="3" t="s">
        <v>287</v>
      </c>
      <c r="E81" s="3">
        <v>4</v>
      </c>
      <c r="F81" s="3">
        <v>6.22</v>
      </c>
      <c r="G81" s="3">
        <v>88</v>
      </c>
      <c r="H81" s="3" t="s">
        <v>295</v>
      </c>
      <c r="I81" s="3" t="s">
        <v>375</v>
      </c>
    </row>
    <row r="82" spans="1:9" x14ac:dyDescent="0.3">
      <c r="A82" s="3" t="s">
        <v>89</v>
      </c>
      <c r="B82" s="3" t="s">
        <v>177</v>
      </c>
      <c r="C82" s="3" t="s">
        <v>268</v>
      </c>
      <c r="D82" s="3" t="s">
        <v>291</v>
      </c>
      <c r="E82" s="3">
        <v>3</v>
      </c>
      <c r="F82" s="3">
        <v>8.01</v>
      </c>
      <c r="G82" s="3">
        <v>93</v>
      </c>
      <c r="H82" s="3" t="s">
        <v>294</v>
      </c>
      <c r="I82" s="3" t="s">
        <v>376</v>
      </c>
    </row>
    <row r="83" spans="1:9" x14ac:dyDescent="0.3">
      <c r="A83" s="3" t="s">
        <v>90</v>
      </c>
      <c r="B83" s="3" t="s">
        <v>112</v>
      </c>
      <c r="C83" s="3" t="s">
        <v>269</v>
      </c>
      <c r="D83" s="3" t="s">
        <v>288</v>
      </c>
      <c r="E83" s="3">
        <v>1</v>
      </c>
      <c r="F83" s="3">
        <v>5.31</v>
      </c>
      <c r="G83" s="3">
        <v>60</v>
      </c>
      <c r="H83" s="3" t="s">
        <v>294</v>
      </c>
      <c r="I83" s="3" t="s">
        <v>377</v>
      </c>
    </row>
    <row r="84" spans="1:9" x14ac:dyDescent="0.3">
      <c r="A84" s="3" t="s">
        <v>91</v>
      </c>
      <c r="B84" s="3" t="s">
        <v>178</v>
      </c>
      <c r="C84" s="3" t="s">
        <v>270</v>
      </c>
      <c r="D84" s="3" t="s">
        <v>291</v>
      </c>
      <c r="E84" s="3">
        <v>2</v>
      </c>
      <c r="F84" s="3">
        <v>9.2799999999999994</v>
      </c>
      <c r="G84" s="3">
        <v>65</v>
      </c>
      <c r="H84" s="3" t="s">
        <v>294</v>
      </c>
      <c r="I84" s="3" t="s">
        <v>378</v>
      </c>
    </row>
    <row r="85" spans="1:9" x14ac:dyDescent="0.3">
      <c r="A85" s="3" t="s">
        <v>92</v>
      </c>
      <c r="B85" s="3" t="s">
        <v>166</v>
      </c>
      <c r="C85" s="3" t="s">
        <v>271</v>
      </c>
      <c r="D85" s="3" t="s">
        <v>288</v>
      </c>
      <c r="E85" s="3">
        <v>3</v>
      </c>
      <c r="F85" s="3">
        <v>5.18</v>
      </c>
      <c r="G85" s="3">
        <v>69</v>
      </c>
      <c r="H85" s="3" t="s">
        <v>294</v>
      </c>
      <c r="I85" s="3" t="s">
        <v>379</v>
      </c>
    </row>
    <row r="86" spans="1:9" x14ac:dyDescent="0.3">
      <c r="A86" s="3" t="s">
        <v>93</v>
      </c>
      <c r="B86" s="3" t="s">
        <v>179</v>
      </c>
      <c r="C86" s="3" t="s">
        <v>272</v>
      </c>
      <c r="D86" s="3" t="s">
        <v>288</v>
      </c>
      <c r="E86" s="3">
        <v>3</v>
      </c>
      <c r="F86" s="3">
        <v>8.68</v>
      </c>
      <c r="G86" s="3">
        <v>78</v>
      </c>
      <c r="H86" s="3" t="s">
        <v>294</v>
      </c>
      <c r="I86" s="3" t="s">
        <v>380</v>
      </c>
    </row>
    <row r="87" spans="1:9" x14ac:dyDescent="0.3">
      <c r="A87" s="3" t="s">
        <v>94</v>
      </c>
      <c r="B87" s="3" t="s">
        <v>180</v>
      </c>
      <c r="C87" s="3" t="s">
        <v>273</v>
      </c>
      <c r="D87" s="3" t="s">
        <v>290</v>
      </c>
      <c r="E87" s="3">
        <v>4</v>
      </c>
      <c r="F87" s="3">
        <v>6.01</v>
      </c>
      <c r="G87" s="3">
        <v>87</v>
      </c>
      <c r="H87" s="3" t="s">
        <v>294</v>
      </c>
      <c r="I87" s="3" t="s">
        <v>381</v>
      </c>
    </row>
    <row r="88" spans="1:9" x14ac:dyDescent="0.3">
      <c r="A88" s="3" t="s">
        <v>95</v>
      </c>
      <c r="B88" s="3" t="s">
        <v>115</v>
      </c>
      <c r="C88" s="3" t="s">
        <v>274</v>
      </c>
      <c r="D88" s="3" t="s">
        <v>288</v>
      </c>
      <c r="E88" s="3">
        <v>1</v>
      </c>
      <c r="F88" s="3">
        <v>7.93</v>
      </c>
      <c r="G88" s="3">
        <v>63</v>
      </c>
      <c r="H88" s="3" t="s">
        <v>294</v>
      </c>
      <c r="I88" s="3" t="s">
        <v>382</v>
      </c>
    </row>
    <row r="89" spans="1:9" x14ac:dyDescent="0.3">
      <c r="A89" s="3" t="s">
        <v>96</v>
      </c>
      <c r="B89" s="3" t="s">
        <v>181</v>
      </c>
      <c r="C89" s="3" t="s">
        <v>275</v>
      </c>
      <c r="D89" s="3" t="s">
        <v>291</v>
      </c>
      <c r="E89" s="3">
        <v>2</v>
      </c>
      <c r="F89" s="3">
        <v>9.08</v>
      </c>
      <c r="G89" s="3">
        <v>78</v>
      </c>
      <c r="H89" s="3" t="s">
        <v>295</v>
      </c>
      <c r="I89" s="3" t="s">
        <v>383</v>
      </c>
    </row>
    <row r="90" spans="1:9" x14ac:dyDescent="0.3">
      <c r="A90" s="3" t="s">
        <v>97</v>
      </c>
      <c r="B90" s="3" t="s">
        <v>174</v>
      </c>
      <c r="C90" s="3" t="s">
        <v>276</v>
      </c>
      <c r="D90" s="3" t="s">
        <v>292</v>
      </c>
      <c r="E90" s="3">
        <v>2</v>
      </c>
      <c r="F90" s="3">
        <v>8.68</v>
      </c>
      <c r="G90" s="3">
        <v>81</v>
      </c>
      <c r="H90" s="3" t="s">
        <v>294</v>
      </c>
      <c r="I90" s="3" t="s">
        <v>384</v>
      </c>
    </row>
    <row r="91" spans="1:9" x14ac:dyDescent="0.3">
      <c r="A91" s="3" t="s">
        <v>98</v>
      </c>
      <c r="B91" s="3" t="s">
        <v>180</v>
      </c>
      <c r="C91" s="3" t="s">
        <v>277</v>
      </c>
      <c r="D91" s="3" t="s">
        <v>288</v>
      </c>
      <c r="E91" s="3">
        <v>1</v>
      </c>
      <c r="F91" s="3">
        <v>8.9499999999999993</v>
      </c>
      <c r="G91" s="3">
        <v>63</v>
      </c>
      <c r="H91" s="3" t="s">
        <v>294</v>
      </c>
      <c r="I91" s="3" t="s">
        <v>385</v>
      </c>
    </row>
    <row r="92" spans="1:9" x14ac:dyDescent="0.3">
      <c r="A92" s="3" t="s">
        <v>99</v>
      </c>
      <c r="B92" s="3" t="s">
        <v>182</v>
      </c>
      <c r="C92" s="3" t="s">
        <v>259</v>
      </c>
      <c r="D92" s="3" t="s">
        <v>289</v>
      </c>
      <c r="E92" s="3">
        <v>1</v>
      </c>
      <c r="F92" s="3">
        <v>5.93</v>
      </c>
      <c r="G92" s="3">
        <v>83</v>
      </c>
      <c r="H92" s="3" t="s">
        <v>294</v>
      </c>
      <c r="I92" s="3" t="s">
        <v>386</v>
      </c>
    </row>
    <row r="93" spans="1:9" x14ac:dyDescent="0.3">
      <c r="A93" s="3" t="s">
        <v>100</v>
      </c>
      <c r="B93" s="3" t="s">
        <v>183</v>
      </c>
      <c r="C93" s="3" t="s">
        <v>278</v>
      </c>
      <c r="D93" s="3" t="s">
        <v>286</v>
      </c>
      <c r="E93" s="3">
        <v>3</v>
      </c>
      <c r="F93" s="3">
        <v>8.73</v>
      </c>
      <c r="G93" s="3">
        <v>60</v>
      </c>
      <c r="H93" s="3" t="s">
        <v>294</v>
      </c>
      <c r="I93" s="3" t="s">
        <v>387</v>
      </c>
    </row>
    <row r="94" spans="1:9" x14ac:dyDescent="0.3">
      <c r="A94" s="3" t="s">
        <v>101</v>
      </c>
      <c r="B94" s="3" t="s">
        <v>174</v>
      </c>
      <c r="C94" s="3" t="s">
        <v>279</v>
      </c>
      <c r="D94" s="3" t="s">
        <v>288</v>
      </c>
      <c r="E94" s="3">
        <v>2</v>
      </c>
      <c r="F94" s="3">
        <v>9.4700000000000006</v>
      </c>
      <c r="G94" s="3">
        <v>78</v>
      </c>
      <c r="H94" s="3" t="s">
        <v>295</v>
      </c>
      <c r="I94" s="3" t="s">
        <v>388</v>
      </c>
    </row>
    <row r="95" spans="1:9" x14ac:dyDescent="0.3">
      <c r="A95" s="3" t="s">
        <v>102</v>
      </c>
      <c r="B95" s="3" t="s">
        <v>132</v>
      </c>
      <c r="C95" s="3" t="s">
        <v>280</v>
      </c>
      <c r="D95" s="3" t="s">
        <v>290</v>
      </c>
      <c r="E95" s="3">
        <v>2</v>
      </c>
      <c r="F95" s="3">
        <v>8.23</v>
      </c>
      <c r="G95" s="3">
        <v>86</v>
      </c>
      <c r="H95" s="3" t="s">
        <v>294</v>
      </c>
      <c r="I95" s="3" t="s">
        <v>337</v>
      </c>
    </row>
    <row r="96" spans="1:9" x14ac:dyDescent="0.3">
      <c r="A96" s="3" t="s">
        <v>103</v>
      </c>
      <c r="B96" s="3" t="s">
        <v>184</v>
      </c>
      <c r="C96" s="3" t="s">
        <v>281</v>
      </c>
      <c r="D96" s="3" t="s">
        <v>292</v>
      </c>
      <c r="E96" s="3">
        <v>3</v>
      </c>
      <c r="F96" s="3">
        <v>5.01</v>
      </c>
      <c r="G96" s="3">
        <v>98</v>
      </c>
      <c r="H96" s="3" t="s">
        <v>295</v>
      </c>
      <c r="I96" s="3" t="s">
        <v>389</v>
      </c>
    </row>
    <row r="97" spans="1:9" x14ac:dyDescent="0.3">
      <c r="A97" s="3" t="s">
        <v>104</v>
      </c>
      <c r="B97" s="3" t="s">
        <v>185</v>
      </c>
      <c r="C97" s="3" t="s">
        <v>282</v>
      </c>
      <c r="D97" s="3" t="s">
        <v>292</v>
      </c>
      <c r="E97" s="3">
        <v>4</v>
      </c>
      <c r="F97" s="3">
        <v>8.4499999999999993</v>
      </c>
      <c r="G97" s="3">
        <v>80</v>
      </c>
      <c r="H97" s="3" t="s">
        <v>294</v>
      </c>
      <c r="I97" s="3" t="s">
        <v>390</v>
      </c>
    </row>
    <row r="98" spans="1:9" x14ac:dyDescent="0.3">
      <c r="A98" s="3" t="s">
        <v>105</v>
      </c>
      <c r="B98" s="3" t="s">
        <v>128</v>
      </c>
      <c r="C98" s="3" t="s">
        <v>283</v>
      </c>
      <c r="D98" s="3" t="s">
        <v>290</v>
      </c>
      <c r="E98" s="3">
        <v>3</v>
      </c>
      <c r="F98" s="3">
        <v>7.2</v>
      </c>
      <c r="G98" s="3">
        <v>91</v>
      </c>
      <c r="H98" s="3" t="s">
        <v>295</v>
      </c>
      <c r="I98" s="3" t="s">
        <v>391</v>
      </c>
    </row>
    <row r="99" spans="1:9" x14ac:dyDescent="0.3">
      <c r="A99" s="3" t="s">
        <v>106</v>
      </c>
      <c r="B99" s="3" t="s">
        <v>186</v>
      </c>
      <c r="C99" s="3" t="s">
        <v>284</v>
      </c>
      <c r="D99" s="3" t="s">
        <v>292</v>
      </c>
      <c r="E99" s="3">
        <v>2</v>
      </c>
      <c r="F99" s="3">
        <v>7.96</v>
      </c>
      <c r="G99" s="3">
        <v>70</v>
      </c>
      <c r="H99" s="3" t="s">
        <v>295</v>
      </c>
      <c r="I99" s="3" t="s">
        <v>392</v>
      </c>
    </row>
    <row r="100" spans="1:9" x14ac:dyDescent="0.3">
      <c r="A100" s="3" t="s">
        <v>107</v>
      </c>
      <c r="B100" s="3" t="s">
        <v>187</v>
      </c>
      <c r="C100" s="3" t="s">
        <v>218</v>
      </c>
      <c r="D100" s="3" t="s">
        <v>290</v>
      </c>
      <c r="E100" s="3">
        <v>1</v>
      </c>
      <c r="F100" s="3">
        <v>5.16</v>
      </c>
      <c r="G100" s="3">
        <v>88</v>
      </c>
      <c r="H100" s="3" t="s">
        <v>294</v>
      </c>
      <c r="I100" s="3" t="s">
        <v>393</v>
      </c>
    </row>
    <row r="101" spans="1:9" x14ac:dyDescent="0.3">
      <c r="A101" s="3" t="s">
        <v>108</v>
      </c>
      <c r="B101" s="3" t="s">
        <v>188</v>
      </c>
      <c r="C101" s="3" t="s">
        <v>285</v>
      </c>
      <c r="D101" s="3" t="s">
        <v>290</v>
      </c>
      <c r="E101" s="3">
        <v>2</v>
      </c>
      <c r="F101" s="3">
        <v>5.65</v>
      </c>
      <c r="G101" s="3">
        <v>81</v>
      </c>
      <c r="H101" s="3" t="s">
        <v>295</v>
      </c>
      <c r="I101" s="3" t="s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A5A7-3C31-429E-8558-7F2C7790C2AB}">
  <dimension ref="A1:R106"/>
  <sheetViews>
    <sheetView topLeftCell="A88" zoomScale="120" zoomScaleNormal="120" workbookViewId="0">
      <selection activeCell="F101" sqref="F101"/>
    </sheetView>
  </sheetViews>
  <sheetFormatPr defaultRowHeight="14.4" x14ac:dyDescent="0.3"/>
  <cols>
    <col min="1" max="1" width="14.88671875" bestFit="1" customWidth="1"/>
    <col min="2" max="2" width="15.6640625" bestFit="1" customWidth="1"/>
    <col min="3" max="3" width="9" bestFit="1" customWidth="1"/>
    <col min="4" max="4" width="12.77734375" bestFit="1" customWidth="1"/>
    <col min="5" max="5" width="19.109375" bestFit="1" customWidth="1"/>
    <col min="6" max="6" width="16.21875" bestFit="1" customWidth="1"/>
    <col min="7" max="7" width="16.21875" customWidth="1"/>
    <col min="8" max="8" width="14.88671875" bestFit="1" customWidth="1"/>
    <col min="11" max="11" width="14.77734375" customWidth="1"/>
    <col min="12" max="12" width="15.6640625" bestFit="1" customWidth="1"/>
    <col min="13" max="14" width="14.77734375" customWidth="1"/>
    <col min="15" max="15" width="16.44140625" customWidth="1"/>
    <col min="16" max="16" width="16.33203125" bestFit="1" customWidth="1"/>
    <col min="17" max="17" width="14.109375" customWidth="1"/>
    <col min="18" max="18" width="14.88671875" bestFit="1" customWidth="1"/>
  </cols>
  <sheetData>
    <row r="1" spans="1:18" x14ac:dyDescent="0.3">
      <c r="H1" s="4">
        <f>COUNTA(_xlfn.ANCHORARRAY(H3))</f>
        <v>80</v>
      </c>
      <c r="R1">
        <f>COUNTA(_xlfn.ANCHORARRAY(R3))</f>
        <v>84</v>
      </c>
    </row>
    <row r="2" spans="1:18" x14ac:dyDescent="0.3">
      <c r="A2" s="5" t="s">
        <v>0</v>
      </c>
      <c r="B2" s="5" t="s">
        <v>1</v>
      </c>
      <c r="C2" s="5" t="s">
        <v>5</v>
      </c>
      <c r="D2" s="5" t="s">
        <v>7</v>
      </c>
      <c r="E2" s="5" t="s">
        <v>8</v>
      </c>
      <c r="F2" s="7" t="s">
        <v>3</v>
      </c>
      <c r="G2" s="22"/>
      <c r="H2" s="22" t="s">
        <v>403</v>
      </c>
      <c r="K2" s="10" t="s">
        <v>0</v>
      </c>
      <c r="L2" s="11" t="s">
        <v>1</v>
      </c>
      <c r="M2" s="11" t="s">
        <v>5</v>
      </c>
      <c r="N2" s="11" t="s">
        <v>7</v>
      </c>
      <c r="O2" s="12" t="s">
        <v>8</v>
      </c>
      <c r="P2" s="11" t="s">
        <v>3</v>
      </c>
      <c r="R2" s="6" t="s">
        <v>403</v>
      </c>
    </row>
    <row r="3" spans="1:18" x14ac:dyDescent="0.3">
      <c r="A3" s="9" t="s">
        <v>9</v>
      </c>
      <c r="B3" s="2" t="s">
        <v>109</v>
      </c>
      <c r="C3" s="8">
        <v>7.91</v>
      </c>
      <c r="D3" s="3" t="s">
        <v>294</v>
      </c>
      <c r="E3" s="3" t="s">
        <v>296</v>
      </c>
      <c r="F3" s="2" t="str">
        <f>VLOOKUP(A3,Student!A1:D101,4,0)</f>
        <v>IT</v>
      </c>
      <c r="G3" s="19"/>
      <c r="H3" t="str" cm="1">
        <f t="array" ref="H3:H82">_xlfn.UNIQUE(B3:B102,0,0)</f>
        <v>Rohan Yadav</v>
      </c>
      <c r="K3" s="8" t="s">
        <v>9</v>
      </c>
      <c r="L3" s="3" t="s">
        <v>109</v>
      </c>
      <c r="M3" s="3">
        <v>7.91</v>
      </c>
      <c r="N3" s="3" t="s">
        <v>294</v>
      </c>
      <c r="O3" s="9" t="s">
        <v>296</v>
      </c>
      <c r="P3" s="16" t="str">
        <f>VLOOKUP(Student[[#This Row],[Student_ID]],Student!A1:D101,4,0)</f>
        <v>IT</v>
      </c>
      <c r="R3" t="str" cm="1">
        <f t="array" ref="R3:R86">_xlfn.UNIQUE(Student[Full_Name],0,0)</f>
        <v>Rohan Yadav</v>
      </c>
    </row>
    <row r="4" spans="1:18" x14ac:dyDescent="0.3">
      <c r="A4" s="9" t="s">
        <v>10</v>
      </c>
      <c r="B4" s="2" t="s">
        <v>110</v>
      </c>
      <c r="C4" s="8">
        <v>8.9499999999999993</v>
      </c>
      <c r="D4" s="3" t="s">
        <v>294</v>
      </c>
      <c r="E4" s="3" t="s">
        <v>297</v>
      </c>
      <c r="F4" s="2" t="str">
        <f>VLOOKUP(A4,Student!A2:D102,4,0)</f>
        <v>Mechanical</v>
      </c>
      <c r="G4" s="19"/>
      <c r="H4" t="str">
        <v>Neha Das</v>
      </c>
      <c r="K4" s="8" t="s">
        <v>10</v>
      </c>
      <c r="L4" s="3" t="s">
        <v>110</v>
      </c>
      <c r="M4" s="3">
        <v>8.9499999999999993</v>
      </c>
      <c r="N4" s="3" t="s">
        <v>294</v>
      </c>
      <c r="O4" s="9" t="s">
        <v>297</v>
      </c>
      <c r="P4" s="3" t="str">
        <f>VLOOKUP(Student[[#This Row],[Student_ID]],Student!A2:D102,4,0)</f>
        <v>Mechanical</v>
      </c>
      <c r="R4" t="str">
        <v>Neha Das</v>
      </c>
    </row>
    <row r="5" spans="1:18" x14ac:dyDescent="0.3">
      <c r="A5" s="9" t="s">
        <v>11</v>
      </c>
      <c r="B5" s="2" t="s">
        <v>111</v>
      </c>
      <c r="C5" s="8">
        <v>7.84</v>
      </c>
      <c r="D5" s="3" t="s">
        <v>295</v>
      </c>
      <c r="E5" s="3" t="s">
        <v>298</v>
      </c>
      <c r="F5" s="2" t="str">
        <f>VLOOKUP(A5,Student!A3:D103,4,0)</f>
        <v>Computer Science</v>
      </c>
      <c r="G5" s="19"/>
      <c r="H5" t="str">
        <v>Ananya Yadav</v>
      </c>
      <c r="K5" s="8" t="s">
        <v>11</v>
      </c>
      <c r="L5" s="3" t="s">
        <v>111</v>
      </c>
      <c r="M5" s="3">
        <v>7.84</v>
      </c>
      <c r="N5" s="3" t="s">
        <v>295</v>
      </c>
      <c r="O5" s="9" t="s">
        <v>298</v>
      </c>
      <c r="P5" s="3" t="str">
        <f>VLOOKUP(Student[[#This Row],[Student_ID]],Student!A3:D103,4,0)</f>
        <v>Computer Science</v>
      </c>
      <c r="R5" t="str">
        <v>Ananya Yadav</v>
      </c>
    </row>
    <row r="6" spans="1:18" x14ac:dyDescent="0.3">
      <c r="A6" s="9" t="s">
        <v>12</v>
      </c>
      <c r="B6" s="23" t="s">
        <v>112</v>
      </c>
      <c r="C6" s="8">
        <v>8.6999999999999993</v>
      </c>
      <c r="D6" s="3" t="s">
        <v>294</v>
      </c>
      <c r="E6" s="3" t="s">
        <v>299</v>
      </c>
      <c r="F6" s="2" t="str">
        <f>VLOOKUP(A6,Student!A4:D104,4,0)</f>
        <v>Electrical</v>
      </c>
      <c r="G6" s="19"/>
      <c r="H6" t="str">
        <v>Divya Tiwari</v>
      </c>
      <c r="K6" s="8" t="s">
        <v>12</v>
      </c>
      <c r="L6" s="3" t="s">
        <v>112</v>
      </c>
      <c r="M6" s="3">
        <v>8.6999999999999993</v>
      </c>
      <c r="N6" s="3" t="s">
        <v>294</v>
      </c>
      <c r="O6" s="9" t="s">
        <v>299</v>
      </c>
      <c r="P6" s="3" t="str">
        <f>VLOOKUP(Student[[#This Row],[Student_ID]],Student!A4:D104,4,0)</f>
        <v>Electrical</v>
      </c>
      <c r="R6" t="str">
        <v>Divya Tiwari</v>
      </c>
    </row>
    <row r="7" spans="1:18" x14ac:dyDescent="0.3">
      <c r="A7" s="9" t="s">
        <v>13</v>
      </c>
      <c r="B7" s="23" t="s">
        <v>113</v>
      </c>
      <c r="C7" s="8">
        <v>7.61</v>
      </c>
      <c r="D7" s="3" t="s">
        <v>295</v>
      </c>
      <c r="E7" s="3" t="s">
        <v>300</v>
      </c>
      <c r="F7" s="2" t="str">
        <f>VLOOKUP(A7,Student!A5:D105,4,0)</f>
        <v>Electrical</v>
      </c>
      <c r="G7" s="19"/>
      <c r="H7" t="str">
        <v>Priya Singh</v>
      </c>
      <c r="K7" s="8" t="s">
        <v>13</v>
      </c>
      <c r="L7" s="3" t="s">
        <v>113</v>
      </c>
      <c r="M7" s="3">
        <v>7.61</v>
      </c>
      <c r="N7" s="3" t="s">
        <v>295</v>
      </c>
      <c r="O7" s="9" t="s">
        <v>300</v>
      </c>
      <c r="P7" s="3" t="str">
        <f>VLOOKUP(Student[[#This Row],[Student_ID]],Student!A5:D105,4,0)</f>
        <v>Electrical</v>
      </c>
      <c r="R7" t="str">
        <v>Priya Singh</v>
      </c>
    </row>
    <row r="8" spans="1:18" x14ac:dyDescent="0.3">
      <c r="A8" s="9" t="s">
        <v>14</v>
      </c>
      <c r="B8" s="23" t="s">
        <v>114</v>
      </c>
      <c r="C8" s="8">
        <v>9.31</v>
      </c>
      <c r="D8" s="3" t="s">
        <v>295</v>
      </c>
      <c r="E8" s="3" t="s">
        <v>301</v>
      </c>
      <c r="F8" s="2" t="str">
        <f>VLOOKUP(A8,Student!A6:D106,4,0)</f>
        <v>Civil</v>
      </c>
      <c r="G8" s="19"/>
      <c r="H8" t="str">
        <v>Divya Joshi</v>
      </c>
      <c r="K8" s="8" t="s">
        <v>14</v>
      </c>
      <c r="L8" s="3" t="s">
        <v>114</v>
      </c>
      <c r="M8" s="3">
        <v>9.31</v>
      </c>
      <c r="N8" s="3" t="s">
        <v>295</v>
      </c>
      <c r="O8" s="9" t="s">
        <v>301</v>
      </c>
      <c r="P8" s="3" t="str">
        <f>VLOOKUP(Student[[#This Row],[Student_ID]],Student!A6:D106,4,0)</f>
        <v>Civil</v>
      </c>
      <c r="R8" t="str">
        <v>Divya Joshi</v>
      </c>
    </row>
    <row r="9" spans="1:18" x14ac:dyDescent="0.3">
      <c r="A9" s="9" t="s">
        <v>15</v>
      </c>
      <c r="B9" s="23" t="s">
        <v>115</v>
      </c>
      <c r="C9" s="8">
        <v>8.77</v>
      </c>
      <c r="D9" s="3" t="s">
        <v>295</v>
      </c>
      <c r="E9" s="3" t="s">
        <v>302</v>
      </c>
      <c r="F9" s="2" t="str">
        <f>VLOOKUP(A9,Student!A7:D107,4,0)</f>
        <v>Electronics</v>
      </c>
      <c r="G9" s="19"/>
      <c r="H9" t="str">
        <v>Rahul Bose</v>
      </c>
      <c r="K9" s="8" t="s">
        <v>15</v>
      </c>
      <c r="L9" s="3" t="s">
        <v>115</v>
      </c>
      <c r="M9" s="3">
        <v>8.77</v>
      </c>
      <c r="N9" s="3" t="s">
        <v>295</v>
      </c>
      <c r="O9" s="9" t="s">
        <v>302</v>
      </c>
      <c r="P9" s="3" t="str">
        <f>VLOOKUP(Student[[#This Row],[Student_ID]],Student!A7:D107,4,0)</f>
        <v>Electronics</v>
      </c>
      <c r="R9" t="str">
        <v>Rahul Bose</v>
      </c>
    </row>
    <row r="10" spans="1:18" x14ac:dyDescent="0.3">
      <c r="A10" s="9" t="s">
        <v>16</v>
      </c>
      <c r="B10" s="23" t="s">
        <v>116</v>
      </c>
      <c r="C10" s="8">
        <v>5.12</v>
      </c>
      <c r="D10" s="3" t="s">
        <v>294</v>
      </c>
      <c r="E10" s="3" t="s">
        <v>303</v>
      </c>
      <c r="F10" s="2" t="str">
        <f>VLOOKUP(A10,Student!A8:D108,4,0)</f>
        <v>Civil</v>
      </c>
      <c r="G10" s="19"/>
      <c r="H10" t="str">
        <v>Priya Nair</v>
      </c>
      <c r="K10" s="8" t="s">
        <v>16</v>
      </c>
      <c r="L10" s="3" t="s">
        <v>116</v>
      </c>
      <c r="M10" s="3">
        <v>5.12</v>
      </c>
      <c r="N10" s="3" t="s">
        <v>294</v>
      </c>
      <c r="O10" s="9" t="s">
        <v>303</v>
      </c>
      <c r="P10" s="3" t="str">
        <f>VLOOKUP(Student[[#This Row],[Student_ID]],Student!A8:D108,4,0)</f>
        <v>Civil</v>
      </c>
      <c r="R10" t="str">
        <v>Priya Nair</v>
      </c>
    </row>
    <row r="11" spans="1:18" x14ac:dyDescent="0.3">
      <c r="A11" s="9" t="s">
        <v>17</v>
      </c>
      <c r="B11" s="23" t="s">
        <v>116</v>
      </c>
      <c r="C11" s="8">
        <v>9.25</v>
      </c>
      <c r="D11" s="3" t="s">
        <v>295</v>
      </c>
      <c r="E11" s="3" t="s">
        <v>304</v>
      </c>
      <c r="F11" s="2" t="str">
        <f>VLOOKUP(A11,Student!A9:D109,4,0)</f>
        <v>Civil</v>
      </c>
      <c r="G11" s="19"/>
      <c r="H11" t="str">
        <v>Neha Verma</v>
      </c>
      <c r="K11" s="8" t="s">
        <v>17</v>
      </c>
      <c r="L11" s="3" t="s">
        <v>116</v>
      </c>
      <c r="M11" s="3">
        <v>9.25</v>
      </c>
      <c r="N11" s="3" t="s">
        <v>295</v>
      </c>
      <c r="O11" s="9" t="s">
        <v>304</v>
      </c>
      <c r="P11" s="3" t="str">
        <f>VLOOKUP(Student[[#This Row],[Student_ID]],Student!A9:D109,4,0)</f>
        <v>Civil</v>
      </c>
      <c r="R11" t="str">
        <v>Neha Verma</v>
      </c>
    </row>
    <row r="12" spans="1:18" x14ac:dyDescent="0.3">
      <c r="A12" s="9" t="s">
        <v>18</v>
      </c>
      <c r="B12" s="2" t="s">
        <v>117</v>
      </c>
      <c r="C12" s="8">
        <v>8.75</v>
      </c>
      <c r="D12" s="3" t="s">
        <v>295</v>
      </c>
      <c r="E12" s="3" t="s">
        <v>305</v>
      </c>
      <c r="F12" s="2" t="str">
        <f>VLOOKUP(A12,Student!A10:D110,4,0)</f>
        <v>Chemical</v>
      </c>
      <c r="G12" s="19"/>
      <c r="H12" t="str">
        <v>Isha Verma</v>
      </c>
      <c r="K12" s="8" t="s">
        <v>18</v>
      </c>
      <c r="L12" s="3" t="s">
        <v>117</v>
      </c>
      <c r="M12" s="3">
        <v>8.75</v>
      </c>
      <c r="N12" s="3" t="s">
        <v>295</v>
      </c>
      <c r="O12" s="9" t="s">
        <v>305</v>
      </c>
      <c r="P12" s="3" t="str">
        <f>VLOOKUP(Student[[#This Row],[Student_ID]],Student!A10:D110,4,0)</f>
        <v>Chemical</v>
      </c>
      <c r="R12" t="str">
        <v>Isha Verma</v>
      </c>
    </row>
    <row r="13" spans="1:18" x14ac:dyDescent="0.3">
      <c r="A13" s="9" t="s">
        <v>19</v>
      </c>
      <c r="B13" s="2" t="s">
        <v>118</v>
      </c>
      <c r="C13" s="8">
        <v>5.14</v>
      </c>
      <c r="D13" s="3" t="s">
        <v>295</v>
      </c>
      <c r="E13" s="3" t="s">
        <v>306</v>
      </c>
      <c r="F13" s="2" t="str">
        <f>VLOOKUP(A13,Student!A11:D111,4,0)</f>
        <v>IT</v>
      </c>
      <c r="G13" s="19"/>
      <c r="H13" t="str">
        <v>Ananya Joshi</v>
      </c>
      <c r="K13" s="8" t="s">
        <v>19</v>
      </c>
      <c r="L13" s="3" t="s">
        <v>118</v>
      </c>
      <c r="M13" s="3">
        <v>5.14</v>
      </c>
      <c r="N13" s="3" t="s">
        <v>295</v>
      </c>
      <c r="O13" s="9" t="s">
        <v>306</v>
      </c>
      <c r="P13" s="3" t="str">
        <f>VLOOKUP(Student[[#This Row],[Student_ID]],Student!A11:D111,4,0)</f>
        <v>IT</v>
      </c>
      <c r="R13" t="str">
        <v>Ananya Joshi</v>
      </c>
    </row>
    <row r="14" spans="1:18" x14ac:dyDescent="0.3">
      <c r="A14" s="9" t="s">
        <v>20</v>
      </c>
      <c r="B14" s="2" t="s">
        <v>119</v>
      </c>
      <c r="C14" s="8">
        <v>7.61</v>
      </c>
      <c r="D14" s="3" t="s">
        <v>294</v>
      </c>
      <c r="E14" s="3" t="s">
        <v>307</v>
      </c>
      <c r="F14" s="2" t="str">
        <f>VLOOKUP(A14,Student!A12:D112,4,0)</f>
        <v>Chemical</v>
      </c>
      <c r="G14" s="19"/>
      <c r="H14" t="str">
        <v>Isha Tiwari</v>
      </c>
      <c r="K14" s="8" t="s">
        <v>20</v>
      </c>
      <c r="L14" s="3" t="s">
        <v>119</v>
      </c>
      <c r="M14" s="3">
        <v>7.61</v>
      </c>
      <c r="N14" s="3" t="s">
        <v>294</v>
      </c>
      <c r="O14" s="9" t="s">
        <v>307</v>
      </c>
      <c r="P14" s="3" t="str">
        <f>VLOOKUP(Student[[#This Row],[Student_ID]],Student!A12:D112,4,0)</f>
        <v>Chemical</v>
      </c>
      <c r="R14" t="str">
        <v>Isha Tiwari</v>
      </c>
    </row>
    <row r="15" spans="1:18" x14ac:dyDescent="0.3">
      <c r="A15" s="9" t="s">
        <v>21</v>
      </c>
      <c r="B15" s="2" t="s">
        <v>120</v>
      </c>
      <c r="C15" s="8">
        <v>7.74</v>
      </c>
      <c r="D15" s="3" t="s">
        <v>295</v>
      </c>
      <c r="E15" s="3" t="s">
        <v>308</v>
      </c>
      <c r="F15" s="2" t="str">
        <f>VLOOKUP(A15,Student!A13:D113,4,0)</f>
        <v>Biotechnology</v>
      </c>
      <c r="G15" s="19"/>
      <c r="H15" t="str">
        <v>Kriti Chauhan</v>
      </c>
      <c r="K15" s="8" t="s">
        <v>21</v>
      </c>
      <c r="L15" s="3" t="s">
        <v>120</v>
      </c>
      <c r="M15" s="3">
        <v>7.74</v>
      </c>
      <c r="N15" s="3" t="s">
        <v>295</v>
      </c>
      <c r="O15" s="9" t="s">
        <v>308</v>
      </c>
      <c r="P15" s="3" t="str">
        <f>VLOOKUP(Student[[#This Row],[Student_ID]],Student!A13:D113,4,0)</f>
        <v>Biotechnology</v>
      </c>
      <c r="R15" t="str">
        <v>Kriti Chauhan</v>
      </c>
    </row>
    <row r="16" spans="1:18" x14ac:dyDescent="0.3">
      <c r="A16" s="9" t="s">
        <v>22</v>
      </c>
      <c r="B16" s="2" t="s">
        <v>121</v>
      </c>
      <c r="C16" s="8">
        <v>6.33</v>
      </c>
      <c r="D16" s="3" t="s">
        <v>295</v>
      </c>
      <c r="E16" s="3" t="s">
        <v>309</v>
      </c>
      <c r="F16" s="2" t="str">
        <f>VLOOKUP(A16,Student!A14:D114,4,0)</f>
        <v>Computer Science</v>
      </c>
      <c r="G16" s="19"/>
      <c r="H16" t="str">
        <v>Ananya Mehta</v>
      </c>
      <c r="K16" s="8" t="s">
        <v>22</v>
      </c>
      <c r="L16" s="3" t="s">
        <v>121</v>
      </c>
      <c r="M16" s="3">
        <v>6.33</v>
      </c>
      <c r="N16" s="3" t="s">
        <v>295</v>
      </c>
      <c r="O16" s="9" t="s">
        <v>309</v>
      </c>
      <c r="P16" s="3" t="str">
        <f>VLOOKUP(Student[[#This Row],[Student_ID]],Student!A14:D114,4,0)</f>
        <v>Computer Science</v>
      </c>
      <c r="R16" t="str">
        <v>Ananya Mehta</v>
      </c>
    </row>
    <row r="17" spans="1:18" x14ac:dyDescent="0.3">
      <c r="A17" s="9" t="s">
        <v>23</v>
      </c>
      <c r="B17" s="2" t="s">
        <v>122</v>
      </c>
      <c r="C17" s="8">
        <v>6.17</v>
      </c>
      <c r="D17" s="3" t="s">
        <v>294</v>
      </c>
      <c r="E17" s="3" t="s">
        <v>310</v>
      </c>
      <c r="F17" s="2" t="str">
        <f>VLOOKUP(A17,Student!A15:D115,4,0)</f>
        <v>Mechanical</v>
      </c>
      <c r="G17" s="19"/>
      <c r="H17" t="str">
        <v>Riya Singh</v>
      </c>
      <c r="K17" s="8" t="s">
        <v>23</v>
      </c>
      <c r="L17" s="3" t="s">
        <v>122</v>
      </c>
      <c r="M17" s="3">
        <v>6.17</v>
      </c>
      <c r="N17" s="3" t="s">
        <v>294</v>
      </c>
      <c r="O17" s="9" t="s">
        <v>310</v>
      </c>
      <c r="P17" s="3" t="str">
        <f>VLOOKUP(Student[[#This Row],[Student_ID]],Student!A15:D115,4,0)</f>
        <v>Mechanical</v>
      </c>
      <c r="R17" t="str">
        <v>Riya Singh</v>
      </c>
    </row>
    <row r="18" spans="1:18" x14ac:dyDescent="0.3">
      <c r="A18" s="9" t="s">
        <v>24</v>
      </c>
      <c r="B18" s="2" t="s">
        <v>123</v>
      </c>
      <c r="C18" s="8">
        <v>6.32</v>
      </c>
      <c r="D18" s="3" t="s">
        <v>294</v>
      </c>
      <c r="E18" s="3" t="s">
        <v>311</v>
      </c>
      <c r="F18" s="2" t="str">
        <f>VLOOKUP(A18,Student!A16:D116,4,0)</f>
        <v>Chemical</v>
      </c>
      <c r="G18" s="19"/>
      <c r="H18" t="str">
        <v>Aarav Chauhan</v>
      </c>
      <c r="K18" s="8" t="s">
        <v>24</v>
      </c>
      <c r="L18" s="3" t="s">
        <v>123</v>
      </c>
      <c r="M18" s="3">
        <v>6.32</v>
      </c>
      <c r="N18" s="3" t="s">
        <v>294</v>
      </c>
      <c r="O18" s="9" t="s">
        <v>311</v>
      </c>
      <c r="P18" s="3" t="str">
        <f>VLOOKUP(Student[[#This Row],[Student_ID]],Student!A16:D116,4,0)</f>
        <v>Chemical</v>
      </c>
      <c r="R18" t="str">
        <v>Aarav Chauhan</v>
      </c>
    </row>
    <row r="19" spans="1:18" x14ac:dyDescent="0.3">
      <c r="A19" s="9" t="s">
        <v>25</v>
      </c>
      <c r="B19" s="2" t="s">
        <v>124</v>
      </c>
      <c r="C19" s="8">
        <v>6.61</v>
      </c>
      <c r="D19" s="3" t="s">
        <v>295</v>
      </c>
      <c r="E19" s="3" t="s">
        <v>312</v>
      </c>
      <c r="F19" s="2" t="str">
        <f>VLOOKUP(A19,Student!A17:D117,4,0)</f>
        <v>Mechanical</v>
      </c>
      <c r="G19" s="19"/>
      <c r="H19" t="str">
        <v>Manish Nair</v>
      </c>
      <c r="K19" s="8" t="s">
        <v>25</v>
      </c>
      <c r="L19" s="3" t="s">
        <v>124</v>
      </c>
      <c r="M19" s="3">
        <v>6.61</v>
      </c>
      <c r="N19" s="3" t="s">
        <v>295</v>
      </c>
      <c r="O19" s="9" t="s">
        <v>312</v>
      </c>
      <c r="P19" s="3" t="str">
        <f>VLOOKUP(Student[[#This Row],[Student_ID]],Student!A17:D117,4,0)</f>
        <v>Mechanical</v>
      </c>
      <c r="R19" t="str">
        <v>Manish Nair</v>
      </c>
    </row>
    <row r="20" spans="1:18" x14ac:dyDescent="0.3">
      <c r="A20" s="9" t="s">
        <v>26</v>
      </c>
      <c r="B20" s="2" t="s">
        <v>125</v>
      </c>
      <c r="C20" s="8">
        <v>5.01</v>
      </c>
      <c r="D20" s="3" t="s">
        <v>294</v>
      </c>
      <c r="E20" s="3" t="s">
        <v>313</v>
      </c>
      <c r="F20" s="2" t="str">
        <f>VLOOKUP(A20,Student!A18:D118,4,0)</f>
        <v>Biotechnology</v>
      </c>
      <c r="G20" s="19"/>
      <c r="H20" t="str">
        <v>Riya Reddy</v>
      </c>
      <c r="K20" s="8" t="s">
        <v>26</v>
      </c>
      <c r="L20" s="3" t="s">
        <v>125</v>
      </c>
      <c r="M20" s="3">
        <v>5.01</v>
      </c>
      <c r="N20" s="3" t="s">
        <v>294</v>
      </c>
      <c r="O20" s="9" t="s">
        <v>313</v>
      </c>
      <c r="P20" s="3" t="str">
        <f>VLOOKUP(Student[[#This Row],[Student_ID]],Student!A18:D118,4,0)</f>
        <v>Biotechnology</v>
      </c>
      <c r="R20" t="str">
        <v>Riya Reddy</v>
      </c>
    </row>
    <row r="21" spans="1:18" x14ac:dyDescent="0.3">
      <c r="A21" s="9" t="s">
        <v>27</v>
      </c>
      <c r="B21" s="2" t="s">
        <v>126</v>
      </c>
      <c r="C21" s="8">
        <v>7.91</v>
      </c>
      <c r="D21" s="3" t="s">
        <v>294</v>
      </c>
      <c r="E21" s="3" t="s">
        <v>314</v>
      </c>
      <c r="F21" s="2" t="str">
        <f>VLOOKUP(A21,Student!A19:D119,4,0)</f>
        <v>Electrical</v>
      </c>
      <c r="G21" s="19"/>
      <c r="H21" t="str">
        <v>Rahul Kumar</v>
      </c>
      <c r="K21" s="8" t="s">
        <v>27</v>
      </c>
      <c r="L21" s="3" t="s">
        <v>126</v>
      </c>
      <c r="M21" s="3">
        <v>7.91</v>
      </c>
      <c r="N21" s="3" t="s">
        <v>294</v>
      </c>
      <c r="O21" s="9" t="s">
        <v>314</v>
      </c>
      <c r="P21" s="3" t="str">
        <f>VLOOKUP(Student[[#This Row],[Student_ID]],Student!A19:D119,4,0)</f>
        <v>Electrical</v>
      </c>
      <c r="R21" t="str">
        <v>Rahul Kumar</v>
      </c>
    </row>
    <row r="22" spans="1:18" x14ac:dyDescent="0.3">
      <c r="A22" s="9" t="s">
        <v>28</v>
      </c>
      <c r="B22" s="2" t="s">
        <v>127</v>
      </c>
      <c r="C22" s="8">
        <v>5.28</v>
      </c>
      <c r="D22" s="3" t="s">
        <v>295</v>
      </c>
      <c r="E22" s="3" t="s">
        <v>315</v>
      </c>
      <c r="F22" s="2" t="str">
        <f>VLOOKUP(A22,Student!A20:D120,4,0)</f>
        <v>Chemical</v>
      </c>
      <c r="G22" s="19"/>
      <c r="H22" t="str">
        <v>Karan Nair</v>
      </c>
      <c r="K22" s="8" t="s">
        <v>28</v>
      </c>
      <c r="L22" s="3" t="s">
        <v>127</v>
      </c>
      <c r="M22" s="3">
        <v>5.28</v>
      </c>
      <c r="N22" s="3" t="s">
        <v>295</v>
      </c>
      <c r="O22" s="9" t="s">
        <v>315</v>
      </c>
      <c r="P22" s="3" t="str">
        <f>VLOOKUP(Student[[#This Row],[Student_ID]],Student!A20:D120,4,0)</f>
        <v>Chemical</v>
      </c>
      <c r="R22" t="str">
        <v>Karan Nair</v>
      </c>
    </row>
    <row r="23" spans="1:18" x14ac:dyDescent="0.3">
      <c r="A23" s="9" t="s">
        <v>29</v>
      </c>
      <c r="B23" s="2" t="s">
        <v>128</v>
      </c>
      <c r="C23" s="8">
        <v>5.6</v>
      </c>
      <c r="D23" s="3" t="s">
        <v>295</v>
      </c>
      <c r="E23" s="3" t="s">
        <v>316</v>
      </c>
      <c r="F23" s="2" t="str">
        <f>VLOOKUP(A23,Student!A21:D121,4,0)</f>
        <v>Chemical</v>
      </c>
      <c r="G23" s="19"/>
      <c r="H23" t="str">
        <v>Isha Chauhan</v>
      </c>
      <c r="K23" s="8" t="s">
        <v>29</v>
      </c>
      <c r="L23" s="3" t="s">
        <v>128</v>
      </c>
      <c r="M23" s="3">
        <v>5.6</v>
      </c>
      <c r="N23" s="3" t="s">
        <v>295</v>
      </c>
      <c r="O23" s="9" t="s">
        <v>316</v>
      </c>
      <c r="P23" s="3" t="str">
        <f>VLOOKUP(Student[[#This Row],[Student_ID]],Student!A21:D121,4,0)</f>
        <v>Chemical</v>
      </c>
      <c r="R23" t="str">
        <v>Isha Chauhan</v>
      </c>
    </row>
    <row r="24" spans="1:18" x14ac:dyDescent="0.3">
      <c r="A24" s="9" t="s">
        <v>30</v>
      </c>
      <c r="B24" s="2" t="s">
        <v>129</v>
      </c>
      <c r="C24" s="8">
        <v>9.01</v>
      </c>
      <c r="D24" s="3" t="s">
        <v>294</v>
      </c>
      <c r="E24" s="3" t="s">
        <v>317</v>
      </c>
      <c r="F24" s="2" t="str">
        <f>VLOOKUP(A24,Student!A22:D122,4,0)</f>
        <v>Chemical</v>
      </c>
      <c r="G24" s="19"/>
      <c r="H24" t="str">
        <v>Manish Patel</v>
      </c>
      <c r="K24" s="8" t="s">
        <v>30</v>
      </c>
      <c r="L24" s="3" t="s">
        <v>129</v>
      </c>
      <c r="M24" s="3">
        <v>9.01</v>
      </c>
      <c r="N24" s="3" t="s">
        <v>294</v>
      </c>
      <c r="O24" s="9" t="s">
        <v>317</v>
      </c>
      <c r="P24" s="3" t="str">
        <f>VLOOKUP(Student[[#This Row],[Student_ID]],Student!A22:D122,4,0)</f>
        <v>Chemical</v>
      </c>
      <c r="R24" t="str">
        <v>Manish Patel</v>
      </c>
    </row>
    <row r="25" spans="1:18" x14ac:dyDescent="0.3">
      <c r="A25" s="9" t="s">
        <v>31</v>
      </c>
      <c r="B25" s="2" t="s">
        <v>130</v>
      </c>
      <c r="C25" s="8">
        <v>8.57</v>
      </c>
      <c r="D25" s="3" t="s">
        <v>294</v>
      </c>
      <c r="E25" s="3" t="s">
        <v>318</v>
      </c>
      <c r="F25" s="2" t="str">
        <f>VLOOKUP(A25,Student!A23:D123,4,0)</f>
        <v>Electronics</v>
      </c>
      <c r="G25" s="19"/>
      <c r="H25" t="str">
        <v>Sneha Sharma</v>
      </c>
      <c r="K25" s="8" t="s">
        <v>31</v>
      </c>
      <c r="L25" s="3" t="s">
        <v>130</v>
      </c>
      <c r="M25" s="3">
        <v>8.57</v>
      </c>
      <c r="N25" s="3" t="s">
        <v>294</v>
      </c>
      <c r="O25" s="9" t="s">
        <v>318</v>
      </c>
      <c r="P25" s="3" t="str">
        <f>VLOOKUP(Student[[#This Row],[Student_ID]],Student!A23:D123,4,0)</f>
        <v>Electronics</v>
      </c>
      <c r="R25" t="str">
        <v>Sneha Sharma</v>
      </c>
    </row>
    <row r="26" spans="1:18" x14ac:dyDescent="0.3">
      <c r="A26" s="9" t="s">
        <v>32</v>
      </c>
      <c r="B26" s="2" t="s">
        <v>131</v>
      </c>
      <c r="C26" s="8">
        <v>7.5</v>
      </c>
      <c r="D26" s="3" t="s">
        <v>294</v>
      </c>
      <c r="E26" s="3" t="s">
        <v>319</v>
      </c>
      <c r="F26" s="2" t="str">
        <f>VLOOKUP(A26,Student!A24:D124,4,0)</f>
        <v>Electronics</v>
      </c>
      <c r="G26" s="19"/>
      <c r="H26" t="str">
        <v>Manish Yadav</v>
      </c>
      <c r="K26" s="8" t="s">
        <v>32</v>
      </c>
      <c r="L26" s="3" t="s">
        <v>131</v>
      </c>
      <c r="M26" s="3">
        <v>7.5</v>
      </c>
      <c r="N26" s="3" t="s">
        <v>294</v>
      </c>
      <c r="O26" s="9" t="s">
        <v>319</v>
      </c>
      <c r="P26" s="3" t="str">
        <f>VLOOKUP(Student[[#This Row],[Student_ID]],Student!A24:D124,4,0)</f>
        <v>Electronics</v>
      </c>
      <c r="R26" t="str">
        <v>Manish Yadav</v>
      </c>
    </row>
    <row r="27" spans="1:18" x14ac:dyDescent="0.3">
      <c r="A27" s="9" t="s">
        <v>33</v>
      </c>
      <c r="B27" s="2" t="s">
        <v>132</v>
      </c>
      <c r="C27" s="8">
        <v>5.98</v>
      </c>
      <c r="D27" s="3" t="s">
        <v>295</v>
      </c>
      <c r="E27" s="3" t="s">
        <v>320</v>
      </c>
      <c r="F27" s="2" t="str">
        <f>VLOOKUP(A27,Student!A25:D125,4,0)</f>
        <v>Biotechnology</v>
      </c>
      <c r="G27" s="19"/>
      <c r="H27" t="str">
        <v>Kriti Verma</v>
      </c>
      <c r="K27" s="8" t="s">
        <v>33</v>
      </c>
      <c r="L27" s="3" t="s">
        <v>132</v>
      </c>
      <c r="M27" s="3">
        <v>5.98</v>
      </c>
      <c r="N27" s="3" t="s">
        <v>295</v>
      </c>
      <c r="O27" s="9" t="s">
        <v>320</v>
      </c>
      <c r="P27" s="3" t="str">
        <f>VLOOKUP(Student[[#This Row],[Student_ID]],Student!A25:D125,4,0)</f>
        <v>Biotechnology</v>
      </c>
      <c r="R27" t="str">
        <v>Kriti Verma</v>
      </c>
    </row>
    <row r="28" spans="1:18" x14ac:dyDescent="0.3">
      <c r="A28" s="9" t="s">
        <v>34</v>
      </c>
      <c r="B28" s="2" t="s">
        <v>133</v>
      </c>
      <c r="C28" s="8">
        <v>9.36</v>
      </c>
      <c r="D28" s="3" t="s">
        <v>295</v>
      </c>
      <c r="E28" s="3" t="s">
        <v>321</v>
      </c>
      <c r="F28" s="2" t="str">
        <f>VLOOKUP(A28,Student!A26:D126,4,0)</f>
        <v>Biotechnology</v>
      </c>
      <c r="G28" s="19"/>
      <c r="H28" t="str">
        <v>Sneha Kumar</v>
      </c>
      <c r="K28" s="8" t="s">
        <v>34</v>
      </c>
      <c r="L28" s="3" t="s">
        <v>133</v>
      </c>
      <c r="M28" s="3">
        <v>9.36</v>
      </c>
      <c r="N28" s="3" t="s">
        <v>295</v>
      </c>
      <c r="O28" s="9" t="s">
        <v>321</v>
      </c>
      <c r="P28" s="3" t="str">
        <f>VLOOKUP(Student[[#This Row],[Student_ID]],Student!A26:D126,4,0)</f>
        <v>Biotechnology</v>
      </c>
      <c r="R28" t="str">
        <v>Sneha Kumar</v>
      </c>
    </row>
    <row r="29" spans="1:18" x14ac:dyDescent="0.3">
      <c r="A29" s="9" t="s">
        <v>35</v>
      </c>
      <c r="B29" s="2" t="s">
        <v>134</v>
      </c>
      <c r="C29" s="8">
        <v>5.54</v>
      </c>
      <c r="D29" s="3" t="s">
        <v>294</v>
      </c>
      <c r="E29" s="3" t="s">
        <v>322</v>
      </c>
      <c r="F29" s="2" t="str">
        <f>VLOOKUP(A29,Student!A27:D127,4,0)</f>
        <v>Computer Science</v>
      </c>
      <c r="G29" s="19"/>
      <c r="H29" t="str">
        <v>Rohan Chauhan</v>
      </c>
      <c r="K29" s="8" t="s">
        <v>35</v>
      </c>
      <c r="L29" s="3" t="s">
        <v>134</v>
      </c>
      <c r="M29" s="3">
        <v>5.54</v>
      </c>
      <c r="N29" s="3" t="s">
        <v>294</v>
      </c>
      <c r="O29" s="9" t="s">
        <v>322</v>
      </c>
      <c r="P29" s="3" t="str">
        <f>VLOOKUP(Student[[#This Row],[Student_ID]],Student!A27:D127,4,0)</f>
        <v>Computer Science</v>
      </c>
      <c r="R29" t="str">
        <v>Rohan Chauhan</v>
      </c>
    </row>
    <row r="30" spans="1:18" x14ac:dyDescent="0.3">
      <c r="A30" s="9" t="s">
        <v>36</v>
      </c>
      <c r="B30" s="2" t="s">
        <v>135</v>
      </c>
      <c r="C30" s="8">
        <v>7.48</v>
      </c>
      <c r="D30" s="3" t="s">
        <v>295</v>
      </c>
      <c r="E30" s="3" t="s">
        <v>323</v>
      </c>
      <c r="F30" s="2" t="str">
        <f>VLOOKUP(A30,Student!A28:D128,4,0)</f>
        <v>Mechanical</v>
      </c>
      <c r="G30" s="19"/>
      <c r="H30" t="str">
        <v>Sneha Yadav</v>
      </c>
      <c r="K30" s="8" t="s">
        <v>36</v>
      </c>
      <c r="L30" s="3" t="s">
        <v>135</v>
      </c>
      <c r="M30" s="3">
        <v>7.48</v>
      </c>
      <c r="N30" s="3" t="s">
        <v>295</v>
      </c>
      <c r="O30" s="9" t="s">
        <v>323</v>
      </c>
      <c r="P30" s="3" t="str">
        <f>VLOOKUP(Student[[#This Row],[Student_ID]],Student!A28:D128,4,0)</f>
        <v>Mechanical</v>
      </c>
      <c r="R30" t="str">
        <v>Sneha Yadav</v>
      </c>
    </row>
    <row r="31" spans="1:18" x14ac:dyDescent="0.3">
      <c r="A31" s="9" t="s">
        <v>37</v>
      </c>
      <c r="B31" s="2" t="s">
        <v>136</v>
      </c>
      <c r="C31" s="8">
        <v>9.43</v>
      </c>
      <c r="D31" s="3" t="s">
        <v>294</v>
      </c>
      <c r="E31" s="3" t="s">
        <v>324</v>
      </c>
      <c r="F31" s="2" t="str">
        <f>VLOOKUP(A31,Student!A29:D129,4,0)</f>
        <v>Computer Science</v>
      </c>
      <c r="G31" s="19"/>
      <c r="H31" t="str">
        <v>Karan Chauhan</v>
      </c>
      <c r="K31" s="8" t="s">
        <v>37</v>
      </c>
      <c r="L31" s="3" t="s">
        <v>136</v>
      </c>
      <c r="M31" s="3">
        <v>9.43</v>
      </c>
      <c r="N31" s="3" t="s">
        <v>294</v>
      </c>
      <c r="O31" s="9" t="s">
        <v>324</v>
      </c>
      <c r="P31" s="3" t="str">
        <f>VLOOKUP(Student[[#This Row],[Student_ID]],Student!A29:D129,4,0)</f>
        <v>Computer Science</v>
      </c>
      <c r="R31" t="str">
        <v>Karan Chauhan</v>
      </c>
    </row>
    <row r="32" spans="1:18" x14ac:dyDescent="0.3">
      <c r="A32" s="9" t="s">
        <v>38</v>
      </c>
      <c r="B32" s="2" t="s">
        <v>137</v>
      </c>
      <c r="C32" s="8">
        <v>9.76</v>
      </c>
      <c r="D32" s="3" t="s">
        <v>295</v>
      </c>
      <c r="E32" s="3" t="s">
        <v>325</v>
      </c>
      <c r="F32" s="2" t="str">
        <f>VLOOKUP(A32,Student!A30:D130,4,0)</f>
        <v>IT</v>
      </c>
      <c r="G32" s="19"/>
      <c r="H32" t="str">
        <v>Isha Sharma</v>
      </c>
      <c r="K32" s="8" t="s">
        <v>38</v>
      </c>
      <c r="L32" s="3" t="s">
        <v>137</v>
      </c>
      <c r="M32" s="3">
        <v>9.76</v>
      </c>
      <c r="N32" s="3" t="s">
        <v>295</v>
      </c>
      <c r="O32" s="9" t="s">
        <v>325</v>
      </c>
      <c r="P32" s="3" t="str">
        <f>VLOOKUP(Student[[#This Row],[Student_ID]],Student!A30:D130,4,0)</f>
        <v>IT</v>
      </c>
      <c r="R32" t="str">
        <v>Isha Sharma</v>
      </c>
    </row>
    <row r="33" spans="1:18" x14ac:dyDescent="0.3">
      <c r="A33" s="9" t="s">
        <v>39</v>
      </c>
      <c r="B33" s="2" t="s">
        <v>138</v>
      </c>
      <c r="C33" s="8">
        <v>9.5399999999999991</v>
      </c>
      <c r="D33" s="3" t="s">
        <v>294</v>
      </c>
      <c r="E33" s="3" t="s">
        <v>326</v>
      </c>
      <c r="F33" s="2" t="str">
        <f>VLOOKUP(A33,Student!A31:D131,4,0)</f>
        <v>Mechanical</v>
      </c>
      <c r="G33" s="19"/>
      <c r="H33" t="str">
        <v>Rohan Reddy</v>
      </c>
      <c r="K33" s="8" t="s">
        <v>39</v>
      </c>
      <c r="L33" s="3" t="s">
        <v>138</v>
      </c>
      <c r="M33" s="3">
        <v>9.5399999999999991</v>
      </c>
      <c r="N33" s="3" t="s">
        <v>294</v>
      </c>
      <c r="O33" s="9" t="s">
        <v>326</v>
      </c>
      <c r="P33" s="3" t="str">
        <f>VLOOKUP(Student[[#This Row],[Student_ID]],Student!A31:D131,4,0)</f>
        <v>Mechanical</v>
      </c>
      <c r="R33" t="str">
        <v>Rohan Reddy</v>
      </c>
    </row>
    <row r="34" spans="1:18" x14ac:dyDescent="0.3">
      <c r="A34" s="9" t="s">
        <v>40</v>
      </c>
      <c r="B34" s="2" t="s">
        <v>139</v>
      </c>
      <c r="C34" s="8">
        <v>5.51</v>
      </c>
      <c r="D34" s="3" t="s">
        <v>295</v>
      </c>
      <c r="E34" s="3" t="s">
        <v>327</v>
      </c>
      <c r="F34" s="2" t="str">
        <f>VLOOKUP(A34,Student!A32:D132,4,0)</f>
        <v>Biotechnology</v>
      </c>
      <c r="G34" s="19"/>
      <c r="H34" t="str">
        <v>Karan Kumar</v>
      </c>
      <c r="K34" s="8" t="s">
        <v>40</v>
      </c>
      <c r="L34" s="3" t="s">
        <v>139</v>
      </c>
      <c r="M34" s="3">
        <v>5.51</v>
      </c>
      <c r="N34" s="3" t="s">
        <v>295</v>
      </c>
      <c r="O34" s="9" t="s">
        <v>327</v>
      </c>
      <c r="P34" s="3" t="str">
        <f>VLOOKUP(Student[[#This Row],[Student_ID]],Student!A32:D132,4,0)</f>
        <v>Biotechnology</v>
      </c>
      <c r="R34" t="str">
        <v>Karan Kumar</v>
      </c>
    </row>
    <row r="35" spans="1:18" x14ac:dyDescent="0.3">
      <c r="A35" s="9" t="s">
        <v>41</v>
      </c>
      <c r="B35" s="2" t="s">
        <v>114</v>
      </c>
      <c r="C35" s="8">
        <v>8.9499999999999993</v>
      </c>
      <c r="D35" s="3" t="s">
        <v>295</v>
      </c>
      <c r="E35" s="3" t="s">
        <v>328</v>
      </c>
      <c r="F35" s="2" t="str">
        <f>VLOOKUP(A35,Student!A33:D133,4,0)</f>
        <v>Mechanical</v>
      </c>
      <c r="G35" s="19"/>
      <c r="H35" t="str">
        <v>Aarav Verma</v>
      </c>
      <c r="K35" s="8" t="s">
        <v>41</v>
      </c>
      <c r="L35" s="3" t="s">
        <v>114</v>
      </c>
      <c r="M35" s="3">
        <v>8.9499999999999993</v>
      </c>
      <c r="N35" s="3" t="s">
        <v>295</v>
      </c>
      <c r="O35" s="9" t="s">
        <v>328</v>
      </c>
      <c r="P35" s="3" t="str">
        <f>VLOOKUP(Student[[#This Row],[Student_ID]],Student!A33:D133,4,0)</f>
        <v>Mechanical</v>
      </c>
      <c r="R35" t="str">
        <v>Aarav Verma</v>
      </c>
    </row>
    <row r="36" spans="1:18" x14ac:dyDescent="0.3">
      <c r="A36" s="9" t="s">
        <v>42</v>
      </c>
      <c r="B36" s="2" t="s">
        <v>121</v>
      </c>
      <c r="C36" s="8">
        <v>7.25</v>
      </c>
      <c r="D36" s="3" t="s">
        <v>294</v>
      </c>
      <c r="E36" s="3" t="s">
        <v>329</v>
      </c>
      <c r="F36" s="2" t="str">
        <f>VLOOKUP(A36,Student!A34:D134,4,0)</f>
        <v>Biotechnology</v>
      </c>
      <c r="G36" s="19"/>
      <c r="H36" t="str">
        <v>Sneha Das</v>
      </c>
      <c r="K36" s="8" t="s">
        <v>42</v>
      </c>
      <c r="L36" s="3" t="s">
        <v>121</v>
      </c>
      <c r="M36" s="3">
        <v>7.25</v>
      </c>
      <c r="N36" s="3" t="s">
        <v>294</v>
      </c>
      <c r="O36" s="9" t="s">
        <v>329</v>
      </c>
      <c r="P36" s="3" t="str">
        <f>VLOOKUP(Student[[#This Row],[Student_ID]],Student!A34:D134,4,0)</f>
        <v>Biotechnology</v>
      </c>
      <c r="R36" t="str">
        <v>Sneha Das</v>
      </c>
    </row>
    <row r="37" spans="1:18" x14ac:dyDescent="0.3">
      <c r="A37" s="9" t="s">
        <v>43</v>
      </c>
      <c r="B37" s="2" t="s">
        <v>140</v>
      </c>
      <c r="C37" s="8">
        <v>5.12</v>
      </c>
      <c r="D37" s="3" t="s">
        <v>295</v>
      </c>
      <c r="E37" s="3" t="s">
        <v>330</v>
      </c>
      <c r="F37" s="2" t="str">
        <f>VLOOKUP(A37,Student!A35:D135,4,0)</f>
        <v>Mechanical</v>
      </c>
      <c r="G37" s="19"/>
      <c r="H37" t="str">
        <v>Divya Bose</v>
      </c>
      <c r="K37" s="8" t="s">
        <v>43</v>
      </c>
      <c r="L37" s="3" t="s">
        <v>140</v>
      </c>
      <c r="M37" s="3">
        <v>5.12</v>
      </c>
      <c r="N37" s="3" t="s">
        <v>295</v>
      </c>
      <c r="O37" s="9" t="s">
        <v>330</v>
      </c>
      <c r="P37" s="3" t="str">
        <f>VLOOKUP(Student[[#This Row],[Student_ID]],Student!A35:D135,4,0)</f>
        <v>Mechanical</v>
      </c>
      <c r="R37" t="str">
        <v>Divya Bose</v>
      </c>
    </row>
    <row r="38" spans="1:18" x14ac:dyDescent="0.3">
      <c r="A38" s="9" t="s">
        <v>44</v>
      </c>
      <c r="B38" s="2" t="s">
        <v>141</v>
      </c>
      <c r="C38" s="8">
        <v>7.08</v>
      </c>
      <c r="D38" s="3" t="s">
        <v>294</v>
      </c>
      <c r="E38" s="3" t="s">
        <v>331</v>
      </c>
      <c r="F38" s="2" t="str">
        <f>VLOOKUP(A38,Student!A36:D136,4,0)</f>
        <v>Chemical</v>
      </c>
      <c r="G38" s="19"/>
      <c r="H38" t="str">
        <v>Ananya Kumar</v>
      </c>
      <c r="K38" s="8" t="s">
        <v>44</v>
      </c>
      <c r="L38" s="3" t="s">
        <v>141</v>
      </c>
      <c r="M38" s="3">
        <v>7.08</v>
      </c>
      <c r="N38" s="3" t="s">
        <v>294</v>
      </c>
      <c r="O38" s="9" t="s">
        <v>331</v>
      </c>
      <c r="P38" s="3" t="str">
        <f>VLOOKUP(Student[[#This Row],[Student_ID]],Student!A36:D136,4,0)</f>
        <v>Chemical</v>
      </c>
      <c r="R38" t="str">
        <v>Ananya Kumar</v>
      </c>
    </row>
    <row r="39" spans="1:18" x14ac:dyDescent="0.3">
      <c r="A39" s="9" t="s">
        <v>45</v>
      </c>
      <c r="B39" s="2" t="s">
        <v>142</v>
      </c>
      <c r="C39" s="8">
        <v>7.86</v>
      </c>
      <c r="D39" s="3" t="s">
        <v>295</v>
      </c>
      <c r="E39" s="3" t="s">
        <v>332</v>
      </c>
      <c r="F39" s="2" t="str">
        <f>VLOOKUP(A39,Student!A37:D137,4,0)</f>
        <v>IT</v>
      </c>
      <c r="G39" s="19"/>
      <c r="H39" t="str">
        <v>Karan Bose</v>
      </c>
      <c r="K39" s="8" t="s">
        <v>45</v>
      </c>
      <c r="L39" s="3" t="s">
        <v>142</v>
      </c>
      <c r="M39" s="3">
        <v>7.86</v>
      </c>
      <c r="N39" s="3" t="s">
        <v>295</v>
      </c>
      <c r="O39" s="9" t="s">
        <v>332</v>
      </c>
      <c r="P39" s="3" t="str">
        <f>VLOOKUP(Student[[#This Row],[Student_ID]],Student!A37:D137,4,0)</f>
        <v>IT</v>
      </c>
      <c r="R39" t="str">
        <v>Karan Bose</v>
      </c>
    </row>
    <row r="40" spans="1:18" x14ac:dyDescent="0.3">
      <c r="A40" s="9" t="s">
        <v>46</v>
      </c>
      <c r="B40" s="2" t="s">
        <v>143</v>
      </c>
      <c r="C40" s="8">
        <v>5.63</v>
      </c>
      <c r="D40" s="3" t="s">
        <v>295</v>
      </c>
      <c r="E40" s="3" t="s">
        <v>333</v>
      </c>
      <c r="F40" s="2" t="str">
        <f>VLOOKUP(A40,Student!A38:D138,4,0)</f>
        <v>IT</v>
      </c>
      <c r="G40" s="19"/>
      <c r="H40" t="str">
        <v>Divya Kumar</v>
      </c>
      <c r="K40" s="8" t="s">
        <v>46</v>
      </c>
      <c r="L40" s="3" t="s">
        <v>143</v>
      </c>
      <c r="M40" s="3">
        <v>5.63</v>
      </c>
      <c r="N40" s="3" t="s">
        <v>295</v>
      </c>
      <c r="O40" s="9" t="s">
        <v>333</v>
      </c>
      <c r="P40" s="3" t="str">
        <f>VLOOKUP(Student[[#This Row],[Student_ID]],Student!A38:D138,4,0)</f>
        <v>IT</v>
      </c>
      <c r="R40" t="str">
        <v>Divya Kumar</v>
      </c>
    </row>
    <row r="41" spans="1:18" x14ac:dyDescent="0.3">
      <c r="A41" s="9" t="s">
        <v>47</v>
      </c>
      <c r="B41" s="2" t="s">
        <v>144</v>
      </c>
      <c r="C41" s="8">
        <v>6.45</v>
      </c>
      <c r="D41" s="3" t="s">
        <v>295</v>
      </c>
      <c r="E41" s="3" t="s">
        <v>334</v>
      </c>
      <c r="F41" s="2" t="str">
        <f>VLOOKUP(A41,Student!A39:D139,4,0)</f>
        <v>Biotechnology</v>
      </c>
      <c r="G41" s="19"/>
      <c r="H41" t="str">
        <v>Sneha Tiwari</v>
      </c>
      <c r="K41" s="8" t="s">
        <v>47</v>
      </c>
      <c r="L41" s="3" t="s">
        <v>144</v>
      </c>
      <c r="M41" s="3">
        <v>6.45</v>
      </c>
      <c r="N41" s="3" t="s">
        <v>295</v>
      </c>
      <c r="O41" s="9" t="s">
        <v>334</v>
      </c>
      <c r="P41" s="3" t="str">
        <f>VLOOKUP(Student[[#This Row],[Student_ID]],Student!A39:D139,4,0)</f>
        <v>Biotechnology</v>
      </c>
      <c r="R41" t="str">
        <v>Sneha Tiwari</v>
      </c>
    </row>
    <row r="42" spans="1:18" x14ac:dyDescent="0.3">
      <c r="A42" s="9" t="s">
        <v>48</v>
      </c>
      <c r="B42" s="2" t="s">
        <v>145</v>
      </c>
      <c r="C42" s="8">
        <v>8.41</v>
      </c>
      <c r="D42" s="3" t="s">
        <v>294</v>
      </c>
      <c r="E42" s="3" t="s">
        <v>335</v>
      </c>
      <c r="F42" s="2" t="str">
        <f>VLOOKUP(A42,Student!A40:D140,4,0)</f>
        <v>Mechanical</v>
      </c>
      <c r="G42" s="19"/>
      <c r="H42" t="str">
        <v>Manish Kumar</v>
      </c>
      <c r="K42" s="8" t="s">
        <v>48</v>
      </c>
      <c r="L42" s="3" t="s">
        <v>145</v>
      </c>
      <c r="M42" s="3">
        <v>8.41</v>
      </c>
      <c r="N42" s="3" t="s">
        <v>294</v>
      </c>
      <c r="O42" s="9" t="s">
        <v>335</v>
      </c>
      <c r="P42" s="3" t="str">
        <f>VLOOKUP(Student[[#This Row],[Student_ID]],Student!A40:D140,4,0)</f>
        <v>Mechanical</v>
      </c>
      <c r="R42" t="str">
        <v>Manish Kumar</v>
      </c>
    </row>
    <row r="43" spans="1:18" x14ac:dyDescent="0.3">
      <c r="A43" s="9" t="s">
        <v>49</v>
      </c>
      <c r="B43" s="2" t="s">
        <v>129</v>
      </c>
      <c r="C43" s="8">
        <v>9.4600000000000009</v>
      </c>
      <c r="D43" s="3" t="s">
        <v>294</v>
      </c>
      <c r="E43" s="3" t="s">
        <v>336</v>
      </c>
      <c r="F43" s="2" t="str">
        <f>VLOOKUP(A43,Student!A41:D141,4,0)</f>
        <v>Civil</v>
      </c>
      <c r="G43" s="19"/>
      <c r="H43" t="str">
        <v>Ananya Patel</v>
      </c>
      <c r="K43" s="8" t="s">
        <v>49</v>
      </c>
      <c r="L43" s="3" t="s">
        <v>129</v>
      </c>
      <c r="M43" s="3">
        <v>9.4600000000000009</v>
      </c>
      <c r="N43" s="3" t="s">
        <v>294</v>
      </c>
      <c r="O43" s="9" t="s">
        <v>336</v>
      </c>
      <c r="P43" s="3" t="str">
        <f>VLOOKUP(Student[[#This Row],[Student_ID]],Student!A41:D141,4,0)</f>
        <v>Civil</v>
      </c>
      <c r="R43" t="str">
        <v>Ananya Patel</v>
      </c>
    </row>
    <row r="44" spans="1:18" x14ac:dyDescent="0.3">
      <c r="A44" s="9" t="s">
        <v>50</v>
      </c>
      <c r="B44" s="2" t="s">
        <v>146</v>
      </c>
      <c r="C44" s="8">
        <v>8.11</v>
      </c>
      <c r="D44" s="3" t="s">
        <v>294</v>
      </c>
      <c r="E44" s="3" t="s">
        <v>337</v>
      </c>
      <c r="F44" s="2" t="str">
        <f>VLOOKUP(A44,Student!A42:D142,4,0)</f>
        <v>Biotechnology</v>
      </c>
      <c r="G44" s="19"/>
      <c r="H44" t="str">
        <v>Arjun Das</v>
      </c>
      <c r="K44" s="8" t="s">
        <v>50</v>
      </c>
      <c r="L44" s="3" t="s">
        <v>146</v>
      </c>
      <c r="M44" s="3">
        <v>8.11</v>
      </c>
      <c r="N44" s="3" t="s">
        <v>294</v>
      </c>
      <c r="O44" s="9" t="s">
        <v>337</v>
      </c>
      <c r="P44" s="3" t="str">
        <f>VLOOKUP(Student[[#This Row],[Student_ID]],Student!A42:D142,4,0)</f>
        <v>Biotechnology</v>
      </c>
      <c r="R44" t="str">
        <v>Arjun Das</v>
      </c>
    </row>
    <row r="45" spans="1:18" x14ac:dyDescent="0.3">
      <c r="A45" s="9" t="s">
        <v>51</v>
      </c>
      <c r="B45" s="2" t="s">
        <v>147</v>
      </c>
      <c r="C45" s="8">
        <v>6.36</v>
      </c>
      <c r="D45" s="3" t="s">
        <v>294</v>
      </c>
      <c r="E45" s="3" t="s">
        <v>338</v>
      </c>
      <c r="F45" s="2" t="str">
        <f>VLOOKUP(A45,Student!A43:D143,4,0)</f>
        <v>Civil</v>
      </c>
      <c r="G45" s="19"/>
      <c r="H45" t="str">
        <v>Divya Yadav</v>
      </c>
      <c r="K45" s="8" t="s">
        <v>51</v>
      </c>
      <c r="L45" s="3" t="s">
        <v>147</v>
      </c>
      <c r="M45" s="3">
        <v>6.36</v>
      </c>
      <c r="N45" s="3" t="s">
        <v>294</v>
      </c>
      <c r="O45" s="9" t="s">
        <v>338</v>
      </c>
      <c r="P45" s="3" t="str">
        <f>VLOOKUP(Student[[#This Row],[Student_ID]],Student!A43:D143,4,0)</f>
        <v>Civil</v>
      </c>
      <c r="R45" t="str">
        <v>Divya Yadav</v>
      </c>
    </row>
    <row r="46" spans="1:18" x14ac:dyDescent="0.3">
      <c r="A46" s="9" t="s">
        <v>52</v>
      </c>
      <c r="B46" s="2" t="s">
        <v>148</v>
      </c>
      <c r="C46" s="8">
        <v>5.15</v>
      </c>
      <c r="D46" s="3" t="s">
        <v>294</v>
      </c>
      <c r="E46" s="3" t="s">
        <v>339</v>
      </c>
      <c r="F46" s="2" t="str">
        <f>VLOOKUP(A46,Student!A44:D144,4,0)</f>
        <v>Mechanical</v>
      </c>
      <c r="G46" s="19"/>
      <c r="H46" t="str">
        <v>Isha Patel</v>
      </c>
      <c r="K46" s="8" t="s">
        <v>52</v>
      </c>
      <c r="L46" s="3" t="s">
        <v>148</v>
      </c>
      <c r="M46" s="3">
        <v>5.15</v>
      </c>
      <c r="N46" s="3" t="s">
        <v>294</v>
      </c>
      <c r="O46" s="9" t="s">
        <v>339</v>
      </c>
      <c r="P46" s="3" t="str">
        <f>VLOOKUP(Student[[#This Row],[Student_ID]],Student!A44:D144,4,0)</f>
        <v>Mechanical</v>
      </c>
      <c r="R46" t="str">
        <v>Isha Patel</v>
      </c>
    </row>
    <row r="47" spans="1:18" x14ac:dyDescent="0.3">
      <c r="A47" s="9" t="s">
        <v>53</v>
      </c>
      <c r="B47" s="2" t="s">
        <v>149</v>
      </c>
      <c r="C47" s="8">
        <v>8.44</v>
      </c>
      <c r="D47" s="3" t="s">
        <v>295</v>
      </c>
      <c r="E47" s="3" t="s">
        <v>340</v>
      </c>
      <c r="F47" s="2" t="str">
        <f>VLOOKUP(A47,Student!A45:D145,4,0)</f>
        <v>IT</v>
      </c>
      <c r="G47" s="19"/>
      <c r="H47" t="str">
        <v>Rahul Verma</v>
      </c>
      <c r="K47" s="8" t="s">
        <v>53</v>
      </c>
      <c r="L47" s="3" t="s">
        <v>149</v>
      </c>
      <c r="M47" s="3">
        <v>8.44</v>
      </c>
      <c r="N47" s="3" t="s">
        <v>295</v>
      </c>
      <c r="O47" s="9" t="s">
        <v>340</v>
      </c>
      <c r="P47" s="3" t="str">
        <f>VLOOKUP(Student[[#This Row],[Student_ID]],Student!A45:D145,4,0)</f>
        <v>IT</v>
      </c>
      <c r="R47" t="str">
        <v>Rahul Verma</v>
      </c>
    </row>
    <row r="48" spans="1:18" x14ac:dyDescent="0.3">
      <c r="A48" s="9" t="s">
        <v>54</v>
      </c>
      <c r="B48" s="2" t="s">
        <v>150</v>
      </c>
      <c r="C48" s="8">
        <v>7.82</v>
      </c>
      <c r="D48" s="3" t="s">
        <v>295</v>
      </c>
      <c r="E48" s="3" t="s">
        <v>341</v>
      </c>
      <c r="F48" s="2" t="str">
        <f>VLOOKUP(A48,Student!A46:D146,4,0)</f>
        <v>IT</v>
      </c>
      <c r="G48" s="19"/>
      <c r="H48" t="str">
        <v>Aarav Kumar</v>
      </c>
      <c r="K48" s="8" t="s">
        <v>54</v>
      </c>
      <c r="L48" s="3" t="s">
        <v>150</v>
      </c>
      <c r="M48" s="3">
        <v>7.82</v>
      </c>
      <c r="N48" s="3" t="s">
        <v>295</v>
      </c>
      <c r="O48" s="9" t="s">
        <v>341</v>
      </c>
      <c r="P48" s="3" t="str">
        <f>VLOOKUP(Student[[#This Row],[Student_ID]],Student!A46:D146,4,0)</f>
        <v>IT</v>
      </c>
      <c r="R48" t="str">
        <v>Aarav Kumar</v>
      </c>
    </row>
    <row r="49" spans="1:18" x14ac:dyDescent="0.3">
      <c r="A49" s="9" t="s">
        <v>55</v>
      </c>
      <c r="B49" s="2" t="s">
        <v>151</v>
      </c>
      <c r="C49" s="8">
        <v>7.62</v>
      </c>
      <c r="D49" s="3" t="s">
        <v>294</v>
      </c>
      <c r="E49" s="3" t="s">
        <v>342</v>
      </c>
      <c r="F49" s="2" t="str">
        <f>VLOOKUP(A49,Student!A47:D147,4,0)</f>
        <v>Civil</v>
      </c>
      <c r="G49" s="19"/>
      <c r="H49" t="str">
        <v>Priya Joshi</v>
      </c>
      <c r="K49" s="8" t="s">
        <v>55</v>
      </c>
      <c r="L49" s="3" t="s">
        <v>151</v>
      </c>
      <c r="M49" s="3">
        <v>7.62</v>
      </c>
      <c r="N49" s="3" t="s">
        <v>294</v>
      </c>
      <c r="O49" s="9" t="s">
        <v>342</v>
      </c>
      <c r="P49" s="3" t="str">
        <f>VLOOKUP(Student[[#This Row],[Student_ID]],Student!A47:D147,4,0)</f>
        <v>Civil</v>
      </c>
      <c r="R49" t="str">
        <v>Priya Joshi</v>
      </c>
    </row>
    <row r="50" spans="1:18" x14ac:dyDescent="0.3">
      <c r="A50" s="9" t="s">
        <v>56</v>
      </c>
      <c r="B50" s="2" t="s">
        <v>152</v>
      </c>
      <c r="C50" s="8">
        <v>5.83</v>
      </c>
      <c r="D50" s="3" t="s">
        <v>294</v>
      </c>
      <c r="E50" s="3" t="s">
        <v>343</v>
      </c>
      <c r="F50" s="2" t="str">
        <f>VLOOKUP(A50,Student!A48:D148,4,0)</f>
        <v>IT</v>
      </c>
      <c r="G50" s="19"/>
      <c r="H50" t="str">
        <v>Kriti Sharma</v>
      </c>
      <c r="K50" s="8" t="s">
        <v>56</v>
      </c>
      <c r="L50" s="3" t="s">
        <v>152</v>
      </c>
      <c r="M50" s="3">
        <v>5.83</v>
      </c>
      <c r="N50" s="3" t="s">
        <v>294</v>
      </c>
      <c r="O50" s="9" t="s">
        <v>343</v>
      </c>
      <c r="P50" s="3" t="str">
        <f>VLOOKUP(Student[[#This Row],[Student_ID]],Student!A48:D148,4,0)</f>
        <v>IT</v>
      </c>
      <c r="R50" t="str">
        <v>Kriti Sharma</v>
      </c>
    </row>
    <row r="51" spans="1:18" x14ac:dyDescent="0.3">
      <c r="A51" s="9" t="s">
        <v>57</v>
      </c>
      <c r="B51" s="2" t="s">
        <v>153</v>
      </c>
      <c r="C51" s="8">
        <v>7.78</v>
      </c>
      <c r="D51" s="3" t="s">
        <v>295</v>
      </c>
      <c r="E51" s="3" t="s">
        <v>344</v>
      </c>
      <c r="F51" s="2" t="str">
        <f>VLOOKUP(A51,Student!A49:D149,4,0)</f>
        <v>Mechanical</v>
      </c>
      <c r="G51" s="19"/>
      <c r="H51" t="str">
        <v>Riya Verma</v>
      </c>
      <c r="K51" s="8" t="s">
        <v>57</v>
      </c>
      <c r="L51" s="3" t="s">
        <v>153</v>
      </c>
      <c r="M51" s="3">
        <v>7.78</v>
      </c>
      <c r="N51" s="3" t="s">
        <v>295</v>
      </c>
      <c r="O51" s="9" t="s">
        <v>344</v>
      </c>
      <c r="P51" s="3" t="str">
        <f>VLOOKUP(Student[[#This Row],[Student_ID]],Student!A49:D149,4,0)</f>
        <v>Mechanical</v>
      </c>
      <c r="R51" t="str">
        <v>Riya Verma</v>
      </c>
    </row>
    <row r="52" spans="1:18" x14ac:dyDescent="0.3">
      <c r="A52" s="9" t="s">
        <v>58</v>
      </c>
      <c r="B52" s="2" t="s">
        <v>154</v>
      </c>
      <c r="C52" s="8">
        <v>5.94</v>
      </c>
      <c r="D52" s="3" t="s">
        <v>295</v>
      </c>
      <c r="E52" s="3" t="s">
        <v>345</v>
      </c>
      <c r="F52" s="2" t="str">
        <f>VLOOKUP(A52,Student!A50:D150,4,0)</f>
        <v>Electrical</v>
      </c>
      <c r="G52" s="19"/>
      <c r="H52" t="str">
        <v>Priya Verma</v>
      </c>
      <c r="K52" s="8" t="s">
        <v>58</v>
      </c>
      <c r="L52" s="3" t="s">
        <v>154</v>
      </c>
      <c r="M52" s="3">
        <v>5.94</v>
      </c>
      <c r="N52" s="3" t="s">
        <v>295</v>
      </c>
      <c r="O52" s="9" t="s">
        <v>345</v>
      </c>
      <c r="P52" s="3" t="str">
        <f>VLOOKUP(Student[[#This Row],[Student_ID]],Student!A50:D150,4,0)</f>
        <v>Electrical</v>
      </c>
      <c r="R52" t="str">
        <v>Priya Verma</v>
      </c>
    </row>
    <row r="53" spans="1:18" x14ac:dyDescent="0.3">
      <c r="A53" s="9" t="s">
        <v>59</v>
      </c>
      <c r="B53" s="2" t="s">
        <v>155</v>
      </c>
      <c r="C53" s="8">
        <v>7.17</v>
      </c>
      <c r="D53" s="3" t="s">
        <v>294</v>
      </c>
      <c r="E53" s="3" t="s">
        <v>346</v>
      </c>
      <c r="F53" s="2" t="str">
        <f>VLOOKUP(A53,Student!A51:D151,4,0)</f>
        <v>Civil</v>
      </c>
      <c r="G53" s="19"/>
      <c r="H53" t="str">
        <v>Neha Nair</v>
      </c>
      <c r="K53" s="8" t="s">
        <v>59</v>
      </c>
      <c r="L53" s="3" t="s">
        <v>155</v>
      </c>
      <c r="M53" s="3">
        <v>7.17</v>
      </c>
      <c r="N53" s="3" t="s">
        <v>294</v>
      </c>
      <c r="O53" s="9" t="s">
        <v>346</v>
      </c>
      <c r="P53" s="3" t="str">
        <f>VLOOKUP(Student[[#This Row],[Student_ID]],Student!A51:D151,4,0)</f>
        <v>Civil</v>
      </c>
      <c r="R53" t="str">
        <v>Neha Nair</v>
      </c>
    </row>
    <row r="54" spans="1:18" x14ac:dyDescent="0.3">
      <c r="A54" s="9" t="s">
        <v>60</v>
      </c>
      <c r="B54" s="2" t="s">
        <v>156</v>
      </c>
      <c r="C54" s="8">
        <v>6.17</v>
      </c>
      <c r="D54" s="3" t="s">
        <v>295</v>
      </c>
      <c r="E54" s="3" t="s">
        <v>347</v>
      </c>
      <c r="F54" s="2" t="str">
        <f>VLOOKUP(A54,Student!A52:D152,4,0)</f>
        <v>Biotechnology</v>
      </c>
      <c r="G54" s="19"/>
      <c r="H54" t="str">
        <v>Karan Singh</v>
      </c>
      <c r="K54" s="8" t="s">
        <v>60</v>
      </c>
      <c r="L54" s="3" t="s">
        <v>156</v>
      </c>
      <c r="M54" s="3">
        <v>6.17</v>
      </c>
      <c r="N54" s="3" t="s">
        <v>295</v>
      </c>
      <c r="O54" s="9" t="s">
        <v>347</v>
      </c>
      <c r="P54" s="3" t="str">
        <f>VLOOKUP(Student[[#This Row],[Student_ID]],Student!A52:D152,4,0)</f>
        <v>Biotechnology</v>
      </c>
      <c r="R54" t="str">
        <v>Karan Singh</v>
      </c>
    </row>
    <row r="55" spans="1:18" x14ac:dyDescent="0.3">
      <c r="A55" s="9" t="s">
        <v>61</v>
      </c>
      <c r="B55" s="2" t="s">
        <v>157</v>
      </c>
      <c r="C55" s="8">
        <v>9.5500000000000007</v>
      </c>
      <c r="D55" s="3" t="s">
        <v>295</v>
      </c>
      <c r="E55" s="3" t="s">
        <v>348</v>
      </c>
      <c r="F55" s="2" t="str">
        <f>VLOOKUP(A55,Student!A53:D153,4,0)</f>
        <v>Electrical</v>
      </c>
      <c r="G55" s="19"/>
      <c r="H55" t="str">
        <v>Kriti Kumar</v>
      </c>
      <c r="K55" s="8" t="s">
        <v>61</v>
      </c>
      <c r="L55" s="3" t="s">
        <v>157</v>
      </c>
      <c r="M55" s="3">
        <v>9.5500000000000007</v>
      </c>
      <c r="N55" s="3" t="s">
        <v>295</v>
      </c>
      <c r="O55" s="9" t="s">
        <v>348</v>
      </c>
      <c r="P55" s="3" t="str">
        <f>VLOOKUP(Student[[#This Row],[Student_ID]],Student!A53:D153,4,0)</f>
        <v>Electrical</v>
      </c>
      <c r="R55" t="str">
        <v>Kriti Kumar</v>
      </c>
    </row>
    <row r="56" spans="1:18" x14ac:dyDescent="0.3">
      <c r="A56" s="9" t="s">
        <v>62</v>
      </c>
      <c r="B56" s="2" t="s">
        <v>158</v>
      </c>
      <c r="C56" s="8">
        <v>8.6999999999999993</v>
      </c>
      <c r="D56" s="3" t="s">
        <v>294</v>
      </c>
      <c r="E56" s="3" t="s">
        <v>349</v>
      </c>
      <c r="F56" s="2" t="str">
        <f>VLOOKUP(A56,Student!A54:D154,4,0)</f>
        <v>Electrical</v>
      </c>
      <c r="G56" s="19"/>
      <c r="H56" t="str">
        <v>Divya Sharma</v>
      </c>
      <c r="K56" s="8" t="s">
        <v>62</v>
      </c>
      <c r="L56" s="3" t="s">
        <v>158</v>
      </c>
      <c r="M56" s="3">
        <v>8.6999999999999993</v>
      </c>
      <c r="N56" s="3" t="s">
        <v>294</v>
      </c>
      <c r="O56" s="9" t="s">
        <v>349</v>
      </c>
      <c r="P56" s="3" t="str">
        <f>VLOOKUP(Student[[#This Row],[Student_ID]],Student!A54:D154,4,0)</f>
        <v>Electrical</v>
      </c>
      <c r="R56" t="str">
        <v>Divya Sharma</v>
      </c>
    </row>
    <row r="57" spans="1:18" x14ac:dyDescent="0.3">
      <c r="A57" s="9" t="s">
        <v>63</v>
      </c>
      <c r="B57" s="2" t="s">
        <v>159</v>
      </c>
      <c r="C57" s="8">
        <v>9.76</v>
      </c>
      <c r="D57" s="3" t="s">
        <v>294</v>
      </c>
      <c r="E57" s="3" t="s">
        <v>350</v>
      </c>
      <c r="F57" s="2" t="str">
        <f>VLOOKUP(A57,Student!A55:D155,4,0)</f>
        <v>Electrical</v>
      </c>
      <c r="G57" s="19"/>
      <c r="H57" t="str">
        <v>Rohan Tiwari</v>
      </c>
      <c r="K57" s="8" t="s">
        <v>63</v>
      </c>
      <c r="L57" s="3" t="s">
        <v>159</v>
      </c>
      <c r="M57" s="3">
        <v>9.76</v>
      </c>
      <c r="N57" s="3" t="s">
        <v>294</v>
      </c>
      <c r="O57" s="9" t="s">
        <v>350</v>
      </c>
      <c r="P57" s="3" t="str">
        <f>VLOOKUP(Student[[#This Row],[Student_ID]],Student!A55:D155,4,0)</f>
        <v>Electrical</v>
      </c>
      <c r="R57" t="str">
        <v>Rohan Tiwari</v>
      </c>
    </row>
    <row r="58" spans="1:18" x14ac:dyDescent="0.3">
      <c r="A58" s="9" t="s">
        <v>64</v>
      </c>
      <c r="B58" s="2" t="s">
        <v>160</v>
      </c>
      <c r="C58" s="8">
        <v>5.51</v>
      </c>
      <c r="D58" s="3" t="s">
        <v>295</v>
      </c>
      <c r="E58" s="3" t="s">
        <v>351</v>
      </c>
      <c r="F58" s="2" t="str">
        <f>VLOOKUP(A58,Student!A56:D156,4,0)</f>
        <v>Chemical</v>
      </c>
      <c r="G58" s="19"/>
      <c r="H58" t="str">
        <v>Rahul Reddy</v>
      </c>
      <c r="K58" s="8" t="s">
        <v>64</v>
      </c>
      <c r="L58" s="3" t="s">
        <v>160</v>
      </c>
      <c r="M58" s="3">
        <v>5.51</v>
      </c>
      <c r="N58" s="3" t="s">
        <v>295</v>
      </c>
      <c r="O58" s="9" t="s">
        <v>351</v>
      </c>
      <c r="P58" s="3" t="str">
        <f>VLOOKUP(Student[[#This Row],[Student_ID]],Student!A56:D156,4,0)</f>
        <v>Chemical</v>
      </c>
      <c r="R58" t="str">
        <v>Rahul Reddy</v>
      </c>
    </row>
    <row r="59" spans="1:18" x14ac:dyDescent="0.3">
      <c r="A59" s="9" t="s">
        <v>65</v>
      </c>
      <c r="B59" s="2" t="s">
        <v>161</v>
      </c>
      <c r="C59" s="8">
        <v>5.74</v>
      </c>
      <c r="D59" s="3" t="s">
        <v>294</v>
      </c>
      <c r="E59" s="3" t="s">
        <v>352</v>
      </c>
      <c r="F59" s="2" t="str">
        <f>VLOOKUP(A59,Student!A57:D157,4,0)</f>
        <v>Mechanical</v>
      </c>
      <c r="G59" s="19"/>
      <c r="H59" t="str">
        <v>Sneha Ghosh</v>
      </c>
      <c r="K59" s="8" t="s">
        <v>65</v>
      </c>
      <c r="L59" s="3" t="s">
        <v>161</v>
      </c>
      <c r="M59" s="3">
        <v>5.74</v>
      </c>
      <c r="N59" s="3" t="s">
        <v>294</v>
      </c>
      <c r="O59" s="9" t="s">
        <v>352</v>
      </c>
      <c r="P59" s="3" t="str">
        <f>VLOOKUP(Student[[#This Row],[Student_ID]],Student!A57:D157,4,0)</f>
        <v>Mechanical</v>
      </c>
      <c r="R59" t="str">
        <v>Sneha Ghosh</v>
      </c>
    </row>
    <row r="60" spans="1:18" x14ac:dyDescent="0.3">
      <c r="A60" s="9" t="s">
        <v>66</v>
      </c>
      <c r="B60" s="2" t="s">
        <v>162</v>
      </c>
      <c r="C60" s="8">
        <v>7.98</v>
      </c>
      <c r="D60" s="3" t="s">
        <v>294</v>
      </c>
      <c r="E60" s="3" t="s">
        <v>353</v>
      </c>
      <c r="F60" s="2" t="str">
        <f>VLOOKUP(A60,Student!A58:D158,4,0)</f>
        <v>Electronics</v>
      </c>
      <c r="G60" s="19"/>
      <c r="H60" t="str">
        <v>Ananya Bose</v>
      </c>
      <c r="K60" s="8" t="s">
        <v>66</v>
      </c>
      <c r="L60" s="3" t="s">
        <v>162</v>
      </c>
      <c r="M60" s="3">
        <v>7.98</v>
      </c>
      <c r="N60" s="3" t="s">
        <v>294</v>
      </c>
      <c r="O60" s="9" t="s">
        <v>353</v>
      </c>
      <c r="P60" s="3" t="str">
        <f>VLOOKUP(Student[[#This Row],[Student_ID]],Student!A58:D158,4,0)</f>
        <v>Electronics</v>
      </c>
      <c r="R60" t="str">
        <v>Ananya Bose</v>
      </c>
    </row>
    <row r="61" spans="1:18" x14ac:dyDescent="0.3">
      <c r="A61" s="9" t="s">
        <v>67</v>
      </c>
      <c r="B61" s="2" t="s">
        <v>155</v>
      </c>
      <c r="C61" s="8">
        <v>5.61</v>
      </c>
      <c r="D61" s="3" t="s">
        <v>295</v>
      </c>
      <c r="E61" s="3" t="s">
        <v>354</v>
      </c>
      <c r="F61" s="2" t="str">
        <f>VLOOKUP(A61,Student!A59:D159,4,0)</f>
        <v>Mechanical</v>
      </c>
      <c r="G61" s="19"/>
      <c r="H61" t="str">
        <v>Arjun Verma</v>
      </c>
      <c r="K61" s="8" t="s">
        <v>67</v>
      </c>
      <c r="L61" s="3" t="s">
        <v>155</v>
      </c>
      <c r="M61" s="3">
        <v>5.61</v>
      </c>
      <c r="N61" s="3" t="s">
        <v>295</v>
      </c>
      <c r="O61" s="9" t="s">
        <v>354</v>
      </c>
      <c r="P61" s="3" t="str">
        <f>VLOOKUP(Student[[#This Row],[Student_ID]],Student!A59:D159,4,0)</f>
        <v>Mechanical</v>
      </c>
      <c r="R61" t="str">
        <v>Arjun Verma</v>
      </c>
    </row>
    <row r="62" spans="1:18" x14ac:dyDescent="0.3">
      <c r="A62" s="9" t="s">
        <v>68</v>
      </c>
      <c r="B62" s="2" t="s">
        <v>163</v>
      </c>
      <c r="C62" s="8">
        <v>7.8</v>
      </c>
      <c r="D62" s="3" t="s">
        <v>294</v>
      </c>
      <c r="E62" s="3" t="s">
        <v>355</v>
      </c>
      <c r="F62" s="2" t="str">
        <f>VLOOKUP(A62,Student!A60:D160,4,0)</f>
        <v>Electronics</v>
      </c>
      <c r="G62" s="19"/>
      <c r="H62" t="str">
        <v>Arjun Mehta</v>
      </c>
      <c r="K62" s="8" t="s">
        <v>68</v>
      </c>
      <c r="L62" s="3" t="s">
        <v>163</v>
      </c>
      <c r="M62" s="3">
        <v>7.8</v>
      </c>
      <c r="N62" s="3" t="s">
        <v>294</v>
      </c>
      <c r="O62" s="9" t="s">
        <v>355</v>
      </c>
      <c r="P62" s="3" t="str">
        <f>VLOOKUP(Student[[#This Row],[Student_ID]],Student!A60:D160,4,0)</f>
        <v>Electronics</v>
      </c>
      <c r="R62" t="str">
        <v>Arjun Mehta</v>
      </c>
    </row>
    <row r="63" spans="1:18" x14ac:dyDescent="0.3">
      <c r="A63" s="9" t="s">
        <v>69</v>
      </c>
      <c r="B63" s="2" t="s">
        <v>118</v>
      </c>
      <c r="C63" s="8">
        <v>5.37</v>
      </c>
      <c r="D63" s="3" t="s">
        <v>295</v>
      </c>
      <c r="E63" s="3" t="s">
        <v>356</v>
      </c>
      <c r="F63" s="2" t="str">
        <f>VLOOKUP(A63,Student!A61:D161,4,0)</f>
        <v>Electrical</v>
      </c>
      <c r="G63" s="19"/>
      <c r="H63" t="str">
        <v>Kriti Singh</v>
      </c>
      <c r="K63" s="8" t="s">
        <v>69</v>
      </c>
      <c r="L63" s="3" t="s">
        <v>118</v>
      </c>
      <c r="M63" s="3">
        <v>5.37</v>
      </c>
      <c r="N63" s="3" t="s">
        <v>295</v>
      </c>
      <c r="O63" s="9" t="s">
        <v>356</v>
      </c>
      <c r="P63" s="3" t="str">
        <f>VLOOKUP(Student[[#This Row],[Student_ID]],Student!A61:D161,4,0)</f>
        <v>Electrical</v>
      </c>
      <c r="R63" t="str">
        <v>Kriti Singh</v>
      </c>
    </row>
    <row r="64" spans="1:18" x14ac:dyDescent="0.3">
      <c r="A64" s="9" t="s">
        <v>70</v>
      </c>
      <c r="B64" s="2" t="s">
        <v>164</v>
      </c>
      <c r="C64" s="8">
        <v>6.02</v>
      </c>
      <c r="D64" s="3" t="s">
        <v>294</v>
      </c>
      <c r="E64" s="3" t="s">
        <v>357</v>
      </c>
      <c r="F64" s="2" t="str">
        <f>VLOOKUP(A64,Student!A62:D162,4,0)</f>
        <v>Electronics</v>
      </c>
      <c r="G64" s="19"/>
      <c r="H64" t="str">
        <v>Aarav Patel</v>
      </c>
      <c r="K64" s="8" t="s">
        <v>70</v>
      </c>
      <c r="L64" s="3" t="s">
        <v>164</v>
      </c>
      <c r="M64" s="3">
        <v>6.02</v>
      </c>
      <c r="N64" s="3" t="s">
        <v>294</v>
      </c>
      <c r="O64" s="9" t="s">
        <v>357</v>
      </c>
      <c r="P64" s="3" t="str">
        <f>VLOOKUP(Student[[#This Row],[Student_ID]],Student!A62:D162,4,0)</f>
        <v>Electronics</v>
      </c>
      <c r="R64" t="str">
        <v>Aarav Patel</v>
      </c>
    </row>
    <row r="65" spans="1:18" x14ac:dyDescent="0.3">
      <c r="A65" s="9" t="s">
        <v>71</v>
      </c>
      <c r="B65" s="2" t="s">
        <v>165</v>
      </c>
      <c r="C65" s="8">
        <v>7.26</v>
      </c>
      <c r="D65" s="3" t="s">
        <v>295</v>
      </c>
      <c r="E65" s="3" t="s">
        <v>358</v>
      </c>
      <c r="F65" s="2" t="str">
        <f>VLOOKUP(A65,Student!A63:D163,4,0)</f>
        <v>Biotechnology</v>
      </c>
      <c r="G65" s="19"/>
      <c r="H65" t="str">
        <v>Vikram Yadav</v>
      </c>
      <c r="K65" s="8" t="s">
        <v>71</v>
      </c>
      <c r="L65" s="3" t="s">
        <v>165</v>
      </c>
      <c r="M65" s="3">
        <v>7.26</v>
      </c>
      <c r="N65" s="3" t="s">
        <v>295</v>
      </c>
      <c r="O65" s="9" t="s">
        <v>358</v>
      </c>
      <c r="P65" s="3" t="str">
        <f>VLOOKUP(Student[[#This Row],[Student_ID]],Student!A63:D163,4,0)</f>
        <v>Biotechnology</v>
      </c>
      <c r="R65" t="str">
        <v>Vikram Yadav</v>
      </c>
    </row>
    <row r="66" spans="1:18" x14ac:dyDescent="0.3">
      <c r="A66" s="9" t="s">
        <v>72</v>
      </c>
      <c r="B66" s="2" t="s">
        <v>129</v>
      </c>
      <c r="C66" s="8">
        <v>7.8</v>
      </c>
      <c r="D66" s="3" t="s">
        <v>294</v>
      </c>
      <c r="E66" s="3" t="s">
        <v>359</v>
      </c>
      <c r="F66" s="2" t="str">
        <f>VLOOKUP(A66,Student!A64:D164,4,0)</f>
        <v>Electronics</v>
      </c>
      <c r="G66" s="19"/>
      <c r="H66" t="str">
        <v>Arjun Chauhan</v>
      </c>
      <c r="K66" s="8" t="s">
        <v>72</v>
      </c>
      <c r="L66" s="3" t="s">
        <v>129</v>
      </c>
      <c r="M66" s="3">
        <v>7.8</v>
      </c>
      <c r="N66" s="3" t="s">
        <v>294</v>
      </c>
      <c r="O66" s="9" t="s">
        <v>359</v>
      </c>
      <c r="P66" s="3" t="str">
        <f>VLOOKUP(Student[[#This Row],[Student_ID]],Student!A64:D164,4,0)</f>
        <v>Electronics</v>
      </c>
      <c r="R66" t="str">
        <v>Arjun Chauhan</v>
      </c>
    </row>
    <row r="67" spans="1:18" x14ac:dyDescent="0.3">
      <c r="A67" s="9" t="s">
        <v>73</v>
      </c>
      <c r="B67" s="2" t="s">
        <v>166</v>
      </c>
      <c r="C67" s="8">
        <v>6.47</v>
      </c>
      <c r="D67" s="3" t="s">
        <v>295</v>
      </c>
      <c r="E67" s="3" t="s">
        <v>360</v>
      </c>
      <c r="F67" s="2" t="str">
        <f>VLOOKUP(A67,Student!A65:D165,4,0)</f>
        <v>Electronics</v>
      </c>
      <c r="G67" s="19"/>
      <c r="H67" t="str">
        <v>Vikram Mehta</v>
      </c>
      <c r="K67" s="8" t="s">
        <v>73</v>
      </c>
      <c r="L67" s="3" t="s">
        <v>166</v>
      </c>
      <c r="M67" s="3">
        <v>6.47</v>
      </c>
      <c r="N67" s="3" t="s">
        <v>295</v>
      </c>
      <c r="O67" s="9" t="s">
        <v>360</v>
      </c>
      <c r="P67" s="3" t="str">
        <f>VLOOKUP(Student[[#This Row],[Student_ID]],Student!A65:D165,4,0)</f>
        <v>Electronics</v>
      </c>
      <c r="R67" t="str">
        <v>Vikram Mehta</v>
      </c>
    </row>
    <row r="68" spans="1:18" x14ac:dyDescent="0.3">
      <c r="A68" s="9" t="s">
        <v>74</v>
      </c>
      <c r="B68" s="2" t="s">
        <v>167</v>
      </c>
      <c r="C68" s="8">
        <v>9.51</v>
      </c>
      <c r="D68" s="3" t="s">
        <v>295</v>
      </c>
      <c r="E68" s="3" t="s">
        <v>361</v>
      </c>
      <c r="F68" s="2" t="str">
        <f>VLOOKUP(A68,Student!A66:D166,4,0)</f>
        <v>Biotechnology</v>
      </c>
      <c r="G68" s="19"/>
      <c r="H68" t="str">
        <v>Riya Chauhan</v>
      </c>
      <c r="K68" s="8" t="s">
        <v>74</v>
      </c>
      <c r="L68" s="3" t="s">
        <v>167</v>
      </c>
      <c r="M68" s="3">
        <v>9.51</v>
      </c>
      <c r="N68" s="3" t="s">
        <v>295</v>
      </c>
      <c r="O68" s="9" t="s">
        <v>361</v>
      </c>
      <c r="P68" s="3" t="str">
        <f>VLOOKUP(Student[[#This Row],[Student_ID]],Student!A66:D166,4,0)</f>
        <v>Biotechnology</v>
      </c>
      <c r="R68" t="str">
        <v>Riya Chauhan</v>
      </c>
    </row>
    <row r="69" spans="1:18" x14ac:dyDescent="0.3">
      <c r="A69" s="9" t="s">
        <v>75</v>
      </c>
      <c r="B69" s="2" t="s">
        <v>148</v>
      </c>
      <c r="C69" s="8">
        <v>9.1300000000000008</v>
      </c>
      <c r="D69" s="3" t="s">
        <v>294</v>
      </c>
      <c r="E69" s="3" t="s">
        <v>362</v>
      </c>
      <c r="F69" s="2" t="str">
        <f>VLOOKUP(A69,Student!A67:D167,4,0)</f>
        <v>Mechanical</v>
      </c>
      <c r="G69" s="19"/>
      <c r="H69" t="str">
        <v>Rohan Singh</v>
      </c>
      <c r="K69" s="8" t="s">
        <v>75</v>
      </c>
      <c r="L69" s="3" t="s">
        <v>148</v>
      </c>
      <c r="M69" s="3">
        <v>9.1300000000000008</v>
      </c>
      <c r="N69" s="3" t="s">
        <v>294</v>
      </c>
      <c r="O69" s="9" t="s">
        <v>362</v>
      </c>
      <c r="P69" s="3" t="str">
        <f>VLOOKUP(Student[[#This Row],[Student_ID]],Student!A67:D167,4,0)</f>
        <v>Mechanical</v>
      </c>
      <c r="R69" t="str">
        <v>Rohan Singh</v>
      </c>
    </row>
    <row r="70" spans="1:18" x14ac:dyDescent="0.3">
      <c r="A70" s="9" t="s">
        <v>76</v>
      </c>
      <c r="B70" s="2" t="s">
        <v>168</v>
      </c>
      <c r="C70" s="8">
        <v>7.64</v>
      </c>
      <c r="D70" s="3" t="s">
        <v>295</v>
      </c>
      <c r="E70" s="3" t="s">
        <v>363</v>
      </c>
      <c r="F70" s="2" t="str">
        <f>VLOOKUP(A70,Student!A68:D168,4,0)</f>
        <v>Chemical</v>
      </c>
      <c r="G70" s="19"/>
      <c r="H70" t="str">
        <v>Priya Ghosh</v>
      </c>
      <c r="K70" s="8" t="s">
        <v>76</v>
      </c>
      <c r="L70" s="3" t="s">
        <v>168</v>
      </c>
      <c r="M70" s="3">
        <v>7.64</v>
      </c>
      <c r="N70" s="3" t="s">
        <v>295</v>
      </c>
      <c r="O70" s="9" t="s">
        <v>363</v>
      </c>
      <c r="P70" s="3" t="str">
        <f>VLOOKUP(Student[[#This Row],[Student_ID]],Student!A68:D168,4,0)</f>
        <v>Chemical</v>
      </c>
      <c r="R70" t="str">
        <v>Priya Ghosh</v>
      </c>
    </row>
    <row r="71" spans="1:18" x14ac:dyDescent="0.3">
      <c r="A71" s="9" t="s">
        <v>77</v>
      </c>
      <c r="B71" s="2" t="s">
        <v>169</v>
      </c>
      <c r="C71" s="8">
        <v>7.74</v>
      </c>
      <c r="D71" s="3" t="s">
        <v>295</v>
      </c>
      <c r="E71" s="3" t="s">
        <v>364</v>
      </c>
      <c r="F71" s="2" t="str">
        <f>VLOOKUP(A71,Student!A69:D169,4,0)</f>
        <v>Mechanical</v>
      </c>
      <c r="G71" s="19"/>
      <c r="H71" t="str">
        <v>Kriti Yadav</v>
      </c>
      <c r="K71" s="8" t="s">
        <v>77</v>
      </c>
      <c r="L71" s="3" t="s">
        <v>169</v>
      </c>
      <c r="M71" s="3">
        <v>7.74</v>
      </c>
      <c r="N71" s="3" t="s">
        <v>295</v>
      </c>
      <c r="O71" s="9" t="s">
        <v>364</v>
      </c>
      <c r="P71" s="3" t="str">
        <f>VLOOKUP(Student[[#This Row],[Student_ID]],Student!A69:D169,4,0)</f>
        <v>Mechanical</v>
      </c>
      <c r="R71" t="str">
        <v>Kriti Yadav</v>
      </c>
    </row>
    <row r="72" spans="1:18" x14ac:dyDescent="0.3">
      <c r="A72" s="9" t="s">
        <v>78</v>
      </c>
      <c r="B72" s="2" t="s">
        <v>170</v>
      </c>
      <c r="C72" s="8">
        <v>8.27</v>
      </c>
      <c r="D72" s="3" t="s">
        <v>295</v>
      </c>
      <c r="E72" s="3" t="s">
        <v>365</v>
      </c>
      <c r="F72" s="2" t="str">
        <f>VLOOKUP(A72,Student!A70:D170,4,0)</f>
        <v>Electrical</v>
      </c>
      <c r="G72" s="19"/>
      <c r="H72" t="str">
        <v>Riya Sharma</v>
      </c>
      <c r="K72" s="8" t="s">
        <v>78</v>
      </c>
      <c r="L72" s="3" t="s">
        <v>170</v>
      </c>
      <c r="M72" s="3">
        <v>8.27</v>
      </c>
      <c r="N72" s="3" t="s">
        <v>295</v>
      </c>
      <c r="O72" s="9" t="s">
        <v>365</v>
      </c>
      <c r="P72" s="3" t="str">
        <f>VLOOKUP(Student[[#This Row],[Student_ID]],Student!A70:D170,4,0)</f>
        <v>Electrical</v>
      </c>
      <c r="R72" t="str">
        <v>Riya Sharma</v>
      </c>
    </row>
    <row r="73" spans="1:18" x14ac:dyDescent="0.3">
      <c r="A73" s="9" t="s">
        <v>79</v>
      </c>
      <c r="B73" s="2" t="s">
        <v>171</v>
      </c>
      <c r="C73" s="8">
        <v>5.78</v>
      </c>
      <c r="D73" s="3" t="s">
        <v>294</v>
      </c>
      <c r="E73" s="3" t="s">
        <v>366</v>
      </c>
      <c r="F73" s="2" t="str">
        <f>VLOOKUP(A73,Student!A71:D171,4,0)</f>
        <v>Mechanical</v>
      </c>
      <c r="G73" s="19"/>
      <c r="H73" t="str">
        <v>Riya Ghosh</v>
      </c>
      <c r="K73" s="8" t="s">
        <v>79</v>
      </c>
      <c r="L73" s="3" t="s">
        <v>171</v>
      </c>
      <c r="M73" s="3">
        <v>5.78</v>
      </c>
      <c r="N73" s="3" t="s">
        <v>294</v>
      </c>
      <c r="O73" s="9" t="s">
        <v>366</v>
      </c>
      <c r="P73" s="3" t="str">
        <f>VLOOKUP(Student[[#This Row],[Student_ID]],Student!A71:D171,4,0)</f>
        <v>Mechanical</v>
      </c>
      <c r="R73" t="str">
        <v>Riya Ghosh</v>
      </c>
    </row>
    <row r="74" spans="1:18" x14ac:dyDescent="0.3">
      <c r="A74" s="9" t="s">
        <v>80</v>
      </c>
      <c r="B74" s="2" t="s">
        <v>172</v>
      </c>
      <c r="C74" s="8">
        <v>6.43</v>
      </c>
      <c r="D74" s="3" t="s">
        <v>294</v>
      </c>
      <c r="E74" s="3" t="s">
        <v>367</v>
      </c>
      <c r="F74" s="2" t="str">
        <f>VLOOKUP(A74,Student!A72:D172,4,0)</f>
        <v>Chemical</v>
      </c>
      <c r="G74" s="19"/>
      <c r="H74" t="str">
        <v>Rohan Patel</v>
      </c>
      <c r="K74" s="8" t="s">
        <v>80</v>
      </c>
      <c r="L74" s="3" t="s">
        <v>172</v>
      </c>
      <c r="M74" s="3">
        <v>6.43</v>
      </c>
      <c r="N74" s="3" t="s">
        <v>294</v>
      </c>
      <c r="O74" s="9" t="s">
        <v>367</v>
      </c>
      <c r="P74" s="3" t="str">
        <f>VLOOKUP(Student[[#This Row],[Student_ID]],Student!A72:D172,4,0)</f>
        <v>Chemical</v>
      </c>
      <c r="R74" t="str">
        <v>Rohan Patel</v>
      </c>
    </row>
    <row r="75" spans="1:18" x14ac:dyDescent="0.3">
      <c r="A75" s="9" t="s">
        <v>81</v>
      </c>
      <c r="B75" s="2" t="s">
        <v>164</v>
      </c>
      <c r="C75" s="8">
        <v>9.35</v>
      </c>
      <c r="D75" s="3" t="s">
        <v>295</v>
      </c>
      <c r="E75" s="3" t="s">
        <v>368</v>
      </c>
      <c r="F75" s="2" t="str">
        <f>VLOOKUP(A75,Student!A73:D173,4,0)</f>
        <v>Computer Science</v>
      </c>
      <c r="G75" s="19"/>
      <c r="H75" t="str">
        <v>Sneha Mehta</v>
      </c>
      <c r="K75" s="8" t="s">
        <v>81</v>
      </c>
      <c r="L75" s="3" t="s">
        <v>164</v>
      </c>
      <c r="M75" s="3">
        <v>9.35</v>
      </c>
      <c r="N75" s="3" t="s">
        <v>295</v>
      </c>
      <c r="O75" s="9" t="s">
        <v>368</v>
      </c>
      <c r="P75" s="3" t="str">
        <f>VLOOKUP(Student[[#This Row],[Student_ID]],Student!A73:D173,4,0)</f>
        <v>Computer Science</v>
      </c>
      <c r="R75" t="str">
        <v>Sneha Mehta</v>
      </c>
    </row>
    <row r="76" spans="1:18" x14ac:dyDescent="0.3">
      <c r="A76" s="9" t="s">
        <v>82</v>
      </c>
      <c r="B76" s="2" t="s">
        <v>131</v>
      </c>
      <c r="C76" s="8">
        <v>6.44</v>
      </c>
      <c r="D76" s="3" t="s">
        <v>294</v>
      </c>
      <c r="E76" s="3" t="s">
        <v>369</v>
      </c>
      <c r="F76" s="2" t="str">
        <f>VLOOKUP(A76,Student!A74:D174,4,0)</f>
        <v>IT</v>
      </c>
      <c r="G76" s="19"/>
      <c r="H76" t="str">
        <v>Riya Joshi</v>
      </c>
      <c r="K76" s="8" t="s">
        <v>82</v>
      </c>
      <c r="L76" s="3" t="s">
        <v>131</v>
      </c>
      <c r="M76" s="3">
        <v>6.44</v>
      </c>
      <c r="N76" s="3" t="s">
        <v>294</v>
      </c>
      <c r="O76" s="9" t="s">
        <v>369</v>
      </c>
      <c r="P76" s="3" t="str">
        <f>VLOOKUP(Student[[#This Row],[Student_ID]],Student!A74:D174,4,0)</f>
        <v>IT</v>
      </c>
      <c r="R76" t="str">
        <v>Riya Joshi</v>
      </c>
    </row>
    <row r="77" spans="1:18" x14ac:dyDescent="0.3">
      <c r="A77" s="9" t="s">
        <v>83</v>
      </c>
      <c r="B77" s="2" t="s">
        <v>173</v>
      </c>
      <c r="C77" s="8">
        <v>7.32</v>
      </c>
      <c r="D77" s="3" t="s">
        <v>294</v>
      </c>
      <c r="E77" s="3" t="s">
        <v>370</v>
      </c>
      <c r="F77" s="2" t="str">
        <f>VLOOKUP(A77,Student!A75:D175,4,0)</f>
        <v>Computer Science</v>
      </c>
      <c r="G77" s="19"/>
      <c r="H77" t="str">
        <v>Rahul Joshi</v>
      </c>
      <c r="K77" s="8" t="s">
        <v>83</v>
      </c>
      <c r="L77" s="3" t="s">
        <v>173</v>
      </c>
      <c r="M77" s="3">
        <v>7.32</v>
      </c>
      <c r="N77" s="3" t="s">
        <v>294</v>
      </c>
      <c r="O77" s="9" t="s">
        <v>370</v>
      </c>
      <c r="P77" s="3" t="str">
        <f>VLOOKUP(Student[[#This Row],[Student_ID]],Student!A75:D175,4,0)</f>
        <v>Computer Science</v>
      </c>
      <c r="R77" t="str">
        <v>Rahul Joshi</v>
      </c>
    </row>
    <row r="78" spans="1:18" x14ac:dyDescent="0.3">
      <c r="A78" s="9" t="s">
        <v>84</v>
      </c>
      <c r="B78" s="2" t="s">
        <v>174</v>
      </c>
      <c r="C78" s="8">
        <v>8.1</v>
      </c>
      <c r="D78" s="3" t="s">
        <v>295</v>
      </c>
      <c r="E78" s="3" t="s">
        <v>371</v>
      </c>
      <c r="F78" s="2" t="str">
        <f>VLOOKUP(A78,Student!A76:D176,4,0)</f>
        <v>Civil</v>
      </c>
      <c r="G78" s="19"/>
      <c r="H78" t="str">
        <v>Kriti Ghosh</v>
      </c>
      <c r="K78" s="8" t="s">
        <v>84</v>
      </c>
      <c r="L78" s="3" t="s">
        <v>174</v>
      </c>
      <c r="M78" s="3">
        <v>8.1</v>
      </c>
      <c r="N78" s="3" t="s">
        <v>295</v>
      </c>
      <c r="O78" s="9" t="s">
        <v>371</v>
      </c>
      <c r="P78" s="3" t="str">
        <f>VLOOKUP(Student[[#This Row],[Student_ID]],Student!A76:D176,4,0)</f>
        <v>Civil</v>
      </c>
      <c r="R78" t="str">
        <v>Kriti Ghosh</v>
      </c>
    </row>
    <row r="79" spans="1:18" x14ac:dyDescent="0.3">
      <c r="A79" s="9" t="s">
        <v>85</v>
      </c>
      <c r="B79" s="2" t="s">
        <v>175</v>
      </c>
      <c r="C79" s="8">
        <v>7.96</v>
      </c>
      <c r="D79" s="3" t="s">
        <v>294</v>
      </c>
      <c r="E79" s="3" t="s">
        <v>372</v>
      </c>
      <c r="F79" s="2" t="str">
        <f>VLOOKUP(A79,Student!A77:D177,4,0)</f>
        <v>Mechanical</v>
      </c>
      <c r="G79" s="19"/>
      <c r="H79" t="str">
        <v>Kriti Nair</v>
      </c>
      <c r="K79" s="8" t="s">
        <v>85</v>
      </c>
      <c r="L79" s="3" t="s">
        <v>175</v>
      </c>
      <c r="M79" s="3">
        <v>7.96</v>
      </c>
      <c r="N79" s="3" t="s">
        <v>294</v>
      </c>
      <c r="O79" s="9" t="s">
        <v>372</v>
      </c>
      <c r="P79" s="3" t="str">
        <f>VLOOKUP(Student[[#This Row],[Student_ID]],Student!A77:D177,4,0)</f>
        <v>Mechanical</v>
      </c>
      <c r="R79" t="str">
        <v>Kriti Nair</v>
      </c>
    </row>
    <row r="80" spans="1:18" x14ac:dyDescent="0.3">
      <c r="A80" s="9" t="s">
        <v>86</v>
      </c>
      <c r="B80" s="2" t="s">
        <v>126</v>
      </c>
      <c r="C80" s="8">
        <v>6.41</v>
      </c>
      <c r="D80" s="3" t="s">
        <v>295</v>
      </c>
      <c r="E80" s="3" t="s">
        <v>373</v>
      </c>
      <c r="F80" s="2" t="str">
        <f>VLOOKUP(A80,Student!A78:D178,4,0)</f>
        <v>Civil</v>
      </c>
      <c r="G80" s="19"/>
      <c r="H80" t="str">
        <v>Vikram Singh</v>
      </c>
      <c r="K80" s="8" t="s">
        <v>86</v>
      </c>
      <c r="L80" s="3" t="s">
        <v>126</v>
      </c>
      <c r="M80" s="3">
        <v>6.41</v>
      </c>
      <c r="N80" s="3" t="s">
        <v>295</v>
      </c>
      <c r="O80" s="9" t="s">
        <v>373</v>
      </c>
      <c r="P80" s="3" t="str">
        <f>VLOOKUP(Student[[#This Row],[Student_ID]],Student!A78:D178,4,0)</f>
        <v>Civil</v>
      </c>
      <c r="R80" t="str">
        <v>Vikram Singh</v>
      </c>
    </row>
    <row r="81" spans="1:18" x14ac:dyDescent="0.3">
      <c r="A81" s="9" t="s">
        <v>87</v>
      </c>
      <c r="B81" s="2" t="s">
        <v>134</v>
      </c>
      <c r="C81" s="8">
        <v>6.04</v>
      </c>
      <c r="D81" s="3" t="s">
        <v>295</v>
      </c>
      <c r="E81" s="3" t="s">
        <v>374</v>
      </c>
      <c r="F81" s="2" t="str">
        <f>VLOOKUP(A81,Student!A79:D179,4,0)</f>
        <v>Computer Science</v>
      </c>
      <c r="G81" s="19"/>
      <c r="H81" t="str">
        <v>Karan Joshi</v>
      </c>
      <c r="K81" s="8" t="s">
        <v>87</v>
      </c>
      <c r="L81" s="3" t="s">
        <v>134</v>
      </c>
      <c r="M81" s="3">
        <v>6.04</v>
      </c>
      <c r="N81" s="3" t="s">
        <v>295</v>
      </c>
      <c r="O81" s="9" t="s">
        <v>374</v>
      </c>
      <c r="P81" s="3" t="str">
        <f>VLOOKUP(Student[[#This Row],[Student_ID]],Student!A79:D179,4,0)</f>
        <v>Computer Science</v>
      </c>
      <c r="R81" t="str">
        <v>Karan Joshi</v>
      </c>
    </row>
    <row r="82" spans="1:18" x14ac:dyDescent="0.3">
      <c r="A82" s="9" t="s">
        <v>88</v>
      </c>
      <c r="B82" s="2" t="s">
        <v>176</v>
      </c>
      <c r="C82" s="8">
        <v>6.22</v>
      </c>
      <c r="D82" s="3" t="s">
        <v>295</v>
      </c>
      <c r="E82" s="3" t="s">
        <v>375</v>
      </c>
      <c r="F82" s="2" t="str">
        <f>VLOOKUP(A82,Student!A80:D180,4,0)</f>
        <v>Mechanical</v>
      </c>
      <c r="G82" s="19"/>
      <c r="H82" t="str">
        <v>Arjun Yadav</v>
      </c>
      <c r="K82" s="8" t="s">
        <v>88</v>
      </c>
      <c r="L82" s="3" t="s">
        <v>176</v>
      </c>
      <c r="M82" s="3">
        <v>6.22</v>
      </c>
      <c r="N82" s="3" t="s">
        <v>295</v>
      </c>
      <c r="O82" s="9" t="s">
        <v>375</v>
      </c>
      <c r="P82" s="3" t="str">
        <f>VLOOKUP(Student[[#This Row],[Student_ID]],Student!A80:D180,4,0)</f>
        <v>Mechanical</v>
      </c>
      <c r="R82" t="str">
        <v>Arjun Yadav</v>
      </c>
    </row>
    <row r="83" spans="1:18" x14ac:dyDescent="0.3">
      <c r="A83" s="9" t="s">
        <v>89</v>
      </c>
      <c r="B83" s="2" t="s">
        <v>177</v>
      </c>
      <c r="C83" s="8">
        <v>8.01</v>
      </c>
      <c r="D83" s="3" t="s">
        <v>294</v>
      </c>
      <c r="E83" s="3" t="s">
        <v>376</v>
      </c>
      <c r="F83" s="2" t="str">
        <f>VLOOKUP(A83,Student!A81:D181,4,0)</f>
        <v>Electronics</v>
      </c>
      <c r="G83" s="19"/>
      <c r="K83" s="8" t="s">
        <v>89</v>
      </c>
      <c r="L83" s="3" t="s">
        <v>177</v>
      </c>
      <c r="M83" s="3">
        <v>8.01</v>
      </c>
      <c r="N83" s="3" t="s">
        <v>294</v>
      </c>
      <c r="O83" s="9" t="s">
        <v>376</v>
      </c>
      <c r="P83" s="3" t="str">
        <f>VLOOKUP(Student[[#This Row],[Student_ID]],Student!A81:D181,4,0)</f>
        <v>Electronics</v>
      </c>
      <c r="R83" t="str">
        <v>Abhishek Sharma</v>
      </c>
    </row>
    <row r="84" spans="1:18" x14ac:dyDescent="0.3">
      <c r="A84" s="9" t="s">
        <v>90</v>
      </c>
      <c r="B84" s="2" t="s">
        <v>112</v>
      </c>
      <c r="C84" s="8">
        <v>5.31</v>
      </c>
      <c r="D84" s="3" t="s">
        <v>294</v>
      </c>
      <c r="E84" s="3" t="s">
        <v>377</v>
      </c>
      <c r="F84" s="2" t="str">
        <f>VLOOKUP(A84,Student!A82:D182,4,0)</f>
        <v>Computer Science</v>
      </c>
      <c r="G84" s="19"/>
      <c r="K84" s="8" t="s">
        <v>90</v>
      </c>
      <c r="L84" s="3" t="s">
        <v>112</v>
      </c>
      <c r="M84" s="3">
        <v>5.31</v>
      </c>
      <c r="N84" s="3" t="s">
        <v>294</v>
      </c>
      <c r="O84" s="9" t="s">
        <v>377</v>
      </c>
      <c r="P84" s="3" t="str">
        <f>VLOOKUP(Student[[#This Row],[Student_ID]],Student!A82:D182,4,0)</f>
        <v>Computer Science</v>
      </c>
      <c r="R84" t="str">
        <v>Shubhman Gill</v>
      </c>
    </row>
    <row r="85" spans="1:18" x14ac:dyDescent="0.3">
      <c r="A85" s="9" t="s">
        <v>91</v>
      </c>
      <c r="B85" s="2" t="s">
        <v>178</v>
      </c>
      <c r="C85" s="8">
        <v>9.2799999999999994</v>
      </c>
      <c r="D85" s="3" t="s">
        <v>294</v>
      </c>
      <c r="E85" s="3" t="s">
        <v>378</v>
      </c>
      <c r="F85" s="2" t="str">
        <f>VLOOKUP(A85,Student!A83:D183,4,0)</f>
        <v>Electronics</v>
      </c>
      <c r="G85" s="19"/>
      <c r="K85" s="8" t="s">
        <v>91</v>
      </c>
      <c r="L85" s="3" t="s">
        <v>178</v>
      </c>
      <c r="M85" s="3">
        <v>9.2799999999999994</v>
      </c>
      <c r="N85" s="3" t="s">
        <v>294</v>
      </c>
      <c r="O85" s="9" t="s">
        <v>378</v>
      </c>
      <c r="P85" s="3" t="str">
        <f>VLOOKUP(Student[[#This Row],[Student_ID]],Student!A83:D183,4,0)</f>
        <v>Electronics</v>
      </c>
      <c r="R85" t="str">
        <v>Hardik Pandya</v>
      </c>
    </row>
    <row r="86" spans="1:18" x14ac:dyDescent="0.3">
      <c r="A86" s="9" t="s">
        <v>92</v>
      </c>
      <c r="B86" s="2" t="s">
        <v>166</v>
      </c>
      <c r="C86" s="8">
        <v>5.18</v>
      </c>
      <c r="D86" s="3" t="s">
        <v>294</v>
      </c>
      <c r="E86" s="3" t="s">
        <v>379</v>
      </c>
      <c r="F86" s="2" t="str">
        <f>VLOOKUP(A86,Student!A84:D184,4,0)</f>
        <v>Computer Science</v>
      </c>
      <c r="G86" s="19"/>
      <c r="K86" s="8" t="s">
        <v>92</v>
      </c>
      <c r="L86" s="3" t="s">
        <v>166</v>
      </c>
      <c r="M86" s="3">
        <v>5.18</v>
      </c>
      <c r="N86" s="3" t="s">
        <v>294</v>
      </c>
      <c r="O86" s="9" t="s">
        <v>379</v>
      </c>
      <c r="P86" s="3" t="str">
        <f>VLOOKUP(Student[[#This Row],[Student_ID]],Student!A84:D184,4,0)</f>
        <v>Computer Science</v>
      </c>
      <c r="R86" t="str">
        <v>Tilak Warma</v>
      </c>
    </row>
    <row r="87" spans="1:18" x14ac:dyDescent="0.3">
      <c r="A87" s="9" t="s">
        <v>93</v>
      </c>
      <c r="B87" s="2" t="s">
        <v>179</v>
      </c>
      <c r="C87" s="8">
        <v>8.68</v>
      </c>
      <c r="D87" s="3" t="s">
        <v>294</v>
      </c>
      <c r="E87" s="3" t="s">
        <v>380</v>
      </c>
      <c r="F87" s="2" t="str">
        <f>VLOOKUP(A87,Student!A85:D185,4,0)</f>
        <v>Computer Science</v>
      </c>
      <c r="G87" s="19"/>
      <c r="K87" s="8" t="s">
        <v>93</v>
      </c>
      <c r="L87" s="3" t="s">
        <v>179</v>
      </c>
      <c r="M87" s="3">
        <v>8.68</v>
      </c>
      <c r="N87" s="3" t="s">
        <v>294</v>
      </c>
      <c r="O87" s="9" t="s">
        <v>380</v>
      </c>
      <c r="P87" s="3" t="str">
        <f>VLOOKUP(Student[[#This Row],[Student_ID]],Student!A85:D185,4,0)</f>
        <v>Computer Science</v>
      </c>
    </row>
    <row r="88" spans="1:18" x14ac:dyDescent="0.3">
      <c r="A88" s="9" t="s">
        <v>94</v>
      </c>
      <c r="B88" s="2" t="s">
        <v>180</v>
      </c>
      <c r="C88" s="8">
        <v>6.01</v>
      </c>
      <c r="D88" s="3" t="s">
        <v>294</v>
      </c>
      <c r="E88" s="3" t="s">
        <v>381</v>
      </c>
      <c r="F88" s="2" t="str">
        <f>VLOOKUP(A88,Student!A86:D186,4,0)</f>
        <v>Civil</v>
      </c>
      <c r="G88" s="19"/>
      <c r="K88" s="8" t="s">
        <v>94</v>
      </c>
      <c r="L88" s="3" t="s">
        <v>180</v>
      </c>
      <c r="M88" s="3">
        <v>6.01</v>
      </c>
      <c r="N88" s="3" t="s">
        <v>294</v>
      </c>
      <c r="O88" s="9" t="s">
        <v>381</v>
      </c>
      <c r="P88" s="3" t="str">
        <f>VLOOKUP(Student[[#This Row],[Student_ID]],Student!A86:D186,4,0)</f>
        <v>Civil</v>
      </c>
    </row>
    <row r="89" spans="1:18" x14ac:dyDescent="0.3">
      <c r="A89" s="9" t="s">
        <v>95</v>
      </c>
      <c r="B89" s="2" t="s">
        <v>115</v>
      </c>
      <c r="C89" s="8">
        <v>7.93</v>
      </c>
      <c r="D89" s="3" t="s">
        <v>294</v>
      </c>
      <c r="E89" s="3" t="s">
        <v>382</v>
      </c>
      <c r="F89" s="2" t="str">
        <f>VLOOKUP(A89,Student!A87:D187,4,0)</f>
        <v>Computer Science</v>
      </c>
      <c r="G89" s="19"/>
      <c r="K89" s="8" t="s">
        <v>95</v>
      </c>
      <c r="L89" s="3" t="s">
        <v>115</v>
      </c>
      <c r="M89" s="3">
        <v>7.93</v>
      </c>
      <c r="N89" s="3" t="s">
        <v>294</v>
      </c>
      <c r="O89" s="9" t="s">
        <v>382</v>
      </c>
      <c r="P89" s="3" t="str">
        <f>VLOOKUP(Student[[#This Row],[Student_ID]],Student!A87:D187,4,0)</f>
        <v>Computer Science</v>
      </c>
    </row>
    <row r="90" spans="1:18" x14ac:dyDescent="0.3">
      <c r="A90" s="9" t="s">
        <v>96</v>
      </c>
      <c r="B90" s="2" t="s">
        <v>181</v>
      </c>
      <c r="C90" s="8">
        <v>9.08</v>
      </c>
      <c r="D90" s="3" t="s">
        <v>295</v>
      </c>
      <c r="E90" s="3" t="s">
        <v>383</v>
      </c>
      <c r="F90" s="2" t="str">
        <f>VLOOKUP(A90,Student!A88:D188,4,0)</f>
        <v>Electronics</v>
      </c>
      <c r="G90" s="19"/>
      <c r="K90" s="8" t="s">
        <v>96</v>
      </c>
      <c r="L90" s="3" t="s">
        <v>181</v>
      </c>
      <c r="M90" s="3">
        <v>9.08</v>
      </c>
      <c r="N90" s="3" t="s">
        <v>295</v>
      </c>
      <c r="O90" s="9" t="s">
        <v>383</v>
      </c>
      <c r="P90" s="3" t="str">
        <f>VLOOKUP(Student[[#This Row],[Student_ID]],Student!A88:D188,4,0)</f>
        <v>Electronics</v>
      </c>
    </row>
    <row r="91" spans="1:18" x14ac:dyDescent="0.3">
      <c r="A91" s="9" t="s">
        <v>97</v>
      </c>
      <c r="B91" s="2" t="s">
        <v>174</v>
      </c>
      <c r="C91" s="8">
        <v>8.68</v>
      </c>
      <c r="D91" s="3" t="s">
        <v>294</v>
      </c>
      <c r="E91" s="3" t="s">
        <v>384</v>
      </c>
      <c r="F91" s="2" t="str">
        <f>VLOOKUP(A91,Student!A89:D189,4,0)</f>
        <v>Chemical</v>
      </c>
      <c r="G91" s="19"/>
      <c r="K91" s="8" t="s">
        <v>97</v>
      </c>
      <c r="L91" s="3" t="s">
        <v>174</v>
      </c>
      <c r="M91" s="3">
        <v>8.68</v>
      </c>
      <c r="N91" s="3" t="s">
        <v>294</v>
      </c>
      <c r="O91" s="9" t="s">
        <v>384</v>
      </c>
      <c r="P91" s="3" t="str">
        <f>VLOOKUP(Student[[#This Row],[Student_ID]],Student!A89:D189,4,0)</f>
        <v>Chemical</v>
      </c>
    </row>
    <row r="92" spans="1:18" x14ac:dyDescent="0.3">
      <c r="A92" s="9" t="s">
        <v>98</v>
      </c>
      <c r="B92" s="2" t="s">
        <v>180</v>
      </c>
      <c r="C92" s="8">
        <v>8.9499999999999993</v>
      </c>
      <c r="D92" s="3" t="s">
        <v>294</v>
      </c>
      <c r="E92" s="3" t="s">
        <v>385</v>
      </c>
      <c r="F92" s="2" t="str">
        <f>VLOOKUP(A92,Student!A90:D190,4,0)</f>
        <v>Computer Science</v>
      </c>
      <c r="G92" s="19"/>
      <c r="K92" s="13" t="s">
        <v>98</v>
      </c>
      <c r="L92" s="14" t="s">
        <v>180</v>
      </c>
      <c r="M92" s="14">
        <v>8.9499999999999993</v>
      </c>
      <c r="N92" s="14" t="s">
        <v>294</v>
      </c>
      <c r="O92" s="15" t="s">
        <v>385</v>
      </c>
      <c r="P92" s="14" t="str">
        <f>VLOOKUP(Student[[#This Row],[Student_ID]],Student!A90:D190,4,0)</f>
        <v>Computer Science</v>
      </c>
    </row>
    <row r="93" spans="1:18" x14ac:dyDescent="0.3">
      <c r="A93" s="9" t="s">
        <v>99</v>
      </c>
      <c r="B93" s="2" t="s">
        <v>182</v>
      </c>
      <c r="C93" s="8">
        <v>5.93</v>
      </c>
      <c r="D93" s="3" t="s">
        <v>294</v>
      </c>
      <c r="E93" s="3" t="s">
        <v>386</v>
      </c>
      <c r="K93" s="8" t="s">
        <v>99</v>
      </c>
      <c r="L93" s="3" t="s">
        <v>182</v>
      </c>
      <c r="M93" s="3">
        <v>5.93</v>
      </c>
      <c r="N93" s="3" t="s">
        <v>294</v>
      </c>
      <c r="O93" s="9" t="s">
        <v>386</v>
      </c>
      <c r="P93" s="17" t="str">
        <f>VLOOKUP(Student[[#This Row],[Student_ID]],Student!A91:D191,4,0)</f>
        <v>Electrical</v>
      </c>
    </row>
    <row r="94" spans="1:18" x14ac:dyDescent="0.3">
      <c r="A94" s="9" t="s">
        <v>100</v>
      </c>
      <c r="B94" s="2" t="s">
        <v>183</v>
      </c>
      <c r="C94" s="8">
        <v>8.73</v>
      </c>
      <c r="D94" s="3" t="s">
        <v>294</v>
      </c>
      <c r="E94" s="3" t="s">
        <v>387</v>
      </c>
      <c r="K94" s="8" t="s">
        <v>100</v>
      </c>
      <c r="L94" s="3" t="s">
        <v>183</v>
      </c>
      <c r="M94" s="3">
        <v>8.73</v>
      </c>
      <c r="N94" s="3" t="s">
        <v>294</v>
      </c>
      <c r="O94" s="9" t="s">
        <v>387</v>
      </c>
      <c r="P94" s="17" t="str">
        <f>VLOOKUP(Student[[#This Row],[Student_ID]],Student!A92:D192,4,0)</f>
        <v>IT</v>
      </c>
    </row>
    <row r="95" spans="1:18" x14ac:dyDescent="0.3">
      <c r="A95" s="9" t="s">
        <v>101</v>
      </c>
      <c r="B95" s="2" t="s">
        <v>174</v>
      </c>
      <c r="C95" s="8">
        <v>9.4700000000000006</v>
      </c>
      <c r="D95" s="3" t="s">
        <v>295</v>
      </c>
      <c r="E95" s="3" t="s">
        <v>388</v>
      </c>
      <c r="K95" s="8" t="s">
        <v>101</v>
      </c>
      <c r="L95" s="3" t="s">
        <v>174</v>
      </c>
      <c r="M95" s="3">
        <v>9.4700000000000006</v>
      </c>
      <c r="N95" s="3" t="s">
        <v>295</v>
      </c>
      <c r="O95" s="9" t="s">
        <v>388</v>
      </c>
      <c r="P95" s="17" t="str">
        <f>VLOOKUP(Student[[#This Row],[Student_ID]],Student!A93:D193,4,0)</f>
        <v>Computer Science</v>
      </c>
    </row>
    <row r="96" spans="1:18" x14ac:dyDescent="0.3">
      <c r="A96" s="9" t="s">
        <v>102</v>
      </c>
      <c r="B96" s="2" t="s">
        <v>132</v>
      </c>
      <c r="C96" s="8">
        <v>8.23</v>
      </c>
      <c r="D96" s="3" t="s">
        <v>294</v>
      </c>
      <c r="E96" s="3" t="s">
        <v>337</v>
      </c>
      <c r="K96" s="8" t="s">
        <v>102</v>
      </c>
      <c r="L96" s="3" t="s">
        <v>132</v>
      </c>
      <c r="M96" s="3">
        <v>8.23</v>
      </c>
      <c r="N96" s="3" t="s">
        <v>294</v>
      </c>
      <c r="O96" s="9" t="s">
        <v>337</v>
      </c>
      <c r="P96" s="17" t="str">
        <f>VLOOKUP(Student[[#This Row],[Student_ID]],Student!A94:D194,4,0)</f>
        <v>Civil</v>
      </c>
    </row>
    <row r="97" spans="1:16" x14ac:dyDescent="0.3">
      <c r="A97" s="9" t="s">
        <v>103</v>
      </c>
      <c r="B97" s="2" t="s">
        <v>184</v>
      </c>
      <c r="C97" s="8">
        <v>5.01</v>
      </c>
      <c r="D97" s="3" t="s">
        <v>295</v>
      </c>
      <c r="E97" s="3" t="s">
        <v>389</v>
      </c>
      <c r="K97" s="8" t="s">
        <v>103</v>
      </c>
      <c r="L97" s="3" t="s">
        <v>184</v>
      </c>
      <c r="M97" s="3">
        <v>5.01</v>
      </c>
      <c r="N97" s="3" t="s">
        <v>295</v>
      </c>
      <c r="O97" s="9" t="s">
        <v>389</v>
      </c>
      <c r="P97" s="17" t="str">
        <f>VLOOKUP(Student[[#This Row],[Student_ID]],Student!A95:D195,4,0)</f>
        <v>Chemical</v>
      </c>
    </row>
    <row r="98" spans="1:16" x14ac:dyDescent="0.3">
      <c r="A98" s="9" t="s">
        <v>104</v>
      </c>
      <c r="B98" s="2" t="s">
        <v>185</v>
      </c>
      <c r="C98" s="8">
        <v>8.4499999999999993</v>
      </c>
      <c r="D98" s="3" t="s">
        <v>294</v>
      </c>
      <c r="E98" s="3" t="s">
        <v>390</v>
      </c>
      <c r="K98" s="8" t="s">
        <v>104</v>
      </c>
      <c r="L98" s="3" t="s">
        <v>185</v>
      </c>
      <c r="M98" s="3">
        <v>8.4499999999999993</v>
      </c>
      <c r="N98" s="3" t="s">
        <v>294</v>
      </c>
      <c r="O98" s="9" t="s">
        <v>390</v>
      </c>
      <c r="P98" s="17" t="str">
        <f>VLOOKUP(Student[[#This Row],[Student_ID]],Student!A96:D196,4,0)</f>
        <v>Chemical</v>
      </c>
    </row>
    <row r="99" spans="1:16" x14ac:dyDescent="0.3">
      <c r="A99" s="9" t="s">
        <v>105</v>
      </c>
      <c r="B99" s="2" t="s">
        <v>128</v>
      </c>
      <c r="C99" s="8">
        <v>7.2</v>
      </c>
      <c r="D99" s="3" t="s">
        <v>295</v>
      </c>
      <c r="E99" s="3" t="s">
        <v>391</v>
      </c>
      <c r="K99" s="8" t="s">
        <v>105</v>
      </c>
      <c r="L99" s="3" t="s">
        <v>128</v>
      </c>
      <c r="M99" s="3">
        <v>7.2</v>
      </c>
      <c r="N99" s="3" t="s">
        <v>295</v>
      </c>
      <c r="O99" s="9" t="s">
        <v>391</v>
      </c>
      <c r="P99" s="17" t="str">
        <f>VLOOKUP(Student[[#This Row],[Student_ID]],Student!A97:D197,4,0)</f>
        <v>Civil</v>
      </c>
    </row>
    <row r="100" spans="1:16" x14ac:dyDescent="0.3">
      <c r="A100" s="9" t="s">
        <v>106</v>
      </c>
      <c r="B100" s="2" t="s">
        <v>186</v>
      </c>
      <c r="C100" s="8">
        <v>7.96</v>
      </c>
      <c r="D100" s="3" t="s">
        <v>295</v>
      </c>
      <c r="E100" s="3" t="s">
        <v>392</v>
      </c>
      <c r="K100" s="8" t="s">
        <v>106</v>
      </c>
      <c r="L100" s="3" t="s">
        <v>186</v>
      </c>
      <c r="M100" s="3">
        <v>7.96</v>
      </c>
      <c r="N100" s="3" t="s">
        <v>295</v>
      </c>
      <c r="O100" s="9" t="s">
        <v>392</v>
      </c>
      <c r="P100" s="17" t="str">
        <f>VLOOKUP(Student[[#This Row],[Student_ID]],Student!A98:D198,4,0)</f>
        <v>Chemical</v>
      </c>
    </row>
    <row r="101" spans="1:16" x14ac:dyDescent="0.3">
      <c r="A101" s="9" t="s">
        <v>107</v>
      </c>
      <c r="B101" s="2" t="s">
        <v>187</v>
      </c>
      <c r="C101" s="8">
        <v>5.16</v>
      </c>
      <c r="D101" s="3" t="s">
        <v>294</v>
      </c>
      <c r="E101" s="3" t="s">
        <v>393</v>
      </c>
      <c r="K101" s="8" t="s">
        <v>107</v>
      </c>
      <c r="L101" s="3" t="s">
        <v>187</v>
      </c>
      <c r="M101" s="3">
        <v>5.16</v>
      </c>
      <c r="N101" s="3" t="s">
        <v>294</v>
      </c>
      <c r="O101" s="9" t="s">
        <v>393</v>
      </c>
      <c r="P101" s="17" t="str">
        <f>VLOOKUP(Student[[#This Row],[Student_ID]],Student!A99:D199,4,0)</f>
        <v>Civil</v>
      </c>
    </row>
    <row r="102" spans="1:16" x14ac:dyDescent="0.3">
      <c r="A102" s="9" t="s">
        <v>108</v>
      </c>
      <c r="B102" s="2" t="s">
        <v>188</v>
      </c>
      <c r="C102" s="8">
        <v>5.65</v>
      </c>
      <c r="D102" s="3" t="s">
        <v>295</v>
      </c>
      <c r="E102" s="3" t="s">
        <v>394</v>
      </c>
      <c r="K102" s="13" t="s">
        <v>108</v>
      </c>
      <c r="L102" s="14" t="s">
        <v>188</v>
      </c>
      <c r="M102" s="14">
        <v>5.65</v>
      </c>
      <c r="N102" s="14" t="s">
        <v>295</v>
      </c>
      <c r="O102" s="15" t="s">
        <v>394</v>
      </c>
      <c r="P102" s="18" t="str">
        <f>VLOOKUP(Student[[#This Row],[Student_ID]],Student!A100:D200,4,0)</f>
        <v>Civil</v>
      </c>
    </row>
    <row r="103" spans="1:16" x14ac:dyDescent="0.3">
      <c r="A103" s="20" t="s">
        <v>404</v>
      </c>
      <c r="B103" s="23" t="s">
        <v>405</v>
      </c>
      <c r="C103" s="2"/>
      <c r="D103" s="2"/>
      <c r="E103" s="2"/>
      <c r="K103" s="13" t="s">
        <v>404</v>
      </c>
      <c r="L103" s="14" t="s">
        <v>405</v>
      </c>
      <c r="M103" s="14"/>
      <c r="N103" s="14"/>
      <c r="O103" s="15"/>
      <c r="P103" s="18" t="e">
        <f>VLOOKUP(Student[[#This Row],[Student_ID]],Student!A101:D201,4,0)</f>
        <v>#N/A</v>
      </c>
    </row>
    <row r="104" spans="1:16" x14ac:dyDescent="0.3">
      <c r="A104" s="20" t="s">
        <v>407</v>
      </c>
      <c r="B104" s="23" t="s">
        <v>412</v>
      </c>
      <c r="C104" s="2"/>
      <c r="D104" s="2"/>
      <c r="E104" s="2"/>
      <c r="K104" s="13" t="s">
        <v>407</v>
      </c>
      <c r="L104" s="14" t="s">
        <v>412</v>
      </c>
      <c r="M104" s="14"/>
      <c r="N104" s="14"/>
      <c r="O104" s="15"/>
      <c r="P104" s="18" t="e">
        <f>VLOOKUP(Student[[#This Row],[Student_ID]],Student!A102:D202,4,0)</f>
        <v>#N/A</v>
      </c>
    </row>
    <row r="105" spans="1:16" x14ac:dyDescent="0.3">
      <c r="A105" s="20" t="s">
        <v>408</v>
      </c>
      <c r="B105" s="23" t="s">
        <v>406</v>
      </c>
      <c r="C105" s="2"/>
      <c r="D105" s="2"/>
      <c r="E105" s="2"/>
      <c r="K105" s="13" t="s">
        <v>408</v>
      </c>
      <c r="L105" s="14" t="s">
        <v>406</v>
      </c>
      <c r="M105" s="14"/>
      <c r="N105" s="14"/>
      <c r="O105" s="15"/>
      <c r="P105" s="18" t="e">
        <f>VLOOKUP(Student[[#This Row],[Student_ID]],Student!A103:D203,4,0)</f>
        <v>#N/A</v>
      </c>
    </row>
    <row r="106" spans="1:16" x14ac:dyDescent="0.3">
      <c r="A106" s="20" t="s">
        <v>409</v>
      </c>
      <c r="B106" s="23" t="s">
        <v>413</v>
      </c>
      <c r="C106" s="2"/>
      <c r="D106" s="2"/>
      <c r="E106" s="2"/>
      <c r="K106" s="13" t="s">
        <v>409</v>
      </c>
      <c r="L106" s="14" t="s">
        <v>413</v>
      </c>
      <c r="M106" s="14"/>
      <c r="N106" s="14"/>
      <c r="O106" s="15"/>
      <c r="P106" s="18" t="e">
        <f>VLOOKUP(Student[[#This Row],[Student_ID]],Student!A104:D204,4,0)</f>
        <v>#N/A</v>
      </c>
    </row>
  </sheetData>
  <autoFilter ref="A2:E2" xr:uid="{3EBCA5A7-3C31-429E-8558-7F2C7790C2AB}"/>
  <phoneticPr fontId="2" type="noConversion"/>
  <conditionalFormatting sqref="H3:H75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Explanation</vt:lpstr>
      <vt:lpstr>Student</vt:lpstr>
      <vt:lpstr>Student_Copy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DHOMASE</cp:lastModifiedBy>
  <dcterms:created xsi:type="dcterms:W3CDTF">2025-10-11T05:51:37Z</dcterms:created>
  <dcterms:modified xsi:type="dcterms:W3CDTF">2025-10-11T12:41:01Z</dcterms:modified>
</cp:coreProperties>
</file>