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hoomika B\Downloads\batch 51 - 18 april\batch 51 - 18 april\"/>
    </mc:Choice>
  </mc:AlternateContent>
  <xr:revisionPtr revIDLastSave="0" documentId="13_ncr:1_{7CDF1457-F57A-49A8-B207-4116C21FA5A7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ource Data" sheetId="1" r:id="rId1"/>
    <sheet name="Holiday pivot" sheetId="2" r:id="rId2"/>
    <sheet name="Sheet2" sheetId="3" r:id="rId3"/>
  </sheets>
  <definedNames>
    <definedName name="_xlnm._FilterDatabase" localSheetId="1" hidden="1">'Holiday pivot'!$B$132:$C$153</definedName>
    <definedName name="_xlnm._FilterDatabase" localSheetId="2" hidden="1">Sheet2!$G$64:$H$92</definedName>
    <definedName name="_xlnm._FilterDatabase" localSheetId="0" hidden="1">'Holiday pivot'!$B$132:$B$153</definedName>
    <definedName name="_xlnm.Extract" localSheetId="0">'Holiday pivot'!$B$133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C153" i="2" l="1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E31" i="1"/>
  <c r="I34" i="1" l="1"/>
</calcChain>
</file>

<file path=xl/sharedStrings.xml><?xml version="1.0" encoding="utf-8"?>
<sst xmlns="http://schemas.openxmlformats.org/spreadsheetml/2006/main" count="251" uniqueCount="73">
  <si>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</si>
  <si>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</si>
  <si>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</si>
  <si>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</si>
  <si>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</si>
  <si>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</si>
  <si>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</si>
  <si>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</si>
  <si>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</si>
  <si>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</si>
  <si>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</si>
  <si>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</si>
  <si>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</si>
  <si>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</si>
  <si>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</si>
  <si>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</si>
  <si>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</si>
  <si>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</si>
  <si>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</si>
  <si>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</si>
  <si>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</si>
  <si>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</si>
  <si>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</si>
  <si>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</si>
  <si>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</si>
  <si>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</si>
  <si>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</si>
  <si>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</si>
  <si>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</si>
  <si>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</si>
  <si>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</si>
  <si>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</si>
  <si>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</si>
  <si>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</si>
  <si>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</si>
  <si>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</si>
  <si>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</si>
  <si>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</si>
  <si>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</si>
  <si>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</si>
  <si>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</si>
  <si>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</si>
  <si>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</si>
  <si>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</si>
  <si>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</si>
  <si>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</si>
  <si>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</si>
  <si>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</si>
  <si>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</si>
  <si>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</si>
  <si>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</si>
  <si>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</si>
  <si>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</si>
  <si>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</si>
  <si>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</si>
  <si>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</si>
  <si>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</si>
  <si>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</si>
  <si>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</si>
  <si>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</si>
  <si>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</si>
  <si>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</si>
  <si>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</si>
  <si>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</si>
  <si>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</si>
  <si>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</si>
  <si>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</si>
  <si>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Column Labels</t>
  </si>
  <si>
    <t>Grand Total</t>
  </si>
  <si>
    <t>Row Labels</t>
  </si>
  <si>
    <t>Average of Price</t>
  </si>
  <si>
    <t>Average Price</t>
  </si>
  <si>
    <t>Count of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</si>
</sst>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" xfId="1" applyFill="1" applyBorder="1" applyAlignment="1">
      <alignment horizontal="center"/>
    </xf>
    <xf numFmtId="164" fontId="1" fillId="3" borderId="1" xfId="1" applyNumberForma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7" fillId="3" borderId="0" xfId="0" applyFont="1" applyFill="1"/>
    <xf numFmtId="165" fontId="7" fillId="3" borderId="0" xfId="0" applyNumberFormat="1" applyFont="1" applyFill="1"/>
    <xf numFmtId="0" fontId="4" fillId="4" borderId="12" xfId="1" applyFont="1" applyFill="1" applyBorder="1" applyAlignment="1">
      <alignment horizontal="center"/>
    </xf>
    <xf numFmtId="0" fontId="4" fillId="4" borderId="13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1" fillId="3" borderId="14" xfId="1" applyFill="1" applyBorder="1" applyAlignment="1">
      <alignment horizontal="center"/>
    </xf>
    <xf numFmtId="0" fontId="5" fillId="4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</cellXfs>
  <cellStyles count="2">
    <cellStyle name="Normal" xfId="0" builtinId="0"/>
    <cellStyle name="Normal_Sheet1" xfId="1" xr:uid="{00000000-0005-0000-0000-000001000000}"/>
  </cellStyles>
  <dxfs count="8">
    <dxf>
      <font>
        <strike val="0"/>
        <outline val="0"/>
        <shadow val="0"/>
        <u val="none"/>
        <vertAlign val="baseline"/>
        <sz val="9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family val="2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9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Holidays.xlsx]Sheet2!PivotTable2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953245807793961E-2"/>
          <c:y val="0.11964830926746402"/>
          <c:w val="0.88723861360113754"/>
          <c:h val="0.64837476948034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£12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Sheet2!$B$5:$B$27</c:f>
              <c:numCache>
                <c:formatCode>General</c:formatCode>
                <c:ptCount val="1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AC8-9FB2-DB1898028BA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£69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Sheet2!$C$5:$C$27</c:f>
              <c:numCache>
                <c:formatCode>General</c:formatCode>
                <c:ptCount val="13"/>
                <c:pt idx="3">
                  <c:v>69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B-4AC8-9FB2-DB1898028BA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£125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Sheet2!$D$5:$D$27</c:f>
              <c:numCache>
                <c:formatCode>General</c:formatCode>
                <c:ptCount val="13"/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B-4AC8-9FB2-DB1898028BA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£177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Sheet2!$E$5:$E$27</c:f>
              <c:numCache>
                <c:formatCode>General</c:formatCode>
                <c:ptCount val="13"/>
                <c:pt idx="1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B-4AC8-9FB2-DB1898028BA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£198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Sheet2!$F$5:$F$27</c:f>
              <c:numCache>
                <c:formatCode>General</c:formatCode>
                <c:ptCount val="13"/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B-4AC8-9FB2-DB1898028BA1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£199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Sheet2!$G$5:$G$27</c:f>
              <c:numCache>
                <c:formatCode>General</c:formatCode>
                <c:ptCount val="13"/>
                <c:pt idx="9">
                  <c:v>199</c:v>
                </c:pt>
                <c:pt idx="1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B-4AC8-9FB2-DB1898028BA1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£219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Sheet2!$H$5:$H$27</c:f>
              <c:numCache>
                <c:formatCode>General</c:formatCode>
                <c:ptCount val="13"/>
                <c:pt idx="1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B-4AC8-9FB2-DB1898028BA1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£234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Sheet2!$I$5:$I$27</c:f>
              <c:numCache>
                <c:formatCode>General</c:formatCode>
                <c:ptCount val="13"/>
                <c:pt idx="1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B-4AC8-9FB2-DB1898028BA1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£256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Sheet2!$J$5:$J$27</c:f>
              <c:numCache>
                <c:formatCode>General</c:formatCode>
                <c:ptCount val="13"/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7B-4AC8-9FB2-DB1898028BA1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£269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Sheet2!$K$5:$K$27</c:f>
              <c:numCache>
                <c:formatCode>General</c:formatCode>
                <c:ptCount val="13"/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7B-4AC8-9FB2-DB1898028BA1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£277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Sheet2!$L$5:$L$27</c:f>
              <c:numCache>
                <c:formatCode>General</c:formatCode>
                <c:ptCount val="13"/>
                <c:pt idx="1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7B-4AC8-9FB2-DB1898028BA1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£287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Sheet2!$M$5:$M$27</c:f>
              <c:numCache>
                <c:formatCode>General</c:formatCode>
                <c:ptCount val="13"/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7B-4AC8-9FB2-DB1898028BA1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£288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Sheet2!$N$5:$N$27</c:f>
              <c:numCache>
                <c:formatCode>General</c:formatCode>
                <c:ptCount val="13"/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7B-4AC8-9FB2-DB1898028BA1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£289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Sheet2!$O$5:$O$27</c:f>
              <c:numCache>
                <c:formatCode>General</c:formatCode>
                <c:ptCount val="13"/>
                <c:pt idx="4">
                  <c:v>289</c:v>
                </c:pt>
                <c:pt idx="6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7B-4AC8-9FB2-DB1898028BA1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£299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Sheet2!$P$5:$P$27</c:f>
              <c:numCache>
                <c:formatCode>General</c:formatCode>
                <c:ptCount val="13"/>
                <c:pt idx="1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7B-4AC8-9FB2-DB1898028BA1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£301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Sheet2!$Q$5:$Q$27</c:f>
              <c:numCache>
                <c:formatCode>General</c:formatCode>
                <c:ptCount val="13"/>
                <c:pt idx="1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7B-4AC8-9FB2-DB1898028BA1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£345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Sheet2!$R$5:$R$27</c:f>
              <c:numCache>
                <c:formatCode>General</c:formatCode>
                <c:ptCount val="13"/>
                <c:pt idx="1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7B-4AC8-9FB2-DB1898028BA1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£399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Sheet2!$S$5:$S$27</c:f>
              <c:numCache>
                <c:formatCode>General</c:formatCode>
                <c:ptCount val="13"/>
                <c:pt idx="4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7B-4AC8-9FB2-DB1898028BA1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£750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Sheet2!$T$5:$T$27</c:f>
              <c:numCache>
                <c:formatCode>General</c:formatCode>
                <c:ptCount val="13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7B-4AC8-9FB2-DB1898028BA1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£885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Sheet2!$U$5:$U$27</c:f>
              <c:numCache>
                <c:formatCode>General</c:formatCode>
                <c:ptCount val="13"/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7B-4AC8-9FB2-DB1898028BA1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£975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Sheet2!$V$5:$V$27</c:f>
              <c:numCache>
                <c:formatCode>General</c:formatCode>
                <c:ptCount val="13"/>
                <c:pt idx="7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7B-4AC8-9FB2-DB1898028BA1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£985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Sheet2!$W$5:$W$27</c:f>
              <c:numCache>
                <c:formatCode>General</c:formatCode>
                <c:ptCount val="13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C7B-4AC8-9FB2-DB1898028BA1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£995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Sheet2!$X$5:$X$27</c:f>
              <c:numCache>
                <c:formatCode>General</c:formatCode>
                <c:ptCount val="13"/>
                <c:pt idx="8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7B-4AC8-9FB2-DB1898028BA1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£1,259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Sheet2!$A$5:$A$27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Sheet2!$Y$5:$Y$27</c:f>
              <c:numCache>
                <c:formatCode>General</c:formatCode>
                <c:ptCount val="13"/>
                <c:pt idx="1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C7B-4AC8-9FB2-DB189802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51928632"/>
        <c:axId val="651932792"/>
      </c:barChart>
      <c:catAx>
        <c:axId val="651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2792"/>
        <c:crosses val="autoZero"/>
        <c:auto val="1"/>
        <c:lblAlgn val="ctr"/>
        <c:lblOffset val="100"/>
        <c:noMultiLvlLbl val="0"/>
      </c:catAx>
      <c:valAx>
        <c:axId val="6519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28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397617536229924"/>
          <c:y val="7.3053368328958895E-2"/>
          <c:w val="0.46805244760446157"/>
          <c:h val="0.721375765529308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Sheet2!$H$41:$H$42</c:f>
              <c:strCache>
                <c:ptCount val="1"/>
                <c:pt idx="0">
                  <c:v>£177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Sheet2!$H$43:$H$59</c:f>
              <c:numCache>
                <c:formatCode>General</c:formatCode>
                <c:ptCount val="15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C3B-AFF4-99BBA271C81A}"/>
            </c:ext>
          </c:extLst>
        </c:ser>
        <c:ser>
          <c:idx val="1"/>
          <c:order val="1"/>
          <c:tx>
            <c:strRef>
              <c:f>Sheet2!$I$41:$I$42</c:f>
              <c:strCache>
                <c:ptCount val="1"/>
                <c:pt idx="0">
                  <c:v>£198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Sheet2!$I$43:$I$59</c:f>
              <c:numCache>
                <c:formatCode>General</c:formatCode>
                <c:ptCount val="15"/>
                <c:pt idx="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2-4C3B-AFF4-99BBA271C81A}"/>
            </c:ext>
          </c:extLst>
        </c:ser>
        <c:ser>
          <c:idx val="2"/>
          <c:order val="2"/>
          <c:tx>
            <c:strRef>
              <c:f>Sheet2!$J$41:$J$42</c:f>
              <c:strCache>
                <c:ptCount val="1"/>
                <c:pt idx="0">
                  <c:v>£199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Sheet2!$J$43:$J$59</c:f>
              <c:numCache>
                <c:formatCode>General</c:formatCode>
                <c:ptCount val="15"/>
                <c:pt idx="1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2-4C3B-AFF4-99BBA271C81A}"/>
            </c:ext>
          </c:extLst>
        </c:ser>
        <c:ser>
          <c:idx val="3"/>
          <c:order val="3"/>
          <c:tx>
            <c:strRef>
              <c:f>Sheet2!$K$41:$K$42</c:f>
              <c:strCache>
                <c:ptCount val="1"/>
                <c:pt idx="0">
                  <c:v>£234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Sheet2!$K$43:$K$59</c:f>
              <c:numCache>
                <c:formatCode>General</c:formatCode>
                <c:ptCount val="15"/>
                <c:pt idx="6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2-4C3B-AFF4-99BBA271C81A}"/>
            </c:ext>
          </c:extLst>
        </c:ser>
        <c:ser>
          <c:idx val="4"/>
          <c:order val="4"/>
          <c:tx>
            <c:strRef>
              <c:f>Sheet2!$L$41:$L$42</c:f>
              <c:strCache>
                <c:ptCount val="1"/>
                <c:pt idx="0">
                  <c:v>£277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Sheet2!$L$43:$L$59</c:f>
              <c:numCache>
                <c:formatCode>General</c:formatCode>
                <c:ptCount val="15"/>
                <c:pt idx="5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2-4C3B-AFF4-99BBA271C81A}"/>
            </c:ext>
          </c:extLst>
        </c:ser>
        <c:ser>
          <c:idx val="5"/>
          <c:order val="5"/>
          <c:tx>
            <c:strRef>
              <c:f>Sheet2!$M$41:$M$42</c:f>
              <c:strCache>
                <c:ptCount val="1"/>
                <c:pt idx="0">
                  <c:v>£287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Sheet2!$M$43:$M$59</c:f>
              <c:numCache>
                <c:formatCode>General</c:formatCode>
                <c:ptCount val="15"/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2-4C3B-AFF4-99BBA271C81A}"/>
            </c:ext>
          </c:extLst>
        </c:ser>
        <c:ser>
          <c:idx val="6"/>
          <c:order val="6"/>
          <c:tx>
            <c:strRef>
              <c:f>Sheet2!$N$41:$N$42</c:f>
              <c:strCache>
                <c:ptCount val="1"/>
                <c:pt idx="0">
                  <c:v>£288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Sheet2!$N$43:$N$59</c:f>
              <c:numCache>
                <c:formatCode>General</c:formatCode>
                <c:ptCount val="15"/>
                <c:pt idx="14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2-4C3B-AFF4-99BBA271C81A}"/>
            </c:ext>
          </c:extLst>
        </c:ser>
        <c:ser>
          <c:idx val="7"/>
          <c:order val="7"/>
          <c:tx>
            <c:strRef>
              <c:f>Sheet2!$O$41:$O$42</c:f>
              <c:strCache>
                <c:ptCount val="1"/>
                <c:pt idx="0">
                  <c:v>£289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Sheet2!$O$43:$O$59</c:f>
              <c:numCache>
                <c:formatCode>General</c:formatCode>
                <c:ptCount val="15"/>
                <c:pt idx="8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42-4C3B-AFF4-99BBA271C81A}"/>
            </c:ext>
          </c:extLst>
        </c:ser>
        <c:ser>
          <c:idx val="8"/>
          <c:order val="8"/>
          <c:tx>
            <c:strRef>
              <c:f>Sheet2!$P$41:$P$42</c:f>
              <c:strCache>
                <c:ptCount val="1"/>
                <c:pt idx="0">
                  <c:v>£301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Sheet2!$P$43:$P$59</c:f>
              <c:numCache>
                <c:formatCode>General</c:formatCode>
                <c:ptCount val="15"/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2-4C3B-AFF4-99BBA271C81A}"/>
            </c:ext>
          </c:extLst>
        </c:ser>
        <c:ser>
          <c:idx val="9"/>
          <c:order val="9"/>
          <c:tx>
            <c:strRef>
              <c:f>Sheet2!$Q$41:$Q$42</c:f>
              <c:strCache>
                <c:ptCount val="1"/>
                <c:pt idx="0">
                  <c:v>£345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Sheet2!$Q$43:$Q$59</c:f>
              <c:numCache>
                <c:formatCode>General</c:formatCode>
                <c:ptCount val="15"/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42-4C3B-AFF4-99BBA271C81A}"/>
            </c:ext>
          </c:extLst>
        </c:ser>
        <c:ser>
          <c:idx val="10"/>
          <c:order val="10"/>
          <c:tx>
            <c:strRef>
              <c:f>Sheet2!$R$41:$R$42</c:f>
              <c:strCache>
                <c:ptCount val="1"/>
                <c:pt idx="0">
                  <c:v>£399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Sheet2!$R$43:$R$59</c:f>
              <c:numCache>
                <c:formatCode>General</c:formatCode>
                <c:ptCount val="15"/>
                <c:pt idx="4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2-4C3B-AFF4-99BBA271C81A}"/>
            </c:ext>
          </c:extLst>
        </c:ser>
        <c:ser>
          <c:idx val="11"/>
          <c:order val="11"/>
          <c:tx>
            <c:strRef>
              <c:f>Sheet2!$S$41:$S$42</c:f>
              <c:strCache>
                <c:ptCount val="1"/>
                <c:pt idx="0">
                  <c:v>£750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Sheet2!$S$43:$S$59</c:f>
              <c:numCache>
                <c:formatCode>General</c:formatCode>
                <c:ptCount val="15"/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42-4C3B-AFF4-99BBA271C81A}"/>
            </c:ext>
          </c:extLst>
        </c:ser>
        <c:ser>
          <c:idx val="12"/>
          <c:order val="12"/>
          <c:tx>
            <c:strRef>
              <c:f>Sheet2!$T$41:$T$42</c:f>
              <c:strCache>
                <c:ptCount val="1"/>
                <c:pt idx="0">
                  <c:v>£885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Sheet2!$T$43:$T$59</c:f>
              <c:numCache>
                <c:formatCode>General</c:formatCode>
                <c:ptCount val="15"/>
                <c:pt idx="11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42-4C3B-AFF4-99BBA271C81A}"/>
            </c:ext>
          </c:extLst>
        </c:ser>
        <c:ser>
          <c:idx val="13"/>
          <c:order val="13"/>
          <c:tx>
            <c:strRef>
              <c:f>Sheet2!$U$41:$U$42</c:f>
              <c:strCache>
                <c:ptCount val="1"/>
                <c:pt idx="0">
                  <c:v>£975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Sheet2!$U$43:$U$59</c:f>
              <c:numCache>
                <c:formatCode>General</c:formatCode>
                <c:ptCount val="15"/>
                <c:pt idx="3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42-4C3B-AFF4-99BBA271C81A}"/>
            </c:ext>
          </c:extLst>
        </c:ser>
        <c:ser>
          <c:idx val="14"/>
          <c:order val="14"/>
          <c:tx>
            <c:strRef>
              <c:f>Sheet2!$V$41:$V$42</c:f>
              <c:strCache>
                <c:ptCount val="1"/>
                <c:pt idx="0">
                  <c:v>£985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Sheet2!$V$43:$V$59</c:f>
              <c:numCache>
                <c:formatCode>General</c:formatCode>
                <c:ptCount val="15"/>
                <c:pt idx="1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42-4C3B-AFF4-99BBA271C81A}"/>
            </c:ext>
          </c:extLst>
        </c:ser>
        <c:ser>
          <c:idx val="15"/>
          <c:order val="15"/>
          <c:tx>
            <c:strRef>
              <c:f>Sheet2!$W$41:$W$42</c:f>
              <c:strCache>
                <c:ptCount val="1"/>
                <c:pt idx="0">
                  <c:v>£995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Sheet2!$W$43:$W$59</c:f>
              <c:numCache>
                <c:formatCode>General</c:formatCode>
                <c:ptCount val="15"/>
                <c:pt idx="12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42-4C3B-AFF4-99BBA271C81A}"/>
            </c:ext>
          </c:extLst>
        </c:ser>
        <c:ser>
          <c:idx val="16"/>
          <c:order val="16"/>
          <c:tx>
            <c:strRef>
              <c:f>Sheet2!$X$41:$X$42</c:f>
              <c:strCache>
                <c:ptCount val="1"/>
                <c:pt idx="0">
                  <c:v>£1,259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Sheet2!$G$43:$G$59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Sheet2!$X$43:$X$59</c:f>
              <c:numCache>
                <c:formatCode>General</c:formatCode>
                <c:ptCount val="15"/>
                <c:pt idx="13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2-4C3B-AFF4-99BBA271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78657864"/>
        <c:axId val="778656904"/>
      </c:barChart>
      <c:catAx>
        <c:axId val="778657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56904"/>
        <c:crosses val="autoZero"/>
        <c:auto val="1"/>
        <c:lblAlgn val="ctr"/>
        <c:lblOffset val="100"/>
        <c:noMultiLvlLbl val="0"/>
      </c:catAx>
      <c:valAx>
        <c:axId val="77865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578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'Holiday pivot'!$D$78</c:f>
              <c:strCache>
                <c:ptCount val="1"/>
                <c:pt idx="0">
                  <c:v>Average Price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'Holiday pivot'!$C$79:$C$91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numCache>
            </c:numRef>
          </c:xVal>
          <c:yVal>
            <c:numRef>
              <c:f>'Holiday pivot'!$D$79:$D$91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144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 formatCode="0.0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D-40CE-B0A7-3FBBF00B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31568"/>
        <c:axId val="698635728"/>
      </c:scatterChart>
      <c:valAx>
        <c:axId val="6986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Number</a:t>
                </a:r>
                <a:r>
                  <a:rPr lang="en-IN" baseline="0">
                    <a:solidFill>
                      <a:srgbClr val="FF0000"/>
                    </a:solidFill>
                  </a:rPr>
                  <a:t> of Days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5728"/>
        <c:crosses val="autoZero"/>
        <c:crossBetween val="midCat"/>
      </c:valAx>
      <c:valAx>
        <c:axId val="6986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Average</a:t>
                </a:r>
                <a:r>
                  <a:rPr lang="en-IN" baseline="0">
                    <a:solidFill>
                      <a:srgbClr val="FF0000"/>
                    </a:solidFill>
                  </a:rPr>
                  <a:t> price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'Holiday pivot'!$C$132</c:f>
              <c:strCache>
                <c:ptCount val="1"/>
                <c:pt idx="0">
                  <c:v>Count of holidays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pivot'!$B$133:$B$153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pivot'!$C$133:$C$153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1F1-985F-1384A72BF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78600264"/>
        <c:axId val="778612744"/>
      </c:areaChart>
      <c:catAx>
        <c:axId val="77860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Resort</a:t>
                </a:r>
                <a:r>
                  <a:rPr lang="en-IN" baseline="0">
                    <a:solidFill>
                      <a:srgbClr val="FF0000"/>
                    </a:solidFill>
                  </a:rPr>
                  <a:t> name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12744"/>
        <c:crosses val="autoZero"/>
        <c:auto val="1"/>
        <c:lblAlgn val="ctr"/>
        <c:lblOffset val="100"/>
        <c:noMultiLvlLbl val="0"/>
      </c:catAx>
      <c:valAx>
        <c:axId val="7786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 of holidays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'Holiday pivot'!$C$11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'Holiday pivot'!$B$12:$B$38</c:f>
              <c:strCache>
                <c:ptCount val="27"/>
                <c:pt idx="0">
                  <c:v>Bognor</c:v>
                </c:pt>
                <c:pt idx="1">
                  <c:v>London</c:v>
                </c:pt>
                <c:pt idx="2">
                  <c:v>Black Forest</c:v>
                </c:pt>
                <c:pt idx="3">
                  <c:v>Paris - Euro Disney</c:v>
                </c:pt>
                <c:pt idx="4">
                  <c:v>Barcelona</c:v>
                </c:pt>
                <c:pt idx="5">
                  <c:v>Nerja</c:v>
                </c:pt>
                <c:pt idx="6">
                  <c:v>Seville</c:v>
                </c:pt>
                <c:pt idx="7">
                  <c:v>Barcelona</c:v>
                </c:pt>
                <c:pt idx="8">
                  <c:v>Barcelona</c:v>
                </c:pt>
                <c:pt idx="9">
                  <c:v>Malaga</c:v>
                </c:pt>
                <c:pt idx="10">
                  <c:v>Toulouse</c:v>
                </c:pt>
                <c:pt idx="11">
                  <c:v>Paris - Euro Disney</c:v>
                </c:pt>
                <c:pt idx="12">
                  <c:v>Madrid</c:v>
                </c:pt>
                <c:pt idx="13">
                  <c:v>Nimes</c:v>
                </c:pt>
                <c:pt idx="14">
                  <c:v>Seville</c:v>
                </c:pt>
                <c:pt idx="15">
                  <c:v>Nice</c:v>
                </c:pt>
                <c:pt idx="16">
                  <c:v>Berlin</c:v>
                </c:pt>
                <c:pt idx="17">
                  <c:v>Seville</c:v>
                </c:pt>
                <c:pt idx="18">
                  <c:v>Malaga</c:v>
                </c:pt>
                <c:pt idx="19">
                  <c:v>Granada</c:v>
                </c:pt>
                <c:pt idx="20">
                  <c:v>Lyon</c:v>
                </c:pt>
                <c:pt idx="21">
                  <c:v>Great Barrier Reef</c:v>
                </c:pt>
                <c:pt idx="22">
                  <c:v>Port of Spain</c:v>
                </c:pt>
                <c:pt idx="23">
                  <c:v>Lima</c:v>
                </c:pt>
                <c:pt idx="24">
                  <c:v>Perth</c:v>
                </c:pt>
                <c:pt idx="25">
                  <c:v>Riyadh</c:v>
                </c:pt>
                <c:pt idx="26">
                  <c:v>Santiago</c:v>
                </c:pt>
              </c:strCache>
            </c:strRef>
          </c:cat>
          <c:val>
            <c:numRef>
              <c:f>'Holiday pivot'!$C$12:$C$38</c:f>
              <c:numCache>
                <c:formatCode>"£"#,##0;[Red]\-"£"#,##0</c:formatCode>
                <c:ptCount val="27"/>
                <c:pt idx="0">
                  <c:v>12</c:v>
                </c:pt>
                <c:pt idx="1">
                  <c:v>69</c:v>
                </c:pt>
                <c:pt idx="2">
                  <c:v>69</c:v>
                </c:pt>
                <c:pt idx="3">
                  <c:v>125</c:v>
                </c:pt>
                <c:pt idx="4">
                  <c:v>177</c:v>
                </c:pt>
                <c:pt idx="5">
                  <c:v>198</c:v>
                </c:pt>
                <c:pt idx="6">
                  <c:v>199</c:v>
                </c:pt>
                <c:pt idx="7">
                  <c:v>199</c:v>
                </c:pt>
                <c:pt idx="8">
                  <c:v>219</c:v>
                </c:pt>
                <c:pt idx="9">
                  <c:v>234</c:v>
                </c:pt>
                <c:pt idx="10">
                  <c:v>256</c:v>
                </c:pt>
                <c:pt idx="11">
                  <c:v>269</c:v>
                </c:pt>
                <c:pt idx="12">
                  <c:v>277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289</c:v>
                </c:pt>
                <c:pt idx="17">
                  <c:v>299</c:v>
                </c:pt>
                <c:pt idx="18">
                  <c:v>301</c:v>
                </c:pt>
                <c:pt idx="19">
                  <c:v>345</c:v>
                </c:pt>
                <c:pt idx="20">
                  <c:v>399</c:v>
                </c:pt>
                <c:pt idx="21">
                  <c:v>750</c:v>
                </c:pt>
                <c:pt idx="22">
                  <c:v>885</c:v>
                </c:pt>
                <c:pt idx="23">
                  <c:v>975</c:v>
                </c:pt>
                <c:pt idx="24">
                  <c:v>985</c:v>
                </c:pt>
                <c:pt idx="25">
                  <c:v>995</c:v>
                </c:pt>
                <c:pt idx="26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5F7-B8A6-82BFDD6377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9736520"/>
        <c:axId val="719734600"/>
        <c:axId val="0"/>
      </c:bar3DChart>
      <c:catAx>
        <c:axId val="71973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34600"/>
        <c:crosses val="autoZero"/>
        <c:auto val="1"/>
        <c:lblAlgn val="ctr"/>
        <c:lblOffset val="100"/>
        <c:noMultiLvlLbl val="0"/>
      </c:catAx>
      <c:valAx>
        <c:axId val="7197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;[Red]\-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3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0</xdr:rowOff>
    </xdr:from>
    <xdr:to>
      <xdr:col>13</xdr:col>
      <xdr:colOff>1095375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6DF90A-CBBC-476C-813C-8EE076995817}"/>
            </a:ext>
          </a:extLst>
        </xdr:cNvPr>
        <xdr:cNvSpPr txBox="1"/>
      </xdr:nvSpPr>
      <xdr:spPr>
        <a:xfrm>
          <a:off x="5962650" y="390525"/>
          <a:ext cx="5438775" cy="35433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STATEMENT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From the Top Mentor Travel Agents Datasets - Prepare a Pivot Table</a:t>
          </a:r>
          <a:br>
            <a:rPr lang="en-IN" sz="1400"/>
          </a:b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Then use the filters within to view the average prices of holidays that have a Travel Method of Plane and a Resort Name</a:t>
          </a:r>
          <a:br>
            <a:rPr lang="en-IN" sz="1400"/>
          </a:b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Group the Number of Days and find the Average Price of that.</a:t>
          </a:r>
          <a:br>
            <a:rPr lang="en-IN" sz="1400"/>
          </a:b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Draw Pivot Charts and show Visualizations of different Resort Names wise Prices</a:t>
          </a:r>
          <a:br>
            <a:rPr lang="en-IN" sz="1400"/>
          </a:b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Country and Travel Method wise Price. 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Count of Holidays based on Resort Name. All this above analysis should be visualize in the charts. Finally the Sheet should be saved as Holiday Pivot.</a:t>
          </a:r>
          <a:endParaRPr lang="en-I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47</xdr:row>
      <xdr:rowOff>19050</xdr:rowOff>
    </xdr:from>
    <xdr:to>
      <xdr:col>17</xdr:col>
      <xdr:colOff>295274</xdr:colOff>
      <xdr:row>64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2D1D0-D7D3-418F-99A8-FC2C35125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102</xdr:row>
      <xdr:rowOff>9524</xdr:rowOff>
    </xdr:from>
    <xdr:to>
      <xdr:col>14</xdr:col>
      <xdr:colOff>371475</xdr:colOff>
      <xdr:row>119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03BAD-AB05-45B6-9170-6D68DD7E6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76</xdr:row>
      <xdr:rowOff>123826</xdr:rowOff>
    </xdr:from>
    <xdr:to>
      <xdr:col>15</xdr:col>
      <xdr:colOff>219075</xdr:colOff>
      <xdr:row>91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E9FC0-0430-48E8-990F-F68278DDB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800100</xdr:colOff>
      <xdr:row>132</xdr:row>
      <xdr:rowOff>28575</xdr:rowOff>
    </xdr:from>
    <xdr:to>
      <xdr:col>14</xdr:col>
      <xdr:colOff>381000</xdr:colOff>
      <xdr:row>147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4CBA1-1118-4CF6-BFC0-FA5E014B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58695</xdr:colOff>
      <xdr:row>11</xdr:row>
      <xdr:rowOff>31248</xdr:rowOff>
    </xdr:from>
    <xdr:ext cx="6950171" cy="468013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0331A5F-5EAE-4022-9EC3-3B577BF6C966}"/>
            </a:ext>
          </a:extLst>
        </xdr:cNvPr>
        <xdr:cNvSpPr/>
      </xdr:nvSpPr>
      <xdr:spPr>
        <a:xfrm>
          <a:off x="3916320" y="2126748"/>
          <a:ext cx="6950171" cy="468013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Resort</a:t>
          </a:r>
          <a:r>
            <a:rPr lang="en-US" sz="2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name v/s price (arranged in asscending order)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142875</xdr:colOff>
      <xdr:row>37</xdr:row>
      <xdr:rowOff>85726</xdr:rowOff>
    </xdr:from>
    <xdr:to>
      <xdr:col>15</xdr:col>
      <xdr:colOff>257174</xdr:colOff>
      <xdr:row>38</xdr:row>
      <xdr:rowOff>161926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800A570-95D0-43BB-B7A7-0AB94D4301F8}"/>
            </a:ext>
          </a:extLst>
        </xdr:cNvPr>
        <xdr:cNvSpPr txBox="1"/>
      </xdr:nvSpPr>
      <xdr:spPr>
        <a:xfrm>
          <a:off x="4000500" y="7134226"/>
          <a:ext cx="6210299" cy="266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Inference</a:t>
          </a:r>
          <a:r>
            <a:rPr lang="en-US" sz="1100">
              <a:solidFill>
                <a:schemeClr val="accent2"/>
              </a:solidFill>
            </a:rPr>
            <a:t> </a:t>
          </a:r>
          <a:r>
            <a:rPr lang="en-US" sz="1100"/>
            <a:t>: The resort Santiago have the maximum price and</a:t>
          </a:r>
          <a:r>
            <a:rPr lang="en-US" sz="1100" baseline="0"/>
            <a:t> the resort Bognor have the least price.</a:t>
          </a:r>
          <a:endParaRPr lang="en-US" sz="1100"/>
        </a:p>
      </xdr:txBody>
    </xdr:sp>
    <xdr:clientData/>
  </xdr:twoCellAnchor>
  <xdr:oneCellAnchor>
    <xdr:from>
      <xdr:col>4</xdr:col>
      <xdr:colOff>402783</xdr:colOff>
      <xdr:row>44</xdr:row>
      <xdr:rowOff>28575</xdr:rowOff>
    </xdr:from>
    <xdr:ext cx="5576655" cy="468013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98F7B12-C66F-4DCC-95DB-6A051EA95112}"/>
            </a:ext>
          </a:extLst>
        </xdr:cNvPr>
        <xdr:cNvSpPr/>
      </xdr:nvSpPr>
      <xdr:spPr>
        <a:xfrm>
          <a:off x="3650808" y="8410575"/>
          <a:ext cx="5576655" cy="46801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Country</a:t>
          </a:r>
          <a:r>
            <a:rPr lang="en-US" sz="2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name v/s Travel method v/s Price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381000</xdr:colOff>
      <xdr:row>64</xdr:row>
      <xdr:rowOff>142875</xdr:rowOff>
    </xdr:from>
    <xdr:to>
      <xdr:col>14</xdr:col>
      <xdr:colOff>28575</xdr:colOff>
      <xdr:row>67</xdr:row>
      <xdr:rowOff>28575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19218F6-C524-4C83-AE53-0BC174B23440}"/>
            </a:ext>
          </a:extLst>
        </xdr:cNvPr>
        <xdr:cNvSpPr txBox="1"/>
      </xdr:nvSpPr>
      <xdr:spPr>
        <a:xfrm>
          <a:off x="3019425" y="12334875"/>
          <a:ext cx="6353175" cy="4572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6">
                  <a:lumMod val="50000"/>
                </a:schemeClr>
              </a:solidFill>
            </a:rPr>
            <a:t>Inference : </a:t>
          </a:r>
          <a:r>
            <a:rPr lang="en-IN" sz="1100"/>
            <a:t>Travel</a:t>
          </a:r>
          <a:r>
            <a:rPr lang="en-IN" sz="1100" baseline="0"/>
            <a:t> through plane is very costlier than the other methods and it contributes very high cost in the country Chile and </a:t>
          </a:r>
          <a:r>
            <a:rPr lang="en-US" sz="1100" baseline="0"/>
            <a:t>travel through coach and train are comparably low in price</a:t>
          </a:r>
          <a:endParaRPr lang="en-IN" sz="1100"/>
        </a:p>
      </xdr:txBody>
    </xdr:sp>
    <xdr:clientData/>
  </xdr:twoCellAnchor>
  <xdr:oneCellAnchor>
    <xdr:from>
      <xdr:col>4</xdr:col>
      <xdr:colOff>456478</xdr:colOff>
      <xdr:row>73</xdr:row>
      <xdr:rowOff>47625</xdr:rowOff>
    </xdr:from>
    <xdr:ext cx="4511300" cy="468013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A4DA3D7-84BD-40B3-BF6A-96AAFD6CB33C}"/>
            </a:ext>
          </a:extLst>
        </xdr:cNvPr>
        <xdr:cNvSpPr/>
      </xdr:nvSpPr>
      <xdr:spPr>
        <a:xfrm>
          <a:off x="4314103" y="13954125"/>
          <a:ext cx="4511300" cy="46801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Number of days v/s Average Price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1043003</xdr:colOff>
      <xdr:row>98</xdr:row>
      <xdr:rowOff>104775</xdr:rowOff>
    </xdr:from>
    <xdr:ext cx="7549760" cy="468013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17C4BDE-0FAA-4B1B-95D2-E0B24D907278}"/>
            </a:ext>
          </a:extLst>
        </xdr:cNvPr>
        <xdr:cNvSpPr/>
      </xdr:nvSpPr>
      <xdr:spPr>
        <a:xfrm>
          <a:off x="2538428" y="18773775"/>
          <a:ext cx="7549760" cy="468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Travel method (Plane) v/s Resort name v/s Average Price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647700</xdr:colOff>
      <xdr:row>14</xdr:row>
      <xdr:rowOff>104776</xdr:rowOff>
    </xdr:from>
    <xdr:to>
      <xdr:col>17</xdr:col>
      <xdr:colOff>495300</xdr:colOff>
      <xdr:row>36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E1FC3-4027-431A-9509-69B09B4B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1019176</xdr:colOff>
      <xdr:row>120</xdr:row>
      <xdr:rowOff>66675</xdr:rowOff>
    </xdr:from>
    <xdr:to>
      <xdr:col>14</xdr:col>
      <xdr:colOff>47626</xdr:colOff>
      <xdr:row>122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ADD19A8-D9D3-492D-84B8-F4B4BCBB3203}"/>
            </a:ext>
          </a:extLst>
        </xdr:cNvPr>
        <xdr:cNvSpPr txBox="1"/>
      </xdr:nvSpPr>
      <xdr:spPr>
        <a:xfrm>
          <a:off x="2514601" y="22926675"/>
          <a:ext cx="7486650" cy="4476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accent6">
                  <a:lumMod val="50000"/>
                </a:schemeClr>
              </a:solidFill>
            </a:rPr>
            <a:t>Inference : </a:t>
          </a:r>
          <a:r>
            <a:rPr lang="en-IN" sz="1100"/>
            <a:t>The</a:t>
          </a:r>
          <a:r>
            <a:rPr lang="en-IN" sz="1100" baseline="0"/>
            <a:t> resort Santiago have the maximum price and resort Barcelona have the minimum price by considering the travel method plane.</a:t>
          </a:r>
          <a:endParaRPr lang="en-IN" sz="1100"/>
        </a:p>
      </xdr:txBody>
    </xdr:sp>
    <xdr:clientData/>
  </xdr:twoCellAnchor>
  <xdr:oneCellAnchor>
    <xdr:from>
      <xdr:col>4</xdr:col>
      <xdr:colOff>68523</xdr:colOff>
      <xdr:row>127</xdr:row>
      <xdr:rowOff>95250</xdr:rowOff>
    </xdr:from>
    <xdr:ext cx="4583819" cy="468013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1934B42-0A7E-46E8-A38F-0F2B910597D7}"/>
            </a:ext>
          </a:extLst>
        </xdr:cNvPr>
        <xdr:cNvSpPr/>
      </xdr:nvSpPr>
      <xdr:spPr>
        <a:xfrm>
          <a:off x="3926148" y="24288750"/>
          <a:ext cx="4583819" cy="46801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Resort name v/s Count of holidays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225758</xdr:colOff>
      <xdr:row>3</xdr:row>
      <xdr:rowOff>174123</xdr:rowOff>
    </xdr:from>
    <xdr:ext cx="10471456" cy="65588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2A6A178-3819-4E40-AB90-B3340B6DEC85}"/>
            </a:ext>
          </a:extLst>
        </xdr:cNvPr>
        <xdr:cNvSpPr/>
      </xdr:nvSpPr>
      <xdr:spPr>
        <a:xfrm>
          <a:off x="1721183" y="745623"/>
          <a:ext cx="10471456" cy="65588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TOP</a:t>
          </a:r>
          <a:r>
            <a:rPr lang="en-US" sz="3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MENTOR TRAVEL AGENTS DATASET DASHBOARD</a:t>
          </a:r>
          <a:endParaRPr lang="en-US" sz="36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0</xdr:col>
      <xdr:colOff>66675</xdr:colOff>
      <xdr:row>0</xdr:row>
      <xdr:rowOff>161925</xdr:rowOff>
    </xdr:from>
    <xdr:to>
      <xdr:col>18</xdr:col>
      <xdr:colOff>171450</xdr:colOff>
      <xdr:row>154</xdr:row>
      <xdr:rowOff>9525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F47E9E8-507B-4AA3-BEB8-F0703F2C5DA8}"/>
            </a:ext>
          </a:extLst>
        </xdr:cNvPr>
        <xdr:cNvSpPr/>
      </xdr:nvSpPr>
      <xdr:spPr>
        <a:xfrm>
          <a:off x="66675" y="161925"/>
          <a:ext cx="12496800" cy="2918460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180975</xdr:colOff>
      <xdr:row>8</xdr:row>
      <xdr:rowOff>152400</xdr:rowOff>
    </xdr:from>
    <xdr:to>
      <xdr:col>18</xdr:col>
      <xdr:colOff>38100</xdr:colOff>
      <xdr:row>40</xdr:row>
      <xdr:rowOff>66675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460AA9E-DEFB-4201-88A2-384989F52E26}"/>
            </a:ext>
          </a:extLst>
        </xdr:cNvPr>
        <xdr:cNvSpPr/>
      </xdr:nvSpPr>
      <xdr:spPr>
        <a:xfrm>
          <a:off x="180975" y="1676400"/>
          <a:ext cx="12249150" cy="6010275"/>
        </a:xfrm>
        <a:prstGeom prst="rect">
          <a:avLst/>
        </a:prstGeom>
        <a:noFill/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247650</xdr:colOff>
      <xdr:row>42</xdr:row>
      <xdr:rowOff>66675</xdr:rowOff>
    </xdr:from>
    <xdr:to>
      <xdr:col>17</xdr:col>
      <xdr:colOff>571500</xdr:colOff>
      <xdr:row>69</xdr:row>
      <xdr:rowOff>28575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60F644C-69EF-4A5F-A4CD-02421ED6E636}"/>
            </a:ext>
          </a:extLst>
        </xdr:cNvPr>
        <xdr:cNvSpPr/>
      </xdr:nvSpPr>
      <xdr:spPr>
        <a:xfrm>
          <a:off x="247650" y="8067675"/>
          <a:ext cx="12106275" cy="510540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438150</xdr:colOff>
      <xdr:row>71</xdr:row>
      <xdr:rowOff>85725</xdr:rowOff>
    </xdr:from>
    <xdr:to>
      <xdr:col>16</xdr:col>
      <xdr:colOff>571500</xdr:colOff>
      <xdr:row>94</xdr:row>
      <xdr:rowOff>57150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E76DA01-C83A-45F4-B233-8459C28D048B}"/>
            </a:ext>
          </a:extLst>
        </xdr:cNvPr>
        <xdr:cNvSpPr/>
      </xdr:nvSpPr>
      <xdr:spPr>
        <a:xfrm>
          <a:off x="771525" y="13611225"/>
          <a:ext cx="10972800" cy="43529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1095375</xdr:colOff>
      <xdr:row>97</xdr:row>
      <xdr:rowOff>28575</xdr:rowOff>
    </xdr:from>
    <xdr:to>
      <xdr:col>16</xdr:col>
      <xdr:colOff>38100</xdr:colOff>
      <xdr:row>124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7AD4F36-F880-4FE8-BA70-5F0E8B5C73B7}"/>
            </a:ext>
          </a:extLst>
        </xdr:cNvPr>
        <xdr:cNvSpPr/>
      </xdr:nvSpPr>
      <xdr:spPr>
        <a:xfrm>
          <a:off x="1428750" y="18507075"/>
          <a:ext cx="9782175" cy="5191125"/>
        </a:xfrm>
        <a:prstGeom prst="rect">
          <a:avLst/>
        </a:prstGeom>
        <a:noFill/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161925</xdr:colOff>
      <xdr:row>125</xdr:row>
      <xdr:rowOff>161924</xdr:rowOff>
    </xdr:from>
    <xdr:to>
      <xdr:col>17</xdr:col>
      <xdr:colOff>38100</xdr:colOff>
      <xdr:row>153</xdr:row>
      <xdr:rowOff>133349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B61D807-45B4-40C3-B4A2-6A1906E40577}"/>
            </a:ext>
          </a:extLst>
        </xdr:cNvPr>
        <xdr:cNvSpPr/>
      </xdr:nvSpPr>
      <xdr:spPr>
        <a:xfrm>
          <a:off x="161925" y="23974424"/>
          <a:ext cx="11658600" cy="530542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0.40328</cdr:x>
      <cdr:y>0.06597</cdr:y>
    </cdr:from>
    <cdr:to>
      <cdr:x>0.87456</cdr:x>
      <cdr:y>0.79944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0081507-F5AE-42FE-822A-19B41C93C9F3}"/>
            </a:ext>
          </a:extLst>
        </cdr:cNvPr>
        <cdr:cNvSpPr/>
      </cdr:nvSpPr>
      <cdr:spPr>
        <a:xfrm xmlns:a="http://schemas.openxmlformats.org/drawingml/2006/main">
          <a:off x="3276600" y="225583"/>
          <a:ext cx="3829050" cy="2508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oomika B" refreshedDate="44307.497856481481" createdVersion="7" refreshedVersion="7" minRefreshableVersion="3" recordCount="27" xr:uid="{235DEBB9-9E0F-4908-A47E-6860D2D6F677}">
  <cacheSource type="worksheet">
    <worksheetSource ref="A3:F30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Nerja"/>
        <s v="Malaga"/>
        <s v="Seville"/>
        <s v="Barcelona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198"/>
        <n v="234"/>
        <n v="288"/>
        <n v="199"/>
        <n v="177"/>
        <n v="301"/>
        <n v="219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TH990ESP"/>
        <s v="A776ESP"/>
        <s v="NM9876Y"/>
        <s v="TH8956SP"/>
        <s v="AJ9836L"/>
        <s v="GG9836P"/>
        <s v="PL8726P"/>
        <s v="I6675S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9"/>
    <x v="0"/>
    <x v="13"/>
    <x v="15"/>
  </r>
  <r>
    <x v="7"/>
    <x v="15"/>
    <x v="10"/>
    <x v="0"/>
    <x v="14"/>
    <x v="16"/>
  </r>
  <r>
    <x v="7"/>
    <x v="16"/>
    <x v="5"/>
    <x v="0"/>
    <x v="15"/>
    <x v="17"/>
  </r>
  <r>
    <x v="7"/>
    <x v="16"/>
    <x v="11"/>
    <x v="0"/>
    <x v="16"/>
    <x v="18"/>
  </r>
  <r>
    <x v="7"/>
    <x v="17"/>
    <x v="12"/>
    <x v="0"/>
    <x v="17"/>
    <x v="19"/>
  </r>
  <r>
    <x v="7"/>
    <x v="17"/>
    <x v="7"/>
    <x v="2"/>
    <x v="16"/>
    <x v="20"/>
  </r>
  <r>
    <x v="7"/>
    <x v="15"/>
    <x v="5"/>
    <x v="0"/>
    <x v="18"/>
    <x v="21"/>
  </r>
  <r>
    <x v="7"/>
    <x v="17"/>
    <x v="8"/>
    <x v="1"/>
    <x v="19"/>
    <x v="22"/>
  </r>
  <r>
    <x v="7"/>
    <x v="16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05961-67BC-44DA-B6F8-6573C02DFC6C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9:Z94" firstHeaderRow="1" firstDataRow="2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axis="axisCol" dataField="1" numFmtId="164" showAll="0">
      <items count="25">
        <item x="4"/>
        <item x="3"/>
        <item x="7"/>
        <item x="17"/>
        <item x="13"/>
        <item x="16"/>
        <item x="19"/>
        <item x="14"/>
        <item x="9"/>
        <item x="6"/>
        <item x="21"/>
        <item x="10"/>
        <item x="15"/>
        <item x="8"/>
        <item x="20"/>
        <item x="18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Price" fld="4" subtotal="average" baseField="4" baseItem="7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BE466-4303-4856-AB8F-4CC2EB0D91D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41:Y59" firstHeaderRow="1" firstDataRow="2" firstDataCol="1"/>
  <pivotFields count="6">
    <pivotField showAll="0"/>
    <pivotField axis="axisRow" showAll="0">
      <items count="22">
        <item x="17"/>
        <item x="11"/>
        <item x="10"/>
        <item x="4"/>
        <item x="19"/>
        <item x="0"/>
        <item x="12"/>
        <item x="3"/>
        <item x="5"/>
        <item x="18"/>
        <item x="15"/>
        <item x="14"/>
        <item x="7"/>
        <item x="9"/>
        <item x="6"/>
        <item x="1"/>
        <item x="20"/>
        <item x="13"/>
        <item x="2"/>
        <item x="16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axis="axisCol" dataField="1" numFmtId="164" showAll="0">
      <items count="25">
        <item x="4"/>
        <item x="3"/>
        <item x="7"/>
        <item x="17"/>
        <item x="13"/>
        <item x="16"/>
        <item x="19"/>
        <item x="14"/>
        <item x="9"/>
        <item x="6"/>
        <item x="21"/>
        <item x="10"/>
        <item x="15"/>
        <item x="8"/>
        <item x="20"/>
        <item x="18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4"/>
  </colFields>
  <colItems count="18">
    <i>
      <x v="3"/>
    </i>
    <i>
      <x v="4"/>
    </i>
    <i>
      <x v="5"/>
    </i>
    <i>
      <x v="7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Price" fld="4" subtotal="average" baseField="3" baseItem="0"/>
  </dataFields>
  <chartFormats count="17"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A371-7D71-4DB2-8B01-A4997CC8EA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1:D48" firstHeaderRow="1" firstDataRow="1" firstDataCol="0"/>
  <pivotFields count="6">
    <pivotField showAll="0"/>
    <pivotField showAll="0"/>
    <pivotField showAll="0"/>
    <pivotField showAll="0"/>
    <pivotField numFmtId="16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72A3B-9F52-4B70-8D73-31F13D11D17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Z27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numFmtId="164" showAll="0" sortType="ascending">
      <items count="25">
        <item x="4"/>
        <item x="3"/>
        <item x="7"/>
        <item x="17"/>
        <item x="13"/>
        <item x="16"/>
        <item x="19"/>
        <item x="14"/>
        <item x="9"/>
        <item x="6"/>
        <item x="21"/>
        <item x="10"/>
        <item x="15"/>
        <item x="8"/>
        <item x="20"/>
        <item x="18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Price" fld="4" subtotal="average" baseField="0" baseItem="0"/>
  </dataFields>
  <chartFormats count="48"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7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7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7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7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7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7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7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EA0A2-8AB7-48F2-AA6E-A2E3EFC190F6}" name="Table1" displayName="Table1" ref="C78:D91" totalsRowShown="0" headerRowDxfId="1" dataDxfId="2" headerRowBorderDxfId="7" tableBorderDxfId="6" headerRowCellStyle="Normal_Sheet1">
  <autoFilter ref="C78:D91" xr:uid="{4E122D18-AF3A-446F-B889-C4DB4CC5C137}"/>
  <tableColumns count="2">
    <tableColumn id="1" xr3:uid="{2FA043BC-49A6-43D3-8392-1B4861DBAE1D}" name="No of Days" dataDxfId="3" dataCellStyle="Normal_Sheet1"/>
    <tableColumn id="2" xr3:uid="{6C3D8064-EF02-4432-8018-DDC5C567ACDD}" name="Average Price" dataDxfId="0">
      <calculatedColumnFormula>AVERAGEIF('Source Data'!$C$4:$C$30,C79,'Source Data'!$E$4:$E$30)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D39" sqref="D39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  <col min="8" max="8" width="15.5703125" bestFit="1" customWidth="1"/>
    <col min="9" max="9" width="16.28515625" bestFit="1" customWidth="1"/>
    <col min="10" max="10" width="6.28515625" bestFit="1" customWidth="1"/>
    <col min="11" max="11" width="11.5703125" bestFit="1" customWidth="1"/>
    <col min="12" max="12" width="7.28515625" bestFit="1" customWidth="1"/>
    <col min="13" max="13" width="8.42578125" bestFit="1" customWidth="1"/>
    <col min="14" max="14" width="17.28515625" bestFit="1" customWidth="1"/>
    <col min="15" max="15" width="5.140625" bestFit="1" customWidth="1"/>
    <col min="16" max="16" width="7.5703125" bestFit="1" customWidth="1"/>
    <col min="17" max="17" width="5.140625" bestFit="1" customWidth="1"/>
    <col min="18" max="19" width="7.42578125" bestFit="1" customWidth="1"/>
    <col min="20" max="20" width="5.85546875" bestFit="1" customWidth="1"/>
    <col min="21" max="21" width="5" bestFit="1" customWidth="1"/>
    <col min="22" max="22" width="6.7109375" bestFit="1" customWidth="1"/>
    <col min="23" max="23" width="17.5703125" bestFit="1" customWidth="1"/>
    <col min="24" max="24" width="5.85546875" bestFit="1" customWidth="1"/>
    <col min="25" max="25" width="12.28515625" bestFit="1" customWidth="1"/>
    <col min="26" max="26" width="7" bestFit="1" customWidth="1"/>
    <col min="27" max="27" width="8.5703125" bestFit="1" customWidth="1"/>
    <col min="28" max="28" width="7" bestFit="1" customWidth="1"/>
    <col min="29" max="29" width="9.140625" bestFit="1" customWidth="1"/>
    <col min="30" max="30" width="12" bestFit="1" customWidth="1"/>
    <col min="31" max="31" width="5" bestFit="1" customWidth="1"/>
    <col min="32" max="32" width="6.5703125" bestFit="1" customWidth="1"/>
    <col min="33" max="33" width="12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28</v>
      </c>
      <c r="B4" s="5" t="s">
        <v>56</v>
      </c>
      <c r="C4" s="5">
        <v>1</v>
      </c>
      <c r="D4" s="5" t="s">
        <v>9</v>
      </c>
      <c r="E4" s="6">
        <v>12</v>
      </c>
      <c r="F4" s="5" t="s">
        <v>57</v>
      </c>
    </row>
    <row r="5" spans="1:6" x14ac:dyDescent="0.25">
      <c r="A5" s="5" t="s">
        <v>28</v>
      </c>
      <c r="B5" s="5" t="s">
        <v>29</v>
      </c>
      <c r="C5" s="5">
        <v>3</v>
      </c>
      <c r="D5" s="5" t="s">
        <v>14</v>
      </c>
      <c r="E5" s="6">
        <v>69</v>
      </c>
      <c r="F5" s="5" t="s">
        <v>30</v>
      </c>
    </row>
    <row r="6" spans="1:6" x14ac:dyDescent="0.25">
      <c r="A6" s="5" t="s">
        <v>18</v>
      </c>
      <c r="B6" s="5" t="s">
        <v>26</v>
      </c>
      <c r="C6" s="5">
        <v>3</v>
      </c>
      <c r="D6" s="5" t="s">
        <v>14</v>
      </c>
      <c r="E6" s="6">
        <v>125</v>
      </c>
      <c r="F6" s="5" t="s">
        <v>31</v>
      </c>
    </row>
    <row r="7" spans="1:6" x14ac:dyDescent="0.25">
      <c r="A7" s="5" t="s">
        <v>7</v>
      </c>
      <c r="B7" s="5" t="s">
        <v>8</v>
      </c>
      <c r="C7" s="5">
        <v>4</v>
      </c>
      <c r="D7" s="5" t="s">
        <v>9</v>
      </c>
      <c r="E7" s="6">
        <v>69</v>
      </c>
      <c r="F7" s="5" t="s">
        <v>10</v>
      </c>
    </row>
    <row r="8" spans="1:6" x14ac:dyDescent="0.25">
      <c r="A8" s="5" t="s">
        <v>12</v>
      </c>
      <c r="B8" s="5" t="s">
        <v>13</v>
      </c>
      <c r="C8" s="5">
        <v>4</v>
      </c>
      <c r="D8" s="5" t="s">
        <v>14</v>
      </c>
      <c r="E8" s="6">
        <v>219</v>
      </c>
      <c r="F8" s="5" t="s">
        <v>15</v>
      </c>
    </row>
    <row r="9" spans="1:6" x14ac:dyDescent="0.25">
      <c r="A9" s="5" t="s">
        <v>18</v>
      </c>
      <c r="B9" s="5" t="s">
        <v>26</v>
      </c>
      <c r="C9" s="5">
        <v>5</v>
      </c>
      <c r="D9" s="5" t="s">
        <v>14</v>
      </c>
      <c r="E9" s="6">
        <v>269</v>
      </c>
      <c r="F9" s="5" t="s">
        <v>27</v>
      </c>
    </row>
    <row r="10" spans="1:6" x14ac:dyDescent="0.25">
      <c r="A10" s="5" t="s">
        <v>12</v>
      </c>
      <c r="B10" s="5" t="s">
        <v>16</v>
      </c>
      <c r="C10" s="5">
        <v>6</v>
      </c>
      <c r="D10" s="5" t="s">
        <v>11</v>
      </c>
      <c r="E10" s="6">
        <v>198</v>
      </c>
      <c r="F10" s="5" t="s">
        <v>17</v>
      </c>
    </row>
    <row r="11" spans="1:6" x14ac:dyDescent="0.25">
      <c r="A11" s="5" t="s">
        <v>18</v>
      </c>
      <c r="B11" s="5" t="s">
        <v>32</v>
      </c>
      <c r="C11" s="5">
        <v>7</v>
      </c>
      <c r="D11" s="5" t="s">
        <v>11</v>
      </c>
      <c r="E11" s="6">
        <v>289</v>
      </c>
      <c r="F11" s="5" t="s">
        <v>33</v>
      </c>
    </row>
    <row r="12" spans="1:6" x14ac:dyDescent="0.25">
      <c r="A12" s="5" t="s">
        <v>18</v>
      </c>
      <c r="B12" s="5" t="s">
        <v>39</v>
      </c>
      <c r="C12" s="5">
        <v>7</v>
      </c>
      <c r="D12" s="5" t="s">
        <v>14</v>
      </c>
      <c r="E12" s="6">
        <v>256</v>
      </c>
      <c r="F12" s="5" t="s">
        <v>40</v>
      </c>
    </row>
    <row r="13" spans="1:6" x14ac:dyDescent="0.25">
      <c r="A13" s="5" t="s">
        <v>18</v>
      </c>
      <c r="B13" s="5" t="s">
        <v>61</v>
      </c>
      <c r="C13" s="5">
        <v>7</v>
      </c>
      <c r="D13" s="5" t="s">
        <v>11</v>
      </c>
      <c r="E13" s="6">
        <v>287</v>
      </c>
      <c r="F13" s="5" t="s">
        <v>62</v>
      </c>
    </row>
    <row r="14" spans="1:6" x14ac:dyDescent="0.25">
      <c r="A14" s="5" t="s">
        <v>7</v>
      </c>
      <c r="B14" s="5" t="s">
        <v>54</v>
      </c>
      <c r="C14" s="5">
        <v>7</v>
      </c>
      <c r="D14" s="5" t="s">
        <v>9</v>
      </c>
      <c r="E14" s="6">
        <v>289</v>
      </c>
      <c r="F14" s="5" t="s">
        <v>55</v>
      </c>
    </row>
    <row r="15" spans="1:6" x14ac:dyDescent="0.25">
      <c r="A15" s="5" t="s">
        <v>12</v>
      </c>
      <c r="B15" s="5" t="s">
        <v>13</v>
      </c>
      <c r="C15" s="5">
        <v>7</v>
      </c>
      <c r="D15" s="5" t="s">
        <v>9</v>
      </c>
      <c r="E15" s="6">
        <v>199</v>
      </c>
      <c r="F15" s="5" t="s">
        <v>37</v>
      </c>
    </row>
    <row r="16" spans="1:6" x14ac:dyDescent="0.25">
      <c r="A16" s="5" t="s">
        <v>12</v>
      </c>
      <c r="B16" s="5" t="s">
        <v>13</v>
      </c>
      <c r="C16" s="5">
        <v>8</v>
      </c>
      <c r="D16" s="5" t="s">
        <v>11</v>
      </c>
      <c r="E16" s="6">
        <v>177</v>
      </c>
      <c r="F16" s="5" t="s">
        <v>36</v>
      </c>
    </row>
    <row r="17" spans="1:6" x14ac:dyDescent="0.25">
      <c r="A17" s="5" t="s">
        <v>12</v>
      </c>
      <c r="B17" s="5" t="s">
        <v>41</v>
      </c>
      <c r="C17" s="5">
        <v>8</v>
      </c>
      <c r="D17" s="5" t="s">
        <v>11</v>
      </c>
      <c r="E17" s="6">
        <v>277</v>
      </c>
      <c r="F17" s="5" t="s">
        <v>42</v>
      </c>
    </row>
    <row r="18" spans="1:6" x14ac:dyDescent="0.25">
      <c r="A18" s="5" t="s">
        <v>12</v>
      </c>
      <c r="B18" s="5" t="s">
        <v>34</v>
      </c>
      <c r="C18" s="5">
        <v>10</v>
      </c>
      <c r="D18" s="5" t="s">
        <v>11</v>
      </c>
      <c r="E18" s="6">
        <v>199</v>
      </c>
      <c r="F18" s="5" t="s">
        <v>35</v>
      </c>
    </row>
    <row r="19" spans="1:6" x14ac:dyDescent="0.25">
      <c r="A19" s="5" t="s">
        <v>12</v>
      </c>
      <c r="B19" s="5" t="s">
        <v>63</v>
      </c>
      <c r="C19" s="5">
        <v>10</v>
      </c>
      <c r="D19" s="5" t="s">
        <v>11</v>
      </c>
      <c r="E19" s="6">
        <v>345</v>
      </c>
      <c r="F19" s="5" t="s">
        <v>64</v>
      </c>
    </row>
    <row r="20" spans="1:6" x14ac:dyDescent="0.25">
      <c r="A20" s="5" t="s">
        <v>18</v>
      </c>
      <c r="B20" s="5" t="s">
        <v>19</v>
      </c>
      <c r="C20" s="5">
        <v>14</v>
      </c>
      <c r="D20" s="5" t="s">
        <v>11</v>
      </c>
      <c r="E20" s="6">
        <v>399</v>
      </c>
      <c r="F20" s="5" t="s">
        <v>20</v>
      </c>
    </row>
    <row r="21" spans="1:6" x14ac:dyDescent="0.25">
      <c r="A21" s="5" t="s">
        <v>58</v>
      </c>
      <c r="B21" s="5" t="s">
        <v>59</v>
      </c>
      <c r="C21" s="5">
        <v>14</v>
      </c>
      <c r="D21" s="5" t="s">
        <v>11</v>
      </c>
      <c r="E21" s="6">
        <v>995</v>
      </c>
      <c r="F21" s="5" t="s">
        <v>60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21</v>
      </c>
      <c r="C23" s="5">
        <v>14</v>
      </c>
      <c r="D23" s="5" t="s">
        <v>11</v>
      </c>
      <c r="E23" s="6">
        <v>301</v>
      </c>
      <c r="F23" s="5" t="s">
        <v>38</v>
      </c>
    </row>
    <row r="24" spans="1:6" x14ac:dyDescent="0.25">
      <c r="A24" s="5" t="s">
        <v>12</v>
      </c>
      <c r="B24" s="5" t="s">
        <v>34</v>
      </c>
      <c r="C24" s="5">
        <v>14</v>
      </c>
      <c r="D24" s="5" t="s">
        <v>14</v>
      </c>
      <c r="E24" s="6">
        <v>299</v>
      </c>
      <c r="F24" s="5" t="s">
        <v>66</v>
      </c>
    </row>
    <row r="25" spans="1:6" x14ac:dyDescent="0.25">
      <c r="A25" s="5" t="s">
        <v>51</v>
      </c>
      <c r="B25" s="5" t="s">
        <v>52</v>
      </c>
      <c r="C25" s="5">
        <v>14</v>
      </c>
      <c r="D25" s="5" t="s">
        <v>11</v>
      </c>
      <c r="E25" s="6">
        <v>885</v>
      </c>
      <c r="F25" s="5" t="s">
        <v>53</v>
      </c>
    </row>
    <row r="26" spans="1:6" x14ac:dyDescent="0.25">
      <c r="A26" s="5" t="s">
        <v>12</v>
      </c>
      <c r="B26" s="5" t="s">
        <v>21</v>
      </c>
      <c r="C26" s="5">
        <v>16</v>
      </c>
      <c r="D26" s="5" t="s">
        <v>11</v>
      </c>
      <c r="E26" s="6">
        <v>234</v>
      </c>
      <c r="F26" s="5" t="s">
        <v>22</v>
      </c>
    </row>
    <row r="27" spans="1:6" x14ac:dyDescent="0.25">
      <c r="A27" s="5" t="s">
        <v>48</v>
      </c>
      <c r="B27" s="5" t="s">
        <v>49</v>
      </c>
      <c r="C27" s="5">
        <v>21</v>
      </c>
      <c r="D27" s="5" t="s">
        <v>11</v>
      </c>
      <c r="E27" s="6">
        <v>1259</v>
      </c>
      <c r="F27" s="5" t="s">
        <v>50</v>
      </c>
    </row>
    <row r="28" spans="1:6" x14ac:dyDescent="0.25">
      <c r="A28" s="5" t="s">
        <v>45</v>
      </c>
      <c r="B28" s="5" t="s">
        <v>46</v>
      </c>
      <c r="C28" s="5">
        <v>21</v>
      </c>
      <c r="D28" s="5" t="s">
        <v>11</v>
      </c>
      <c r="E28" s="6">
        <v>975</v>
      </c>
      <c r="F28" s="5" t="s">
        <v>47</v>
      </c>
    </row>
    <row r="29" spans="1:6" x14ac:dyDescent="0.25">
      <c r="A29" s="5" t="s">
        <v>23</v>
      </c>
      <c r="B29" s="5" t="s">
        <v>43</v>
      </c>
      <c r="C29" s="5">
        <v>28</v>
      </c>
      <c r="D29" s="5" t="s">
        <v>11</v>
      </c>
      <c r="E29" s="6">
        <v>985</v>
      </c>
      <c r="F29" s="5" t="s">
        <v>44</v>
      </c>
    </row>
    <row r="30" spans="1:6" x14ac:dyDescent="0.25">
      <c r="A30" s="5" t="s">
        <v>23</v>
      </c>
      <c r="B30" s="5" t="s">
        <v>24</v>
      </c>
      <c r="C30" s="5">
        <v>32</v>
      </c>
      <c r="D30" s="5" t="s">
        <v>11</v>
      </c>
      <c r="E30" s="6">
        <v>750</v>
      </c>
      <c r="F30" s="5" t="s">
        <v>25</v>
      </c>
    </row>
    <row r="31" spans="1:6" x14ac:dyDescent="0.25">
      <c r="E31" s="8">
        <f>AVERAGE(E11:E15)</f>
        <v>264</v>
      </c>
    </row>
    <row r="34" spans="9:9" x14ac:dyDescent="0.25">
      <c r="I34">
        <f>SUM('Holiday pivot'!C133:C153)</f>
        <v>27</v>
      </c>
    </row>
  </sheetData>
  <conditionalFormatting sqref="F4:F30">
    <cfRule type="duplicateValues" dxfId="5" priority="4"/>
  </conditionalFormatting>
  <conditionalFormatting sqref="F3:F30">
    <cfRule type="duplicateValues" dxfId="4" priority="2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CB42-EC42-451E-AA66-0BE02095CDC1}">
  <dimension ref="B11:D153"/>
  <sheetViews>
    <sheetView workbookViewId="0">
      <selection activeCell="H152" sqref="H152"/>
    </sheetView>
  </sheetViews>
  <sheetFormatPr defaultRowHeight="15" x14ac:dyDescent="0.25"/>
  <cols>
    <col min="1" max="1" width="5" style="12" customWidth="1"/>
    <col min="2" max="2" width="17.42578125" style="12" bestFit="1" customWidth="1"/>
    <col min="3" max="3" width="17.140625" style="12" customWidth="1"/>
    <col min="4" max="4" width="18.28515625" style="12" customWidth="1"/>
    <col min="5" max="16384" width="9.140625" style="12"/>
  </cols>
  <sheetData>
    <row r="11" spans="2:3" x14ac:dyDescent="0.25">
      <c r="B11" s="29" t="s">
        <v>2</v>
      </c>
      <c r="C11" s="29" t="s">
        <v>5</v>
      </c>
    </row>
    <row r="12" spans="2:3" x14ac:dyDescent="0.25">
      <c r="B12" s="22" t="s">
        <v>56</v>
      </c>
      <c r="C12" s="23">
        <v>12</v>
      </c>
    </row>
    <row r="13" spans="2:3" x14ac:dyDescent="0.25">
      <c r="B13" s="22" t="s">
        <v>29</v>
      </c>
      <c r="C13" s="23">
        <v>69</v>
      </c>
    </row>
    <row r="14" spans="2:3" x14ac:dyDescent="0.25">
      <c r="B14" s="22" t="s">
        <v>8</v>
      </c>
      <c r="C14" s="23">
        <v>69</v>
      </c>
    </row>
    <row r="15" spans="2:3" x14ac:dyDescent="0.25">
      <c r="B15" s="22" t="s">
        <v>26</v>
      </c>
      <c r="C15" s="23">
        <v>125</v>
      </c>
    </row>
    <row r="16" spans="2:3" x14ac:dyDescent="0.25">
      <c r="B16" s="22" t="s">
        <v>13</v>
      </c>
      <c r="C16" s="23">
        <v>177</v>
      </c>
    </row>
    <row r="17" spans="2:3" x14ac:dyDescent="0.25">
      <c r="B17" s="22" t="s">
        <v>16</v>
      </c>
      <c r="C17" s="23">
        <v>198</v>
      </c>
    </row>
    <row r="18" spans="2:3" x14ac:dyDescent="0.25">
      <c r="B18" s="22" t="s">
        <v>34</v>
      </c>
      <c r="C18" s="23">
        <v>199</v>
      </c>
    </row>
    <row r="19" spans="2:3" x14ac:dyDescent="0.25">
      <c r="B19" s="22" t="s">
        <v>13</v>
      </c>
      <c r="C19" s="23">
        <v>199</v>
      </c>
    </row>
    <row r="20" spans="2:3" x14ac:dyDescent="0.25">
      <c r="B20" s="22" t="s">
        <v>13</v>
      </c>
      <c r="C20" s="23">
        <v>219</v>
      </c>
    </row>
    <row r="21" spans="2:3" x14ac:dyDescent="0.25">
      <c r="B21" s="22" t="s">
        <v>21</v>
      </c>
      <c r="C21" s="23">
        <v>234</v>
      </c>
    </row>
    <row r="22" spans="2:3" x14ac:dyDescent="0.25">
      <c r="B22" s="22" t="s">
        <v>39</v>
      </c>
      <c r="C22" s="23">
        <v>256</v>
      </c>
    </row>
    <row r="23" spans="2:3" x14ac:dyDescent="0.25">
      <c r="B23" s="22" t="s">
        <v>26</v>
      </c>
      <c r="C23" s="23">
        <v>269</v>
      </c>
    </row>
    <row r="24" spans="2:3" x14ac:dyDescent="0.25">
      <c r="B24" s="22" t="s">
        <v>41</v>
      </c>
      <c r="C24" s="23">
        <v>277</v>
      </c>
    </row>
    <row r="25" spans="2:3" x14ac:dyDescent="0.25">
      <c r="B25" s="22" t="s">
        <v>61</v>
      </c>
      <c r="C25" s="23">
        <v>287</v>
      </c>
    </row>
    <row r="26" spans="2:3" x14ac:dyDescent="0.25">
      <c r="B26" s="22" t="s">
        <v>34</v>
      </c>
      <c r="C26" s="23">
        <v>288</v>
      </c>
    </row>
    <row r="27" spans="2:3" x14ac:dyDescent="0.25">
      <c r="B27" s="22" t="s">
        <v>32</v>
      </c>
      <c r="C27" s="23">
        <v>289</v>
      </c>
    </row>
    <row r="28" spans="2:3" x14ac:dyDescent="0.25">
      <c r="B28" s="22" t="s">
        <v>54</v>
      </c>
      <c r="C28" s="23">
        <v>289</v>
      </c>
    </row>
    <row r="29" spans="2:3" x14ac:dyDescent="0.25">
      <c r="B29" s="22" t="s">
        <v>34</v>
      </c>
      <c r="C29" s="23">
        <v>299</v>
      </c>
    </row>
    <row r="30" spans="2:3" x14ac:dyDescent="0.25">
      <c r="B30" s="22" t="s">
        <v>21</v>
      </c>
      <c r="C30" s="23">
        <v>301</v>
      </c>
    </row>
    <row r="31" spans="2:3" x14ac:dyDescent="0.25">
      <c r="B31" s="22" t="s">
        <v>63</v>
      </c>
      <c r="C31" s="23">
        <v>345</v>
      </c>
    </row>
    <row r="32" spans="2:3" x14ac:dyDescent="0.25">
      <c r="B32" s="22" t="s">
        <v>19</v>
      </c>
      <c r="C32" s="23">
        <v>399</v>
      </c>
    </row>
    <row r="33" spans="2:3" x14ac:dyDescent="0.25">
      <c r="B33" s="22" t="s">
        <v>24</v>
      </c>
      <c r="C33" s="23">
        <v>750</v>
      </c>
    </row>
    <row r="34" spans="2:3" x14ac:dyDescent="0.25">
      <c r="B34" s="22" t="s">
        <v>52</v>
      </c>
      <c r="C34" s="23">
        <v>885</v>
      </c>
    </row>
    <row r="35" spans="2:3" x14ac:dyDescent="0.25">
      <c r="B35" s="22" t="s">
        <v>46</v>
      </c>
      <c r="C35" s="23">
        <v>975</v>
      </c>
    </row>
    <row r="36" spans="2:3" x14ac:dyDescent="0.25">
      <c r="B36" s="22" t="s">
        <v>43</v>
      </c>
      <c r="C36" s="23">
        <v>985</v>
      </c>
    </row>
    <row r="37" spans="2:3" x14ac:dyDescent="0.25">
      <c r="B37" s="22" t="s">
        <v>59</v>
      </c>
      <c r="C37" s="23">
        <v>995</v>
      </c>
    </row>
    <row r="38" spans="2:3" x14ac:dyDescent="0.25">
      <c r="B38" s="22" t="s">
        <v>49</v>
      </c>
      <c r="C38" s="23">
        <v>1259</v>
      </c>
    </row>
    <row r="78" spans="3:4" x14ac:dyDescent="0.25">
      <c r="C78" s="27" t="s">
        <v>3</v>
      </c>
      <c r="D78" s="28" t="s">
        <v>71</v>
      </c>
    </row>
    <row r="79" spans="3:4" x14ac:dyDescent="0.25">
      <c r="C79" s="24">
        <v>1</v>
      </c>
      <c r="D79" s="25">
        <f>AVERAGEIF('Source Data'!$C$4:$C$30,C79,'Source Data'!$E$4:$E$30)</f>
        <v>12</v>
      </c>
    </row>
    <row r="80" spans="3:4" x14ac:dyDescent="0.25">
      <c r="C80" s="24">
        <v>3</v>
      </c>
      <c r="D80" s="25">
        <f>AVERAGEIF('Source Data'!$C$4:$C$30,C80,'Source Data'!$E$4:$E$30)</f>
        <v>97</v>
      </c>
    </row>
    <row r="81" spans="3:4" x14ac:dyDescent="0.25">
      <c r="C81" s="24">
        <v>4</v>
      </c>
      <c r="D81" s="25">
        <f>AVERAGEIF('Source Data'!$C$4:$C$30,C81,'Source Data'!$E$4:$E$30)</f>
        <v>144</v>
      </c>
    </row>
    <row r="82" spans="3:4" x14ac:dyDescent="0.25">
      <c r="C82" s="24">
        <v>5</v>
      </c>
      <c r="D82" s="25">
        <f>AVERAGEIF('Source Data'!$C$4:$C$30,C82,'Source Data'!$E$4:$E$30)</f>
        <v>269</v>
      </c>
    </row>
    <row r="83" spans="3:4" x14ac:dyDescent="0.25">
      <c r="C83" s="24">
        <v>6</v>
      </c>
      <c r="D83" s="25">
        <f>AVERAGEIF('Source Data'!$C$4:$C$30,C83,'Source Data'!$E$4:$E$30)</f>
        <v>198</v>
      </c>
    </row>
    <row r="84" spans="3:4" x14ac:dyDescent="0.25">
      <c r="C84" s="24">
        <v>7</v>
      </c>
      <c r="D84" s="25">
        <f>AVERAGEIF('Source Data'!$C$4:$C$30,C84,'Source Data'!$E$4:$E$30)</f>
        <v>264</v>
      </c>
    </row>
    <row r="85" spans="3:4" x14ac:dyDescent="0.25">
      <c r="C85" s="24">
        <v>8</v>
      </c>
      <c r="D85" s="25">
        <f>AVERAGEIF('Source Data'!$C$4:$C$30,C85,'Source Data'!$E$4:$E$30)</f>
        <v>227</v>
      </c>
    </row>
    <row r="86" spans="3:4" x14ac:dyDescent="0.25">
      <c r="C86" s="24">
        <v>10</v>
      </c>
      <c r="D86" s="25">
        <f>AVERAGEIF('Source Data'!$C$4:$C$30,C86,'Source Data'!$E$4:$E$30)</f>
        <v>272</v>
      </c>
    </row>
    <row r="87" spans="3:4" x14ac:dyDescent="0.25">
      <c r="C87" s="24">
        <v>14</v>
      </c>
      <c r="D87" s="26">
        <f>AVERAGEIF('Source Data'!$C$4:$C$30,C87,'Source Data'!$E$4:$E$30)</f>
        <v>527.83333333333337</v>
      </c>
    </row>
    <row r="88" spans="3:4" x14ac:dyDescent="0.25">
      <c r="C88" s="24">
        <v>16</v>
      </c>
      <c r="D88" s="25">
        <f>AVERAGEIF('Source Data'!$C$4:$C$30,C88,'Source Data'!$E$4:$E$30)</f>
        <v>234</v>
      </c>
    </row>
    <row r="89" spans="3:4" x14ac:dyDescent="0.25">
      <c r="C89" s="24">
        <v>21</v>
      </c>
      <c r="D89" s="25">
        <f>AVERAGEIF('Source Data'!$C$4:$C$30,C89,'Source Data'!$E$4:$E$30)</f>
        <v>1117</v>
      </c>
    </row>
    <row r="90" spans="3:4" x14ac:dyDescent="0.25">
      <c r="C90" s="24">
        <v>28</v>
      </c>
      <c r="D90" s="25">
        <f>AVERAGEIF('Source Data'!$C$4:$C$30,C90,'Source Data'!$E$4:$E$30)</f>
        <v>985</v>
      </c>
    </row>
    <row r="91" spans="3:4" x14ac:dyDescent="0.25">
      <c r="C91" s="24">
        <v>32</v>
      </c>
      <c r="D91" s="25">
        <f>AVERAGEIF('Source Data'!$C$4:$C$30,C91,'Source Data'!$E$4:$E$30)</f>
        <v>750</v>
      </c>
    </row>
    <row r="132" spans="2:3" ht="15.75" thickBot="1" x14ac:dyDescent="0.3">
      <c r="B132" s="29" t="s">
        <v>2</v>
      </c>
      <c r="C132" s="31" t="s">
        <v>72</v>
      </c>
    </row>
    <row r="133" spans="2:3" x14ac:dyDescent="0.25">
      <c r="B133" s="30" t="s">
        <v>13</v>
      </c>
      <c r="C133" s="32">
        <f>COUNTIF('Source Data'!$B$4:$B$30,B133)</f>
        <v>3</v>
      </c>
    </row>
    <row r="134" spans="2:3" x14ac:dyDescent="0.25">
      <c r="B134" s="30" t="s">
        <v>54</v>
      </c>
      <c r="C134" s="33">
        <f>COUNTIF('Source Data'!$B$4:$B$30,B134)</f>
        <v>1</v>
      </c>
    </row>
    <row r="135" spans="2:3" x14ac:dyDescent="0.25">
      <c r="B135" s="30" t="s">
        <v>8</v>
      </c>
      <c r="C135" s="33">
        <f>COUNTIF('Source Data'!$B$4:$B$30,B135)</f>
        <v>1</v>
      </c>
    </row>
    <row r="136" spans="2:3" x14ac:dyDescent="0.25">
      <c r="B136" s="30" t="s">
        <v>56</v>
      </c>
      <c r="C136" s="33">
        <f>COUNTIF('Source Data'!$B$4:$B$30,B136)</f>
        <v>1</v>
      </c>
    </row>
    <row r="137" spans="2:3" x14ac:dyDescent="0.25">
      <c r="B137" s="30" t="s">
        <v>63</v>
      </c>
      <c r="C137" s="33">
        <f>COUNTIF('Source Data'!$B$4:$B$30,B137)</f>
        <v>1</v>
      </c>
    </row>
    <row r="138" spans="2:3" x14ac:dyDescent="0.25">
      <c r="B138" s="30" t="s">
        <v>24</v>
      </c>
      <c r="C138" s="33">
        <f>COUNTIF('Source Data'!$B$4:$B$30,B138)</f>
        <v>1</v>
      </c>
    </row>
    <row r="139" spans="2:3" x14ac:dyDescent="0.25">
      <c r="B139" s="30" t="s">
        <v>46</v>
      </c>
      <c r="C139" s="33">
        <f>COUNTIF('Source Data'!$B$4:$B$30,B139)</f>
        <v>1</v>
      </c>
    </row>
    <row r="140" spans="2:3" x14ac:dyDescent="0.25">
      <c r="B140" s="30" t="s">
        <v>29</v>
      </c>
      <c r="C140" s="33">
        <f>COUNTIF('Source Data'!$B$4:$B$30,B140)</f>
        <v>1</v>
      </c>
    </row>
    <row r="141" spans="2:3" x14ac:dyDescent="0.25">
      <c r="B141" s="30" t="s">
        <v>19</v>
      </c>
      <c r="C141" s="33">
        <f>COUNTIF('Source Data'!$B$4:$B$30,B141)</f>
        <v>1</v>
      </c>
    </row>
    <row r="142" spans="2:3" x14ac:dyDescent="0.25">
      <c r="B142" s="30" t="s">
        <v>41</v>
      </c>
      <c r="C142" s="33">
        <f>COUNTIF('Source Data'!$B$4:$B$30,B142)</f>
        <v>1</v>
      </c>
    </row>
    <row r="143" spans="2:3" x14ac:dyDescent="0.25">
      <c r="B143" s="30" t="s">
        <v>21</v>
      </c>
      <c r="C143" s="33">
        <f>COUNTIF('Source Data'!$B$4:$B$30,B143)</f>
        <v>2</v>
      </c>
    </row>
    <row r="144" spans="2:3" x14ac:dyDescent="0.25">
      <c r="B144" s="30" t="s">
        <v>16</v>
      </c>
      <c r="C144" s="33">
        <f>COUNTIF('Source Data'!$B$4:$B$30,B144)</f>
        <v>1</v>
      </c>
    </row>
    <row r="145" spans="2:3" x14ac:dyDescent="0.25">
      <c r="B145" s="30" t="s">
        <v>32</v>
      </c>
      <c r="C145" s="33">
        <f>COUNTIF('Source Data'!$B$4:$B$30,B145)</f>
        <v>1</v>
      </c>
    </row>
    <row r="146" spans="2:3" x14ac:dyDescent="0.25">
      <c r="B146" s="30" t="s">
        <v>61</v>
      </c>
      <c r="C146" s="33">
        <f>COUNTIF('Source Data'!$B$4:$B$30,B146)</f>
        <v>1</v>
      </c>
    </row>
    <row r="147" spans="2:3" x14ac:dyDescent="0.25">
      <c r="B147" s="30" t="s">
        <v>26</v>
      </c>
      <c r="C147" s="33">
        <f>COUNTIF('Source Data'!$B$4:$B$30,B147)</f>
        <v>2</v>
      </c>
    </row>
    <row r="148" spans="2:3" x14ac:dyDescent="0.25">
      <c r="B148" s="30" t="s">
        <v>43</v>
      </c>
      <c r="C148" s="33">
        <f>COUNTIF('Source Data'!$B$4:$B$30,B148)</f>
        <v>1</v>
      </c>
    </row>
    <row r="149" spans="2:3" x14ac:dyDescent="0.25">
      <c r="B149" s="30" t="s">
        <v>52</v>
      </c>
      <c r="C149" s="33">
        <f>COUNTIF('Source Data'!$B$4:$B$30,B149)</f>
        <v>1</v>
      </c>
    </row>
    <row r="150" spans="2:3" x14ac:dyDescent="0.25">
      <c r="B150" s="30" t="s">
        <v>59</v>
      </c>
      <c r="C150" s="33">
        <f>COUNTIF('Source Data'!$B$4:$B$30,B150)</f>
        <v>1</v>
      </c>
    </row>
    <row r="151" spans="2:3" x14ac:dyDescent="0.25">
      <c r="B151" s="30" t="s">
        <v>49</v>
      </c>
      <c r="C151" s="33">
        <f>COUNTIF('Source Data'!$B$4:$B$30,B151)</f>
        <v>1</v>
      </c>
    </row>
    <row r="152" spans="2:3" x14ac:dyDescent="0.25">
      <c r="B152" s="30" t="s">
        <v>34</v>
      </c>
      <c r="C152" s="33">
        <f>COUNTIF('Source Data'!$B$4:$B$30,B152)</f>
        <v>3</v>
      </c>
    </row>
    <row r="153" spans="2:3" ht="15.75" thickBot="1" x14ac:dyDescent="0.3">
      <c r="B153" s="30" t="s">
        <v>39</v>
      </c>
      <c r="C153" s="34">
        <f>COUNTIF('Source Data'!$B$4:$B$30,B153)</f>
        <v>1</v>
      </c>
    </row>
  </sheetData>
  <autoFilter ref="B132:C153" xr:uid="{5F3566CF-EA78-4C9A-96C8-3D9F542D72B1}"/>
  <conditionalFormatting sqref="C12:C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D91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2:C153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EE5F-5C15-40A6-AC55-25C2C946406F}">
  <dimension ref="A3:Z94"/>
  <sheetViews>
    <sheetView workbookViewId="0">
      <selection activeCell="F48" sqref="F4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4" bestFit="1" customWidth="1"/>
    <col min="4" max="24" width="5" bestFit="1" customWidth="1"/>
    <col min="25" max="25" width="6.5703125" bestFit="1" customWidth="1"/>
    <col min="26" max="26" width="12" bestFit="1" customWidth="1"/>
    <col min="27" max="30" width="5" bestFit="1" customWidth="1"/>
    <col min="31" max="31" width="6.5703125" bestFit="1" customWidth="1"/>
    <col min="32" max="32" width="12" bestFit="1" customWidth="1"/>
    <col min="33" max="33" width="5" bestFit="1" customWidth="1"/>
    <col min="34" max="34" width="10.7109375" bestFit="1" customWidth="1"/>
    <col min="35" max="35" width="10.140625" bestFit="1" customWidth="1"/>
    <col min="36" max="36" width="13.28515625" bestFit="1" customWidth="1"/>
    <col min="37" max="37" width="11.28515625" bestFit="1" customWidth="1"/>
  </cols>
  <sheetData>
    <row r="3" spans="1:26" x14ac:dyDescent="0.25">
      <c r="A3" s="7" t="s">
        <v>70</v>
      </c>
      <c r="B3" s="7" t="s">
        <v>67</v>
      </c>
    </row>
    <row r="4" spans="1:26" x14ac:dyDescent="0.25">
      <c r="A4" s="7" t="s">
        <v>69</v>
      </c>
      <c r="B4" s="8">
        <v>12</v>
      </c>
      <c r="C4" s="8">
        <v>69</v>
      </c>
      <c r="D4" s="8">
        <v>125</v>
      </c>
      <c r="E4" s="8">
        <v>177</v>
      </c>
      <c r="F4" s="8">
        <v>198</v>
      </c>
      <c r="G4" s="8">
        <v>199</v>
      </c>
      <c r="H4" s="8">
        <v>219</v>
      </c>
      <c r="I4" s="8">
        <v>234</v>
      </c>
      <c r="J4" s="8">
        <v>256</v>
      </c>
      <c r="K4" s="8">
        <v>269</v>
      </c>
      <c r="L4" s="8">
        <v>277</v>
      </c>
      <c r="M4" s="8">
        <v>287</v>
      </c>
      <c r="N4" s="8">
        <v>288</v>
      </c>
      <c r="O4" s="8">
        <v>289</v>
      </c>
      <c r="P4" s="8">
        <v>299</v>
      </c>
      <c r="Q4" s="8">
        <v>301</v>
      </c>
      <c r="R4" s="8">
        <v>345</v>
      </c>
      <c r="S4" s="8">
        <v>399</v>
      </c>
      <c r="T4" s="8">
        <v>750</v>
      </c>
      <c r="U4" s="8">
        <v>885</v>
      </c>
      <c r="V4" s="8">
        <v>975</v>
      </c>
      <c r="W4" s="8">
        <v>985</v>
      </c>
      <c r="X4" s="8">
        <v>995</v>
      </c>
      <c r="Y4" s="8">
        <v>1259</v>
      </c>
      <c r="Z4" s="8" t="s">
        <v>68</v>
      </c>
    </row>
    <row r="5" spans="1:26" x14ac:dyDescent="0.25">
      <c r="A5" s="9" t="s">
        <v>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v>750</v>
      </c>
      <c r="U5" s="10"/>
      <c r="V5" s="10"/>
      <c r="W5" s="10">
        <v>985</v>
      </c>
      <c r="X5" s="10"/>
      <c r="Y5" s="10"/>
      <c r="Z5" s="10">
        <v>867.5</v>
      </c>
    </row>
    <row r="6" spans="1:26" x14ac:dyDescent="0.25">
      <c r="A6" s="11" t="s">
        <v>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>
        <v>750</v>
      </c>
      <c r="U6" s="10"/>
      <c r="V6" s="10"/>
      <c r="W6" s="10">
        <v>985</v>
      </c>
      <c r="X6" s="10"/>
      <c r="Y6" s="10"/>
      <c r="Z6" s="10">
        <v>867.5</v>
      </c>
    </row>
    <row r="7" spans="1:26" x14ac:dyDescent="0.25">
      <c r="A7" s="9" t="s">
        <v>48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>
        <v>1259</v>
      </c>
      <c r="Z7" s="10">
        <v>1259</v>
      </c>
    </row>
    <row r="8" spans="1:26" x14ac:dyDescent="0.25">
      <c r="A8" s="11" t="s">
        <v>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>
        <v>1259</v>
      </c>
      <c r="Z8" s="10">
        <v>1259</v>
      </c>
    </row>
    <row r="9" spans="1:26" x14ac:dyDescent="0.25">
      <c r="A9" s="9" t="s">
        <v>28</v>
      </c>
      <c r="B9" s="10">
        <v>12</v>
      </c>
      <c r="C9" s="10">
        <v>69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>
        <v>40.5</v>
      </c>
    </row>
    <row r="10" spans="1:26" x14ac:dyDescent="0.25">
      <c r="A10" s="11" t="s">
        <v>9</v>
      </c>
      <c r="B10" s="10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>
        <v>12</v>
      </c>
    </row>
    <row r="11" spans="1:26" x14ac:dyDescent="0.25">
      <c r="A11" s="11" t="s">
        <v>14</v>
      </c>
      <c r="B11" s="10"/>
      <c r="C11" s="10">
        <v>69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>
        <v>69</v>
      </c>
    </row>
    <row r="12" spans="1:26" x14ac:dyDescent="0.25">
      <c r="A12" s="9" t="s">
        <v>18</v>
      </c>
      <c r="B12" s="10"/>
      <c r="C12" s="10"/>
      <c r="D12" s="10">
        <v>125</v>
      </c>
      <c r="E12" s="10"/>
      <c r="F12" s="10"/>
      <c r="G12" s="10"/>
      <c r="H12" s="10"/>
      <c r="I12" s="10"/>
      <c r="J12" s="10">
        <v>256</v>
      </c>
      <c r="K12" s="10">
        <v>269</v>
      </c>
      <c r="L12" s="10"/>
      <c r="M12" s="10">
        <v>287</v>
      </c>
      <c r="N12" s="10"/>
      <c r="O12" s="10">
        <v>289</v>
      </c>
      <c r="P12" s="10"/>
      <c r="Q12" s="10"/>
      <c r="R12" s="10"/>
      <c r="S12" s="10">
        <v>399</v>
      </c>
      <c r="T12" s="10"/>
      <c r="U12" s="10"/>
      <c r="V12" s="10"/>
      <c r="W12" s="10"/>
      <c r="X12" s="10"/>
      <c r="Y12" s="10"/>
      <c r="Z12" s="10">
        <v>270.83333333333331</v>
      </c>
    </row>
    <row r="13" spans="1:26" x14ac:dyDescent="0.25">
      <c r="A13" s="11" t="s"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>
        <v>287</v>
      </c>
      <c r="N13" s="10"/>
      <c r="O13" s="10">
        <v>289</v>
      </c>
      <c r="P13" s="10"/>
      <c r="Q13" s="10"/>
      <c r="R13" s="10"/>
      <c r="S13" s="10">
        <v>399</v>
      </c>
      <c r="T13" s="10"/>
      <c r="U13" s="10"/>
      <c r="V13" s="10"/>
      <c r="W13" s="10"/>
      <c r="X13" s="10"/>
      <c r="Y13" s="10"/>
      <c r="Z13" s="10">
        <v>325</v>
      </c>
    </row>
    <row r="14" spans="1:26" x14ac:dyDescent="0.25">
      <c r="A14" s="11" t="s">
        <v>14</v>
      </c>
      <c r="B14" s="10"/>
      <c r="C14" s="10"/>
      <c r="D14" s="10">
        <v>125</v>
      </c>
      <c r="E14" s="10"/>
      <c r="F14" s="10"/>
      <c r="G14" s="10"/>
      <c r="H14" s="10"/>
      <c r="I14" s="10"/>
      <c r="J14" s="10">
        <v>256</v>
      </c>
      <c r="K14" s="10">
        <v>269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>
        <v>216.66666666666666</v>
      </c>
    </row>
    <row r="15" spans="1:26" x14ac:dyDescent="0.25">
      <c r="A15" s="9" t="s">
        <v>7</v>
      </c>
      <c r="B15" s="10"/>
      <c r="C15" s="10">
        <v>69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289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>
        <v>179</v>
      </c>
    </row>
    <row r="16" spans="1:26" x14ac:dyDescent="0.25">
      <c r="A16" s="11" t="s">
        <v>9</v>
      </c>
      <c r="B16" s="10"/>
      <c r="C16" s="10">
        <v>69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>
        <v>289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>
        <v>179</v>
      </c>
    </row>
    <row r="17" spans="1:26" x14ac:dyDescent="0.25">
      <c r="A17" s="9" t="s">
        <v>45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>
        <v>975</v>
      </c>
      <c r="W17" s="10"/>
      <c r="X17" s="10"/>
      <c r="Y17" s="10"/>
      <c r="Z17" s="10">
        <v>975</v>
      </c>
    </row>
    <row r="18" spans="1:26" x14ac:dyDescent="0.25">
      <c r="A18" s="11" t="s">
        <v>11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>
        <v>975</v>
      </c>
      <c r="W18" s="10"/>
      <c r="X18" s="10"/>
      <c r="Y18" s="10"/>
      <c r="Z18" s="10">
        <v>975</v>
      </c>
    </row>
    <row r="19" spans="1:26" x14ac:dyDescent="0.25">
      <c r="A19" s="9" t="s">
        <v>58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v>995</v>
      </c>
      <c r="Y19" s="10"/>
      <c r="Z19" s="10">
        <v>995</v>
      </c>
    </row>
    <row r="20" spans="1:26" x14ac:dyDescent="0.25">
      <c r="A20" s="11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>
        <v>995</v>
      </c>
      <c r="Y20" s="10"/>
      <c r="Z20" s="10">
        <v>995</v>
      </c>
    </row>
    <row r="21" spans="1:26" x14ac:dyDescent="0.25">
      <c r="A21" s="9" t="s">
        <v>12</v>
      </c>
      <c r="B21" s="10"/>
      <c r="C21" s="10"/>
      <c r="D21" s="10"/>
      <c r="E21" s="10">
        <v>177</v>
      </c>
      <c r="F21" s="10">
        <v>198</v>
      </c>
      <c r="G21" s="10">
        <v>199</v>
      </c>
      <c r="H21" s="10">
        <v>219</v>
      </c>
      <c r="I21" s="10">
        <v>234</v>
      </c>
      <c r="J21" s="10"/>
      <c r="K21" s="10"/>
      <c r="L21" s="10">
        <v>277</v>
      </c>
      <c r="M21" s="10"/>
      <c r="N21" s="10">
        <v>288</v>
      </c>
      <c r="O21" s="10"/>
      <c r="P21" s="10">
        <v>299</v>
      </c>
      <c r="Q21" s="10">
        <v>301</v>
      </c>
      <c r="R21" s="10">
        <v>345</v>
      </c>
      <c r="S21" s="10"/>
      <c r="T21" s="10"/>
      <c r="U21" s="10"/>
      <c r="V21" s="10"/>
      <c r="W21" s="10"/>
      <c r="X21" s="10"/>
      <c r="Y21" s="10"/>
      <c r="Z21" s="10">
        <v>248.72727272727272</v>
      </c>
    </row>
    <row r="22" spans="1:26" x14ac:dyDescent="0.25">
      <c r="A22" s="11" t="s">
        <v>9</v>
      </c>
      <c r="B22" s="10"/>
      <c r="C22" s="10"/>
      <c r="D22" s="10"/>
      <c r="E22" s="10"/>
      <c r="F22" s="10"/>
      <c r="G22" s="10">
        <v>199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>
        <v>199</v>
      </c>
    </row>
    <row r="23" spans="1:26" x14ac:dyDescent="0.25">
      <c r="A23" s="11" t="s">
        <v>11</v>
      </c>
      <c r="B23" s="10"/>
      <c r="C23" s="10"/>
      <c r="D23" s="10"/>
      <c r="E23" s="10">
        <v>177</v>
      </c>
      <c r="F23" s="10">
        <v>198</v>
      </c>
      <c r="G23" s="10">
        <v>199</v>
      </c>
      <c r="H23" s="10"/>
      <c r="I23" s="10">
        <v>234</v>
      </c>
      <c r="J23" s="10"/>
      <c r="K23" s="10"/>
      <c r="L23" s="10">
        <v>277</v>
      </c>
      <c r="M23" s="10"/>
      <c r="N23" s="10">
        <v>288</v>
      </c>
      <c r="O23" s="10"/>
      <c r="P23" s="10"/>
      <c r="Q23" s="10">
        <v>301</v>
      </c>
      <c r="R23" s="10">
        <v>345</v>
      </c>
      <c r="S23" s="10"/>
      <c r="T23" s="10"/>
      <c r="U23" s="10"/>
      <c r="V23" s="10"/>
      <c r="W23" s="10"/>
      <c r="X23" s="10"/>
      <c r="Y23" s="10"/>
      <c r="Z23" s="10">
        <v>252.375</v>
      </c>
    </row>
    <row r="24" spans="1:26" x14ac:dyDescent="0.25">
      <c r="A24" s="11" t="s">
        <v>14</v>
      </c>
      <c r="B24" s="10"/>
      <c r="C24" s="10"/>
      <c r="D24" s="10"/>
      <c r="E24" s="10"/>
      <c r="F24" s="10"/>
      <c r="G24" s="10"/>
      <c r="H24" s="10">
        <v>219</v>
      </c>
      <c r="I24" s="10"/>
      <c r="J24" s="10"/>
      <c r="K24" s="10"/>
      <c r="L24" s="10"/>
      <c r="M24" s="10"/>
      <c r="N24" s="10"/>
      <c r="O24" s="10"/>
      <c r="P24" s="10">
        <v>299</v>
      </c>
      <c r="Q24" s="10"/>
      <c r="R24" s="10"/>
      <c r="S24" s="10"/>
      <c r="T24" s="10"/>
      <c r="U24" s="10"/>
      <c r="V24" s="10"/>
      <c r="W24" s="10"/>
      <c r="X24" s="10"/>
      <c r="Y24" s="10"/>
      <c r="Z24" s="10">
        <v>259</v>
      </c>
    </row>
    <row r="25" spans="1:26" x14ac:dyDescent="0.25">
      <c r="A25" s="9" t="s">
        <v>51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>
        <v>885</v>
      </c>
      <c r="V25" s="10"/>
      <c r="W25" s="10"/>
      <c r="X25" s="10"/>
      <c r="Y25" s="10"/>
      <c r="Z25" s="10">
        <v>885</v>
      </c>
    </row>
    <row r="26" spans="1:26" x14ac:dyDescent="0.25">
      <c r="A26" s="11" t="s">
        <v>11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885</v>
      </c>
      <c r="V26" s="10"/>
      <c r="W26" s="10"/>
      <c r="X26" s="10"/>
      <c r="Y26" s="10"/>
      <c r="Z26" s="10">
        <v>885</v>
      </c>
    </row>
    <row r="27" spans="1:26" x14ac:dyDescent="0.25">
      <c r="A27" s="9" t="s">
        <v>68</v>
      </c>
      <c r="B27" s="10">
        <v>12</v>
      </c>
      <c r="C27" s="10">
        <v>69</v>
      </c>
      <c r="D27" s="10">
        <v>125</v>
      </c>
      <c r="E27" s="10">
        <v>177</v>
      </c>
      <c r="F27" s="10">
        <v>198</v>
      </c>
      <c r="G27" s="10">
        <v>199</v>
      </c>
      <c r="H27" s="10">
        <v>219</v>
      </c>
      <c r="I27" s="10">
        <v>234</v>
      </c>
      <c r="J27" s="10">
        <v>256</v>
      </c>
      <c r="K27" s="10">
        <v>269</v>
      </c>
      <c r="L27" s="10">
        <v>277</v>
      </c>
      <c r="M27" s="10">
        <v>287</v>
      </c>
      <c r="N27" s="10">
        <v>288</v>
      </c>
      <c r="O27" s="10">
        <v>289</v>
      </c>
      <c r="P27" s="10">
        <v>299</v>
      </c>
      <c r="Q27" s="10">
        <v>301</v>
      </c>
      <c r="R27" s="10">
        <v>345</v>
      </c>
      <c r="S27" s="10">
        <v>399</v>
      </c>
      <c r="T27" s="10">
        <v>750</v>
      </c>
      <c r="U27" s="10">
        <v>885</v>
      </c>
      <c r="V27" s="10">
        <v>975</v>
      </c>
      <c r="W27" s="10">
        <v>985</v>
      </c>
      <c r="X27" s="10">
        <v>995</v>
      </c>
      <c r="Y27" s="10">
        <v>1259</v>
      </c>
      <c r="Z27" s="10">
        <v>394.40740740740739</v>
      </c>
    </row>
    <row r="31" spans="1:26" x14ac:dyDescent="0.25">
      <c r="B31" s="13"/>
      <c r="C31" s="14"/>
      <c r="D31" s="15"/>
    </row>
    <row r="32" spans="1:26" x14ac:dyDescent="0.25">
      <c r="B32" s="16"/>
      <c r="C32" s="17"/>
      <c r="D32" s="18"/>
    </row>
    <row r="33" spans="2:25" x14ac:dyDescent="0.25">
      <c r="B33" s="16"/>
      <c r="C33" s="17"/>
      <c r="D33" s="18"/>
    </row>
    <row r="34" spans="2:25" x14ac:dyDescent="0.25">
      <c r="B34" s="16"/>
      <c r="C34" s="17"/>
      <c r="D34" s="18"/>
    </row>
    <row r="35" spans="2:25" x14ac:dyDescent="0.25">
      <c r="B35" s="16"/>
      <c r="C35" s="17"/>
      <c r="D35" s="18"/>
    </row>
    <row r="36" spans="2:25" x14ac:dyDescent="0.25">
      <c r="B36" s="16"/>
      <c r="C36" s="17"/>
      <c r="D36" s="18"/>
    </row>
    <row r="37" spans="2:25" x14ac:dyDescent="0.25">
      <c r="B37" s="16"/>
      <c r="C37" s="17"/>
      <c r="D37" s="18"/>
    </row>
    <row r="38" spans="2:25" x14ac:dyDescent="0.25">
      <c r="B38" s="16"/>
      <c r="C38" s="17"/>
      <c r="D38" s="18"/>
    </row>
    <row r="39" spans="2:25" x14ac:dyDescent="0.25">
      <c r="B39" s="16"/>
      <c r="C39" s="17"/>
      <c r="D39" s="18"/>
    </row>
    <row r="40" spans="2:25" x14ac:dyDescent="0.25">
      <c r="B40" s="16"/>
      <c r="C40" s="17"/>
      <c r="D40" s="18"/>
    </row>
    <row r="41" spans="2:25" x14ac:dyDescent="0.25">
      <c r="B41" s="16"/>
      <c r="C41" s="17"/>
      <c r="D41" s="18"/>
      <c r="G41" s="7" t="s">
        <v>70</v>
      </c>
      <c r="H41" s="7" t="s">
        <v>67</v>
      </c>
    </row>
    <row r="42" spans="2:25" x14ac:dyDescent="0.25">
      <c r="B42" s="16"/>
      <c r="C42" s="17"/>
      <c r="D42" s="18"/>
      <c r="G42" s="7" t="s">
        <v>69</v>
      </c>
      <c r="H42" s="8">
        <v>177</v>
      </c>
      <c r="I42" s="8">
        <v>198</v>
      </c>
      <c r="J42" s="8">
        <v>199</v>
      </c>
      <c r="K42" s="8">
        <v>234</v>
      </c>
      <c r="L42" s="8">
        <v>277</v>
      </c>
      <c r="M42" s="8">
        <v>287</v>
      </c>
      <c r="N42" s="8">
        <v>288</v>
      </c>
      <c r="O42" s="8">
        <v>289</v>
      </c>
      <c r="P42" s="8">
        <v>301</v>
      </c>
      <c r="Q42" s="8">
        <v>345</v>
      </c>
      <c r="R42" s="8">
        <v>399</v>
      </c>
      <c r="S42" s="8">
        <v>750</v>
      </c>
      <c r="T42" s="8">
        <v>885</v>
      </c>
      <c r="U42" s="8">
        <v>975</v>
      </c>
      <c r="V42" s="8">
        <v>985</v>
      </c>
      <c r="W42" s="8">
        <v>995</v>
      </c>
      <c r="X42" s="8">
        <v>1259</v>
      </c>
      <c r="Y42" s="8" t="s">
        <v>68</v>
      </c>
    </row>
    <row r="43" spans="2:25" x14ac:dyDescent="0.25">
      <c r="B43" s="16"/>
      <c r="C43" s="17"/>
      <c r="D43" s="18"/>
      <c r="G43" s="9" t="s">
        <v>11</v>
      </c>
      <c r="H43" s="10">
        <v>177</v>
      </c>
      <c r="I43" s="10">
        <v>198</v>
      </c>
      <c r="J43" s="10">
        <v>199</v>
      </c>
      <c r="K43" s="10">
        <v>234</v>
      </c>
      <c r="L43" s="10">
        <v>277</v>
      </c>
      <c r="M43" s="10">
        <v>287</v>
      </c>
      <c r="N43" s="10">
        <v>288</v>
      </c>
      <c r="O43" s="10">
        <v>289</v>
      </c>
      <c r="P43" s="10">
        <v>301</v>
      </c>
      <c r="Q43" s="10">
        <v>345</v>
      </c>
      <c r="R43" s="10">
        <v>399</v>
      </c>
      <c r="S43" s="10">
        <v>750</v>
      </c>
      <c r="T43" s="10">
        <v>885</v>
      </c>
      <c r="U43" s="10">
        <v>975</v>
      </c>
      <c r="V43" s="10">
        <v>985</v>
      </c>
      <c r="W43" s="10">
        <v>995</v>
      </c>
      <c r="X43" s="10">
        <v>1259</v>
      </c>
      <c r="Y43" s="10">
        <v>520.17647058823525</v>
      </c>
    </row>
    <row r="44" spans="2:25" x14ac:dyDescent="0.25">
      <c r="B44" s="16"/>
      <c r="C44" s="17"/>
      <c r="D44" s="18"/>
      <c r="G44" s="11" t="s">
        <v>13</v>
      </c>
      <c r="H44" s="10">
        <v>177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>
        <v>177</v>
      </c>
    </row>
    <row r="45" spans="2:25" x14ac:dyDescent="0.25">
      <c r="B45" s="16"/>
      <c r="C45" s="17"/>
      <c r="D45" s="18"/>
      <c r="G45" s="11" t="s">
        <v>63</v>
      </c>
      <c r="H45" s="10"/>
      <c r="I45" s="10"/>
      <c r="J45" s="10"/>
      <c r="K45" s="10"/>
      <c r="L45" s="10"/>
      <c r="M45" s="10"/>
      <c r="N45" s="10"/>
      <c r="O45" s="10"/>
      <c r="P45" s="10"/>
      <c r="Q45" s="10">
        <v>345</v>
      </c>
      <c r="R45" s="10"/>
      <c r="S45" s="10"/>
      <c r="T45" s="10"/>
      <c r="U45" s="10"/>
      <c r="V45" s="10"/>
      <c r="W45" s="10"/>
      <c r="X45" s="10"/>
      <c r="Y45" s="10">
        <v>345</v>
      </c>
    </row>
    <row r="46" spans="2:25" x14ac:dyDescent="0.25">
      <c r="B46" s="16"/>
      <c r="C46" s="17"/>
      <c r="D46" s="18"/>
      <c r="G46" s="11" t="s">
        <v>24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>
        <v>750</v>
      </c>
      <c r="T46" s="10"/>
      <c r="U46" s="10"/>
      <c r="V46" s="10"/>
      <c r="W46" s="10"/>
      <c r="X46" s="10"/>
      <c r="Y46" s="10">
        <v>750</v>
      </c>
    </row>
    <row r="47" spans="2:25" x14ac:dyDescent="0.25">
      <c r="B47" s="16"/>
      <c r="C47" s="17"/>
      <c r="D47" s="18"/>
      <c r="G47" s="11" t="s">
        <v>46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>
        <v>975</v>
      </c>
      <c r="V47" s="10"/>
      <c r="W47" s="10"/>
      <c r="X47" s="10"/>
      <c r="Y47" s="10">
        <v>975</v>
      </c>
    </row>
    <row r="48" spans="2:25" x14ac:dyDescent="0.25">
      <c r="B48" s="19"/>
      <c r="C48" s="20"/>
      <c r="D48" s="21"/>
      <c r="G48" s="11" t="s">
        <v>19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399</v>
      </c>
      <c r="S48" s="10"/>
      <c r="T48" s="10"/>
      <c r="U48" s="10"/>
      <c r="V48" s="10"/>
      <c r="W48" s="10"/>
      <c r="X48" s="10"/>
      <c r="Y48" s="10">
        <v>399</v>
      </c>
    </row>
    <row r="49" spans="1:25" x14ac:dyDescent="0.25">
      <c r="A49" s="4" t="s">
        <v>2</v>
      </c>
      <c r="B49" s="4" t="s">
        <v>5</v>
      </c>
      <c r="G49" s="11" t="s">
        <v>41</v>
      </c>
      <c r="H49" s="10"/>
      <c r="I49" s="10"/>
      <c r="J49" s="10"/>
      <c r="K49" s="10"/>
      <c r="L49" s="10">
        <v>277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>
        <v>277</v>
      </c>
    </row>
    <row r="50" spans="1:25" x14ac:dyDescent="0.25">
      <c r="A50" s="5" t="s">
        <v>56</v>
      </c>
      <c r="B50" s="6">
        <v>12</v>
      </c>
      <c r="G50" s="11" t="s">
        <v>21</v>
      </c>
      <c r="H50" s="10"/>
      <c r="I50" s="10"/>
      <c r="J50" s="10"/>
      <c r="K50" s="10">
        <v>234</v>
      </c>
      <c r="L50" s="10"/>
      <c r="M50" s="10"/>
      <c r="N50" s="10"/>
      <c r="O50" s="10"/>
      <c r="P50" s="10">
        <v>301</v>
      </c>
      <c r="Q50" s="10"/>
      <c r="R50" s="10"/>
      <c r="S50" s="10"/>
      <c r="T50" s="10"/>
      <c r="U50" s="10"/>
      <c r="V50" s="10"/>
      <c r="W50" s="10"/>
      <c r="X50" s="10"/>
      <c r="Y50" s="10">
        <v>267.5</v>
      </c>
    </row>
    <row r="51" spans="1:25" x14ac:dyDescent="0.25">
      <c r="A51" s="5" t="s">
        <v>29</v>
      </c>
      <c r="B51" s="6">
        <v>69</v>
      </c>
      <c r="G51" s="11" t="s">
        <v>16</v>
      </c>
      <c r="H51" s="10"/>
      <c r="I51" s="10">
        <v>198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198</v>
      </c>
    </row>
    <row r="52" spans="1:25" x14ac:dyDescent="0.25">
      <c r="A52" s="5" t="s">
        <v>8</v>
      </c>
      <c r="B52" s="6">
        <v>69</v>
      </c>
      <c r="G52" s="11" t="s">
        <v>32</v>
      </c>
      <c r="H52" s="10"/>
      <c r="I52" s="10"/>
      <c r="J52" s="10"/>
      <c r="K52" s="10"/>
      <c r="L52" s="10"/>
      <c r="M52" s="10"/>
      <c r="N52" s="10"/>
      <c r="O52" s="10">
        <v>289</v>
      </c>
      <c r="P52" s="10"/>
      <c r="Q52" s="10"/>
      <c r="R52" s="10"/>
      <c r="S52" s="10"/>
      <c r="T52" s="10"/>
      <c r="U52" s="10"/>
      <c r="V52" s="10"/>
      <c r="W52" s="10"/>
      <c r="X52" s="10"/>
      <c r="Y52" s="10">
        <v>289</v>
      </c>
    </row>
    <row r="53" spans="1:25" x14ac:dyDescent="0.25">
      <c r="A53" s="5" t="s">
        <v>26</v>
      </c>
      <c r="B53" s="6">
        <v>125</v>
      </c>
      <c r="G53" s="11" t="s">
        <v>61</v>
      </c>
      <c r="H53" s="10"/>
      <c r="I53" s="10"/>
      <c r="J53" s="10"/>
      <c r="K53" s="10"/>
      <c r="L53" s="10"/>
      <c r="M53" s="10">
        <v>287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>
        <v>287</v>
      </c>
    </row>
    <row r="54" spans="1:25" x14ac:dyDescent="0.25">
      <c r="A54" s="5" t="s">
        <v>13</v>
      </c>
      <c r="B54" s="6">
        <v>177</v>
      </c>
      <c r="G54" s="11" t="s">
        <v>43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>
        <v>985</v>
      </c>
      <c r="W54" s="10"/>
      <c r="X54" s="10"/>
      <c r="Y54" s="10">
        <v>985</v>
      </c>
    </row>
    <row r="55" spans="1:25" x14ac:dyDescent="0.25">
      <c r="A55" s="5" t="s">
        <v>16</v>
      </c>
      <c r="B55" s="6">
        <v>198</v>
      </c>
      <c r="G55" s="11" t="s">
        <v>52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>
        <v>885</v>
      </c>
      <c r="U55" s="10"/>
      <c r="V55" s="10"/>
      <c r="W55" s="10"/>
      <c r="X55" s="10"/>
      <c r="Y55" s="10">
        <v>885</v>
      </c>
    </row>
    <row r="56" spans="1:25" x14ac:dyDescent="0.25">
      <c r="A56" s="5" t="s">
        <v>34</v>
      </c>
      <c r="B56" s="6">
        <v>199</v>
      </c>
      <c r="G56" s="11" t="s">
        <v>59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>
        <v>995</v>
      </c>
      <c r="X56" s="10"/>
      <c r="Y56" s="10">
        <v>995</v>
      </c>
    </row>
    <row r="57" spans="1:25" x14ac:dyDescent="0.25">
      <c r="A57" s="5" t="s">
        <v>13</v>
      </c>
      <c r="B57" s="6">
        <v>199</v>
      </c>
      <c r="G57" s="11" t="s">
        <v>49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1259</v>
      </c>
      <c r="Y57" s="10">
        <v>1259</v>
      </c>
    </row>
    <row r="58" spans="1:25" x14ac:dyDescent="0.25">
      <c r="A58" s="5" t="s">
        <v>13</v>
      </c>
      <c r="B58" s="6">
        <v>219</v>
      </c>
      <c r="G58" s="11" t="s">
        <v>34</v>
      </c>
      <c r="H58" s="10"/>
      <c r="I58" s="10"/>
      <c r="J58" s="10">
        <v>199</v>
      </c>
      <c r="K58" s="10"/>
      <c r="L58" s="10"/>
      <c r="M58" s="10"/>
      <c r="N58" s="10">
        <v>288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243.5</v>
      </c>
    </row>
    <row r="59" spans="1:25" x14ac:dyDescent="0.25">
      <c r="A59" s="5" t="s">
        <v>21</v>
      </c>
      <c r="B59" s="6">
        <v>234</v>
      </c>
      <c r="G59" s="9" t="s">
        <v>68</v>
      </c>
      <c r="H59" s="10">
        <v>177</v>
      </c>
      <c r="I59" s="10">
        <v>198</v>
      </c>
      <c r="J59" s="10">
        <v>199</v>
      </c>
      <c r="K59" s="10">
        <v>234</v>
      </c>
      <c r="L59" s="10">
        <v>277</v>
      </c>
      <c r="M59" s="10">
        <v>287</v>
      </c>
      <c r="N59" s="10">
        <v>288</v>
      </c>
      <c r="O59" s="10">
        <v>289</v>
      </c>
      <c r="P59" s="10">
        <v>301</v>
      </c>
      <c r="Q59" s="10">
        <v>345</v>
      </c>
      <c r="R59" s="10">
        <v>399</v>
      </c>
      <c r="S59" s="10">
        <v>750</v>
      </c>
      <c r="T59" s="10">
        <v>885</v>
      </c>
      <c r="U59" s="10">
        <v>975</v>
      </c>
      <c r="V59" s="10">
        <v>985</v>
      </c>
      <c r="W59" s="10">
        <v>995</v>
      </c>
      <c r="X59" s="10">
        <v>1259</v>
      </c>
      <c r="Y59" s="10">
        <v>520.17647058823525</v>
      </c>
    </row>
    <row r="60" spans="1:25" x14ac:dyDescent="0.25">
      <c r="A60" s="5" t="s">
        <v>39</v>
      </c>
      <c r="B60" s="6">
        <v>256</v>
      </c>
    </row>
    <row r="61" spans="1:25" x14ac:dyDescent="0.25">
      <c r="A61" s="5" t="s">
        <v>26</v>
      </c>
      <c r="B61" s="6">
        <v>269</v>
      </c>
    </row>
    <row r="62" spans="1:25" x14ac:dyDescent="0.25">
      <c r="A62" s="5" t="s">
        <v>41</v>
      </c>
      <c r="B62" s="6">
        <v>277</v>
      </c>
    </row>
    <row r="63" spans="1:25" x14ac:dyDescent="0.25">
      <c r="A63" s="5" t="s">
        <v>61</v>
      </c>
      <c r="B63" s="6">
        <v>287</v>
      </c>
    </row>
    <row r="64" spans="1:25" x14ac:dyDescent="0.25">
      <c r="A64" s="5" t="s">
        <v>34</v>
      </c>
      <c r="B64" s="6">
        <v>288</v>
      </c>
      <c r="G64" s="4"/>
      <c r="H64" s="4"/>
    </row>
    <row r="65" spans="1:26" x14ac:dyDescent="0.25">
      <c r="A65" s="5" t="s">
        <v>32</v>
      </c>
      <c r="B65" s="6">
        <v>289</v>
      </c>
      <c r="G65" s="5"/>
      <c r="H65" s="6"/>
    </row>
    <row r="66" spans="1:26" x14ac:dyDescent="0.25">
      <c r="A66" s="5" t="s">
        <v>54</v>
      </c>
      <c r="B66" s="6">
        <v>289</v>
      </c>
      <c r="G66" s="5"/>
      <c r="H66" s="6"/>
    </row>
    <row r="67" spans="1:26" x14ac:dyDescent="0.25">
      <c r="A67" s="5" t="s">
        <v>34</v>
      </c>
      <c r="B67" s="6">
        <v>299</v>
      </c>
      <c r="G67" s="5"/>
      <c r="H67" s="6"/>
    </row>
    <row r="68" spans="1:26" x14ac:dyDescent="0.25">
      <c r="A68" s="5" t="s">
        <v>21</v>
      </c>
      <c r="B68" s="6">
        <v>301</v>
      </c>
      <c r="G68" s="5"/>
      <c r="H68" s="6"/>
    </row>
    <row r="69" spans="1:26" x14ac:dyDescent="0.25">
      <c r="A69" s="5" t="s">
        <v>63</v>
      </c>
      <c r="B69" s="6">
        <v>345</v>
      </c>
      <c r="G69" s="5"/>
      <c r="H69" s="6"/>
    </row>
    <row r="70" spans="1:26" x14ac:dyDescent="0.25">
      <c r="A70" s="5" t="s">
        <v>19</v>
      </c>
      <c r="B70" s="6">
        <v>399</v>
      </c>
      <c r="G70" s="5"/>
      <c r="H70" s="6"/>
    </row>
    <row r="71" spans="1:26" x14ac:dyDescent="0.25">
      <c r="A71" s="5" t="s">
        <v>24</v>
      </c>
      <c r="B71" s="6">
        <v>750</v>
      </c>
      <c r="G71" s="5"/>
      <c r="H71" s="6"/>
    </row>
    <row r="72" spans="1:26" x14ac:dyDescent="0.25">
      <c r="A72" s="5" t="s">
        <v>52</v>
      </c>
      <c r="B72" s="6">
        <v>885</v>
      </c>
      <c r="G72" s="5"/>
      <c r="H72" s="6"/>
    </row>
    <row r="73" spans="1:26" x14ac:dyDescent="0.25">
      <c r="A73" s="5" t="s">
        <v>46</v>
      </c>
      <c r="B73" s="6">
        <v>975</v>
      </c>
      <c r="G73" s="5"/>
      <c r="H73" s="6"/>
    </row>
    <row r="74" spans="1:26" x14ac:dyDescent="0.25">
      <c r="A74" s="5" t="s">
        <v>43</v>
      </c>
      <c r="B74" s="6">
        <v>985</v>
      </c>
      <c r="G74" s="5"/>
      <c r="H74" s="6"/>
    </row>
    <row r="75" spans="1:26" x14ac:dyDescent="0.25">
      <c r="A75" s="5" t="s">
        <v>59</v>
      </c>
      <c r="B75" s="6">
        <v>995</v>
      </c>
      <c r="G75" s="5"/>
      <c r="H75" s="6"/>
    </row>
    <row r="76" spans="1:26" x14ac:dyDescent="0.25">
      <c r="A76" s="5" t="s">
        <v>49</v>
      </c>
      <c r="B76" s="6">
        <v>1259</v>
      </c>
      <c r="G76" s="5"/>
      <c r="H76" s="6"/>
    </row>
    <row r="77" spans="1:26" x14ac:dyDescent="0.25">
      <c r="G77" s="5"/>
      <c r="H77" s="6"/>
    </row>
    <row r="78" spans="1:26" x14ac:dyDescent="0.25">
      <c r="G78" s="5"/>
      <c r="H78" s="6"/>
    </row>
    <row r="79" spans="1:26" x14ac:dyDescent="0.25">
      <c r="A79" s="7" t="s">
        <v>70</v>
      </c>
      <c r="B79" s="7" t="s">
        <v>67</v>
      </c>
    </row>
    <row r="80" spans="1:26" x14ac:dyDescent="0.25">
      <c r="A80" s="7" t="s">
        <v>69</v>
      </c>
      <c r="B80" s="8">
        <v>12</v>
      </c>
      <c r="C80" s="8">
        <v>69</v>
      </c>
      <c r="D80" s="8">
        <v>125</v>
      </c>
      <c r="E80" s="8">
        <v>177</v>
      </c>
      <c r="F80" s="8">
        <v>198</v>
      </c>
      <c r="G80" s="8">
        <v>199</v>
      </c>
      <c r="H80" s="8">
        <v>219</v>
      </c>
      <c r="I80" s="8">
        <v>234</v>
      </c>
      <c r="J80" s="8">
        <v>256</v>
      </c>
      <c r="K80" s="8">
        <v>269</v>
      </c>
      <c r="L80" s="8">
        <v>277</v>
      </c>
      <c r="M80" s="8">
        <v>287</v>
      </c>
      <c r="N80" s="8">
        <v>288</v>
      </c>
      <c r="O80" s="8">
        <v>289</v>
      </c>
      <c r="P80" s="8">
        <v>299</v>
      </c>
      <c r="Q80" s="8">
        <v>301</v>
      </c>
      <c r="R80" s="8">
        <v>345</v>
      </c>
      <c r="S80" s="8">
        <v>399</v>
      </c>
      <c r="T80" s="8">
        <v>750</v>
      </c>
      <c r="U80" s="8">
        <v>885</v>
      </c>
      <c r="V80" s="8">
        <v>975</v>
      </c>
      <c r="W80" s="8">
        <v>985</v>
      </c>
      <c r="X80" s="8">
        <v>995</v>
      </c>
      <c r="Y80" s="8">
        <v>1259</v>
      </c>
      <c r="Z80" s="8" t="s">
        <v>68</v>
      </c>
    </row>
    <row r="81" spans="1:26" x14ac:dyDescent="0.25">
      <c r="A81" s="9">
        <v>1</v>
      </c>
      <c r="B81" s="10">
        <v>12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>
        <v>12</v>
      </c>
    </row>
    <row r="82" spans="1:26" x14ac:dyDescent="0.25">
      <c r="A82" s="9">
        <v>3</v>
      </c>
      <c r="B82" s="10"/>
      <c r="C82" s="10">
        <v>69</v>
      </c>
      <c r="D82" s="10">
        <v>125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>
        <v>97</v>
      </c>
    </row>
    <row r="83" spans="1:26" x14ac:dyDescent="0.25">
      <c r="A83" s="9">
        <v>4</v>
      </c>
      <c r="B83" s="10"/>
      <c r="C83" s="10">
        <v>69</v>
      </c>
      <c r="D83" s="10"/>
      <c r="E83" s="10"/>
      <c r="F83" s="10"/>
      <c r="G83" s="10"/>
      <c r="H83" s="10">
        <v>219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>
        <v>144</v>
      </c>
    </row>
    <row r="84" spans="1:26" x14ac:dyDescent="0.25">
      <c r="A84" s="9">
        <v>5</v>
      </c>
      <c r="B84" s="10"/>
      <c r="C84" s="10"/>
      <c r="D84" s="10"/>
      <c r="E84" s="10"/>
      <c r="F84" s="10"/>
      <c r="G84" s="10"/>
      <c r="H84" s="10"/>
      <c r="I84" s="10"/>
      <c r="J84" s="10"/>
      <c r="K84" s="10">
        <v>269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>
        <v>269</v>
      </c>
    </row>
    <row r="85" spans="1:26" x14ac:dyDescent="0.25">
      <c r="A85" s="9">
        <v>6</v>
      </c>
      <c r="B85" s="10"/>
      <c r="C85" s="10"/>
      <c r="D85" s="10"/>
      <c r="E85" s="10"/>
      <c r="F85" s="10">
        <v>198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>
        <v>198</v>
      </c>
    </row>
    <row r="86" spans="1:26" x14ac:dyDescent="0.25">
      <c r="A86" s="9">
        <v>7</v>
      </c>
      <c r="B86" s="10"/>
      <c r="C86" s="10"/>
      <c r="D86" s="10"/>
      <c r="E86" s="10"/>
      <c r="F86" s="10"/>
      <c r="G86" s="10">
        <v>199</v>
      </c>
      <c r="H86" s="10"/>
      <c r="I86" s="10"/>
      <c r="J86" s="10">
        <v>256</v>
      </c>
      <c r="K86" s="10"/>
      <c r="L86" s="10"/>
      <c r="M86" s="10">
        <v>287</v>
      </c>
      <c r="N86" s="10"/>
      <c r="O86" s="10">
        <v>289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>
        <v>264</v>
      </c>
    </row>
    <row r="87" spans="1:26" x14ac:dyDescent="0.25">
      <c r="A87" s="9">
        <v>8</v>
      </c>
      <c r="B87" s="10"/>
      <c r="C87" s="10"/>
      <c r="D87" s="10"/>
      <c r="E87" s="10">
        <v>177</v>
      </c>
      <c r="F87" s="10"/>
      <c r="G87" s="10"/>
      <c r="H87" s="10"/>
      <c r="I87" s="10"/>
      <c r="J87" s="10"/>
      <c r="K87" s="10"/>
      <c r="L87" s="10">
        <v>277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>
        <v>227</v>
      </c>
    </row>
    <row r="88" spans="1:26" x14ac:dyDescent="0.25">
      <c r="A88" s="9">
        <v>10</v>
      </c>
      <c r="B88" s="10"/>
      <c r="C88" s="10"/>
      <c r="D88" s="10"/>
      <c r="E88" s="10"/>
      <c r="F88" s="10"/>
      <c r="G88" s="10">
        <v>199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345</v>
      </c>
      <c r="S88" s="10"/>
      <c r="T88" s="10"/>
      <c r="U88" s="10"/>
      <c r="V88" s="10"/>
      <c r="W88" s="10"/>
      <c r="X88" s="10"/>
      <c r="Y88" s="10"/>
      <c r="Z88" s="10">
        <v>272</v>
      </c>
    </row>
    <row r="89" spans="1:26" x14ac:dyDescent="0.25">
      <c r="A89" s="9">
        <v>14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>
        <v>288</v>
      </c>
      <c r="O89" s="10"/>
      <c r="P89" s="10">
        <v>299</v>
      </c>
      <c r="Q89" s="10">
        <v>301</v>
      </c>
      <c r="R89" s="10"/>
      <c r="S89" s="10">
        <v>399</v>
      </c>
      <c r="T89" s="10"/>
      <c r="U89" s="10">
        <v>885</v>
      </c>
      <c r="V89" s="10"/>
      <c r="W89" s="10"/>
      <c r="X89" s="10">
        <v>995</v>
      </c>
      <c r="Y89" s="10"/>
      <c r="Z89" s="10">
        <v>527.83333333333337</v>
      </c>
    </row>
    <row r="90" spans="1:26" x14ac:dyDescent="0.25">
      <c r="A90" s="9">
        <v>16</v>
      </c>
      <c r="B90" s="10"/>
      <c r="C90" s="10"/>
      <c r="D90" s="10"/>
      <c r="E90" s="10"/>
      <c r="F90" s="10"/>
      <c r="G90" s="10"/>
      <c r="H90" s="10"/>
      <c r="I90" s="10">
        <v>234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>
        <v>234</v>
      </c>
    </row>
    <row r="91" spans="1:26" x14ac:dyDescent="0.25">
      <c r="A91" s="9">
        <v>21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>
        <v>975</v>
      </c>
      <c r="W91" s="10"/>
      <c r="X91" s="10"/>
      <c r="Y91" s="10">
        <v>1259</v>
      </c>
      <c r="Z91" s="10">
        <v>1117</v>
      </c>
    </row>
    <row r="92" spans="1:26" x14ac:dyDescent="0.25">
      <c r="A92" s="9">
        <v>28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985</v>
      </c>
      <c r="X92" s="10"/>
      <c r="Y92" s="10"/>
      <c r="Z92" s="10">
        <v>985</v>
      </c>
    </row>
    <row r="93" spans="1:26" x14ac:dyDescent="0.25">
      <c r="A93" s="9">
        <v>32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>
        <v>750</v>
      </c>
      <c r="U93" s="10"/>
      <c r="V93" s="10"/>
      <c r="W93" s="10"/>
      <c r="X93" s="10"/>
      <c r="Y93" s="10"/>
      <c r="Z93" s="10">
        <v>750</v>
      </c>
    </row>
    <row r="94" spans="1:26" x14ac:dyDescent="0.25">
      <c r="A94" s="9" t="s">
        <v>68</v>
      </c>
      <c r="B94" s="10">
        <v>12</v>
      </c>
      <c r="C94" s="10">
        <v>69</v>
      </c>
      <c r="D94" s="10">
        <v>125</v>
      </c>
      <c r="E94" s="10">
        <v>177</v>
      </c>
      <c r="F94" s="10">
        <v>198</v>
      </c>
      <c r="G94" s="10">
        <v>199</v>
      </c>
      <c r="H94" s="10">
        <v>219</v>
      </c>
      <c r="I94" s="10">
        <v>234</v>
      </c>
      <c r="J94" s="10">
        <v>256</v>
      </c>
      <c r="K94" s="10">
        <v>269</v>
      </c>
      <c r="L94" s="10">
        <v>277</v>
      </c>
      <c r="M94" s="10">
        <v>287</v>
      </c>
      <c r="N94" s="10">
        <v>288</v>
      </c>
      <c r="O94" s="10">
        <v>289</v>
      </c>
      <c r="P94" s="10">
        <v>299</v>
      </c>
      <c r="Q94" s="10">
        <v>301</v>
      </c>
      <c r="R94" s="10">
        <v>345</v>
      </c>
      <c r="S94" s="10">
        <v>399</v>
      </c>
      <c r="T94" s="10">
        <v>750</v>
      </c>
      <c r="U94" s="10">
        <v>885</v>
      </c>
      <c r="V94" s="10">
        <v>975</v>
      </c>
      <c r="W94" s="10">
        <v>985</v>
      </c>
      <c r="X94" s="10">
        <v>995</v>
      </c>
      <c r="Y94" s="10">
        <v>1259</v>
      </c>
      <c r="Z94" s="10">
        <v>394.40740740740739</v>
      </c>
    </row>
  </sheetData>
  <conditionalFormatting sqref="B50:B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Source Data</vt:lpstr>
      <vt:lpstr>Holiday pivot</vt:lpstr>
      <vt:lpstr>Sheet2</vt:lpstr>
      <vt:lpstr>'Source Data'!Extract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Bhoomika B</cp:lastModifiedBy>
  <dcterms:created xsi:type="dcterms:W3CDTF">2007-08-23T14:56:14Z</dcterms:created>
  <dcterms:modified xsi:type="dcterms:W3CDTF">2021-04-29T07:33:09Z</dcterms:modified>
</cp:coreProperties>
</file>