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Win 10 Home\Downloads\Extra GitHub upload\Sequential Op Results\"/>
    </mc:Choice>
  </mc:AlternateContent>
  <xr:revisionPtr revIDLastSave="0" documentId="13_ncr:1_{20FF5A13-A669-4D91-B573-D4FB815CF826}" xr6:coauthVersionLast="47" xr6:coauthVersionMax="47" xr10:uidLastSave="{00000000-0000-0000-0000-000000000000}"/>
  <bookViews>
    <workbookView xWindow="-108" yWindow="-108" windowWidth="23256" windowHeight="12576" firstSheet="4" activeTab="5" xr2:uid="{869C63AE-5728-4D79-ACFF-0B5157FE3C1F}"/>
  </bookViews>
  <sheets>
    <sheet name="Naming" sheetId="19" r:id="rId1"/>
    <sheet name="CxCT5x" sheetId="15" r:id="rId2"/>
    <sheet name="CxCT5x Summary" sheetId="18" r:id="rId3"/>
    <sheet name="CxTx" sheetId="17" r:id="rId4"/>
    <sheet name="CxTx Summary" sheetId="16" r:id="rId5"/>
    <sheet name="TzCx" sheetId="6" r:id="rId6"/>
    <sheet name="TzCx Summary" sheetId="9" r:id="rId7"/>
    <sheet name="Energy Efficiency" sheetId="10" r:id="rId8"/>
    <sheet name="Digital Access" sheetId="11" r:id="rId9"/>
    <sheet name="Sensitivity to climate change" sheetId="13" r:id="rId10"/>
    <sheet name="Safety and Security" sheetId="12" r:id="rId11"/>
    <sheet name="Calculation notes TzCx" sheetId="14" r:id="rId12"/>
  </sheets>
  <definedNames>
    <definedName name="_xlnm._FilterDatabase" localSheetId="11" hidden="1">'Calculation notes TzCx'!$A$1:$B$31</definedName>
    <definedName name="_xlnm._FilterDatabase" localSheetId="2" hidden="1">'CxCT5x Summary'!$A$1:$H$340</definedName>
    <definedName name="_xlnm._FilterDatabase" localSheetId="4" hidden="1">'CxTx Summary'!$A$1:$H$1</definedName>
    <definedName name="_xlnm._FilterDatabase" localSheetId="6" hidden="1">'TzCx Summary'!$A$1:$H$340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3" i="6" l="1"/>
  <c r="E342" i="6"/>
  <c r="B34" i="11"/>
  <c r="K5" i="10"/>
  <c r="L5" i="10" s="1"/>
  <c r="M18" i="17"/>
  <c r="AQ3" i="13"/>
  <c r="AQ4" i="13"/>
  <c r="AQ2" i="13"/>
  <c r="AH3" i="13"/>
  <c r="AH4" i="13"/>
  <c r="AH5" i="13"/>
  <c r="AH6" i="13"/>
  <c r="AH7" i="13"/>
  <c r="AH8" i="13"/>
  <c r="AH9" i="13"/>
  <c r="AH10" i="13"/>
  <c r="AH11" i="13"/>
  <c r="AH12" i="13"/>
  <c r="AH13" i="13"/>
  <c r="AH14" i="13"/>
  <c r="AH15" i="13"/>
  <c r="AH16" i="13"/>
  <c r="AH17" i="13"/>
  <c r="AH18" i="13"/>
  <c r="AH19" i="13"/>
  <c r="AH20" i="13"/>
  <c r="AH21" i="13"/>
  <c r="AH22" i="13"/>
  <c r="AH23" i="13"/>
  <c r="AH24" i="13"/>
  <c r="AH25" i="13"/>
  <c r="AH26" i="13"/>
  <c r="AH27" i="13"/>
  <c r="AH28" i="13"/>
  <c r="AH29" i="13"/>
  <c r="AH30" i="13"/>
  <c r="AH31" i="13"/>
  <c r="AH32" i="13"/>
  <c r="AH33" i="13"/>
  <c r="AH34" i="13"/>
  <c r="AH35" i="13"/>
  <c r="AH36" i="13"/>
  <c r="AH37" i="13"/>
  <c r="AH38" i="13"/>
  <c r="AH39" i="13"/>
  <c r="AH40" i="13"/>
  <c r="AH41" i="13"/>
  <c r="AH42" i="13"/>
  <c r="AH43" i="13"/>
  <c r="AH44" i="13"/>
  <c r="AH45" i="13"/>
  <c r="AH46" i="13"/>
  <c r="AH47" i="13"/>
  <c r="AH48" i="13"/>
  <c r="AH49" i="13"/>
  <c r="AH50" i="13"/>
  <c r="AH51" i="13"/>
  <c r="AH52" i="13"/>
  <c r="AH53" i="13"/>
  <c r="AH54" i="13"/>
  <c r="AH55" i="13"/>
  <c r="AH56" i="13"/>
  <c r="AH57" i="13"/>
  <c r="AH58" i="13"/>
  <c r="AH59" i="13"/>
  <c r="AH60" i="13"/>
  <c r="AH61" i="13"/>
  <c r="AH62" i="13"/>
  <c r="AH63" i="13"/>
  <c r="AH64" i="13"/>
  <c r="AH65" i="13"/>
  <c r="AH66" i="13"/>
  <c r="AH67" i="13"/>
  <c r="AH68" i="13"/>
  <c r="AH69" i="13"/>
  <c r="AH70" i="13"/>
  <c r="AH71" i="13"/>
  <c r="AH72" i="13"/>
  <c r="AH73" i="13"/>
  <c r="AH74" i="13"/>
  <c r="AH75" i="13"/>
  <c r="AH76" i="13"/>
  <c r="AH77" i="13"/>
  <c r="AH78" i="13"/>
  <c r="AH79" i="13"/>
  <c r="AH80" i="13"/>
  <c r="AH81" i="13"/>
  <c r="AH82" i="13"/>
  <c r="AH83" i="13"/>
  <c r="AH84" i="13"/>
  <c r="AH85" i="13"/>
  <c r="AH86" i="13"/>
  <c r="AH87" i="13"/>
  <c r="AH88" i="13"/>
  <c r="AH89" i="13"/>
  <c r="AH90" i="13"/>
  <c r="AH91" i="13"/>
  <c r="AH92" i="13"/>
  <c r="AH93" i="13"/>
  <c r="AH94" i="13"/>
  <c r="AH95" i="13"/>
  <c r="AH96" i="13"/>
  <c r="AH97" i="13"/>
  <c r="AH98" i="13"/>
  <c r="AH99" i="13"/>
  <c r="AH100" i="13"/>
  <c r="AH101" i="13"/>
  <c r="AH102" i="13"/>
  <c r="AH103" i="13"/>
  <c r="AH104" i="13"/>
  <c r="AH105" i="13"/>
  <c r="AH106" i="13"/>
  <c r="AH107" i="13"/>
  <c r="AH108" i="13"/>
  <c r="AH109" i="13"/>
  <c r="AH110" i="13"/>
  <c r="AH111" i="13"/>
  <c r="AH112" i="13"/>
  <c r="AH113" i="13"/>
  <c r="AH114" i="13"/>
  <c r="AH115" i="13"/>
  <c r="AH116" i="13"/>
  <c r="AH117" i="13"/>
  <c r="AH118" i="13"/>
  <c r="AH119" i="13"/>
  <c r="AH120" i="13"/>
  <c r="AH121" i="13"/>
  <c r="AH122" i="13"/>
  <c r="AH123" i="13"/>
  <c r="AH124" i="13"/>
  <c r="AH125" i="13"/>
  <c r="AH126" i="13"/>
  <c r="AH127" i="13"/>
  <c r="AH128" i="13"/>
  <c r="AH129" i="13"/>
  <c r="AH130" i="13"/>
  <c r="AH131" i="13"/>
  <c r="AH132" i="13"/>
  <c r="AH133" i="13"/>
  <c r="AH134" i="13"/>
  <c r="AH135" i="13"/>
  <c r="AH136" i="13"/>
  <c r="AH137" i="13"/>
  <c r="AH138" i="13"/>
  <c r="AH139" i="13"/>
  <c r="AH140" i="13"/>
  <c r="AH141" i="13"/>
  <c r="AH142" i="13"/>
  <c r="AH143" i="13"/>
  <c r="AH144" i="13"/>
  <c r="AH145" i="13"/>
  <c r="AH146" i="13"/>
  <c r="AH147" i="13"/>
  <c r="AH148" i="13"/>
  <c r="AH149" i="13"/>
  <c r="AH150" i="13"/>
  <c r="AH151" i="13"/>
  <c r="AH152" i="13"/>
  <c r="AH153" i="13"/>
  <c r="AH154" i="13"/>
  <c r="AH155" i="13"/>
  <c r="AH156" i="13"/>
  <c r="AH157" i="13"/>
  <c r="AH158" i="13"/>
  <c r="AH159" i="13"/>
  <c r="AH160" i="13"/>
  <c r="AH161" i="13"/>
  <c r="AH162" i="13"/>
  <c r="AH163" i="13"/>
  <c r="AH164" i="13"/>
  <c r="AH165" i="13"/>
  <c r="AH166" i="13"/>
  <c r="AH167" i="13"/>
  <c r="AH168" i="13"/>
  <c r="AH169" i="13"/>
  <c r="AH170" i="13"/>
  <c r="AH171" i="13"/>
  <c r="AH172" i="13"/>
  <c r="AH173" i="13"/>
  <c r="AH174" i="13"/>
  <c r="AH175" i="13"/>
  <c r="AH176" i="13"/>
  <c r="AH177" i="13"/>
  <c r="AH178" i="13"/>
  <c r="AH179" i="13"/>
  <c r="AH180" i="13"/>
  <c r="AH181" i="13"/>
  <c r="AH182" i="13"/>
  <c r="AH183" i="13"/>
  <c r="AH184" i="13"/>
  <c r="AH185" i="13"/>
  <c r="AH186" i="13"/>
  <c r="AH187" i="13"/>
  <c r="AH188" i="13"/>
  <c r="AH189" i="13"/>
  <c r="AH190" i="13"/>
  <c r="AH191" i="13"/>
  <c r="AH192" i="13"/>
  <c r="AH193" i="13"/>
  <c r="AH194" i="13"/>
  <c r="AH195" i="13"/>
  <c r="AH196" i="13"/>
  <c r="AH197" i="13"/>
  <c r="AH198" i="13"/>
  <c r="AH199" i="13"/>
  <c r="AH200" i="13"/>
  <c r="AH201" i="13"/>
  <c r="AH202" i="13"/>
  <c r="AH203" i="13"/>
  <c r="AH204" i="13"/>
  <c r="AH205" i="13"/>
  <c r="AH206" i="13"/>
  <c r="AH207" i="13"/>
  <c r="AH208" i="13"/>
  <c r="AH209" i="13"/>
  <c r="AH210" i="13"/>
  <c r="AH211" i="13"/>
  <c r="AH212" i="13"/>
  <c r="AH213" i="13"/>
  <c r="AH214" i="13"/>
  <c r="AH215" i="13"/>
  <c r="AH216" i="13"/>
  <c r="AH217" i="13"/>
  <c r="AH218" i="13"/>
  <c r="AH219" i="13"/>
  <c r="AH220" i="13"/>
  <c r="AH221" i="13"/>
  <c r="AH222" i="13"/>
  <c r="AH223" i="13"/>
  <c r="AH224" i="13"/>
  <c r="AH225" i="13"/>
  <c r="AH226" i="13"/>
  <c r="AH227" i="13"/>
  <c r="AH228" i="13"/>
  <c r="AH229" i="13"/>
  <c r="AH230" i="13"/>
  <c r="AH231" i="13"/>
  <c r="AH232" i="13"/>
  <c r="AH233" i="13"/>
  <c r="AH234" i="13"/>
  <c r="AH235" i="13"/>
  <c r="AH236" i="13"/>
  <c r="AH237" i="13"/>
  <c r="AH238" i="13"/>
  <c r="AH239" i="13"/>
  <c r="AH240" i="13"/>
  <c r="AH241" i="13"/>
  <c r="AH242" i="13"/>
  <c r="AH243" i="13"/>
  <c r="AH244" i="13"/>
  <c r="AH245" i="13"/>
  <c r="AH246" i="13"/>
  <c r="AH247" i="13"/>
  <c r="AH248" i="13"/>
  <c r="AH249" i="13"/>
  <c r="AH250" i="13"/>
  <c r="AH251" i="13"/>
  <c r="AH252" i="13"/>
  <c r="AH253" i="13"/>
  <c r="AH254" i="13"/>
  <c r="AH255" i="13"/>
  <c r="AH256" i="13"/>
  <c r="AH257" i="13"/>
  <c r="AH258" i="13"/>
  <c r="AH259" i="13"/>
  <c r="AH260" i="13"/>
  <c r="AH261" i="13"/>
  <c r="AH262" i="13"/>
  <c r="AH263" i="13"/>
  <c r="AH264" i="13"/>
  <c r="AH265" i="13"/>
  <c r="AH266" i="13"/>
  <c r="AH267" i="13"/>
  <c r="AH268" i="13"/>
  <c r="AH269" i="13"/>
  <c r="AH270" i="13"/>
  <c r="AH271" i="13"/>
  <c r="AH272" i="13"/>
  <c r="AH273" i="13"/>
  <c r="AH274" i="13"/>
  <c r="AH275" i="13"/>
  <c r="AH276" i="13"/>
  <c r="AH277" i="13"/>
  <c r="AH278" i="13"/>
  <c r="AH279" i="13"/>
  <c r="AH280" i="13"/>
  <c r="AH281" i="13"/>
  <c r="AH282" i="13"/>
  <c r="AH283" i="13"/>
  <c r="AH284" i="13"/>
  <c r="AH285" i="13"/>
  <c r="AH286" i="13"/>
  <c r="AH287" i="13"/>
  <c r="AH288" i="13"/>
  <c r="AH289" i="13"/>
  <c r="AH290" i="13"/>
  <c r="AH291" i="13"/>
  <c r="AH292" i="13"/>
  <c r="AH293" i="13"/>
  <c r="AH294" i="13"/>
  <c r="AH295" i="13"/>
  <c r="AH296" i="13"/>
  <c r="AH297" i="13"/>
  <c r="AH298" i="13"/>
  <c r="AH299" i="13"/>
  <c r="AH300" i="13"/>
  <c r="AH301" i="13"/>
  <c r="AH302" i="13"/>
  <c r="AH303" i="13"/>
  <c r="AH304" i="13"/>
  <c r="AH305" i="13"/>
  <c r="AH306" i="13"/>
  <c r="AH307" i="13"/>
  <c r="AH308" i="13"/>
  <c r="AH309" i="13"/>
  <c r="AH310" i="13"/>
  <c r="AH311" i="13"/>
  <c r="AH312" i="13"/>
  <c r="AH313" i="13"/>
  <c r="AH314" i="13"/>
  <c r="AH315" i="13"/>
  <c r="AH316" i="13"/>
  <c r="AH317" i="13"/>
  <c r="AH318" i="13"/>
  <c r="AH319" i="13"/>
  <c r="AH320" i="13"/>
  <c r="AH321" i="13"/>
  <c r="AH322" i="13"/>
  <c r="AH323" i="13"/>
  <c r="AH324" i="13"/>
  <c r="AH325" i="13"/>
  <c r="AH326" i="13"/>
  <c r="AH327" i="13"/>
  <c r="AH328" i="13"/>
  <c r="AH329" i="13"/>
  <c r="AH330" i="13"/>
  <c r="AH331" i="13"/>
  <c r="AH332" i="13"/>
  <c r="AH333" i="13"/>
  <c r="AH334" i="13"/>
  <c r="AH335" i="13"/>
  <c r="AH336" i="13"/>
  <c r="AH337" i="13"/>
  <c r="AH338" i="13"/>
  <c r="AH339" i="13"/>
  <c r="AH340" i="13"/>
  <c r="AH2" i="13"/>
  <c r="AF163" i="13"/>
  <c r="AF276" i="13"/>
  <c r="W4" i="13"/>
  <c r="W3" i="13"/>
  <c r="W2" i="13"/>
  <c r="N3" i="13"/>
  <c r="N4" i="13"/>
  <c r="N5" i="13"/>
  <c r="N6" i="13"/>
  <c r="N7" i="13"/>
  <c r="N8" i="13"/>
  <c r="N9" i="13"/>
  <c r="N10" i="13"/>
  <c r="N11" i="13"/>
  <c r="N12" i="13"/>
  <c r="N13" i="13"/>
  <c r="N14" i="13"/>
  <c r="N15" i="13"/>
  <c r="N16" i="13"/>
  <c r="N17" i="13"/>
  <c r="N18" i="13"/>
  <c r="N19" i="13"/>
  <c r="N20" i="13"/>
  <c r="N21" i="13"/>
  <c r="N22" i="13"/>
  <c r="N23" i="13"/>
  <c r="N24" i="13"/>
  <c r="N25" i="13"/>
  <c r="N26" i="13"/>
  <c r="N27" i="13"/>
  <c r="N28" i="13"/>
  <c r="N29" i="13"/>
  <c r="N30" i="13"/>
  <c r="N31" i="13"/>
  <c r="N32" i="13"/>
  <c r="N33" i="13"/>
  <c r="N34" i="13"/>
  <c r="N35" i="13"/>
  <c r="N36" i="13"/>
  <c r="N37" i="13"/>
  <c r="N38" i="13"/>
  <c r="N39" i="13"/>
  <c r="N40" i="13"/>
  <c r="N41" i="13"/>
  <c r="N42" i="13"/>
  <c r="N43" i="13"/>
  <c r="N44" i="13"/>
  <c r="N45" i="13"/>
  <c r="N46" i="13"/>
  <c r="N47" i="13"/>
  <c r="N48" i="13"/>
  <c r="N49" i="13"/>
  <c r="N50" i="13"/>
  <c r="N51" i="13"/>
  <c r="N52" i="13"/>
  <c r="N53" i="13"/>
  <c r="N54" i="13"/>
  <c r="N55" i="13"/>
  <c r="N56" i="13"/>
  <c r="N57" i="13"/>
  <c r="N58" i="13"/>
  <c r="N59" i="13"/>
  <c r="N60" i="13"/>
  <c r="N61" i="13"/>
  <c r="N62" i="13"/>
  <c r="N63" i="13"/>
  <c r="N64" i="13"/>
  <c r="N65" i="13"/>
  <c r="N66" i="13"/>
  <c r="N67" i="13"/>
  <c r="N68" i="13"/>
  <c r="N69" i="13"/>
  <c r="N70" i="13"/>
  <c r="N71" i="13"/>
  <c r="N72" i="13"/>
  <c r="N73" i="13"/>
  <c r="N74" i="13"/>
  <c r="N75" i="13"/>
  <c r="N76" i="13"/>
  <c r="N77" i="13"/>
  <c r="N78" i="13"/>
  <c r="N79" i="13"/>
  <c r="N80" i="13"/>
  <c r="N81" i="13"/>
  <c r="N82" i="13"/>
  <c r="N83" i="13"/>
  <c r="N84" i="13"/>
  <c r="N85" i="13"/>
  <c r="N86" i="13"/>
  <c r="N87" i="13"/>
  <c r="N88" i="13"/>
  <c r="N89" i="13"/>
  <c r="N90" i="13"/>
  <c r="N91" i="13"/>
  <c r="N92" i="13"/>
  <c r="N93" i="13"/>
  <c r="N94" i="13"/>
  <c r="N95" i="13"/>
  <c r="N96" i="13"/>
  <c r="N97" i="13"/>
  <c r="N98" i="13"/>
  <c r="N99" i="13"/>
  <c r="N100" i="13"/>
  <c r="N101" i="13"/>
  <c r="N102" i="13"/>
  <c r="N103" i="13"/>
  <c r="N104" i="13"/>
  <c r="N105" i="13"/>
  <c r="N106" i="13"/>
  <c r="N107" i="13"/>
  <c r="N108" i="13"/>
  <c r="N109" i="13"/>
  <c r="N110" i="13"/>
  <c r="N111" i="13"/>
  <c r="N112" i="13"/>
  <c r="N113" i="13"/>
  <c r="N114" i="13"/>
  <c r="N115" i="13"/>
  <c r="N116" i="13"/>
  <c r="N117" i="13"/>
  <c r="N118" i="13"/>
  <c r="N119" i="13"/>
  <c r="N120" i="13"/>
  <c r="N121" i="13"/>
  <c r="N122" i="13"/>
  <c r="N123" i="13"/>
  <c r="N124" i="13"/>
  <c r="N125" i="13"/>
  <c r="N126" i="13"/>
  <c r="N127" i="13"/>
  <c r="N128" i="13"/>
  <c r="N129" i="13"/>
  <c r="N130" i="13"/>
  <c r="N131" i="13"/>
  <c r="N132" i="13"/>
  <c r="N133" i="13"/>
  <c r="N134" i="13"/>
  <c r="N135" i="13"/>
  <c r="N136" i="13"/>
  <c r="N137" i="13"/>
  <c r="N138" i="13"/>
  <c r="N139" i="13"/>
  <c r="N140" i="13"/>
  <c r="N141" i="13"/>
  <c r="N142" i="13"/>
  <c r="N143" i="13"/>
  <c r="N144" i="13"/>
  <c r="N145" i="13"/>
  <c r="N146" i="13"/>
  <c r="N147" i="13"/>
  <c r="N148" i="13"/>
  <c r="N149" i="13"/>
  <c r="N150" i="13"/>
  <c r="N151" i="13"/>
  <c r="N152" i="13"/>
  <c r="N153" i="13"/>
  <c r="N154" i="13"/>
  <c r="N155" i="13"/>
  <c r="N156" i="13"/>
  <c r="N157" i="13"/>
  <c r="N158" i="13"/>
  <c r="N159" i="13"/>
  <c r="N160" i="13"/>
  <c r="N161" i="13"/>
  <c r="N162" i="13"/>
  <c r="N163" i="13"/>
  <c r="N164" i="13"/>
  <c r="N165" i="13"/>
  <c r="N166" i="13"/>
  <c r="N167" i="13"/>
  <c r="N168" i="13"/>
  <c r="N169" i="13"/>
  <c r="N170" i="13"/>
  <c r="N171" i="13"/>
  <c r="N172" i="13"/>
  <c r="N173" i="13"/>
  <c r="N174" i="13"/>
  <c r="N175" i="13"/>
  <c r="N176" i="13"/>
  <c r="N177" i="13"/>
  <c r="N178" i="13"/>
  <c r="N179" i="13"/>
  <c r="N180" i="13"/>
  <c r="N181" i="13"/>
  <c r="N182" i="13"/>
  <c r="N183" i="13"/>
  <c r="N184" i="13"/>
  <c r="N185" i="13"/>
  <c r="N186" i="13"/>
  <c r="N187" i="13"/>
  <c r="N188" i="13"/>
  <c r="N189" i="13"/>
  <c r="N190" i="13"/>
  <c r="N191" i="13"/>
  <c r="N192" i="13"/>
  <c r="N193" i="13"/>
  <c r="N194" i="13"/>
  <c r="N195" i="13"/>
  <c r="N196" i="13"/>
  <c r="N197" i="13"/>
  <c r="N198" i="13"/>
  <c r="N199" i="13"/>
  <c r="N200" i="13"/>
  <c r="N201" i="13"/>
  <c r="N202" i="13"/>
  <c r="N203" i="13"/>
  <c r="N204" i="13"/>
  <c r="N205" i="13"/>
  <c r="N206" i="13"/>
  <c r="N207" i="13"/>
  <c r="N208" i="13"/>
  <c r="N209" i="13"/>
  <c r="N210" i="13"/>
  <c r="N211" i="13"/>
  <c r="N212" i="13"/>
  <c r="N213" i="13"/>
  <c r="N214" i="13"/>
  <c r="N215" i="13"/>
  <c r="N216" i="13"/>
  <c r="N217" i="13"/>
  <c r="N218" i="13"/>
  <c r="N219" i="13"/>
  <c r="N220" i="13"/>
  <c r="N221" i="13"/>
  <c r="N222" i="13"/>
  <c r="N223" i="13"/>
  <c r="N224" i="13"/>
  <c r="N225" i="13"/>
  <c r="N226" i="13"/>
  <c r="N227" i="13"/>
  <c r="N228" i="13"/>
  <c r="N229" i="13"/>
  <c r="N230" i="13"/>
  <c r="N231" i="13"/>
  <c r="N232" i="13"/>
  <c r="N233" i="13"/>
  <c r="N234" i="13"/>
  <c r="N235" i="13"/>
  <c r="N236" i="13"/>
  <c r="N237" i="13"/>
  <c r="N238" i="13"/>
  <c r="N239" i="13"/>
  <c r="N240" i="13"/>
  <c r="N241" i="13"/>
  <c r="N242" i="13"/>
  <c r="N243" i="13"/>
  <c r="N244" i="13"/>
  <c r="N245" i="13"/>
  <c r="N246" i="13"/>
  <c r="N247" i="13"/>
  <c r="N248" i="13"/>
  <c r="N249" i="13"/>
  <c r="N250" i="13"/>
  <c r="N251" i="13"/>
  <c r="N252" i="13"/>
  <c r="N253" i="13"/>
  <c r="N254" i="13"/>
  <c r="N255" i="13"/>
  <c r="N256" i="13"/>
  <c r="N257" i="13"/>
  <c r="N258" i="13"/>
  <c r="N259" i="13"/>
  <c r="N260" i="13"/>
  <c r="N261" i="13"/>
  <c r="N262" i="13"/>
  <c r="N263" i="13"/>
  <c r="N264" i="13"/>
  <c r="N265" i="13"/>
  <c r="N266" i="13"/>
  <c r="N267" i="13"/>
  <c r="N268" i="13"/>
  <c r="N269" i="13"/>
  <c r="N270" i="13"/>
  <c r="N271" i="13"/>
  <c r="N272" i="13"/>
  <c r="N273" i="13"/>
  <c r="N274" i="13"/>
  <c r="N275" i="13"/>
  <c r="N276" i="13"/>
  <c r="N277" i="13"/>
  <c r="N278" i="13"/>
  <c r="N279" i="13"/>
  <c r="N280" i="13"/>
  <c r="N281" i="13"/>
  <c r="N282" i="13"/>
  <c r="N283" i="13"/>
  <c r="N284" i="13"/>
  <c r="N285" i="13"/>
  <c r="N286" i="13"/>
  <c r="N287" i="13"/>
  <c r="N288" i="13"/>
  <c r="N289" i="13"/>
  <c r="N290" i="13"/>
  <c r="N291" i="13"/>
  <c r="N292" i="13"/>
  <c r="N293" i="13"/>
  <c r="N294" i="13"/>
  <c r="N295" i="13"/>
  <c r="N296" i="13"/>
  <c r="N297" i="13"/>
  <c r="N298" i="13"/>
  <c r="N299" i="13"/>
  <c r="N300" i="13"/>
  <c r="N301" i="13"/>
  <c r="N302" i="13"/>
  <c r="N303" i="13"/>
  <c r="N304" i="13"/>
  <c r="N305" i="13"/>
  <c r="N306" i="13"/>
  <c r="N307" i="13"/>
  <c r="N308" i="13"/>
  <c r="N309" i="13"/>
  <c r="N310" i="13"/>
  <c r="N311" i="13"/>
  <c r="N312" i="13"/>
  <c r="N313" i="13"/>
  <c r="N314" i="13"/>
  <c r="N315" i="13"/>
  <c r="N316" i="13"/>
  <c r="N317" i="13"/>
  <c r="N318" i="13"/>
  <c r="N319" i="13"/>
  <c r="N320" i="13"/>
  <c r="N321" i="13"/>
  <c r="N322" i="13"/>
  <c r="N323" i="13"/>
  <c r="N324" i="13"/>
  <c r="N325" i="13"/>
  <c r="N326" i="13"/>
  <c r="N327" i="13"/>
  <c r="N328" i="13"/>
  <c r="N329" i="13"/>
  <c r="N330" i="13"/>
  <c r="N331" i="13"/>
  <c r="N332" i="13"/>
  <c r="N333" i="13"/>
  <c r="N334" i="13"/>
  <c r="N335" i="13"/>
  <c r="N336" i="13"/>
  <c r="N337" i="13"/>
  <c r="N338" i="13"/>
  <c r="N339" i="13"/>
  <c r="N340" i="13"/>
  <c r="N2" i="13"/>
  <c r="L209" i="13"/>
  <c r="L301" i="13"/>
  <c r="K309" i="13"/>
  <c r="K311" i="13"/>
  <c r="F4" i="10"/>
  <c r="AQ3" i="12"/>
  <c r="AQ4" i="12"/>
  <c r="AQ2" i="12"/>
  <c r="AH3" i="12"/>
  <c r="AH4" i="12"/>
  <c r="AH5" i="12"/>
  <c r="AH6" i="12"/>
  <c r="AH7" i="12"/>
  <c r="AH8" i="12"/>
  <c r="AH9" i="12"/>
  <c r="AH10" i="12"/>
  <c r="AH11" i="12"/>
  <c r="AH12" i="12"/>
  <c r="AH13" i="12"/>
  <c r="AH14" i="12"/>
  <c r="AH15" i="12"/>
  <c r="AH16" i="12"/>
  <c r="AH17" i="12"/>
  <c r="AH18" i="12"/>
  <c r="AH19" i="12"/>
  <c r="AH20" i="12"/>
  <c r="AH21" i="12"/>
  <c r="AH22" i="12"/>
  <c r="AH23" i="12"/>
  <c r="AH24" i="12"/>
  <c r="AH25" i="12"/>
  <c r="AH26" i="12"/>
  <c r="AH27" i="12"/>
  <c r="AH28" i="12"/>
  <c r="AH29" i="12"/>
  <c r="AH30" i="12"/>
  <c r="AH31" i="12"/>
  <c r="AH32" i="12"/>
  <c r="AH33" i="12"/>
  <c r="AH34" i="12"/>
  <c r="AH35" i="12"/>
  <c r="AH36" i="12"/>
  <c r="AH37" i="12"/>
  <c r="AH38" i="12"/>
  <c r="AH39" i="12"/>
  <c r="AH40" i="12"/>
  <c r="AH41" i="12"/>
  <c r="AH42" i="12"/>
  <c r="AH43" i="12"/>
  <c r="AH44" i="12"/>
  <c r="AH45" i="12"/>
  <c r="AH46" i="12"/>
  <c r="AH47" i="12"/>
  <c r="AH48" i="12"/>
  <c r="AH49" i="12"/>
  <c r="AH50" i="12"/>
  <c r="AH51" i="12"/>
  <c r="AH52" i="12"/>
  <c r="AH53" i="12"/>
  <c r="AH54" i="12"/>
  <c r="AH55" i="12"/>
  <c r="AH56" i="12"/>
  <c r="AH57" i="12"/>
  <c r="AH58" i="12"/>
  <c r="AH59" i="12"/>
  <c r="AH60" i="12"/>
  <c r="AH61" i="12"/>
  <c r="AH62" i="12"/>
  <c r="AH63" i="12"/>
  <c r="AH64" i="12"/>
  <c r="AH65" i="12"/>
  <c r="AH66" i="12"/>
  <c r="AH67" i="12"/>
  <c r="AH68" i="12"/>
  <c r="AH69" i="12"/>
  <c r="AH70" i="12"/>
  <c r="AH71" i="12"/>
  <c r="AH72" i="12"/>
  <c r="AH73" i="12"/>
  <c r="AH74" i="12"/>
  <c r="AH75" i="12"/>
  <c r="AH76" i="12"/>
  <c r="AH77" i="12"/>
  <c r="AH78" i="12"/>
  <c r="AH79" i="12"/>
  <c r="AH80" i="12"/>
  <c r="AH81" i="12"/>
  <c r="AH82" i="12"/>
  <c r="AH83" i="12"/>
  <c r="AH84" i="12"/>
  <c r="AH85" i="12"/>
  <c r="AH86" i="12"/>
  <c r="AH87" i="12"/>
  <c r="AH88" i="12"/>
  <c r="AH89" i="12"/>
  <c r="AH90" i="12"/>
  <c r="AH91" i="12"/>
  <c r="AH92" i="12"/>
  <c r="AH93" i="12"/>
  <c r="AH94" i="12"/>
  <c r="AH95" i="12"/>
  <c r="AH96" i="12"/>
  <c r="AH97" i="12"/>
  <c r="AH98" i="12"/>
  <c r="AH99" i="12"/>
  <c r="AH100" i="12"/>
  <c r="AH101" i="12"/>
  <c r="AH102" i="12"/>
  <c r="AH103" i="12"/>
  <c r="AH104" i="12"/>
  <c r="AH105" i="12"/>
  <c r="AH106" i="12"/>
  <c r="AH107" i="12"/>
  <c r="AH108" i="12"/>
  <c r="AH109" i="12"/>
  <c r="AH110" i="12"/>
  <c r="AH111" i="12"/>
  <c r="AH112" i="12"/>
  <c r="AH113" i="12"/>
  <c r="AH114" i="12"/>
  <c r="AH115" i="12"/>
  <c r="AH116" i="12"/>
  <c r="AH117" i="12"/>
  <c r="AH118" i="12"/>
  <c r="AH119" i="12"/>
  <c r="AH120" i="12"/>
  <c r="AH121" i="12"/>
  <c r="AH122" i="12"/>
  <c r="AH123" i="12"/>
  <c r="AH124" i="12"/>
  <c r="AH125" i="12"/>
  <c r="AH126" i="12"/>
  <c r="AH127" i="12"/>
  <c r="AH128" i="12"/>
  <c r="AH129" i="12"/>
  <c r="AH130" i="12"/>
  <c r="AH131" i="12"/>
  <c r="AH132" i="12"/>
  <c r="AH133" i="12"/>
  <c r="AH134" i="12"/>
  <c r="AH135" i="12"/>
  <c r="AH136" i="12"/>
  <c r="AH137" i="12"/>
  <c r="AH138" i="12"/>
  <c r="AH139" i="12"/>
  <c r="AH140" i="12"/>
  <c r="AH141" i="12"/>
  <c r="AH142" i="12"/>
  <c r="AH143" i="12"/>
  <c r="AH144" i="12"/>
  <c r="AH145" i="12"/>
  <c r="AH146" i="12"/>
  <c r="AH147" i="12"/>
  <c r="AH148" i="12"/>
  <c r="AH149" i="12"/>
  <c r="AH150" i="12"/>
  <c r="AH151" i="12"/>
  <c r="AH152" i="12"/>
  <c r="AH153" i="12"/>
  <c r="AH154" i="12"/>
  <c r="AH155" i="12"/>
  <c r="AH156" i="12"/>
  <c r="AH157" i="12"/>
  <c r="AH158" i="12"/>
  <c r="AH159" i="12"/>
  <c r="AH160" i="12"/>
  <c r="AH161" i="12"/>
  <c r="AH162" i="12"/>
  <c r="AH163" i="12"/>
  <c r="AH164" i="12"/>
  <c r="AH165" i="12"/>
  <c r="AH166" i="12"/>
  <c r="AH167" i="12"/>
  <c r="AH168" i="12"/>
  <c r="AH169" i="12"/>
  <c r="AH170" i="12"/>
  <c r="AH171" i="12"/>
  <c r="AH172" i="12"/>
  <c r="AH173" i="12"/>
  <c r="AH174" i="12"/>
  <c r="AH175" i="12"/>
  <c r="AH176" i="12"/>
  <c r="AH177" i="12"/>
  <c r="AH178" i="12"/>
  <c r="AH179" i="12"/>
  <c r="AH180" i="12"/>
  <c r="AH181" i="12"/>
  <c r="AH182" i="12"/>
  <c r="AH183" i="12"/>
  <c r="AH184" i="12"/>
  <c r="AH185" i="12"/>
  <c r="AH186" i="12"/>
  <c r="AH187" i="12"/>
  <c r="AH188" i="12"/>
  <c r="AH189" i="12"/>
  <c r="AH190" i="12"/>
  <c r="AH191" i="12"/>
  <c r="AH192" i="12"/>
  <c r="AH193" i="12"/>
  <c r="AH194" i="12"/>
  <c r="AH195" i="12"/>
  <c r="AH196" i="12"/>
  <c r="AH197" i="12"/>
  <c r="AH198" i="12"/>
  <c r="AH199" i="12"/>
  <c r="AH200" i="12"/>
  <c r="AH201" i="12"/>
  <c r="AH202" i="12"/>
  <c r="AH203" i="12"/>
  <c r="AH204" i="12"/>
  <c r="AH205" i="12"/>
  <c r="AH206" i="12"/>
  <c r="AH207" i="12"/>
  <c r="AH208" i="12"/>
  <c r="AH209" i="12"/>
  <c r="AH210" i="12"/>
  <c r="AH211" i="12"/>
  <c r="AH212" i="12"/>
  <c r="AH213" i="12"/>
  <c r="AH214" i="12"/>
  <c r="AH215" i="12"/>
  <c r="AH216" i="12"/>
  <c r="AH217" i="12"/>
  <c r="AH218" i="12"/>
  <c r="AH219" i="12"/>
  <c r="AH220" i="12"/>
  <c r="AH221" i="12"/>
  <c r="AH222" i="12"/>
  <c r="AH223" i="12"/>
  <c r="AH224" i="12"/>
  <c r="AH225" i="12"/>
  <c r="AH226" i="12"/>
  <c r="AH227" i="12"/>
  <c r="AH228" i="12"/>
  <c r="AH229" i="12"/>
  <c r="AH230" i="12"/>
  <c r="AH231" i="12"/>
  <c r="AH232" i="12"/>
  <c r="AH233" i="12"/>
  <c r="AH234" i="12"/>
  <c r="AH235" i="12"/>
  <c r="AH236" i="12"/>
  <c r="AH237" i="12"/>
  <c r="AH238" i="12"/>
  <c r="AH239" i="12"/>
  <c r="AH240" i="12"/>
  <c r="AH241" i="12"/>
  <c r="AH242" i="12"/>
  <c r="AH243" i="12"/>
  <c r="AH244" i="12"/>
  <c r="AH245" i="12"/>
  <c r="AH246" i="12"/>
  <c r="AH247" i="12"/>
  <c r="AH248" i="12"/>
  <c r="AH249" i="12"/>
  <c r="AH250" i="12"/>
  <c r="AH251" i="12"/>
  <c r="AH252" i="12"/>
  <c r="AH253" i="12"/>
  <c r="AH254" i="12"/>
  <c r="AH255" i="12"/>
  <c r="AH256" i="12"/>
  <c r="AH257" i="12"/>
  <c r="AH258" i="12"/>
  <c r="AH259" i="12"/>
  <c r="AH260" i="12"/>
  <c r="AH261" i="12"/>
  <c r="AH262" i="12"/>
  <c r="AH263" i="12"/>
  <c r="AH264" i="12"/>
  <c r="AH265" i="12"/>
  <c r="AH266" i="12"/>
  <c r="AH267" i="12"/>
  <c r="AH268" i="12"/>
  <c r="AH269" i="12"/>
  <c r="AH270" i="12"/>
  <c r="AH271" i="12"/>
  <c r="AH272" i="12"/>
  <c r="AH273" i="12"/>
  <c r="AH274" i="12"/>
  <c r="AH275" i="12"/>
  <c r="AH276" i="12"/>
  <c r="AH277" i="12"/>
  <c r="AH278" i="12"/>
  <c r="AH279" i="12"/>
  <c r="AH280" i="12"/>
  <c r="AH281" i="12"/>
  <c r="AH282" i="12"/>
  <c r="AH283" i="12"/>
  <c r="AH284" i="12"/>
  <c r="AH285" i="12"/>
  <c r="AH286" i="12"/>
  <c r="AH287" i="12"/>
  <c r="AH288" i="12"/>
  <c r="AH289" i="12"/>
  <c r="AH290" i="12"/>
  <c r="AH291" i="12"/>
  <c r="AH292" i="12"/>
  <c r="AH293" i="12"/>
  <c r="AH294" i="12"/>
  <c r="AH295" i="12"/>
  <c r="AH296" i="12"/>
  <c r="AH297" i="12"/>
  <c r="AH298" i="12"/>
  <c r="AH299" i="12"/>
  <c r="AH300" i="12"/>
  <c r="AH301" i="12"/>
  <c r="AH302" i="12"/>
  <c r="AH303" i="12"/>
  <c r="AH304" i="12"/>
  <c r="AH305" i="12"/>
  <c r="AH306" i="12"/>
  <c r="AH307" i="12"/>
  <c r="AH308" i="12"/>
  <c r="AH309" i="12"/>
  <c r="AH310" i="12"/>
  <c r="AH311" i="12"/>
  <c r="AH312" i="12"/>
  <c r="AH313" i="12"/>
  <c r="AH314" i="12"/>
  <c r="AH315" i="12"/>
  <c r="AH316" i="12"/>
  <c r="AH317" i="12"/>
  <c r="AH318" i="12"/>
  <c r="AH319" i="12"/>
  <c r="AH320" i="12"/>
  <c r="AH321" i="12"/>
  <c r="AH322" i="12"/>
  <c r="AH323" i="12"/>
  <c r="AH324" i="12"/>
  <c r="AH325" i="12"/>
  <c r="AH326" i="12"/>
  <c r="AH327" i="12"/>
  <c r="AH328" i="12"/>
  <c r="AH329" i="12"/>
  <c r="AH330" i="12"/>
  <c r="AH331" i="12"/>
  <c r="AH332" i="12"/>
  <c r="AH333" i="12"/>
  <c r="AH334" i="12"/>
  <c r="AH335" i="12"/>
  <c r="AH336" i="12"/>
  <c r="AH337" i="12"/>
  <c r="AH338" i="12"/>
  <c r="AH339" i="12"/>
  <c r="AH340" i="12"/>
  <c r="AH2" i="12"/>
  <c r="AF3" i="12"/>
  <c r="AF4" i="12"/>
  <c r="AF5" i="12"/>
  <c r="AF6" i="12"/>
  <c r="AF7" i="12"/>
  <c r="AF8" i="12"/>
  <c r="AF9" i="12"/>
  <c r="AF10" i="12"/>
  <c r="AF11" i="12"/>
  <c r="AF12" i="12"/>
  <c r="AF13" i="12"/>
  <c r="AF14" i="12"/>
  <c r="AF15" i="12"/>
  <c r="AF16" i="12"/>
  <c r="AF17" i="12"/>
  <c r="AF18" i="12"/>
  <c r="AF19" i="12"/>
  <c r="AF20" i="12"/>
  <c r="AF21" i="12"/>
  <c r="AF22" i="12"/>
  <c r="AF23" i="12"/>
  <c r="AF24" i="12"/>
  <c r="AF25" i="12"/>
  <c r="AF26" i="12"/>
  <c r="AF27" i="12"/>
  <c r="AF28" i="12"/>
  <c r="AF29" i="12"/>
  <c r="AF30" i="12"/>
  <c r="AF31" i="12"/>
  <c r="AF32" i="12"/>
  <c r="AF33" i="12"/>
  <c r="AF34" i="12"/>
  <c r="AF35" i="12"/>
  <c r="AF36" i="12"/>
  <c r="AF37" i="12"/>
  <c r="AF38" i="12"/>
  <c r="AF39" i="12"/>
  <c r="AF40" i="12"/>
  <c r="AF41" i="12"/>
  <c r="AF42" i="12"/>
  <c r="AF43" i="12"/>
  <c r="AF44" i="12"/>
  <c r="AF45" i="12"/>
  <c r="AF46" i="12"/>
  <c r="AF47" i="12"/>
  <c r="AF48" i="12"/>
  <c r="AF49" i="12"/>
  <c r="AF50" i="12"/>
  <c r="AF51" i="12"/>
  <c r="AF52" i="12"/>
  <c r="AF53" i="12"/>
  <c r="AF54" i="12"/>
  <c r="AF55" i="12"/>
  <c r="AF56" i="12"/>
  <c r="AF57" i="12"/>
  <c r="AF58" i="12"/>
  <c r="AF59" i="12"/>
  <c r="AF60" i="12"/>
  <c r="AF61" i="12"/>
  <c r="AF62" i="12"/>
  <c r="AF63" i="12"/>
  <c r="AF64" i="12"/>
  <c r="AF65" i="12"/>
  <c r="AF66" i="12"/>
  <c r="AF67" i="12"/>
  <c r="AF68" i="12"/>
  <c r="AF69" i="12"/>
  <c r="AF70" i="12"/>
  <c r="AF71" i="12"/>
  <c r="AF72" i="12"/>
  <c r="AF73" i="12"/>
  <c r="AF74" i="12"/>
  <c r="AF75" i="12"/>
  <c r="AF76" i="12"/>
  <c r="AF77" i="12"/>
  <c r="AF78" i="12"/>
  <c r="AF79" i="12"/>
  <c r="AF80" i="12"/>
  <c r="AF81" i="12"/>
  <c r="AF82" i="12"/>
  <c r="AF83" i="12"/>
  <c r="AF84" i="12"/>
  <c r="AF85" i="12"/>
  <c r="AF86" i="12"/>
  <c r="AF87" i="12"/>
  <c r="AF88" i="12"/>
  <c r="AF89" i="12"/>
  <c r="AF90" i="12"/>
  <c r="AF91" i="12"/>
  <c r="AF92" i="12"/>
  <c r="AF93" i="12"/>
  <c r="AF94" i="12"/>
  <c r="AF95" i="12"/>
  <c r="AF96" i="12"/>
  <c r="AF97" i="12"/>
  <c r="AF98" i="12"/>
  <c r="AF99" i="12"/>
  <c r="AG99" i="12" s="1"/>
  <c r="AF100" i="12"/>
  <c r="AF101" i="12"/>
  <c r="AF102" i="12"/>
  <c r="AF103" i="12"/>
  <c r="AF104" i="12"/>
  <c r="AF105" i="12"/>
  <c r="AF106" i="12"/>
  <c r="AF107" i="12"/>
  <c r="AF108" i="12"/>
  <c r="AF109" i="12"/>
  <c r="AF110" i="12"/>
  <c r="AF111" i="12"/>
  <c r="AF112" i="12"/>
  <c r="AF113" i="12"/>
  <c r="AF114" i="12"/>
  <c r="AF115" i="12"/>
  <c r="AF116" i="12"/>
  <c r="AF117" i="12"/>
  <c r="AF118" i="12"/>
  <c r="AF119" i="12"/>
  <c r="AF120" i="12"/>
  <c r="AF121" i="12"/>
  <c r="AF122" i="12"/>
  <c r="AF123" i="12"/>
  <c r="AF124" i="12"/>
  <c r="AF125" i="12"/>
  <c r="AF126" i="12"/>
  <c r="AF127" i="12"/>
  <c r="AF128" i="12"/>
  <c r="AF129" i="12"/>
  <c r="AF130" i="12"/>
  <c r="AF131" i="12"/>
  <c r="AF132" i="12"/>
  <c r="AF133" i="12"/>
  <c r="AF134" i="12"/>
  <c r="AF135" i="12"/>
  <c r="AF136" i="12"/>
  <c r="AF137" i="12"/>
  <c r="AF138" i="12"/>
  <c r="AF139" i="12"/>
  <c r="AF140" i="12"/>
  <c r="AF141" i="12"/>
  <c r="AF142" i="12"/>
  <c r="AF143" i="12"/>
  <c r="AF144" i="12"/>
  <c r="AF145" i="12"/>
  <c r="AF146" i="12"/>
  <c r="AF147" i="12"/>
  <c r="AF148" i="12"/>
  <c r="AF149" i="12"/>
  <c r="AF150" i="12"/>
  <c r="AF151" i="12"/>
  <c r="AF152" i="12"/>
  <c r="AF153" i="12"/>
  <c r="AF154" i="12"/>
  <c r="AF155" i="12"/>
  <c r="AF156" i="12"/>
  <c r="AF157" i="12"/>
  <c r="AF158" i="12"/>
  <c r="AF159" i="12"/>
  <c r="AF160" i="12"/>
  <c r="AF161" i="12"/>
  <c r="AF162" i="12"/>
  <c r="AF163" i="12"/>
  <c r="AF164" i="12"/>
  <c r="AF165" i="12"/>
  <c r="AF166" i="12"/>
  <c r="AF167" i="12"/>
  <c r="AF168" i="12"/>
  <c r="AF169" i="12"/>
  <c r="AF170" i="12"/>
  <c r="AF171" i="12"/>
  <c r="AF172" i="12"/>
  <c r="AF173" i="12"/>
  <c r="AF174" i="12"/>
  <c r="AF175" i="12"/>
  <c r="AF176" i="12"/>
  <c r="AF177" i="12"/>
  <c r="AF178" i="12"/>
  <c r="AF179" i="12"/>
  <c r="AF180" i="12"/>
  <c r="AF181" i="12"/>
  <c r="AF182" i="12"/>
  <c r="AF183" i="12"/>
  <c r="AF184" i="12"/>
  <c r="AF185" i="12"/>
  <c r="AF186" i="12"/>
  <c r="AF187" i="12"/>
  <c r="AF188" i="12"/>
  <c r="AF189" i="12"/>
  <c r="AF190" i="12"/>
  <c r="AF191" i="12"/>
  <c r="AF192" i="12"/>
  <c r="AF193" i="12"/>
  <c r="AF194" i="12"/>
  <c r="AF195" i="12"/>
  <c r="AF196" i="12"/>
  <c r="AF197" i="12"/>
  <c r="AF198" i="12"/>
  <c r="AF199" i="12"/>
  <c r="AF200" i="12"/>
  <c r="AF201" i="12"/>
  <c r="AF202" i="12"/>
  <c r="AF203" i="12"/>
  <c r="AF204" i="12"/>
  <c r="AF205" i="12"/>
  <c r="AF206" i="12"/>
  <c r="AF207" i="12"/>
  <c r="AF208" i="12"/>
  <c r="AF209" i="12"/>
  <c r="AF210" i="12"/>
  <c r="AF211" i="12"/>
  <c r="AF212" i="12"/>
  <c r="AF213" i="12"/>
  <c r="AF214" i="12"/>
  <c r="AF215" i="12"/>
  <c r="AF216" i="12"/>
  <c r="AF217" i="12"/>
  <c r="AF218" i="12"/>
  <c r="AF219" i="12"/>
  <c r="AF220" i="12"/>
  <c r="AF221" i="12"/>
  <c r="AF222" i="12"/>
  <c r="AF223" i="12"/>
  <c r="AF224" i="12"/>
  <c r="AF225" i="12"/>
  <c r="AF226" i="12"/>
  <c r="AF227" i="12"/>
  <c r="AF228" i="12"/>
  <c r="AF229" i="12"/>
  <c r="AF230" i="12"/>
  <c r="AF231" i="12"/>
  <c r="AF232" i="12"/>
  <c r="AF233" i="12"/>
  <c r="AF234" i="12"/>
  <c r="AF235" i="12"/>
  <c r="AF236" i="12"/>
  <c r="AF237" i="12"/>
  <c r="AF238" i="12"/>
  <c r="AF239" i="12"/>
  <c r="AF240" i="12"/>
  <c r="AF241" i="12"/>
  <c r="AF242" i="12"/>
  <c r="AF243" i="12"/>
  <c r="AF244" i="12"/>
  <c r="AF245" i="12"/>
  <c r="AF246" i="12"/>
  <c r="AF247" i="12"/>
  <c r="AF248" i="12"/>
  <c r="AF249" i="12"/>
  <c r="AF250" i="12"/>
  <c r="AF251" i="12"/>
  <c r="AF252" i="12"/>
  <c r="AF253" i="12"/>
  <c r="AF254" i="12"/>
  <c r="AF255" i="12"/>
  <c r="AF256" i="12"/>
  <c r="AF257" i="12"/>
  <c r="AF258" i="12"/>
  <c r="AF259" i="12"/>
  <c r="AF260" i="12"/>
  <c r="AF261" i="12"/>
  <c r="AF262" i="12"/>
  <c r="AF263" i="12"/>
  <c r="AF264" i="12"/>
  <c r="AF265" i="12"/>
  <c r="AF266" i="12"/>
  <c r="AF267" i="12"/>
  <c r="AF268" i="12"/>
  <c r="AF269" i="12"/>
  <c r="AF270" i="12"/>
  <c r="AF271" i="12"/>
  <c r="AF272" i="12"/>
  <c r="AF273" i="12"/>
  <c r="AF274" i="12"/>
  <c r="AF275" i="12"/>
  <c r="AF276" i="12"/>
  <c r="AF277" i="12"/>
  <c r="AF278" i="12"/>
  <c r="AF279" i="12"/>
  <c r="AF280" i="12"/>
  <c r="AF281" i="12"/>
  <c r="AF282" i="12"/>
  <c r="AF283" i="12"/>
  <c r="AF284" i="12"/>
  <c r="AF285" i="12"/>
  <c r="AF286" i="12"/>
  <c r="AF287" i="12"/>
  <c r="AF288" i="12"/>
  <c r="AF289" i="12"/>
  <c r="AF290" i="12"/>
  <c r="AF291" i="12"/>
  <c r="AF292" i="12"/>
  <c r="AF293" i="12"/>
  <c r="AF294" i="12"/>
  <c r="AF295" i="12"/>
  <c r="AF296" i="12"/>
  <c r="AF297" i="12"/>
  <c r="AF298" i="12"/>
  <c r="AF299" i="12"/>
  <c r="AF300" i="12"/>
  <c r="AF301" i="12"/>
  <c r="AF302" i="12"/>
  <c r="AF303" i="12"/>
  <c r="AF304" i="12"/>
  <c r="AF305" i="12"/>
  <c r="AF306" i="12"/>
  <c r="AF307" i="12"/>
  <c r="AF308" i="12"/>
  <c r="AF309" i="12"/>
  <c r="AF310" i="12"/>
  <c r="AF311" i="12"/>
  <c r="AF312" i="12"/>
  <c r="AF313" i="12"/>
  <c r="AF314" i="12"/>
  <c r="AF315" i="12"/>
  <c r="AF316" i="12"/>
  <c r="AF317" i="12"/>
  <c r="AF318" i="12"/>
  <c r="AF319" i="12"/>
  <c r="AF320" i="12"/>
  <c r="AF321" i="12"/>
  <c r="AF322" i="12"/>
  <c r="AF323" i="12"/>
  <c r="AF324" i="12"/>
  <c r="AF325" i="12"/>
  <c r="AF326" i="12"/>
  <c r="AF327" i="12"/>
  <c r="AF328" i="12"/>
  <c r="AF329" i="12"/>
  <c r="AF330" i="12"/>
  <c r="AF331" i="12"/>
  <c r="AF332" i="12"/>
  <c r="AF333" i="12"/>
  <c r="AF334" i="12"/>
  <c r="AF335" i="12"/>
  <c r="AF336" i="12"/>
  <c r="AF337" i="12"/>
  <c r="AF338" i="12"/>
  <c r="AF339" i="12"/>
  <c r="AF340" i="12"/>
  <c r="AF2" i="12"/>
  <c r="AE3" i="12"/>
  <c r="AE4" i="12"/>
  <c r="AE5" i="12"/>
  <c r="AE6" i="12"/>
  <c r="AE7" i="12"/>
  <c r="AE8" i="12"/>
  <c r="AE9" i="12"/>
  <c r="AE10" i="12"/>
  <c r="AG10" i="12" s="1"/>
  <c r="AE11" i="12"/>
  <c r="AE12" i="12"/>
  <c r="AE13" i="12"/>
  <c r="AE14" i="12"/>
  <c r="AE15" i="12"/>
  <c r="AE16" i="12"/>
  <c r="AE17" i="12"/>
  <c r="AE18" i="12"/>
  <c r="AE19" i="12"/>
  <c r="AE20" i="12"/>
  <c r="AE21" i="12"/>
  <c r="AE22" i="12"/>
  <c r="AE23" i="12"/>
  <c r="AE24" i="12"/>
  <c r="AE25" i="12"/>
  <c r="AE26" i="12"/>
  <c r="AG26" i="12" s="1"/>
  <c r="AE27" i="12"/>
  <c r="AG27" i="12" s="1"/>
  <c r="AE28" i="12"/>
  <c r="AE29" i="12"/>
  <c r="AE30" i="12"/>
  <c r="AE31" i="12"/>
  <c r="AG31" i="12" s="1"/>
  <c r="AE32" i="12"/>
  <c r="AE33" i="12"/>
  <c r="AE34" i="12"/>
  <c r="AE35" i="12"/>
  <c r="AE36" i="12"/>
  <c r="AE37" i="12"/>
  <c r="AE38" i="12"/>
  <c r="AE39" i="12"/>
  <c r="AE40" i="12"/>
  <c r="AE41" i="12"/>
  <c r="AE42" i="12"/>
  <c r="AG42" i="12" s="1"/>
  <c r="AE43" i="12"/>
  <c r="AE44" i="12"/>
  <c r="AE45" i="12"/>
  <c r="AE46" i="12"/>
  <c r="AE47" i="12"/>
  <c r="AE48" i="12"/>
  <c r="AE49" i="12"/>
  <c r="AE50" i="12"/>
  <c r="AE51" i="12"/>
  <c r="AE52" i="12"/>
  <c r="AE53" i="12"/>
  <c r="AE54" i="12"/>
  <c r="AE55" i="12"/>
  <c r="AE56" i="12"/>
  <c r="AE57" i="12"/>
  <c r="AE58" i="12"/>
  <c r="AE59" i="12"/>
  <c r="AE60" i="12"/>
  <c r="AE61" i="12"/>
  <c r="AE62" i="12"/>
  <c r="AE63" i="12"/>
  <c r="AE64" i="12"/>
  <c r="AE65" i="12"/>
  <c r="AE66" i="12"/>
  <c r="AE67" i="12"/>
  <c r="AE68" i="12"/>
  <c r="AE69" i="12"/>
  <c r="AE70" i="12"/>
  <c r="AE71" i="12"/>
  <c r="AE72" i="12"/>
  <c r="AE73" i="12"/>
  <c r="AE74" i="12"/>
  <c r="AE75" i="12"/>
  <c r="AE76" i="12"/>
  <c r="AE77" i="12"/>
  <c r="AE78" i="12"/>
  <c r="AE79" i="12"/>
  <c r="AE80" i="12"/>
  <c r="AE81" i="12"/>
  <c r="AE82" i="12"/>
  <c r="AE83" i="12"/>
  <c r="AE84" i="12"/>
  <c r="AE85" i="12"/>
  <c r="AE86" i="12"/>
  <c r="AE87" i="12"/>
  <c r="AE88" i="12"/>
  <c r="AE89" i="12"/>
  <c r="AE90" i="12"/>
  <c r="AE91" i="12"/>
  <c r="AE92" i="12"/>
  <c r="AE93" i="12"/>
  <c r="AE94" i="12"/>
  <c r="AE95" i="12"/>
  <c r="AE96" i="12"/>
  <c r="AE97" i="12"/>
  <c r="AE98" i="12"/>
  <c r="AE99" i="12"/>
  <c r="AE100" i="12"/>
  <c r="AE101" i="12"/>
  <c r="AE102" i="12"/>
  <c r="AE103" i="12"/>
  <c r="AE104" i="12"/>
  <c r="AE105" i="12"/>
  <c r="AE106" i="12"/>
  <c r="AE107" i="12"/>
  <c r="AE108" i="12"/>
  <c r="AE109" i="12"/>
  <c r="AE110" i="12"/>
  <c r="AE111" i="12"/>
  <c r="AE112" i="12"/>
  <c r="AE113" i="12"/>
  <c r="AE114" i="12"/>
  <c r="AE115" i="12"/>
  <c r="AE116" i="12"/>
  <c r="AE117" i="12"/>
  <c r="AE118" i="12"/>
  <c r="AE119" i="12"/>
  <c r="AE120" i="12"/>
  <c r="AE121" i="12"/>
  <c r="AE122" i="12"/>
  <c r="AE123" i="12"/>
  <c r="AE124" i="12"/>
  <c r="AE125" i="12"/>
  <c r="AE126" i="12"/>
  <c r="AE127" i="12"/>
  <c r="AE128" i="12"/>
  <c r="AG128" i="12" s="1"/>
  <c r="AE129" i="12"/>
  <c r="AE130" i="12"/>
  <c r="AE131" i="12"/>
  <c r="AE132" i="12"/>
  <c r="AE133" i="12"/>
  <c r="AE134" i="12"/>
  <c r="AE135" i="12"/>
  <c r="AE136" i="12"/>
  <c r="AE137" i="12"/>
  <c r="AE138" i="12"/>
  <c r="AE139" i="12"/>
  <c r="AE140" i="12"/>
  <c r="AE141" i="12"/>
  <c r="AE142" i="12"/>
  <c r="AE143" i="12"/>
  <c r="AG143" i="12" s="1"/>
  <c r="AE144" i="12"/>
  <c r="AE145" i="12"/>
  <c r="AE146" i="12"/>
  <c r="AE147" i="12"/>
  <c r="AE148" i="12"/>
  <c r="AE149" i="12"/>
  <c r="AE150" i="12"/>
  <c r="AE151" i="12"/>
  <c r="AE152" i="12"/>
  <c r="AE153" i="12"/>
  <c r="AE154" i="12"/>
  <c r="AE155" i="12"/>
  <c r="AG155" i="12" s="1"/>
  <c r="AE156" i="12"/>
  <c r="AE157" i="12"/>
  <c r="AE158" i="12"/>
  <c r="AE159" i="12"/>
  <c r="AE160" i="12"/>
  <c r="AE161" i="12"/>
  <c r="AE162" i="12"/>
  <c r="AE163" i="12"/>
  <c r="AE164" i="12"/>
  <c r="AE165" i="12"/>
  <c r="AE166" i="12"/>
  <c r="AE167" i="12"/>
  <c r="AE168" i="12"/>
  <c r="AE169" i="12"/>
  <c r="AE170" i="12"/>
  <c r="AE171" i="12"/>
  <c r="AE172" i="12"/>
  <c r="AE173" i="12"/>
  <c r="AE174" i="12"/>
  <c r="AE175" i="12"/>
  <c r="AE176" i="12"/>
  <c r="AE177" i="12"/>
  <c r="AE178" i="12"/>
  <c r="AE179" i="12"/>
  <c r="AE180" i="12"/>
  <c r="AE181" i="12"/>
  <c r="AE182" i="12"/>
  <c r="AE183" i="12"/>
  <c r="AE184" i="12"/>
  <c r="AE185" i="12"/>
  <c r="AE186" i="12"/>
  <c r="AE187" i="12"/>
  <c r="AE188" i="12"/>
  <c r="AE189" i="12"/>
  <c r="AE190" i="12"/>
  <c r="AE191" i="12"/>
  <c r="AE192" i="12"/>
  <c r="AE193" i="12"/>
  <c r="AE194" i="12"/>
  <c r="AE195" i="12"/>
  <c r="AE196" i="12"/>
  <c r="AE197" i="12"/>
  <c r="AE198" i="12"/>
  <c r="AE199" i="12"/>
  <c r="AE200" i="12"/>
  <c r="AE201" i="12"/>
  <c r="AG201" i="12" s="1"/>
  <c r="AE202" i="12"/>
  <c r="AE203" i="12"/>
  <c r="AE204" i="12"/>
  <c r="AE205" i="12"/>
  <c r="AE206" i="12"/>
  <c r="AE207" i="12"/>
  <c r="AE208" i="12"/>
  <c r="AE209" i="12"/>
  <c r="AE210" i="12"/>
  <c r="AE211" i="12"/>
  <c r="AE212" i="12"/>
  <c r="AE213" i="12"/>
  <c r="AE214" i="12"/>
  <c r="AE215" i="12"/>
  <c r="AE216" i="12"/>
  <c r="AE217" i="12"/>
  <c r="AE218" i="12"/>
  <c r="AE219" i="12"/>
  <c r="AE220" i="12"/>
  <c r="AE221" i="12"/>
  <c r="AE222" i="12"/>
  <c r="AE223" i="12"/>
  <c r="AE224" i="12"/>
  <c r="AE225" i="12"/>
  <c r="AE226" i="12"/>
  <c r="AE227" i="12"/>
  <c r="AE228" i="12"/>
  <c r="AE229" i="12"/>
  <c r="AE230" i="12"/>
  <c r="AE231" i="12"/>
  <c r="AE232" i="12"/>
  <c r="AE233" i="12"/>
  <c r="AE234" i="12"/>
  <c r="AE235" i="12"/>
  <c r="AE236" i="12"/>
  <c r="AE237" i="12"/>
  <c r="AE238" i="12"/>
  <c r="AE239" i="12"/>
  <c r="AE240" i="12"/>
  <c r="AE241" i="12"/>
  <c r="AE242" i="12"/>
  <c r="AE243" i="12"/>
  <c r="AE244" i="12"/>
  <c r="AE245" i="12"/>
  <c r="AE246" i="12"/>
  <c r="AE247" i="12"/>
  <c r="AE248" i="12"/>
  <c r="AE249" i="12"/>
  <c r="AE250" i="12"/>
  <c r="AE251" i="12"/>
  <c r="AE252" i="12"/>
  <c r="AE253" i="12"/>
  <c r="AE254" i="12"/>
  <c r="AE255" i="12"/>
  <c r="AE256" i="12"/>
  <c r="AE257" i="12"/>
  <c r="AE258" i="12"/>
  <c r="AE259" i="12"/>
  <c r="AE260" i="12"/>
  <c r="AE261" i="12"/>
  <c r="AE262" i="12"/>
  <c r="AE263" i="12"/>
  <c r="AE264" i="12"/>
  <c r="AE265" i="12"/>
  <c r="AE266" i="12"/>
  <c r="AE267" i="12"/>
  <c r="AE268" i="12"/>
  <c r="AE269" i="12"/>
  <c r="AE270" i="12"/>
  <c r="AE271" i="12"/>
  <c r="AE272" i="12"/>
  <c r="AE273" i="12"/>
  <c r="AE274" i="12"/>
  <c r="AE275" i="12"/>
  <c r="AE276" i="12"/>
  <c r="AE277" i="12"/>
  <c r="AE278" i="12"/>
  <c r="AE279" i="12"/>
  <c r="AE280" i="12"/>
  <c r="AE281" i="12"/>
  <c r="AE282" i="12"/>
  <c r="AE283" i="12"/>
  <c r="AE284" i="12"/>
  <c r="AE285" i="12"/>
  <c r="AE286" i="12"/>
  <c r="AE287" i="12"/>
  <c r="AE288" i="12"/>
  <c r="AE289" i="12"/>
  <c r="AE290" i="12"/>
  <c r="AE291" i="12"/>
  <c r="AE292" i="12"/>
  <c r="AE293" i="12"/>
  <c r="AE294" i="12"/>
  <c r="AE295" i="12"/>
  <c r="AE296" i="12"/>
  <c r="AE297" i="12"/>
  <c r="AE298" i="12"/>
  <c r="AE299" i="12"/>
  <c r="AE300" i="12"/>
  <c r="AE301" i="12"/>
  <c r="AE302" i="12"/>
  <c r="AE303" i="12"/>
  <c r="AE304" i="12"/>
  <c r="AE305" i="12"/>
  <c r="AE306" i="12"/>
  <c r="AE307" i="12"/>
  <c r="AE308" i="12"/>
  <c r="AE309" i="12"/>
  <c r="AE310" i="12"/>
  <c r="AE311" i="12"/>
  <c r="AE312" i="12"/>
  <c r="AE313" i="12"/>
  <c r="AE314" i="12"/>
  <c r="AE315" i="12"/>
  <c r="AE316" i="12"/>
  <c r="AE317" i="12"/>
  <c r="AE318" i="12"/>
  <c r="AE319" i="12"/>
  <c r="AE320" i="12"/>
  <c r="AE321" i="12"/>
  <c r="AE322" i="12"/>
  <c r="AE323" i="12"/>
  <c r="AE324" i="12"/>
  <c r="AE325" i="12"/>
  <c r="AE326" i="12"/>
  <c r="AE327" i="12"/>
  <c r="AE328" i="12"/>
  <c r="AE329" i="12"/>
  <c r="AE330" i="12"/>
  <c r="AE331" i="12"/>
  <c r="AE332" i="12"/>
  <c r="AE333" i="12"/>
  <c r="AE334" i="12"/>
  <c r="AE335" i="12"/>
  <c r="AE336" i="12"/>
  <c r="AE337" i="12"/>
  <c r="AE338" i="12"/>
  <c r="AE339" i="12"/>
  <c r="AE340" i="12"/>
  <c r="AE2" i="12"/>
  <c r="W4" i="12"/>
  <c r="W3" i="12"/>
  <c r="W2" i="12"/>
  <c r="U3" i="12"/>
  <c r="AO3" i="12" s="1"/>
  <c r="U4" i="12"/>
  <c r="AO4" i="12" s="1"/>
  <c r="T4" i="12"/>
  <c r="AN4" i="12" s="1"/>
  <c r="T3" i="12"/>
  <c r="AN3" i="12" s="1"/>
  <c r="T2" i="12"/>
  <c r="AN2" i="12" s="1"/>
  <c r="N3" i="12"/>
  <c r="N4" i="12"/>
  <c r="N5" i="12"/>
  <c r="N6" i="12"/>
  <c r="N7" i="12"/>
  <c r="N8" i="12"/>
  <c r="N9" i="12"/>
  <c r="N10" i="12"/>
  <c r="N11" i="12"/>
  <c r="N12" i="12"/>
  <c r="N13" i="12"/>
  <c r="N14" i="12"/>
  <c r="N15" i="12"/>
  <c r="N16" i="12"/>
  <c r="N17" i="12"/>
  <c r="N18" i="12"/>
  <c r="N19" i="12"/>
  <c r="N20" i="12"/>
  <c r="N21" i="12"/>
  <c r="N22" i="12"/>
  <c r="N23" i="12"/>
  <c r="N24" i="12"/>
  <c r="N25" i="12"/>
  <c r="N26" i="12"/>
  <c r="N27" i="12"/>
  <c r="N28" i="12"/>
  <c r="N29" i="12"/>
  <c r="N30" i="12"/>
  <c r="N31" i="12"/>
  <c r="N32" i="12"/>
  <c r="N33" i="12"/>
  <c r="N34" i="12"/>
  <c r="N35" i="12"/>
  <c r="N36" i="12"/>
  <c r="N37" i="12"/>
  <c r="N38" i="12"/>
  <c r="N39" i="12"/>
  <c r="N40" i="12"/>
  <c r="N41" i="12"/>
  <c r="N42" i="12"/>
  <c r="N43" i="12"/>
  <c r="N44" i="12"/>
  <c r="N45" i="12"/>
  <c r="N46" i="12"/>
  <c r="N47" i="12"/>
  <c r="N48" i="12"/>
  <c r="N49" i="12"/>
  <c r="N50" i="12"/>
  <c r="N51" i="12"/>
  <c r="N52" i="12"/>
  <c r="N53" i="12"/>
  <c r="N54" i="12"/>
  <c r="N55" i="12"/>
  <c r="N56" i="12"/>
  <c r="N57" i="12"/>
  <c r="N58" i="12"/>
  <c r="N59" i="12"/>
  <c r="N60" i="12"/>
  <c r="N61" i="12"/>
  <c r="N62" i="12"/>
  <c r="N63" i="12"/>
  <c r="N64" i="12"/>
  <c r="N65" i="12"/>
  <c r="N66" i="12"/>
  <c r="N67" i="12"/>
  <c r="N68" i="12"/>
  <c r="N69" i="12"/>
  <c r="N70" i="12"/>
  <c r="N71" i="12"/>
  <c r="N72" i="12"/>
  <c r="N73" i="12"/>
  <c r="N74" i="12"/>
  <c r="N75" i="12"/>
  <c r="N76" i="12"/>
  <c r="N77" i="12"/>
  <c r="N78" i="12"/>
  <c r="N79" i="12"/>
  <c r="N80" i="12"/>
  <c r="N81" i="12"/>
  <c r="N82" i="12"/>
  <c r="N83" i="12"/>
  <c r="N84" i="12"/>
  <c r="N85" i="12"/>
  <c r="N86" i="12"/>
  <c r="N87" i="12"/>
  <c r="N88" i="12"/>
  <c r="N89" i="12"/>
  <c r="N90" i="12"/>
  <c r="N91" i="12"/>
  <c r="N92" i="12"/>
  <c r="N93" i="12"/>
  <c r="N94" i="12"/>
  <c r="N95" i="12"/>
  <c r="N96" i="12"/>
  <c r="N97" i="12"/>
  <c r="N98" i="12"/>
  <c r="N99" i="12"/>
  <c r="N100" i="12"/>
  <c r="N101" i="12"/>
  <c r="N102" i="12"/>
  <c r="N103" i="12"/>
  <c r="N104" i="12"/>
  <c r="N105" i="12"/>
  <c r="N106" i="12"/>
  <c r="N107" i="12"/>
  <c r="N108" i="12"/>
  <c r="N109" i="12"/>
  <c r="N110" i="12"/>
  <c r="N111" i="12"/>
  <c r="N112" i="12"/>
  <c r="N113" i="12"/>
  <c r="N114" i="12"/>
  <c r="N115" i="12"/>
  <c r="N116" i="12"/>
  <c r="N117" i="12"/>
  <c r="N118" i="12"/>
  <c r="N119" i="12"/>
  <c r="N120" i="12"/>
  <c r="N121" i="12"/>
  <c r="N122" i="12"/>
  <c r="N123" i="12"/>
  <c r="N124" i="12"/>
  <c r="N125" i="12"/>
  <c r="N126" i="12"/>
  <c r="N127" i="12"/>
  <c r="N128" i="12"/>
  <c r="N129" i="12"/>
  <c r="N130" i="12"/>
  <c r="N131" i="12"/>
  <c r="N132" i="12"/>
  <c r="N133" i="12"/>
  <c r="N134" i="12"/>
  <c r="N135" i="12"/>
  <c r="N136" i="12"/>
  <c r="N137" i="12"/>
  <c r="N138" i="12"/>
  <c r="N139" i="12"/>
  <c r="N140" i="12"/>
  <c r="N141" i="12"/>
  <c r="N142" i="12"/>
  <c r="N143" i="12"/>
  <c r="N144" i="12"/>
  <c r="N145" i="12"/>
  <c r="N146" i="12"/>
  <c r="N147" i="12"/>
  <c r="N148" i="12"/>
  <c r="N149" i="12"/>
  <c r="N150" i="12"/>
  <c r="N151" i="12"/>
  <c r="N152" i="12"/>
  <c r="N153" i="12"/>
  <c r="N154" i="12"/>
  <c r="N155" i="12"/>
  <c r="N156" i="12"/>
  <c r="N157" i="12"/>
  <c r="N158" i="12"/>
  <c r="N159" i="12"/>
  <c r="N160" i="12"/>
  <c r="N161" i="12"/>
  <c r="N162" i="12"/>
  <c r="N163" i="12"/>
  <c r="N164" i="12"/>
  <c r="N165" i="12"/>
  <c r="N166" i="12"/>
  <c r="N167" i="12"/>
  <c r="N168" i="12"/>
  <c r="N169" i="12"/>
  <c r="N170" i="12"/>
  <c r="N171" i="12"/>
  <c r="N172" i="12"/>
  <c r="N173" i="12"/>
  <c r="N174" i="12"/>
  <c r="N175" i="12"/>
  <c r="N176" i="12"/>
  <c r="N177" i="12"/>
  <c r="N178" i="12"/>
  <c r="N179" i="12"/>
  <c r="N180" i="12"/>
  <c r="N181" i="12"/>
  <c r="N182" i="12"/>
  <c r="N183" i="12"/>
  <c r="N184" i="12"/>
  <c r="N185" i="12"/>
  <c r="N186" i="12"/>
  <c r="N187" i="12"/>
  <c r="N188" i="12"/>
  <c r="N189" i="12"/>
  <c r="N190" i="12"/>
  <c r="N191" i="12"/>
  <c r="N192" i="12"/>
  <c r="N193" i="12"/>
  <c r="N194" i="12"/>
  <c r="N195" i="12"/>
  <c r="N196" i="12"/>
  <c r="N197" i="12"/>
  <c r="N198" i="12"/>
  <c r="N199" i="12"/>
  <c r="N200" i="12"/>
  <c r="N201" i="12"/>
  <c r="N202" i="12"/>
  <c r="N203" i="12"/>
  <c r="N204" i="12"/>
  <c r="N205" i="12"/>
  <c r="N206" i="12"/>
  <c r="N207" i="12"/>
  <c r="N208" i="12"/>
  <c r="N209" i="12"/>
  <c r="N210" i="12"/>
  <c r="N211" i="12"/>
  <c r="N212" i="12"/>
  <c r="N213" i="12"/>
  <c r="N214" i="12"/>
  <c r="N215" i="12"/>
  <c r="N216" i="12"/>
  <c r="N217" i="12"/>
  <c r="N218" i="12"/>
  <c r="N219" i="12"/>
  <c r="N220" i="12"/>
  <c r="N221" i="12"/>
  <c r="N222" i="12"/>
  <c r="N223" i="12"/>
  <c r="N224" i="12"/>
  <c r="N225" i="12"/>
  <c r="N226" i="12"/>
  <c r="N227" i="12"/>
  <c r="N228" i="12"/>
  <c r="N229" i="12"/>
  <c r="N230" i="12"/>
  <c r="N231" i="12"/>
  <c r="N232" i="12"/>
  <c r="N233" i="12"/>
  <c r="N234" i="12"/>
  <c r="N235" i="12"/>
  <c r="N236" i="12"/>
  <c r="N237" i="12"/>
  <c r="N238" i="12"/>
  <c r="N239" i="12"/>
  <c r="N240" i="12"/>
  <c r="N241" i="12"/>
  <c r="N242" i="12"/>
  <c r="N243" i="12"/>
  <c r="N244" i="12"/>
  <c r="N245" i="12"/>
  <c r="N246" i="12"/>
  <c r="N247" i="12"/>
  <c r="N248" i="12"/>
  <c r="N249" i="12"/>
  <c r="N250" i="12"/>
  <c r="N251" i="12"/>
  <c r="N252" i="12"/>
  <c r="N253" i="12"/>
  <c r="N254" i="12"/>
  <c r="N255" i="12"/>
  <c r="N256" i="12"/>
  <c r="N257" i="12"/>
  <c r="N258" i="12"/>
  <c r="N259" i="12"/>
  <c r="N260" i="12"/>
  <c r="N261" i="12"/>
  <c r="N262" i="12"/>
  <c r="N263" i="12"/>
  <c r="N264" i="12"/>
  <c r="N265" i="12"/>
  <c r="N266" i="12"/>
  <c r="N267" i="12"/>
  <c r="N268" i="12"/>
  <c r="N269" i="12"/>
  <c r="N270" i="12"/>
  <c r="N271" i="12"/>
  <c r="N272" i="12"/>
  <c r="N273" i="12"/>
  <c r="N274" i="12"/>
  <c r="N275" i="12"/>
  <c r="N276" i="12"/>
  <c r="N277" i="12"/>
  <c r="N278" i="12"/>
  <c r="N279" i="12"/>
  <c r="N280" i="12"/>
  <c r="N281" i="12"/>
  <c r="N282" i="12"/>
  <c r="N283" i="12"/>
  <c r="N284" i="12"/>
  <c r="N285" i="12"/>
  <c r="N286" i="12"/>
  <c r="N287" i="12"/>
  <c r="N288" i="12"/>
  <c r="N289" i="12"/>
  <c r="N290" i="12"/>
  <c r="N291" i="12"/>
  <c r="N292" i="12"/>
  <c r="N293" i="12"/>
  <c r="N294" i="12"/>
  <c r="N295" i="12"/>
  <c r="N296" i="12"/>
  <c r="N297" i="12"/>
  <c r="N298" i="12"/>
  <c r="N299" i="12"/>
  <c r="N300" i="12"/>
  <c r="N301" i="12"/>
  <c r="N302" i="12"/>
  <c r="N303" i="12"/>
  <c r="N304" i="12"/>
  <c r="N305" i="12"/>
  <c r="N306" i="12"/>
  <c r="N307" i="12"/>
  <c r="N308" i="12"/>
  <c r="N309" i="12"/>
  <c r="N310" i="12"/>
  <c r="N311" i="12"/>
  <c r="N312" i="12"/>
  <c r="N313" i="12"/>
  <c r="N314" i="12"/>
  <c r="N315" i="12"/>
  <c r="N316" i="12"/>
  <c r="N317" i="12"/>
  <c r="N318" i="12"/>
  <c r="N319" i="12"/>
  <c r="N320" i="12"/>
  <c r="N321" i="12"/>
  <c r="N322" i="12"/>
  <c r="N323" i="12"/>
  <c r="N324" i="12"/>
  <c r="N325" i="12"/>
  <c r="N326" i="12"/>
  <c r="N327" i="12"/>
  <c r="N328" i="12"/>
  <c r="N329" i="12"/>
  <c r="N330" i="12"/>
  <c r="N331" i="12"/>
  <c r="N332" i="12"/>
  <c r="N333" i="12"/>
  <c r="N334" i="12"/>
  <c r="N335" i="12"/>
  <c r="N336" i="12"/>
  <c r="N337" i="12"/>
  <c r="N338" i="12"/>
  <c r="N339" i="12"/>
  <c r="N340" i="12"/>
  <c r="N2" i="12"/>
  <c r="L3" i="12"/>
  <c r="L4" i="12"/>
  <c r="L5" i="12"/>
  <c r="L6" i="12"/>
  <c r="L7" i="12"/>
  <c r="L8" i="12"/>
  <c r="L9" i="12"/>
  <c r="L10" i="12"/>
  <c r="L11" i="12"/>
  <c r="L12" i="12"/>
  <c r="L13" i="12"/>
  <c r="L14" i="12"/>
  <c r="L15" i="12"/>
  <c r="L16" i="12"/>
  <c r="L17" i="12"/>
  <c r="L18" i="12"/>
  <c r="L19" i="12"/>
  <c r="L20" i="12"/>
  <c r="L21" i="12"/>
  <c r="L22" i="12"/>
  <c r="L23" i="12"/>
  <c r="L24" i="12"/>
  <c r="L25" i="12"/>
  <c r="L26" i="12"/>
  <c r="L27" i="12"/>
  <c r="L28" i="12"/>
  <c r="L29" i="12"/>
  <c r="L30" i="12"/>
  <c r="L31" i="12"/>
  <c r="L32" i="12"/>
  <c r="L33" i="12"/>
  <c r="L34" i="12"/>
  <c r="L35" i="12"/>
  <c r="L36" i="12"/>
  <c r="L37" i="12"/>
  <c r="L38" i="12"/>
  <c r="L39" i="12"/>
  <c r="L40" i="12"/>
  <c r="L41" i="12"/>
  <c r="L42" i="12"/>
  <c r="L43" i="12"/>
  <c r="L44" i="12"/>
  <c r="L45" i="12"/>
  <c r="L46" i="12"/>
  <c r="L47" i="12"/>
  <c r="L48" i="12"/>
  <c r="L49" i="12"/>
  <c r="L50" i="12"/>
  <c r="L51" i="12"/>
  <c r="L52" i="12"/>
  <c r="L53" i="12"/>
  <c r="L54" i="12"/>
  <c r="L55" i="12"/>
  <c r="L56" i="12"/>
  <c r="L57" i="12"/>
  <c r="L58" i="12"/>
  <c r="L59" i="12"/>
  <c r="L60" i="12"/>
  <c r="L61" i="12"/>
  <c r="L62" i="12"/>
  <c r="L63" i="12"/>
  <c r="L64" i="12"/>
  <c r="L65" i="12"/>
  <c r="L66" i="12"/>
  <c r="L67" i="12"/>
  <c r="L68" i="12"/>
  <c r="L69" i="12"/>
  <c r="L70" i="12"/>
  <c r="L71" i="12"/>
  <c r="L72" i="12"/>
  <c r="L73" i="12"/>
  <c r="L74" i="12"/>
  <c r="L75" i="12"/>
  <c r="L76" i="12"/>
  <c r="L77" i="12"/>
  <c r="L78" i="12"/>
  <c r="L79" i="12"/>
  <c r="L80" i="12"/>
  <c r="L81" i="12"/>
  <c r="L82" i="12"/>
  <c r="L83" i="12"/>
  <c r="L84" i="12"/>
  <c r="L85" i="12"/>
  <c r="L86" i="12"/>
  <c r="L87" i="12"/>
  <c r="L88" i="12"/>
  <c r="L89" i="12"/>
  <c r="L90" i="12"/>
  <c r="L91" i="12"/>
  <c r="L92" i="12"/>
  <c r="L93" i="12"/>
  <c r="L94" i="12"/>
  <c r="L95" i="12"/>
  <c r="L96" i="12"/>
  <c r="L97" i="12"/>
  <c r="L98" i="12"/>
  <c r="L99" i="12"/>
  <c r="L100" i="12"/>
  <c r="L101" i="12"/>
  <c r="L102" i="12"/>
  <c r="L103" i="12"/>
  <c r="L104" i="12"/>
  <c r="L105" i="12"/>
  <c r="L106" i="12"/>
  <c r="L107" i="12"/>
  <c r="L108" i="12"/>
  <c r="L109" i="12"/>
  <c r="L110" i="12"/>
  <c r="L111" i="12"/>
  <c r="L112" i="12"/>
  <c r="L113" i="12"/>
  <c r="L114" i="12"/>
  <c r="L115" i="12"/>
  <c r="L116" i="12"/>
  <c r="L117" i="12"/>
  <c r="L118" i="12"/>
  <c r="L119" i="12"/>
  <c r="L120" i="12"/>
  <c r="L121" i="12"/>
  <c r="L122" i="12"/>
  <c r="L123" i="12"/>
  <c r="L124" i="12"/>
  <c r="L125" i="12"/>
  <c r="L126" i="12"/>
  <c r="L127" i="12"/>
  <c r="L128" i="12"/>
  <c r="L129" i="12"/>
  <c r="L130" i="12"/>
  <c r="L131" i="12"/>
  <c r="L132" i="12"/>
  <c r="L133" i="12"/>
  <c r="L134" i="12"/>
  <c r="L135" i="12"/>
  <c r="L136" i="12"/>
  <c r="L137" i="12"/>
  <c r="L138" i="12"/>
  <c r="L139" i="12"/>
  <c r="L140" i="12"/>
  <c r="L141" i="12"/>
  <c r="L142" i="12"/>
  <c r="L143" i="12"/>
  <c r="L144" i="12"/>
  <c r="L145" i="12"/>
  <c r="L146" i="12"/>
  <c r="L147" i="12"/>
  <c r="L148" i="12"/>
  <c r="L149" i="12"/>
  <c r="L150" i="12"/>
  <c r="L151" i="12"/>
  <c r="L152" i="12"/>
  <c r="L153" i="12"/>
  <c r="L154" i="12"/>
  <c r="L155" i="12"/>
  <c r="L156" i="12"/>
  <c r="L157" i="12"/>
  <c r="L158" i="12"/>
  <c r="L159" i="12"/>
  <c r="L160" i="12"/>
  <c r="L161" i="12"/>
  <c r="L162" i="12"/>
  <c r="L163" i="12"/>
  <c r="L164" i="12"/>
  <c r="L165" i="12"/>
  <c r="L166" i="12"/>
  <c r="L167" i="12"/>
  <c r="L168" i="12"/>
  <c r="L169" i="12"/>
  <c r="L170" i="12"/>
  <c r="L171" i="12"/>
  <c r="L172" i="12"/>
  <c r="L173" i="12"/>
  <c r="L174" i="12"/>
  <c r="L175" i="12"/>
  <c r="L176" i="12"/>
  <c r="L177" i="12"/>
  <c r="L178" i="12"/>
  <c r="L179" i="12"/>
  <c r="L180" i="12"/>
  <c r="L181" i="12"/>
  <c r="L182" i="12"/>
  <c r="L183" i="12"/>
  <c r="L184" i="12"/>
  <c r="L185" i="12"/>
  <c r="L186" i="12"/>
  <c r="L187" i="12"/>
  <c r="L188" i="12"/>
  <c r="L189" i="12"/>
  <c r="L190" i="12"/>
  <c r="L191" i="12"/>
  <c r="L192" i="12"/>
  <c r="L193" i="12"/>
  <c r="L194" i="12"/>
  <c r="L195" i="12"/>
  <c r="L196" i="12"/>
  <c r="L197" i="12"/>
  <c r="L198" i="12"/>
  <c r="L199" i="12"/>
  <c r="L200" i="12"/>
  <c r="L201" i="12"/>
  <c r="L202" i="12"/>
  <c r="L203" i="12"/>
  <c r="L204" i="12"/>
  <c r="L205" i="12"/>
  <c r="L206" i="12"/>
  <c r="L207" i="12"/>
  <c r="L208" i="12"/>
  <c r="L209" i="12"/>
  <c r="L210" i="12"/>
  <c r="L211" i="12"/>
  <c r="L212" i="12"/>
  <c r="L213" i="12"/>
  <c r="L214" i="12"/>
  <c r="L215" i="12"/>
  <c r="L216" i="12"/>
  <c r="L217" i="12"/>
  <c r="L218" i="12"/>
  <c r="L219" i="12"/>
  <c r="L220" i="12"/>
  <c r="L221" i="12"/>
  <c r="L222" i="12"/>
  <c r="L223" i="12"/>
  <c r="L224" i="12"/>
  <c r="L225" i="12"/>
  <c r="L226" i="12"/>
  <c r="L227" i="12"/>
  <c r="L228" i="12"/>
  <c r="L229" i="12"/>
  <c r="L230" i="12"/>
  <c r="L231" i="12"/>
  <c r="L232" i="12"/>
  <c r="L233" i="12"/>
  <c r="L234" i="12"/>
  <c r="L235" i="12"/>
  <c r="L236" i="12"/>
  <c r="L237" i="12"/>
  <c r="L238" i="12"/>
  <c r="L239" i="12"/>
  <c r="L240" i="12"/>
  <c r="L241" i="12"/>
  <c r="L242" i="12"/>
  <c r="L243" i="12"/>
  <c r="L244" i="12"/>
  <c r="L245" i="12"/>
  <c r="L246" i="12"/>
  <c r="L247" i="12"/>
  <c r="L248" i="12"/>
  <c r="L249" i="12"/>
  <c r="L250" i="12"/>
  <c r="L251" i="12"/>
  <c r="L252" i="12"/>
  <c r="L253" i="12"/>
  <c r="L254" i="12"/>
  <c r="L255" i="12"/>
  <c r="L256" i="12"/>
  <c r="L257" i="12"/>
  <c r="L258" i="12"/>
  <c r="L259" i="12"/>
  <c r="L260" i="12"/>
  <c r="L261" i="12"/>
  <c r="L262" i="12"/>
  <c r="L263" i="12"/>
  <c r="L264" i="12"/>
  <c r="L265" i="12"/>
  <c r="L266" i="12"/>
  <c r="L267" i="12"/>
  <c r="L268" i="12"/>
  <c r="L269" i="12"/>
  <c r="L270" i="12"/>
  <c r="L271" i="12"/>
  <c r="L272" i="12"/>
  <c r="L273" i="12"/>
  <c r="L274" i="12"/>
  <c r="L275" i="12"/>
  <c r="L276" i="12"/>
  <c r="L277" i="12"/>
  <c r="L278" i="12"/>
  <c r="L279" i="12"/>
  <c r="L280" i="12"/>
  <c r="L281" i="12"/>
  <c r="L282" i="12"/>
  <c r="L283" i="12"/>
  <c r="L284" i="12"/>
  <c r="L285" i="12"/>
  <c r="L286" i="12"/>
  <c r="L287" i="12"/>
  <c r="L288" i="12"/>
  <c r="L289" i="12"/>
  <c r="L290" i="12"/>
  <c r="L291" i="12"/>
  <c r="L292" i="12"/>
  <c r="L293" i="12"/>
  <c r="L294" i="12"/>
  <c r="L295" i="12"/>
  <c r="L296" i="12"/>
  <c r="L297" i="12"/>
  <c r="L298" i="12"/>
  <c r="L299" i="12"/>
  <c r="L300" i="12"/>
  <c r="L301" i="12"/>
  <c r="L302" i="12"/>
  <c r="L303" i="12"/>
  <c r="L304" i="12"/>
  <c r="L305" i="12"/>
  <c r="L306" i="12"/>
  <c r="L307" i="12"/>
  <c r="L308" i="12"/>
  <c r="L309" i="12"/>
  <c r="L310" i="12"/>
  <c r="L311" i="12"/>
  <c r="L312" i="12"/>
  <c r="L313" i="12"/>
  <c r="L314" i="12"/>
  <c r="L315" i="12"/>
  <c r="L316" i="12"/>
  <c r="L317" i="12"/>
  <c r="L318" i="12"/>
  <c r="L319" i="12"/>
  <c r="L320" i="12"/>
  <c r="L321" i="12"/>
  <c r="L322" i="12"/>
  <c r="L323" i="12"/>
  <c r="L324" i="12"/>
  <c r="L325" i="12"/>
  <c r="L326" i="12"/>
  <c r="L327" i="12"/>
  <c r="L328" i="12"/>
  <c r="L329" i="12"/>
  <c r="L330" i="12"/>
  <c r="L331" i="12"/>
  <c r="L332" i="12"/>
  <c r="L333" i="12"/>
  <c r="L334" i="12"/>
  <c r="L335" i="12"/>
  <c r="L336" i="12"/>
  <c r="L337" i="12"/>
  <c r="L338" i="12"/>
  <c r="L339" i="12"/>
  <c r="L340" i="12"/>
  <c r="L2" i="12"/>
  <c r="K3" i="12"/>
  <c r="K4" i="12"/>
  <c r="K5" i="12"/>
  <c r="K6" i="12"/>
  <c r="K7" i="12"/>
  <c r="K8" i="12"/>
  <c r="K9" i="12"/>
  <c r="K10" i="12"/>
  <c r="K11" i="12"/>
  <c r="K12" i="12"/>
  <c r="K13" i="12"/>
  <c r="K14" i="12"/>
  <c r="K15" i="12"/>
  <c r="K16" i="12"/>
  <c r="K17" i="12"/>
  <c r="K18" i="12"/>
  <c r="K19" i="12"/>
  <c r="K20" i="12"/>
  <c r="K21" i="12"/>
  <c r="K22" i="12"/>
  <c r="K23" i="12"/>
  <c r="K24" i="12"/>
  <c r="K25" i="12"/>
  <c r="K26" i="12"/>
  <c r="K27" i="12"/>
  <c r="K28" i="12"/>
  <c r="K29" i="12"/>
  <c r="K30" i="12"/>
  <c r="K31" i="12"/>
  <c r="K32" i="12"/>
  <c r="K33" i="12"/>
  <c r="K34" i="12"/>
  <c r="K35" i="12"/>
  <c r="K36" i="12"/>
  <c r="K37" i="12"/>
  <c r="K38" i="12"/>
  <c r="K39" i="12"/>
  <c r="K40" i="12"/>
  <c r="K41" i="12"/>
  <c r="K42" i="12"/>
  <c r="K43" i="12"/>
  <c r="K44" i="12"/>
  <c r="K45" i="12"/>
  <c r="K46" i="12"/>
  <c r="K47" i="12"/>
  <c r="K48" i="12"/>
  <c r="K49" i="12"/>
  <c r="K50" i="12"/>
  <c r="K51" i="12"/>
  <c r="K52" i="12"/>
  <c r="K53" i="12"/>
  <c r="K54" i="12"/>
  <c r="K55" i="12"/>
  <c r="K56" i="12"/>
  <c r="K57" i="12"/>
  <c r="K58" i="12"/>
  <c r="K59" i="12"/>
  <c r="K60" i="12"/>
  <c r="K61" i="12"/>
  <c r="K62" i="12"/>
  <c r="K63" i="12"/>
  <c r="K64" i="12"/>
  <c r="K65" i="12"/>
  <c r="K66" i="12"/>
  <c r="K67" i="12"/>
  <c r="K68" i="12"/>
  <c r="K69" i="12"/>
  <c r="K70" i="12"/>
  <c r="K71" i="12"/>
  <c r="K72" i="12"/>
  <c r="K73" i="12"/>
  <c r="K74" i="12"/>
  <c r="K75" i="12"/>
  <c r="K76" i="12"/>
  <c r="K77" i="12"/>
  <c r="K78" i="12"/>
  <c r="K79" i="12"/>
  <c r="K80" i="12"/>
  <c r="K81" i="12"/>
  <c r="K82" i="12"/>
  <c r="K83" i="12"/>
  <c r="K84" i="12"/>
  <c r="K85" i="12"/>
  <c r="K86" i="12"/>
  <c r="K87" i="12"/>
  <c r="K88" i="12"/>
  <c r="M88" i="12" s="1"/>
  <c r="K89" i="12"/>
  <c r="K90" i="12"/>
  <c r="K91" i="12"/>
  <c r="K92" i="12"/>
  <c r="K93" i="12"/>
  <c r="K94" i="12"/>
  <c r="K95" i="12"/>
  <c r="K96" i="12"/>
  <c r="K97" i="12"/>
  <c r="K98" i="12"/>
  <c r="K99" i="12"/>
  <c r="K100" i="12"/>
  <c r="K101" i="12"/>
  <c r="K102" i="12"/>
  <c r="K103" i="12"/>
  <c r="K104" i="12"/>
  <c r="M104" i="12" s="1"/>
  <c r="K105" i="12"/>
  <c r="K106" i="12"/>
  <c r="K107" i="12"/>
  <c r="K108" i="12"/>
  <c r="K109" i="12"/>
  <c r="K110" i="12"/>
  <c r="K111" i="12"/>
  <c r="K112" i="12"/>
  <c r="K113" i="12"/>
  <c r="K114" i="12"/>
  <c r="K115" i="12"/>
  <c r="K116" i="12"/>
  <c r="K117" i="12"/>
  <c r="K118" i="12"/>
  <c r="K119" i="12"/>
  <c r="K120" i="12"/>
  <c r="K121" i="12"/>
  <c r="K122" i="12"/>
  <c r="K123" i="12"/>
  <c r="K124" i="12"/>
  <c r="K125" i="12"/>
  <c r="K126" i="12"/>
  <c r="K127" i="12"/>
  <c r="K128" i="12"/>
  <c r="K129" i="12"/>
  <c r="K130" i="12"/>
  <c r="K131" i="12"/>
  <c r="K132" i="12"/>
  <c r="K133" i="12"/>
  <c r="K134" i="12"/>
  <c r="K135" i="12"/>
  <c r="K136" i="12"/>
  <c r="K137" i="12"/>
  <c r="K138" i="12"/>
  <c r="K139" i="12"/>
  <c r="K140" i="12"/>
  <c r="K141" i="12"/>
  <c r="K142" i="12"/>
  <c r="K143" i="12"/>
  <c r="K144" i="12"/>
  <c r="K145" i="12"/>
  <c r="K146" i="12"/>
  <c r="K147" i="12"/>
  <c r="K148" i="12"/>
  <c r="K149" i="12"/>
  <c r="K150" i="12"/>
  <c r="K151" i="12"/>
  <c r="K152" i="12"/>
  <c r="K153" i="12"/>
  <c r="K154" i="12"/>
  <c r="K155" i="12"/>
  <c r="M155" i="12" s="1"/>
  <c r="K156" i="12"/>
  <c r="K157" i="12"/>
  <c r="K158" i="12"/>
  <c r="K159" i="12"/>
  <c r="K160" i="12"/>
  <c r="K161" i="12"/>
  <c r="K162" i="12"/>
  <c r="K163" i="12"/>
  <c r="K164" i="12"/>
  <c r="K165" i="12"/>
  <c r="K166" i="12"/>
  <c r="K167" i="12"/>
  <c r="K168" i="12"/>
  <c r="K169" i="12"/>
  <c r="M169" i="12" s="1"/>
  <c r="K170" i="12"/>
  <c r="K171" i="12"/>
  <c r="K172" i="12"/>
  <c r="K173" i="12"/>
  <c r="K174" i="12"/>
  <c r="K175" i="12"/>
  <c r="K176" i="12"/>
  <c r="K177" i="12"/>
  <c r="K178" i="12"/>
  <c r="K179" i="12"/>
  <c r="K180" i="12"/>
  <c r="K181" i="12"/>
  <c r="K182" i="12"/>
  <c r="K183" i="12"/>
  <c r="K184" i="12"/>
  <c r="M184" i="12" s="1"/>
  <c r="K185" i="12"/>
  <c r="K186" i="12"/>
  <c r="K187" i="12"/>
  <c r="M187" i="12" s="1"/>
  <c r="K188" i="12"/>
  <c r="K189" i="12"/>
  <c r="K190" i="12"/>
  <c r="K191" i="12"/>
  <c r="K192" i="12"/>
  <c r="K193" i="12"/>
  <c r="K194" i="12"/>
  <c r="K195" i="12"/>
  <c r="K196" i="12"/>
  <c r="K197" i="12"/>
  <c r="K198" i="12"/>
  <c r="K199" i="12"/>
  <c r="K200" i="12"/>
  <c r="K201" i="12"/>
  <c r="K202" i="12"/>
  <c r="K203" i="12"/>
  <c r="K204" i="12"/>
  <c r="K205" i="12"/>
  <c r="K206" i="12"/>
  <c r="K207" i="12"/>
  <c r="K208" i="12"/>
  <c r="K209" i="12"/>
  <c r="K210" i="12"/>
  <c r="K211" i="12"/>
  <c r="K212" i="12"/>
  <c r="K213" i="12"/>
  <c r="K214" i="12"/>
  <c r="K215" i="12"/>
  <c r="K216" i="12"/>
  <c r="K217" i="12"/>
  <c r="M217" i="12" s="1"/>
  <c r="K218" i="12"/>
  <c r="K219" i="12"/>
  <c r="M219" i="12" s="1"/>
  <c r="K220" i="12"/>
  <c r="K221" i="12"/>
  <c r="K222" i="12"/>
  <c r="K223" i="12"/>
  <c r="K224" i="12"/>
  <c r="K225" i="12"/>
  <c r="K226" i="12"/>
  <c r="K227" i="12"/>
  <c r="K228" i="12"/>
  <c r="K229" i="12"/>
  <c r="K230" i="12"/>
  <c r="K231" i="12"/>
  <c r="K232" i="12"/>
  <c r="K233" i="12"/>
  <c r="K234" i="12"/>
  <c r="K235" i="12"/>
  <c r="K236" i="12"/>
  <c r="K237" i="12"/>
  <c r="K238" i="12"/>
  <c r="K239" i="12"/>
  <c r="K240" i="12"/>
  <c r="K241" i="12"/>
  <c r="K242" i="12"/>
  <c r="K243" i="12"/>
  <c r="K244" i="12"/>
  <c r="K245" i="12"/>
  <c r="K246" i="12"/>
  <c r="K247" i="12"/>
  <c r="K248" i="12"/>
  <c r="K249" i="12"/>
  <c r="K250" i="12"/>
  <c r="K251" i="12"/>
  <c r="K252" i="12"/>
  <c r="K253" i="12"/>
  <c r="K254" i="12"/>
  <c r="K255" i="12"/>
  <c r="K256" i="12"/>
  <c r="K257" i="12"/>
  <c r="K258" i="12"/>
  <c r="K259" i="12"/>
  <c r="K260" i="12"/>
  <c r="K261" i="12"/>
  <c r="K262" i="12"/>
  <c r="K263" i="12"/>
  <c r="K264" i="12"/>
  <c r="K265" i="12"/>
  <c r="K266" i="12"/>
  <c r="K267" i="12"/>
  <c r="K268" i="12"/>
  <c r="K269" i="12"/>
  <c r="K270" i="12"/>
  <c r="K271" i="12"/>
  <c r="K272" i="12"/>
  <c r="K273" i="12"/>
  <c r="K274" i="12"/>
  <c r="K275" i="12"/>
  <c r="K276" i="12"/>
  <c r="K277" i="12"/>
  <c r="K278" i="12"/>
  <c r="K279" i="12"/>
  <c r="K280" i="12"/>
  <c r="K281" i="12"/>
  <c r="K282" i="12"/>
  <c r="K283" i="12"/>
  <c r="K284" i="12"/>
  <c r="K285" i="12"/>
  <c r="K286" i="12"/>
  <c r="K287" i="12"/>
  <c r="K288" i="12"/>
  <c r="K289" i="12"/>
  <c r="K290" i="12"/>
  <c r="K291" i="12"/>
  <c r="K292" i="12"/>
  <c r="K293" i="12"/>
  <c r="K294" i="12"/>
  <c r="K295" i="12"/>
  <c r="K296" i="12"/>
  <c r="K297" i="12"/>
  <c r="K298" i="12"/>
  <c r="K299" i="12"/>
  <c r="K300" i="12"/>
  <c r="K301" i="12"/>
  <c r="K302" i="12"/>
  <c r="K303" i="12"/>
  <c r="K304" i="12"/>
  <c r="K305" i="12"/>
  <c r="K306" i="12"/>
  <c r="K307" i="12"/>
  <c r="K308" i="12"/>
  <c r="K309" i="12"/>
  <c r="K310" i="12"/>
  <c r="K311" i="12"/>
  <c r="K312" i="12"/>
  <c r="K313" i="12"/>
  <c r="K314" i="12"/>
  <c r="K315" i="12"/>
  <c r="K316" i="12"/>
  <c r="K317" i="12"/>
  <c r="K318" i="12"/>
  <c r="K319" i="12"/>
  <c r="K320" i="12"/>
  <c r="K321" i="12"/>
  <c r="K322" i="12"/>
  <c r="K323" i="12"/>
  <c r="K324" i="12"/>
  <c r="K325" i="12"/>
  <c r="K326" i="12"/>
  <c r="K327" i="12"/>
  <c r="K328" i="12"/>
  <c r="K329" i="12"/>
  <c r="K330" i="12"/>
  <c r="K331" i="12"/>
  <c r="K332" i="12"/>
  <c r="K333" i="12"/>
  <c r="K334" i="12"/>
  <c r="K335" i="12"/>
  <c r="K336" i="12"/>
  <c r="K337" i="12"/>
  <c r="K338" i="12"/>
  <c r="K339" i="12"/>
  <c r="K340" i="12"/>
  <c r="K2" i="12"/>
  <c r="G35" i="11"/>
  <c r="F35" i="11"/>
  <c r="D10" i="13"/>
  <c r="D9" i="13"/>
  <c r="D8" i="13"/>
  <c r="K329" i="13" s="1"/>
  <c r="D7" i="13"/>
  <c r="AF19" i="13" s="1"/>
  <c r="D6" i="13"/>
  <c r="K223" i="13" s="1"/>
  <c r="D5" i="13"/>
  <c r="AE177" i="13" s="1"/>
  <c r="D4" i="13"/>
  <c r="D3" i="13"/>
  <c r="AF179" i="13" s="1"/>
  <c r="D2" i="13"/>
  <c r="K64" i="13" s="1"/>
  <c r="BB340" i="13"/>
  <c r="BB339" i="13"/>
  <c r="BB338" i="13"/>
  <c r="BB337" i="13"/>
  <c r="BB336" i="13"/>
  <c r="BB335" i="13"/>
  <c r="AY335" i="13"/>
  <c r="BB334" i="13"/>
  <c r="AZ334" i="13"/>
  <c r="BB333" i="13"/>
  <c r="AZ333" i="13"/>
  <c r="BB332" i="13"/>
  <c r="BB331" i="13"/>
  <c r="BB330" i="13"/>
  <c r="BB329" i="13"/>
  <c r="BB328" i="13"/>
  <c r="AZ328" i="13"/>
  <c r="AY328" i="13"/>
  <c r="BB327" i="13"/>
  <c r="AZ327" i="13"/>
  <c r="BB326" i="13"/>
  <c r="AZ326" i="13"/>
  <c r="BB325" i="13"/>
  <c r="AZ325" i="13"/>
  <c r="AY325" i="13"/>
  <c r="BB324" i="13"/>
  <c r="BB323" i="13"/>
  <c r="BB322" i="13"/>
  <c r="BB321" i="13"/>
  <c r="BB320" i="13"/>
  <c r="AZ320" i="13"/>
  <c r="BB319" i="13"/>
  <c r="AZ319" i="13"/>
  <c r="AY319" i="13"/>
  <c r="BB318" i="13"/>
  <c r="BB317" i="13"/>
  <c r="BB316" i="13"/>
  <c r="BB315" i="13"/>
  <c r="AZ315" i="13"/>
  <c r="AY315" i="13"/>
  <c r="BB314" i="13"/>
  <c r="AZ314" i="13"/>
  <c r="AY314" i="13"/>
  <c r="BB313" i="13"/>
  <c r="BB312" i="13"/>
  <c r="AZ312" i="13"/>
  <c r="AY312" i="13"/>
  <c r="BB311" i="13"/>
  <c r="AZ311" i="13"/>
  <c r="AY311" i="13"/>
  <c r="BB310" i="13"/>
  <c r="AZ310" i="13"/>
  <c r="AY310" i="13"/>
  <c r="BB309" i="13"/>
  <c r="AZ309" i="13"/>
  <c r="AY309" i="13"/>
  <c r="BB308" i="13"/>
  <c r="AZ308" i="13"/>
  <c r="BB307" i="13"/>
  <c r="AZ307" i="13"/>
  <c r="AY307" i="13"/>
  <c r="BB306" i="13"/>
  <c r="BB305" i="13"/>
  <c r="BB304" i="13"/>
  <c r="AZ304" i="13"/>
  <c r="AY304" i="13"/>
  <c r="BB303" i="13"/>
  <c r="AZ303" i="13"/>
  <c r="AY303" i="13"/>
  <c r="BB302" i="13"/>
  <c r="AZ302" i="13"/>
  <c r="AY302" i="13"/>
  <c r="BB301" i="13"/>
  <c r="AZ301" i="13"/>
  <c r="AY301" i="13"/>
  <c r="BB300" i="13"/>
  <c r="BB299" i="13"/>
  <c r="AZ299" i="13"/>
  <c r="AY299" i="13"/>
  <c r="BB298" i="13"/>
  <c r="AZ298" i="13"/>
  <c r="AY298" i="13"/>
  <c r="BB297" i="13"/>
  <c r="AZ297" i="13"/>
  <c r="BB296" i="13"/>
  <c r="AZ296" i="13"/>
  <c r="AY296" i="13"/>
  <c r="BB295" i="13"/>
  <c r="BB294" i="13"/>
  <c r="BB293" i="13"/>
  <c r="AZ293" i="13"/>
  <c r="AY293" i="13"/>
  <c r="BB292" i="13"/>
  <c r="BB291" i="13"/>
  <c r="BB290" i="13"/>
  <c r="BB289" i="13"/>
  <c r="BB288" i="13"/>
  <c r="BB287" i="13"/>
  <c r="BB286" i="13"/>
  <c r="AZ286" i="13"/>
  <c r="AY286" i="13"/>
  <c r="BB285" i="13"/>
  <c r="BB284" i="13"/>
  <c r="BB283" i="13"/>
  <c r="AZ283" i="13"/>
  <c r="AY283" i="13"/>
  <c r="BB282" i="13"/>
  <c r="BB281" i="13"/>
  <c r="AZ281" i="13"/>
  <c r="AY281" i="13"/>
  <c r="BB280" i="13"/>
  <c r="AY280" i="13"/>
  <c r="BB279" i="13"/>
  <c r="BB278" i="13"/>
  <c r="BB277" i="13"/>
  <c r="BB276" i="13"/>
  <c r="BB275" i="13"/>
  <c r="AZ275" i="13"/>
  <c r="AY275" i="13"/>
  <c r="BB274" i="13"/>
  <c r="AZ274" i="13"/>
  <c r="AY274" i="13"/>
  <c r="BB273" i="13"/>
  <c r="BB272" i="13"/>
  <c r="BB271" i="13"/>
  <c r="BB270" i="13"/>
  <c r="AZ270" i="13"/>
  <c r="AY270" i="13"/>
  <c r="BB269" i="13"/>
  <c r="BB268" i="13"/>
  <c r="BB267" i="13"/>
  <c r="BB266" i="13"/>
  <c r="BB265" i="13"/>
  <c r="AZ265" i="13"/>
  <c r="AY265" i="13"/>
  <c r="BB264" i="13"/>
  <c r="BB263" i="13"/>
  <c r="BB262" i="13"/>
  <c r="AZ262" i="13"/>
  <c r="AY262" i="13"/>
  <c r="BB261" i="13"/>
  <c r="BB260" i="13"/>
  <c r="BB259" i="13"/>
  <c r="BB258" i="13"/>
  <c r="BB257" i="13"/>
  <c r="AZ257" i="13"/>
  <c r="AY257" i="13"/>
  <c r="BB256" i="13"/>
  <c r="AZ256" i="13"/>
  <c r="BB255" i="13"/>
  <c r="AZ255" i="13"/>
  <c r="AY255" i="13"/>
  <c r="BB254" i="13"/>
  <c r="AZ254" i="13"/>
  <c r="AY254" i="13"/>
  <c r="BB253" i="13"/>
  <c r="AZ253" i="13"/>
  <c r="AY253" i="13"/>
  <c r="BB252" i="13"/>
  <c r="AZ252" i="13"/>
  <c r="AY252" i="13"/>
  <c r="BB251" i="13"/>
  <c r="AZ251" i="13"/>
  <c r="AY251" i="13"/>
  <c r="BB250" i="13"/>
  <c r="BB249" i="13"/>
  <c r="AY249" i="13"/>
  <c r="BB248" i="13"/>
  <c r="BB247" i="13"/>
  <c r="AZ247" i="13"/>
  <c r="AY247" i="13"/>
  <c r="BB246" i="13"/>
  <c r="AZ246" i="13"/>
  <c r="BB245" i="13"/>
  <c r="AZ245" i="13"/>
  <c r="BB244" i="13"/>
  <c r="AZ244" i="13"/>
  <c r="AY244" i="13"/>
  <c r="BB243" i="13"/>
  <c r="AZ243" i="13"/>
  <c r="AY243" i="13"/>
  <c r="BB242" i="13"/>
  <c r="BB241" i="13"/>
  <c r="BB240" i="13"/>
  <c r="AZ240" i="13"/>
  <c r="AY240" i="13"/>
  <c r="BB239" i="13"/>
  <c r="AZ239" i="13"/>
  <c r="AY239" i="13"/>
  <c r="BB238" i="13"/>
  <c r="AY238" i="13"/>
  <c r="BB237" i="13"/>
  <c r="AZ237" i="13"/>
  <c r="AY237" i="13"/>
  <c r="BB236" i="13"/>
  <c r="AZ236" i="13"/>
  <c r="AY236" i="13"/>
  <c r="BB235" i="13"/>
  <c r="BB234" i="13"/>
  <c r="BB233" i="13"/>
  <c r="AZ233" i="13"/>
  <c r="AY233" i="13"/>
  <c r="BB232" i="13"/>
  <c r="AY232" i="13"/>
  <c r="BB231" i="13"/>
  <c r="BB230" i="13"/>
  <c r="BB229" i="13"/>
  <c r="AZ229" i="13"/>
  <c r="AY229" i="13"/>
  <c r="BB228" i="13"/>
  <c r="BB227" i="13"/>
  <c r="AZ227" i="13"/>
  <c r="BB226" i="13"/>
  <c r="AZ226" i="13"/>
  <c r="AY226" i="13"/>
  <c r="BB225" i="13"/>
  <c r="AZ225" i="13"/>
  <c r="AY225" i="13"/>
  <c r="BB224" i="13"/>
  <c r="AY224" i="13"/>
  <c r="BB223" i="13"/>
  <c r="AZ223" i="13"/>
  <c r="BB222" i="13"/>
  <c r="BB221" i="13"/>
  <c r="BB220" i="13"/>
  <c r="AZ220" i="13"/>
  <c r="AY220" i="13"/>
  <c r="BB219" i="13"/>
  <c r="AZ219" i="13"/>
  <c r="AY219" i="13"/>
  <c r="BB218" i="13"/>
  <c r="AY218" i="13"/>
  <c r="BB217" i="13"/>
  <c r="AZ217" i="13"/>
  <c r="AY217" i="13"/>
  <c r="BB216" i="13"/>
  <c r="AZ216" i="13"/>
  <c r="AY216" i="13"/>
  <c r="BB215" i="13"/>
  <c r="BB214" i="13"/>
  <c r="AZ214" i="13"/>
  <c r="BB213" i="13"/>
  <c r="AZ213" i="13"/>
  <c r="AY213" i="13"/>
  <c r="BB212" i="13"/>
  <c r="AY212" i="13"/>
  <c r="BB211" i="13"/>
  <c r="AZ211" i="13"/>
  <c r="AY211" i="13"/>
  <c r="BB210" i="13"/>
  <c r="AZ210" i="13"/>
  <c r="AY210" i="13"/>
  <c r="BB209" i="13"/>
  <c r="AZ209" i="13"/>
  <c r="BB208" i="13"/>
  <c r="AZ208" i="13"/>
  <c r="AY208" i="13"/>
  <c r="BB207" i="13"/>
  <c r="AZ207" i="13"/>
  <c r="AY207" i="13"/>
  <c r="BB206" i="13"/>
  <c r="AZ206" i="13"/>
  <c r="AY206" i="13"/>
  <c r="BB205" i="13"/>
  <c r="AZ205" i="13"/>
  <c r="AY205" i="13"/>
  <c r="BB204" i="13"/>
  <c r="AZ204" i="13"/>
  <c r="BB203" i="13"/>
  <c r="AZ203" i="13"/>
  <c r="AY203" i="13"/>
  <c r="BB202" i="13"/>
  <c r="BB201" i="13"/>
  <c r="AZ201" i="13"/>
  <c r="BB200" i="13"/>
  <c r="AZ200" i="13"/>
  <c r="AY200" i="13"/>
  <c r="BB199" i="13"/>
  <c r="AZ199" i="13"/>
  <c r="AY199" i="13"/>
  <c r="BB198" i="13"/>
  <c r="AZ198" i="13"/>
  <c r="AY198" i="13"/>
  <c r="BB197" i="13"/>
  <c r="AZ197" i="13"/>
  <c r="AY197" i="13"/>
  <c r="BB196" i="13"/>
  <c r="AZ196" i="13"/>
  <c r="AY196" i="13"/>
  <c r="BB195" i="13"/>
  <c r="AZ195" i="13"/>
  <c r="AY195" i="13"/>
  <c r="BB194" i="13"/>
  <c r="AZ194" i="13"/>
  <c r="AY194" i="13"/>
  <c r="BB193" i="13"/>
  <c r="BB192" i="13"/>
  <c r="AZ192" i="13"/>
  <c r="AY192" i="13"/>
  <c r="BB191" i="13"/>
  <c r="BB190" i="13"/>
  <c r="AZ190" i="13"/>
  <c r="AY190" i="13"/>
  <c r="BB189" i="13"/>
  <c r="AZ189" i="13"/>
  <c r="AY189" i="13"/>
  <c r="BB188" i="13"/>
  <c r="AZ188" i="13"/>
  <c r="AY188" i="13"/>
  <c r="BB187" i="13"/>
  <c r="BB186" i="13"/>
  <c r="AZ186" i="13"/>
  <c r="AY186" i="13"/>
  <c r="BB185" i="13"/>
  <c r="AZ185" i="13"/>
  <c r="AY185" i="13"/>
  <c r="BB184" i="13"/>
  <c r="AZ184" i="13"/>
  <c r="AY184" i="13"/>
  <c r="BB183" i="13"/>
  <c r="AZ183" i="13"/>
  <c r="BB182" i="13"/>
  <c r="AZ182" i="13"/>
  <c r="AY182" i="13"/>
  <c r="BB181" i="13"/>
  <c r="BB180" i="13"/>
  <c r="AZ180" i="13"/>
  <c r="AY180" i="13"/>
  <c r="BB179" i="13"/>
  <c r="AZ179" i="13"/>
  <c r="AY179" i="13"/>
  <c r="BB178" i="13"/>
  <c r="AZ178" i="13"/>
  <c r="AY178" i="13"/>
  <c r="BB177" i="13"/>
  <c r="BB176" i="13"/>
  <c r="AZ176" i="13"/>
  <c r="AY176" i="13"/>
  <c r="BB175" i="13"/>
  <c r="BB174" i="13"/>
  <c r="AZ174" i="13"/>
  <c r="AY174" i="13"/>
  <c r="BB173" i="13"/>
  <c r="AZ173" i="13"/>
  <c r="AY173" i="13"/>
  <c r="BB172" i="13"/>
  <c r="AZ172" i="13"/>
  <c r="AY172" i="13"/>
  <c r="BB171" i="13"/>
  <c r="AZ171" i="13"/>
  <c r="AY171" i="13"/>
  <c r="BB170" i="13"/>
  <c r="AZ170" i="13"/>
  <c r="AY170" i="13"/>
  <c r="BB169" i="13"/>
  <c r="AZ169" i="13"/>
  <c r="AY169" i="13"/>
  <c r="BB168" i="13"/>
  <c r="AZ168" i="13"/>
  <c r="AY168" i="13"/>
  <c r="BB167" i="13"/>
  <c r="AZ167" i="13"/>
  <c r="AY167" i="13"/>
  <c r="BB166" i="13"/>
  <c r="AZ166" i="13"/>
  <c r="AY166" i="13"/>
  <c r="BB165" i="13"/>
  <c r="AZ165" i="13"/>
  <c r="BB164" i="13"/>
  <c r="AZ164" i="13"/>
  <c r="BB163" i="13"/>
  <c r="AZ163" i="13"/>
  <c r="AY163" i="13"/>
  <c r="BB162" i="13"/>
  <c r="AZ162" i="13"/>
  <c r="BB161" i="13"/>
  <c r="AZ161" i="13"/>
  <c r="AY161" i="13"/>
  <c r="BB160" i="13"/>
  <c r="AZ160" i="13"/>
  <c r="AY160" i="13"/>
  <c r="BB159" i="13"/>
  <c r="AZ159" i="13"/>
  <c r="AY159" i="13"/>
  <c r="BB158" i="13"/>
  <c r="AZ158" i="13"/>
  <c r="BB157" i="13"/>
  <c r="AZ157" i="13"/>
  <c r="AY157" i="13"/>
  <c r="BB156" i="13"/>
  <c r="BB155" i="13"/>
  <c r="AZ155" i="13"/>
  <c r="BB154" i="13"/>
  <c r="AZ154" i="13"/>
  <c r="BB153" i="13"/>
  <c r="AZ153" i="13"/>
  <c r="AY153" i="13"/>
  <c r="BB152" i="13"/>
  <c r="AZ152" i="13"/>
  <c r="AY152" i="13"/>
  <c r="BB151" i="13"/>
  <c r="AZ151" i="13"/>
  <c r="AY151" i="13"/>
  <c r="BB150" i="13"/>
  <c r="AZ150" i="13"/>
  <c r="AY150" i="13"/>
  <c r="BB149" i="13"/>
  <c r="AZ149" i="13"/>
  <c r="AY149" i="13"/>
  <c r="BB148" i="13"/>
  <c r="AZ148" i="13"/>
  <c r="AY148" i="13"/>
  <c r="BB147" i="13"/>
  <c r="AZ147" i="13"/>
  <c r="AY147" i="13"/>
  <c r="BB146" i="13"/>
  <c r="AZ146" i="13"/>
  <c r="BB145" i="13"/>
  <c r="AZ145" i="13"/>
  <c r="BB144" i="13"/>
  <c r="AZ144" i="13"/>
  <c r="AY144" i="13"/>
  <c r="BB143" i="13"/>
  <c r="BB142" i="13"/>
  <c r="AZ142" i="13"/>
  <c r="AY142" i="13"/>
  <c r="BB141" i="13"/>
  <c r="AZ141" i="13"/>
  <c r="AY141" i="13"/>
  <c r="BB140" i="13"/>
  <c r="AZ140" i="13"/>
  <c r="AY140" i="13"/>
  <c r="BB139" i="13"/>
  <c r="AZ139" i="13"/>
  <c r="AY139" i="13"/>
  <c r="BB138" i="13"/>
  <c r="AZ138" i="13"/>
  <c r="AY138" i="13"/>
  <c r="BB137" i="13"/>
  <c r="AZ137" i="13"/>
  <c r="AY137" i="13"/>
  <c r="BB136" i="13"/>
  <c r="AZ136" i="13"/>
  <c r="AY136" i="13"/>
  <c r="BB135" i="13"/>
  <c r="AZ135" i="13"/>
  <c r="BB134" i="13"/>
  <c r="AZ134" i="13"/>
  <c r="AY134" i="13"/>
  <c r="BB133" i="13"/>
  <c r="AZ133" i="13"/>
  <c r="AY133" i="13"/>
  <c r="BB132" i="13"/>
  <c r="BB131" i="13"/>
  <c r="BB130" i="13"/>
  <c r="AZ130" i="13"/>
  <c r="AY130" i="13"/>
  <c r="BB129" i="13"/>
  <c r="AZ129" i="13"/>
  <c r="AY129" i="13"/>
  <c r="BB128" i="13"/>
  <c r="BB127" i="13"/>
  <c r="AZ127" i="13"/>
  <c r="BB126" i="13"/>
  <c r="AZ126" i="13"/>
  <c r="AY126" i="13"/>
  <c r="BB125" i="13"/>
  <c r="AZ125" i="13"/>
  <c r="AY125" i="13"/>
  <c r="BB124" i="13"/>
  <c r="BB123" i="13"/>
  <c r="BB122" i="13"/>
  <c r="AZ122" i="13"/>
  <c r="AY122" i="13"/>
  <c r="BB121" i="13"/>
  <c r="BB120" i="13"/>
  <c r="AZ120" i="13"/>
  <c r="AY120" i="13"/>
  <c r="BB119" i="13"/>
  <c r="AZ119" i="13"/>
  <c r="AY119" i="13"/>
  <c r="BB118" i="13"/>
  <c r="AZ118" i="13"/>
  <c r="BB117" i="13"/>
  <c r="AZ117" i="13"/>
  <c r="AY117" i="13"/>
  <c r="BB116" i="13"/>
  <c r="AZ116" i="13"/>
  <c r="AY116" i="13"/>
  <c r="BB115" i="13"/>
  <c r="AZ115" i="13"/>
  <c r="AY115" i="13"/>
  <c r="BB114" i="13"/>
  <c r="AZ114" i="13"/>
  <c r="AY114" i="13"/>
  <c r="BB113" i="13"/>
  <c r="AZ113" i="13"/>
  <c r="AY113" i="13"/>
  <c r="BB112" i="13"/>
  <c r="AZ112" i="13"/>
  <c r="AY112" i="13"/>
  <c r="BB111" i="13"/>
  <c r="AZ111" i="13"/>
  <c r="BB110" i="13"/>
  <c r="BB109" i="13"/>
  <c r="AZ109" i="13"/>
  <c r="AY109" i="13"/>
  <c r="BB108" i="13"/>
  <c r="AZ108" i="13"/>
  <c r="AY108" i="13"/>
  <c r="BB107" i="13"/>
  <c r="AZ107" i="13"/>
  <c r="AY107" i="13"/>
  <c r="BB106" i="13"/>
  <c r="AY106" i="13"/>
  <c r="BB105" i="13"/>
  <c r="AY105" i="13"/>
  <c r="BB104" i="13"/>
  <c r="AZ104" i="13"/>
  <c r="AY104" i="13"/>
  <c r="BB103" i="13"/>
  <c r="AZ103" i="13"/>
  <c r="BB102" i="13"/>
  <c r="AZ102" i="13"/>
  <c r="AY102" i="13"/>
  <c r="BB101" i="13"/>
  <c r="AZ101" i="13"/>
  <c r="BB100" i="13"/>
  <c r="AZ100" i="13"/>
  <c r="AY100" i="13"/>
  <c r="BB99" i="13"/>
  <c r="AZ99" i="13"/>
  <c r="AY99" i="13"/>
  <c r="BB98" i="13"/>
  <c r="AZ98" i="13"/>
  <c r="AY98" i="13"/>
  <c r="BB97" i="13"/>
  <c r="AZ97" i="13"/>
  <c r="BB96" i="13"/>
  <c r="AZ96" i="13"/>
  <c r="AY96" i="13"/>
  <c r="BB95" i="13"/>
  <c r="AZ95" i="13"/>
  <c r="AY95" i="13"/>
  <c r="BB94" i="13"/>
  <c r="AZ94" i="13"/>
  <c r="BB93" i="13"/>
  <c r="BB92" i="13"/>
  <c r="BB91" i="13"/>
  <c r="BB90" i="13"/>
  <c r="AZ90" i="13"/>
  <c r="AY90" i="13"/>
  <c r="BB89" i="13"/>
  <c r="AZ89" i="13"/>
  <c r="BB88" i="13"/>
  <c r="BB87" i="13"/>
  <c r="AZ87" i="13"/>
  <c r="AY87" i="13"/>
  <c r="BB86" i="13"/>
  <c r="AZ86" i="13"/>
  <c r="AY86" i="13"/>
  <c r="BB85" i="13"/>
  <c r="AZ85" i="13"/>
  <c r="AY85" i="13"/>
  <c r="BB84" i="13"/>
  <c r="AZ84" i="13"/>
  <c r="AY84" i="13"/>
  <c r="BB83" i="13"/>
  <c r="AZ83" i="13"/>
  <c r="AY83" i="13"/>
  <c r="BB82" i="13"/>
  <c r="AZ82" i="13"/>
  <c r="AY82" i="13"/>
  <c r="BB81" i="13"/>
  <c r="AZ81" i="13"/>
  <c r="AY81" i="13"/>
  <c r="BB80" i="13"/>
  <c r="AZ80" i="13"/>
  <c r="AY80" i="13"/>
  <c r="BB79" i="13"/>
  <c r="BB78" i="13"/>
  <c r="AZ78" i="13"/>
  <c r="AY78" i="13"/>
  <c r="BB77" i="13"/>
  <c r="AY77" i="13"/>
  <c r="BB76" i="13"/>
  <c r="AZ76" i="13"/>
  <c r="AY76" i="13"/>
  <c r="BB75" i="13"/>
  <c r="AZ75" i="13"/>
  <c r="BB74" i="13"/>
  <c r="BB73" i="13"/>
  <c r="AZ73" i="13"/>
  <c r="AY73" i="13"/>
  <c r="BB72" i="13"/>
  <c r="BB71" i="13"/>
  <c r="AZ71" i="13"/>
  <c r="AY71" i="13"/>
  <c r="BB70" i="13"/>
  <c r="AZ70" i="13"/>
  <c r="AY70" i="13"/>
  <c r="BB69" i="13"/>
  <c r="AZ69" i="13"/>
  <c r="AY69" i="13"/>
  <c r="BB68" i="13"/>
  <c r="AZ68" i="13"/>
  <c r="AY68" i="13"/>
  <c r="BB67" i="13"/>
  <c r="AZ67" i="13"/>
  <c r="AY67" i="13"/>
  <c r="BB66" i="13"/>
  <c r="AZ66" i="13"/>
  <c r="AY66" i="13"/>
  <c r="BB65" i="13"/>
  <c r="AZ65" i="13"/>
  <c r="AY65" i="13"/>
  <c r="BB64" i="13"/>
  <c r="AZ64" i="13"/>
  <c r="AY64" i="13"/>
  <c r="BB63" i="13"/>
  <c r="AZ63" i="13"/>
  <c r="AY63" i="13"/>
  <c r="BB62" i="13"/>
  <c r="AZ62" i="13"/>
  <c r="AY62" i="13"/>
  <c r="BB61" i="13"/>
  <c r="AZ61" i="13"/>
  <c r="AY61" i="13"/>
  <c r="BB60" i="13"/>
  <c r="AZ60" i="13"/>
  <c r="BB59" i="13"/>
  <c r="AZ59" i="13"/>
  <c r="AY59" i="13"/>
  <c r="BB58" i="13"/>
  <c r="AZ58" i="13"/>
  <c r="AY58" i="13"/>
  <c r="BB57" i="13"/>
  <c r="AZ57" i="13"/>
  <c r="AY57" i="13"/>
  <c r="BB56" i="13"/>
  <c r="AZ56" i="13"/>
  <c r="AY56" i="13"/>
  <c r="BB55" i="13"/>
  <c r="AZ55" i="13"/>
  <c r="AY55" i="13"/>
  <c r="BB54" i="13"/>
  <c r="AZ54" i="13"/>
  <c r="AY54" i="13"/>
  <c r="BB53" i="13"/>
  <c r="AZ53" i="13"/>
  <c r="AY53" i="13"/>
  <c r="BB52" i="13"/>
  <c r="AZ52" i="13"/>
  <c r="AY52" i="13"/>
  <c r="BB51" i="13"/>
  <c r="AZ51" i="13"/>
  <c r="BB50" i="13"/>
  <c r="AZ50" i="13"/>
  <c r="AY50" i="13"/>
  <c r="BB49" i="13"/>
  <c r="AZ49" i="13"/>
  <c r="AY49" i="13"/>
  <c r="BB48" i="13"/>
  <c r="AZ48" i="13"/>
  <c r="AY48" i="13"/>
  <c r="BB47" i="13"/>
  <c r="AZ47" i="13"/>
  <c r="AY47" i="13"/>
  <c r="BB46" i="13"/>
  <c r="AZ46" i="13"/>
  <c r="AY46" i="13"/>
  <c r="BB45" i="13"/>
  <c r="BB44" i="13"/>
  <c r="AZ44" i="13"/>
  <c r="AY44" i="13"/>
  <c r="BB43" i="13"/>
  <c r="AZ43" i="13"/>
  <c r="AY43" i="13"/>
  <c r="BB42" i="13"/>
  <c r="AZ42" i="13"/>
  <c r="AY42" i="13"/>
  <c r="BB41" i="13"/>
  <c r="AZ41" i="13"/>
  <c r="AY41" i="13"/>
  <c r="BB40" i="13"/>
  <c r="AZ40" i="13"/>
  <c r="AY40" i="13"/>
  <c r="BB39" i="13"/>
  <c r="AZ39" i="13"/>
  <c r="AY39" i="13"/>
  <c r="BB38" i="13"/>
  <c r="BB37" i="13"/>
  <c r="BB36" i="13"/>
  <c r="BB35" i="13"/>
  <c r="AZ35" i="13"/>
  <c r="AY35" i="13"/>
  <c r="BB34" i="13"/>
  <c r="AZ34" i="13"/>
  <c r="AY34" i="13"/>
  <c r="BB33" i="13"/>
  <c r="AZ33" i="13"/>
  <c r="AY33" i="13"/>
  <c r="BB32" i="13"/>
  <c r="AZ32" i="13"/>
  <c r="AY32" i="13"/>
  <c r="BK31" i="13"/>
  <c r="BI31" i="13"/>
  <c r="BH31" i="13"/>
  <c r="BB31" i="13"/>
  <c r="AZ31" i="13"/>
  <c r="AY31" i="13"/>
  <c r="BK30" i="13"/>
  <c r="BH30" i="13"/>
  <c r="BB30" i="13"/>
  <c r="AZ30" i="13"/>
  <c r="BK29" i="13"/>
  <c r="BH29" i="13"/>
  <c r="BB29" i="13"/>
  <c r="BK28" i="13"/>
  <c r="BI28" i="13"/>
  <c r="BH28" i="13"/>
  <c r="BB28" i="13"/>
  <c r="AY28" i="13"/>
  <c r="BK27" i="13"/>
  <c r="BI27" i="13"/>
  <c r="BH27" i="13"/>
  <c r="BB27" i="13"/>
  <c r="AZ27" i="13"/>
  <c r="AY27" i="13"/>
  <c r="BK26" i="13"/>
  <c r="BI26" i="13"/>
  <c r="BH26" i="13"/>
  <c r="BB26" i="13"/>
  <c r="BK25" i="13"/>
  <c r="BI25" i="13"/>
  <c r="BH25" i="13"/>
  <c r="BB25" i="13"/>
  <c r="AZ25" i="13"/>
  <c r="BK24" i="13"/>
  <c r="BH24" i="13"/>
  <c r="BB24" i="13"/>
  <c r="AZ24" i="13"/>
  <c r="AY24" i="13"/>
  <c r="BK23" i="13"/>
  <c r="BH23" i="13"/>
  <c r="BB23" i="13"/>
  <c r="AZ23" i="13"/>
  <c r="AY23" i="13"/>
  <c r="BK22" i="13"/>
  <c r="BH22" i="13"/>
  <c r="BB22" i="13"/>
  <c r="AZ22" i="13"/>
  <c r="AY22" i="13"/>
  <c r="BK21" i="13"/>
  <c r="BI21" i="13"/>
  <c r="BH21" i="13"/>
  <c r="BB21" i="13"/>
  <c r="AZ21" i="13"/>
  <c r="AY21" i="13"/>
  <c r="BK20" i="13"/>
  <c r="BB20" i="13"/>
  <c r="BK19" i="13"/>
  <c r="BI19" i="13"/>
  <c r="BH19" i="13"/>
  <c r="BB19" i="13"/>
  <c r="AZ19" i="13"/>
  <c r="AY19" i="13"/>
  <c r="BK18" i="13"/>
  <c r="BH18" i="13"/>
  <c r="BB18" i="13"/>
  <c r="AZ18" i="13"/>
  <c r="AY18" i="13"/>
  <c r="BK17" i="13"/>
  <c r="BH17" i="13"/>
  <c r="BB17" i="13"/>
  <c r="BK16" i="13"/>
  <c r="BI16" i="13"/>
  <c r="BH16" i="13"/>
  <c r="BB16" i="13"/>
  <c r="BK15" i="13"/>
  <c r="BH15" i="13"/>
  <c r="BB15" i="13"/>
  <c r="AZ15" i="13"/>
  <c r="BK14" i="13"/>
  <c r="BB14" i="13"/>
  <c r="AZ14" i="13"/>
  <c r="AY14" i="13"/>
  <c r="BK13" i="13"/>
  <c r="BH13" i="13"/>
  <c r="BB13" i="13"/>
  <c r="BK12" i="13"/>
  <c r="BI12" i="13"/>
  <c r="BH12" i="13"/>
  <c r="BB12" i="13"/>
  <c r="AZ12" i="13"/>
  <c r="AY12" i="13"/>
  <c r="BK11" i="13"/>
  <c r="BI11" i="13"/>
  <c r="BH11" i="13"/>
  <c r="BB11" i="13"/>
  <c r="AZ11" i="13"/>
  <c r="AY11" i="13"/>
  <c r="BK10" i="13"/>
  <c r="BH10" i="13"/>
  <c r="BB10" i="13"/>
  <c r="AZ10" i="13"/>
  <c r="BK9" i="13"/>
  <c r="BH9" i="13"/>
  <c r="BB9" i="13"/>
  <c r="AZ9" i="13"/>
  <c r="AY9" i="13"/>
  <c r="BK8" i="13"/>
  <c r="BI8" i="13"/>
  <c r="BH8" i="13"/>
  <c r="BB8" i="13"/>
  <c r="AZ8" i="13"/>
  <c r="AY8" i="13"/>
  <c r="BK7" i="13"/>
  <c r="BI7" i="13"/>
  <c r="BH7" i="13"/>
  <c r="BB7" i="13"/>
  <c r="BK6" i="13"/>
  <c r="BI6" i="13"/>
  <c r="BH6" i="13"/>
  <c r="BB6" i="13"/>
  <c r="AY6" i="13"/>
  <c r="BK5" i="13"/>
  <c r="BI5" i="13"/>
  <c r="BH5" i="13"/>
  <c r="BB5" i="13"/>
  <c r="AZ5" i="13"/>
  <c r="AY5" i="13"/>
  <c r="BK4" i="13"/>
  <c r="BI4" i="13"/>
  <c r="BH4" i="13"/>
  <c r="BB4" i="13"/>
  <c r="AZ4" i="13"/>
  <c r="AY4" i="13"/>
  <c r="BK3" i="13"/>
  <c r="BI3" i="13"/>
  <c r="BH3" i="13"/>
  <c r="BB3" i="13"/>
  <c r="AZ3" i="13"/>
  <c r="AY3" i="13"/>
  <c r="BK2" i="13"/>
  <c r="BH2" i="13"/>
  <c r="BB2" i="13"/>
  <c r="AZ2" i="13"/>
  <c r="AY2" i="13"/>
  <c r="BK3" i="12"/>
  <c r="BK4" i="12"/>
  <c r="BK5" i="12"/>
  <c r="BK6" i="12"/>
  <c r="BK7" i="12"/>
  <c r="BK8" i="12"/>
  <c r="BK9" i="12"/>
  <c r="BK10" i="12"/>
  <c r="BK11" i="12"/>
  <c r="BK12" i="12"/>
  <c r="BK13" i="12"/>
  <c r="BK14" i="12"/>
  <c r="BK15" i="12"/>
  <c r="BK16" i="12"/>
  <c r="BK17" i="12"/>
  <c r="BK18" i="12"/>
  <c r="BK19" i="12"/>
  <c r="BK20" i="12"/>
  <c r="BK21" i="12"/>
  <c r="BK22" i="12"/>
  <c r="BK23" i="12"/>
  <c r="BK24" i="12"/>
  <c r="BK25" i="12"/>
  <c r="BK26" i="12"/>
  <c r="BK27" i="12"/>
  <c r="BK28" i="12"/>
  <c r="BK29" i="12"/>
  <c r="BK30" i="12"/>
  <c r="BK31" i="12"/>
  <c r="BK2" i="12"/>
  <c r="BI3" i="12"/>
  <c r="BI4" i="12"/>
  <c r="BI5" i="12"/>
  <c r="BI6" i="12"/>
  <c r="BI7" i="12"/>
  <c r="BI8" i="12"/>
  <c r="BI9" i="12"/>
  <c r="BI10" i="12"/>
  <c r="BI11" i="12"/>
  <c r="BI12" i="12"/>
  <c r="BI13" i="12"/>
  <c r="BI14" i="12"/>
  <c r="BI15" i="12"/>
  <c r="BI16" i="12"/>
  <c r="BI17" i="12"/>
  <c r="BI18" i="12"/>
  <c r="BI19" i="12"/>
  <c r="BI20" i="12"/>
  <c r="BI21" i="12"/>
  <c r="BI22" i="12"/>
  <c r="BI23" i="12"/>
  <c r="BI24" i="12"/>
  <c r="BI25" i="12"/>
  <c r="BI26" i="12"/>
  <c r="BI27" i="12"/>
  <c r="BI28" i="12"/>
  <c r="BI29" i="12"/>
  <c r="BI30" i="12"/>
  <c r="BI31" i="12"/>
  <c r="BI2" i="12"/>
  <c r="BH3" i="12"/>
  <c r="BH4" i="12"/>
  <c r="BH5" i="12"/>
  <c r="BH6" i="12"/>
  <c r="BH7" i="12"/>
  <c r="BH8" i="12"/>
  <c r="BH9" i="12"/>
  <c r="BH10" i="12"/>
  <c r="BH11" i="12"/>
  <c r="BH12" i="12"/>
  <c r="BH13" i="12"/>
  <c r="BH14" i="12"/>
  <c r="BH15" i="12"/>
  <c r="BH16" i="12"/>
  <c r="BH17" i="12"/>
  <c r="BH18" i="12"/>
  <c r="BH19" i="12"/>
  <c r="BH20" i="12"/>
  <c r="BH21" i="12"/>
  <c r="BH22" i="12"/>
  <c r="BH23" i="12"/>
  <c r="BH24" i="12"/>
  <c r="BH25" i="12"/>
  <c r="BH26" i="12"/>
  <c r="BH27" i="12"/>
  <c r="BH28" i="12"/>
  <c r="BH29" i="12"/>
  <c r="BH30" i="12"/>
  <c r="BH31" i="12"/>
  <c r="BH2" i="12"/>
  <c r="BB3" i="12"/>
  <c r="BB4" i="12"/>
  <c r="BB5" i="12"/>
  <c r="BB6" i="12"/>
  <c r="BB7" i="12"/>
  <c r="BB8" i="12"/>
  <c r="BB9" i="12"/>
  <c r="BB10" i="12"/>
  <c r="BB11" i="12"/>
  <c r="BB12" i="12"/>
  <c r="BB13" i="12"/>
  <c r="BB14" i="12"/>
  <c r="BB15" i="12"/>
  <c r="BB16" i="12"/>
  <c r="BB17" i="12"/>
  <c r="BB18" i="12"/>
  <c r="BB19" i="12"/>
  <c r="BB20" i="12"/>
  <c r="BB21" i="12"/>
  <c r="BB22" i="12"/>
  <c r="BB23" i="12"/>
  <c r="BB24" i="12"/>
  <c r="BB25" i="12"/>
  <c r="BB26" i="12"/>
  <c r="BB27" i="12"/>
  <c r="BB28" i="12"/>
  <c r="BB29" i="12"/>
  <c r="BB30" i="12"/>
  <c r="BB31" i="12"/>
  <c r="BB32" i="12"/>
  <c r="BB33" i="12"/>
  <c r="BB34" i="12"/>
  <c r="BB35" i="12"/>
  <c r="BB36" i="12"/>
  <c r="BB37" i="12"/>
  <c r="BB38" i="12"/>
  <c r="BB39" i="12"/>
  <c r="BB40" i="12"/>
  <c r="BB41" i="12"/>
  <c r="BB42" i="12"/>
  <c r="BB43" i="12"/>
  <c r="BB44" i="12"/>
  <c r="BB45" i="12"/>
  <c r="BB46" i="12"/>
  <c r="BB47" i="12"/>
  <c r="BB48" i="12"/>
  <c r="BB49" i="12"/>
  <c r="BB50" i="12"/>
  <c r="BB51" i="12"/>
  <c r="BB52" i="12"/>
  <c r="BB53" i="12"/>
  <c r="BB54" i="12"/>
  <c r="BB55" i="12"/>
  <c r="BB56" i="12"/>
  <c r="BB57" i="12"/>
  <c r="BB58" i="12"/>
  <c r="BB59" i="12"/>
  <c r="BB60" i="12"/>
  <c r="BB61" i="12"/>
  <c r="BB62" i="12"/>
  <c r="BB63" i="12"/>
  <c r="BB64" i="12"/>
  <c r="BB65" i="12"/>
  <c r="BB66" i="12"/>
  <c r="BB67" i="12"/>
  <c r="BB68" i="12"/>
  <c r="BB69" i="12"/>
  <c r="BB70" i="12"/>
  <c r="BB71" i="12"/>
  <c r="BB72" i="12"/>
  <c r="BB73" i="12"/>
  <c r="BB74" i="12"/>
  <c r="BB75" i="12"/>
  <c r="BB76" i="12"/>
  <c r="BB77" i="12"/>
  <c r="BB78" i="12"/>
  <c r="BB79" i="12"/>
  <c r="BB80" i="12"/>
  <c r="BB81" i="12"/>
  <c r="BB82" i="12"/>
  <c r="BB83" i="12"/>
  <c r="BB84" i="12"/>
  <c r="BB85" i="12"/>
  <c r="BB86" i="12"/>
  <c r="BB87" i="12"/>
  <c r="BB88" i="12"/>
  <c r="BB89" i="12"/>
  <c r="BB90" i="12"/>
  <c r="BB91" i="12"/>
  <c r="BB92" i="12"/>
  <c r="BB93" i="12"/>
  <c r="BB94" i="12"/>
  <c r="BB95" i="12"/>
  <c r="BB96" i="12"/>
  <c r="BB97" i="12"/>
  <c r="BB98" i="12"/>
  <c r="BB99" i="12"/>
  <c r="BB100" i="12"/>
  <c r="BB101" i="12"/>
  <c r="BB102" i="12"/>
  <c r="BB103" i="12"/>
  <c r="BB104" i="12"/>
  <c r="BB105" i="12"/>
  <c r="BB106" i="12"/>
  <c r="BB107" i="12"/>
  <c r="BB108" i="12"/>
  <c r="BB109" i="12"/>
  <c r="BB110" i="12"/>
  <c r="BB111" i="12"/>
  <c r="BB112" i="12"/>
  <c r="BB113" i="12"/>
  <c r="BB114" i="12"/>
  <c r="BB115" i="12"/>
  <c r="BB116" i="12"/>
  <c r="BB117" i="12"/>
  <c r="BB118" i="12"/>
  <c r="BB119" i="12"/>
  <c r="BB120" i="12"/>
  <c r="BB121" i="12"/>
  <c r="BB122" i="12"/>
  <c r="BB123" i="12"/>
  <c r="BB124" i="12"/>
  <c r="BB125" i="12"/>
  <c r="BB126" i="12"/>
  <c r="BB127" i="12"/>
  <c r="BB128" i="12"/>
  <c r="BB129" i="12"/>
  <c r="BB130" i="12"/>
  <c r="BB131" i="12"/>
  <c r="BB132" i="12"/>
  <c r="BB133" i="12"/>
  <c r="BB134" i="12"/>
  <c r="BB135" i="12"/>
  <c r="BB136" i="12"/>
  <c r="BB137" i="12"/>
  <c r="BB138" i="12"/>
  <c r="BB139" i="12"/>
  <c r="BB140" i="12"/>
  <c r="BB141" i="12"/>
  <c r="BB142" i="12"/>
  <c r="BB143" i="12"/>
  <c r="BB144" i="12"/>
  <c r="BB145" i="12"/>
  <c r="BB146" i="12"/>
  <c r="BB147" i="12"/>
  <c r="BB148" i="12"/>
  <c r="BB149" i="12"/>
  <c r="BB150" i="12"/>
  <c r="BB151" i="12"/>
  <c r="BB152" i="12"/>
  <c r="BB153" i="12"/>
  <c r="BB154" i="12"/>
  <c r="BB155" i="12"/>
  <c r="BB156" i="12"/>
  <c r="BB157" i="12"/>
  <c r="BB158" i="12"/>
  <c r="BB159" i="12"/>
  <c r="BB160" i="12"/>
  <c r="BB161" i="12"/>
  <c r="BB162" i="12"/>
  <c r="BB163" i="12"/>
  <c r="BB164" i="12"/>
  <c r="BB165" i="12"/>
  <c r="BB166" i="12"/>
  <c r="BB167" i="12"/>
  <c r="BB168" i="12"/>
  <c r="BB169" i="12"/>
  <c r="BB170" i="12"/>
  <c r="BB171" i="12"/>
  <c r="BB172" i="12"/>
  <c r="BB173" i="12"/>
  <c r="BB174" i="12"/>
  <c r="BB175" i="12"/>
  <c r="BB176" i="12"/>
  <c r="BB177" i="12"/>
  <c r="BB178" i="12"/>
  <c r="BB179" i="12"/>
  <c r="BB180" i="12"/>
  <c r="BB181" i="12"/>
  <c r="BB182" i="12"/>
  <c r="BB183" i="12"/>
  <c r="BB184" i="12"/>
  <c r="BB185" i="12"/>
  <c r="BB186" i="12"/>
  <c r="BB187" i="12"/>
  <c r="BB188" i="12"/>
  <c r="BB189" i="12"/>
  <c r="BB190" i="12"/>
  <c r="BB191" i="12"/>
  <c r="BB192" i="12"/>
  <c r="BB193" i="12"/>
  <c r="BB194" i="12"/>
  <c r="BB195" i="12"/>
  <c r="BB196" i="12"/>
  <c r="BB197" i="12"/>
  <c r="BB198" i="12"/>
  <c r="BB199" i="12"/>
  <c r="BB200" i="12"/>
  <c r="BB201" i="12"/>
  <c r="BB202" i="12"/>
  <c r="BB203" i="12"/>
  <c r="BB204" i="12"/>
  <c r="BB205" i="12"/>
  <c r="BB206" i="12"/>
  <c r="BB207" i="12"/>
  <c r="BB208" i="12"/>
  <c r="BB209" i="12"/>
  <c r="BB210" i="12"/>
  <c r="BB211" i="12"/>
  <c r="BB212" i="12"/>
  <c r="BB213" i="12"/>
  <c r="BB214" i="12"/>
  <c r="BB215" i="12"/>
  <c r="BB216" i="12"/>
  <c r="BB217" i="12"/>
  <c r="BB218" i="12"/>
  <c r="BB219" i="12"/>
  <c r="BB220" i="12"/>
  <c r="BB221" i="12"/>
  <c r="BB222" i="12"/>
  <c r="BB223" i="12"/>
  <c r="BB224" i="12"/>
  <c r="BB225" i="12"/>
  <c r="BB226" i="12"/>
  <c r="BB227" i="12"/>
  <c r="BB228" i="12"/>
  <c r="BB229" i="12"/>
  <c r="BB230" i="12"/>
  <c r="BB231" i="12"/>
  <c r="BB232" i="12"/>
  <c r="BB233" i="12"/>
  <c r="BB234" i="12"/>
  <c r="BB235" i="12"/>
  <c r="BB236" i="12"/>
  <c r="BB237" i="12"/>
  <c r="BB238" i="12"/>
  <c r="BB239" i="12"/>
  <c r="BB240" i="12"/>
  <c r="BB241" i="12"/>
  <c r="BB242" i="12"/>
  <c r="BB243" i="12"/>
  <c r="BB244" i="12"/>
  <c r="BB245" i="12"/>
  <c r="BB246" i="12"/>
  <c r="BB247" i="12"/>
  <c r="BB248" i="12"/>
  <c r="BB249" i="12"/>
  <c r="BB250" i="12"/>
  <c r="BB251" i="12"/>
  <c r="BB252" i="12"/>
  <c r="BB253" i="12"/>
  <c r="BB254" i="12"/>
  <c r="BB255" i="12"/>
  <c r="BB256" i="12"/>
  <c r="BB257" i="12"/>
  <c r="BB258" i="12"/>
  <c r="BB259" i="12"/>
  <c r="BB260" i="12"/>
  <c r="BB261" i="12"/>
  <c r="BB262" i="12"/>
  <c r="BB263" i="12"/>
  <c r="BB264" i="12"/>
  <c r="BB265" i="12"/>
  <c r="BB266" i="12"/>
  <c r="BB267" i="12"/>
  <c r="BB268" i="12"/>
  <c r="BB269" i="12"/>
  <c r="BB270" i="12"/>
  <c r="BB271" i="12"/>
  <c r="BB272" i="12"/>
  <c r="BB273" i="12"/>
  <c r="BB274" i="12"/>
  <c r="BB275" i="12"/>
  <c r="BB276" i="12"/>
  <c r="BB277" i="12"/>
  <c r="BB278" i="12"/>
  <c r="BB279" i="12"/>
  <c r="BB280" i="12"/>
  <c r="BB281" i="12"/>
  <c r="BB282" i="12"/>
  <c r="BB283" i="12"/>
  <c r="BB284" i="12"/>
  <c r="BB285" i="12"/>
  <c r="BB286" i="12"/>
  <c r="BB287" i="12"/>
  <c r="BB288" i="12"/>
  <c r="BB289" i="12"/>
  <c r="BB290" i="12"/>
  <c r="BB291" i="12"/>
  <c r="BB292" i="12"/>
  <c r="BB293" i="12"/>
  <c r="BB294" i="12"/>
  <c r="BB295" i="12"/>
  <c r="BB296" i="12"/>
  <c r="BB297" i="12"/>
  <c r="BB298" i="12"/>
  <c r="BB299" i="12"/>
  <c r="BB300" i="12"/>
  <c r="BB301" i="12"/>
  <c r="BB302" i="12"/>
  <c r="BB303" i="12"/>
  <c r="BB304" i="12"/>
  <c r="BB305" i="12"/>
  <c r="BB306" i="12"/>
  <c r="BB307" i="12"/>
  <c r="BB308" i="12"/>
  <c r="BB309" i="12"/>
  <c r="BB310" i="12"/>
  <c r="BB311" i="12"/>
  <c r="BB312" i="12"/>
  <c r="BB313" i="12"/>
  <c r="BB314" i="12"/>
  <c r="BB315" i="12"/>
  <c r="BB316" i="12"/>
  <c r="BB317" i="12"/>
  <c r="BB318" i="12"/>
  <c r="BB319" i="12"/>
  <c r="BB320" i="12"/>
  <c r="BB321" i="12"/>
  <c r="BB322" i="12"/>
  <c r="BB323" i="12"/>
  <c r="BB324" i="12"/>
  <c r="BB325" i="12"/>
  <c r="BB326" i="12"/>
  <c r="BB327" i="12"/>
  <c r="BB328" i="12"/>
  <c r="BB329" i="12"/>
  <c r="BB330" i="12"/>
  <c r="BB331" i="12"/>
  <c r="BB332" i="12"/>
  <c r="BB333" i="12"/>
  <c r="BB334" i="12"/>
  <c r="BB335" i="12"/>
  <c r="BB336" i="12"/>
  <c r="BB337" i="12"/>
  <c r="BB338" i="12"/>
  <c r="BB339" i="12"/>
  <c r="BB340" i="12"/>
  <c r="BB2" i="12"/>
  <c r="AZ3" i="12"/>
  <c r="AZ4" i="12"/>
  <c r="AZ5" i="12"/>
  <c r="AZ6" i="12"/>
  <c r="AZ7" i="12"/>
  <c r="AZ8" i="12"/>
  <c r="AZ9" i="12"/>
  <c r="AZ10" i="12"/>
  <c r="AZ11" i="12"/>
  <c r="AZ12" i="12"/>
  <c r="AZ13" i="12"/>
  <c r="AZ14" i="12"/>
  <c r="AZ15" i="12"/>
  <c r="AZ16" i="12"/>
  <c r="AZ17" i="12"/>
  <c r="AZ18" i="12"/>
  <c r="AZ19" i="12"/>
  <c r="AZ20" i="12"/>
  <c r="AZ21" i="12"/>
  <c r="AZ22" i="12"/>
  <c r="AZ23" i="12"/>
  <c r="AZ24" i="12"/>
  <c r="AZ25" i="12"/>
  <c r="AZ26" i="12"/>
  <c r="AZ27" i="12"/>
  <c r="AZ28" i="12"/>
  <c r="AZ29" i="12"/>
  <c r="AZ30" i="12"/>
  <c r="AZ31" i="12"/>
  <c r="AZ32" i="12"/>
  <c r="AZ33" i="12"/>
  <c r="AZ34" i="12"/>
  <c r="AZ35" i="12"/>
  <c r="AZ36" i="12"/>
  <c r="AZ37" i="12"/>
  <c r="AZ38" i="12"/>
  <c r="AZ39" i="12"/>
  <c r="AZ40" i="12"/>
  <c r="AZ41" i="12"/>
  <c r="AZ42" i="12"/>
  <c r="AZ43" i="12"/>
  <c r="AZ44" i="12"/>
  <c r="AZ45" i="12"/>
  <c r="AZ46" i="12"/>
  <c r="AZ47" i="12"/>
  <c r="AZ48" i="12"/>
  <c r="AZ49" i="12"/>
  <c r="AZ50" i="12"/>
  <c r="AZ51" i="12"/>
  <c r="AZ52" i="12"/>
  <c r="AZ53" i="12"/>
  <c r="AZ54" i="12"/>
  <c r="AZ55" i="12"/>
  <c r="AZ56" i="12"/>
  <c r="AZ57" i="12"/>
  <c r="AZ58" i="12"/>
  <c r="AZ59" i="12"/>
  <c r="AZ60" i="12"/>
  <c r="AZ61" i="12"/>
  <c r="AZ62" i="12"/>
  <c r="AZ63" i="12"/>
  <c r="AZ64" i="12"/>
  <c r="AZ65" i="12"/>
  <c r="AZ66" i="12"/>
  <c r="AZ67" i="12"/>
  <c r="AZ68" i="12"/>
  <c r="AZ69" i="12"/>
  <c r="AZ70" i="12"/>
  <c r="AZ71" i="12"/>
  <c r="AZ72" i="12"/>
  <c r="AZ73" i="12"/>
  <c r="AZ74" i="12"/>
  <c r="AZ75" i="12"/>
  <c r="AZ76" i="12"/>
  <c r="AZ77" i="12"/>
  <c r="AZ78" i="12"/>
  <c r="AZ79" i="12"/>
  <c r="AZ80" i="12"/>
  <c r="AZ81" i="12"/>
  <c r="AZ82" i="12"/>
  <c r="AZ83" i="12"/>
  <c r="AZ84" i="12"/>
  <c r="AZ85" i="12"/>
  <c r="AZ86" i="12"/>
  <c r="AZ87" i="12"/>
  <c r="AZ88" i="12"/>
  <c r="AZ89" i="12"/>
  <c r="AZ90" i="12"/>
  <c r="AZ91" i="12"/>
  <c r="AZ92" i="12"/>
  <c r="AZ93" i="12"/>
  <c r="AZ94" i="12"/>
  <c r="AZ95" i="12"/>
  <c r="AZ96" i="12"/>
  <c r="AZ97" i="12"/>
  <c r="AZ98" i="12"/>
  <c r="AZ99" i="12"/>
  <c r="AZ100" i="12"/>
  <c r="AZ101" i="12"/>
  <c r="AZ102" i="12"/>
  <c r="AZ103" i="12"/>
  <c r="AZ104" i="12"/>
  <c r="AZ105" i="12"/>
  <c r="AZ106" i="12"/>
  <c r="AZ107" i="12"/>
  <c r="AZ108" i="12"/>
  <c r="AZ109" i="12"/>
  <c r="AZ110" i="12"/>
  <c r="AZ111" i="12"/>
  <c r="AZ112" i="12"/>
  <c r="AZ113" i="12"/>
  <c r="AZ114" i="12"/>
  <c r="AZ115" i="12"/>
  <c r="AZ116" i="12"/>
  <c r="AZ117" i="12"/>
  <c r="AZ118" i="12"/>
  <c r="AZ119" i="12"/>
  <c r="AZ120" i="12"/>
  <c r="AZ121" i="12"/>
  <c r="AZ122" i="12"/>
  <c r="AZ123" i="12"/>
  <c r="AZ124" i="12"/>
  <c r="AZ125" i="12"/>
  <c r="AZ126" i="12"/>
  <c r="AZ127" i="12"/>
  <c r="AZ128" i="12"/>
  <c r="AZ129" i="12"/>
  <c r="AZ130" i="12"/>
  <c r="AZ131" i="12"/>
  <c r="AZ132" i="12"/>
  <c r="AZ133" i="12"/>
  <c r="AZ134" i="12"/>
  <c r="AZ135" i="12"/>
  <c r="AZ136" i="12"/>
  <c r="AZ137" i="12"/>
  <c r="AZ138" i="12"/>
  <c r="AZ139" i="12"/>
  <c r="AZ140" i="12"/>
  <c r="AZ141" i="12"/>
  <c r="AZ142" i="12"/>
  <c r="AZ143" i="12"/>
  <c r="AZ144" i="12"/>
  <c r="AZ145" i="12"/>
  <c r="AZ146" i="12"/>
  <c r="AZ147" i="12"/>
  <c r="AZ148" i="12"/>
  <c r="AZ149" i="12"/>
  <c r="AZ150" i="12"/>
  <c r="AZ151" i="12"/>
  <c r="AZ152" i="12"/>
  <c r="AZ153" i="12"/>
  <c r="AZ154" i="12"/>
  <c r="AZ155" i="12"/>
  <c r="AZ156" i="12"/>
  <c r="AZ157" i="12"/>
  <c r="AZ158" i="12"/>
  <c r="AZ159" i="12"/>
  <c r="AZ160" i="12"/>
  <c r="AZ161" i="12"/>
  <c r="AZ162" i="12"/>
  <c r="AZ163" i="12"/>
  <c r="AZ164" i="12"/>
  <c r="AZ165" i="12"/>
  <c r="AZ166" i="12"/>
  <c r="AZ167" i="12"/>
  <c r="AZ168" i="12"/>
  <c r="AZ169" i="12"/>
  <c r="AZ170" i="12"/>
  <c r="AZ171" i="12"/>
  <c r="AZ172" i="12"/>
  <c r="AZ173" i="12"/>
  <c r="AZ174" i="12"/>
  <c r="AZ175" i="12"/>
  <c r="AZ176" i="12"/>
  <c r="AZ177" i="12"/>
  <c r="AZ178" i="12"/>
  <c r="AZ179" i="12"/>
  <c r="AZ180" i="12"/>
  <c r="AZ181" i="12"/>
  <c r="AZ182" i="12"/>
  <c r="AZ183" i="12"/>
  <c r="AZ184" i="12"/>
  <c r="AZ185" i="12"/>
  <c r="AZ186" i="12"/>
  <c r="AZ187" i="12"/>
  <c r="AZ188" i="12"/>
  <c r="AZ189" i="12"/>
  <c r="AZ190" i="12"/>
  <c r="AZ191" i="12"/>
  <c r="AZ192" i="12"/>
  <c r="AZ193" i="12"/>
  <c r="AZ194" i="12"/>
  <c r="AZ195" i="12"/>
  <c r="AZ196" i="12"/>
  <c r="AZ197" i="12"/>
  <c r="AZ198" i="12"/>
  <c r="AZ199" i="12"/>
  <c r="AZ200" i="12"/>
  <c r="AZ201" i="12"/>
  <c r="AZ202" i="12"/>
  <c r="AZ203" i="12"/>
  <c r="AZ204" i="12"/>
  <c r="AZ205" i="12"/>
  <c r="AZ206" i="12"/>
  <c r="AZ207" i="12"/>
  <c r="AZ208" i="12"/>
  <c r="AZ209" i="12"/>
  <c r="AZ210" i="12"/>
  <c r="AZ211" i="12"/>
  <c r="AZ212" i="12"/>
  <c r="AZ213" i="12"/>
  <c r="AZ214" i="12"/>
  <c r="AZ215" i="12"/>
  <c r="AZ216" i="12"/>
  <c r="AZ217" i="12"/>
  <c r="AZ218" i="12"/>
  <c r="AZ219" i="12"/>
  <c r="AZ220" i="12"/>
  <c r="AZ221" i="12"/>
  <c r="AZ222" i="12"/>
  <c r="AZ223" i="12"/>
  <c r="AZ224" i="12"/>
  <c r="AZ225" i="12"/>
  <c r="AZ226" i="12"/>
  <c r="AZ227" i="12"/>
  <c r="AZ228" i="12"/>
  <c r="AZ229" i="12"/>
  <c r="AZ230" i="12"/>
  <c r="AZ231" i="12"/>
  <c r="AZ232" i="12"/>
  <c r="AZ233" i="12"/>
  <c r="AZ234" i="12"/>
  <c r="AZ235" i="12"/>
  <c r="AZ236" i="12"/>
  <c r="AZ237" i="12"/>
  <c r="AZ238" i="12"/>
  <c r="AZ239" i="12"/>
  <c r="AZ240" i="12"/>
  <c r="AZ241" i="12"/>
  <c r="AZ242" i="12"/>
  <c r="AZ243" i="12"/>
  <c r="AZ244" i="12"/>
  <c r="AZ245" i="12"/>
  <c r="AZ246" i="12"/>
  <c r="AZ247" i="12"/>
  <c r="AZ248" i="12"/>
  <c r="AZ249" i="12"/>
  <c r="AZ250" i="12"/>
  <c r="AZ251" i="12"/>
  <c r="AZ252" i="12"/>
  <c r="AZ253" i="12"/>
  <c r="AZ254" i="12"/>
  <c r="AZ255" i="12"/>
  <c r="AZ256" i="12"/>
  <c r="AZ257" i="12"/>
  <c r="AZ258" i="12"/>
  <c r="AZ259" i="12"/>
  <c r="AZ260" i="12"/>
  <c r="AZ261" i="12"/>
  <c r="AZ262" i="12"/>
  <c r="AZ263" i="12"/>
  <c r="AZ264" i="12"/>
  <c r="AZ265" i="12"/>
  <c r="AZ266" i="12"/>
  <c r="AZ267" i="12"/>
  <c r="AZ268" i="12"/>
  <c r="AZ269" i="12"/>
  <c r="AZ270" i="12"/>
  <c r="AZ271" i="12"/>
  <c r="AZ272" i="12"/>
  <c r="AZ273" i="12"/>
  <c r="AZ274" i="12"/>
  <c r="AZ275" i="12"/>
  <c r="AZ276" i="12"/>
  <c r="AZ277" i="12"/>
  <c r="AZ278" i="12"/>
  <c r="AZ279" i="12"/>
  <c r="AZ280" i="12"/>
  <c r="AZ281" i="12"/>
  <c r="AZ282" i="12"/>
  <c r="AZ283" i="12"/>
  <c r="AZ284" i="12"/>
  <c r="AZ285" i="12"/>
  <c r="AZ286" i="12"/>
  <c r="AZ287" i="12"/>
  <c r="AZ288" i="12"/>
  <c r="AZ289" i="12"/>
  <c r="AZ290" i="12"/>
  <c r="AZ291" i="12"/>
  <c r="AZ292" i="12"/>
  <c r="AZ293" i="12"/>
  <c r="AZ294" i="12"/>
  <c r="AZ295" i="12"/>
  <c r="AZ296" i="12"/>
  <c r="AZ297" i="12"/>
  <c r="AZ298" i="12"/>
  <c r="AZ299" i="12"/>
  <c r="AZ300" i="12"/>
  <c r="AZ301" i="12"/>
  <c r="AZ302" i="12"/>
  <c r="AZ303" i="12"/>
  <c r="AZ304" i="12"/>
  <c r="AZ305" i="12"/>
  <c r="AZ306" i="12"/>
  <c r="AZ307" i="12"/>
  <c r="AZ308" i="12"/>
  <c r="AZ309" i="12"/>
  <c r="AZ310" i="12"/>
  <c r="AZ311" i="12"/>
  <c r="AZ312" i="12"/>
  <c r="AZ313" i="12"/>
  <c r="AZ314" i="12"/>
  <c r="AZ315" i="12"/>
  <c r="AZ316" i="12"/>
  <c r="AZ317" i="12"/>
  <c r="AZ318" i="12"/>
  <c r="AZ319" i="12"/>
  <c r="AZ320" i="12"/>
  <c r="AZ321" i="12"/>
  <c r="AZ322" i="12"/>
  <c r="AZ323" i="12"/>
  <c r="AZ324" i="12"/>
  <c r="AZ325" i="12"/>
  <c r="AZ326" i="12"/>
  <c r="AZ327" i="12"/>
  <c r="AZ328" i="12"/>
  <c r="AZ329" i="12"/>
  <c r="AZ330" i="12"/>
  <c r="AZ331" i="12"/>
  <c r="AZ332" i="12"/>
  <c r="AZ333" i="12"/>
  <c r="AZ334" i="12"/>
  <c r="AZ335" i="12"/>
  <c r="AZ336" i="12"/>
  <c r="AZ337" i="12"/>
  <c r="AZ338" i="12"/>
  <c r="AZ339" i="12"/>
  <c r="AZ340" i="12"/>
  <c r="AZ2" i="12"/>
  <c r="AY3" i="12"/>
  <c r="AY4" i="12"/>
  <c r="AY5" i="12"/>
  <c r="AY6" i="12"/>
  <c r="AY7" i="12"/>
  <c r="AY8" i="12"/>
  <c r="BA8" i="12" s="1"/>
  <c r="AY9" i="12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BA24" i="12" s="1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BA40" i="12" s="1"/>
  <c r="AY41" i="12"/>
  <c r="AY42" i="12"/>
  <c r="AY43" i="12"/>
  <c r="AY44" i="12"/>
  <c r="AY45" i="12"/>
  <c r="AY46" i="12"/>
  <c r="AY47" i="12"/>
  <c r="AY48" i="12"/>
  <c r="AY49" i="12"/>
  <c r="AY50" i="12"/>
  <c r="AY51" i="12"/>
  <c r="AY52" i="12"/>
  <c r="AY53" i="12"/>
  <c r="AY54" i="12"/>
  <c r="AY55" i="12"/>
  <c r="AY56" i="12"/>
  <c r="BA56" i="12" s="1"/>
  <c r="AY57" i="12"/>
  <c r="AY58" i="12"/>
  <c r="AY59" i="12"/>
  <c r="AY60" i="12"/>
  <c r="AY61" i="12"/>
  <c r="AY62" i="12"/>
  <c r="AY63" i="12"/>
  <c r="AY64" i="12"/>
  <c r="AY65" i="12"/>
  <c r="AY66" i="12"/>
  <c r="AY67" i="12"/>
  <c r="AY68" i="12"/>
  <c r="AY69" i="12"/>
  <c r="AY70" i="12"/>
  <c r="AY71" i="12"/>
  <c r="AY72" i="12"/>
  <c r="BA72" i="12" s="1"/>
  <c r="AY73" i="12"/>
  <c r="AY74" i="12"/>
  <c r="AY75" i="12"/>
  <c r="AY76" i="12"/>
  <c r="AY77" i="12"/>
  <c r="AY78" i="12"/>
  <c r="AY79" i="12"/>
  <c r="AY80" i="12"/>
  <c r="AY81" i="12"/>
  <c r="AY82" i="12"/>
  <c r="AY83" i="12"/>
  <c r="AY84" i="12"/>
  <c r="AY85" i="12"/>
  <c r="AY86" i="12"/>
  <c r="AY87" i="12"/>
  <c r="AY88" i="12"/>
  <c r="AY89" i="12"/>
  <c r="AY90" i="12"/>
  <c r="AY91" i="12"/>
  <c r="AY92" i="12"/>
  <c r="AY93" i="12"/>
  <c r="AY94" i="12"/>
  <c r="AY95" i="12"/>
  <c r="AY96" i="12"/>
  <c r="AY97" i="12"/>
  <c r="AY98" i="12"/>
  <c r="AY99" i="12"/>
  <c r="AY100" i="12"/>
  <c r="AY101" i="12"/>
  <c r="AY102" i="12"/>
  <c r="AY103" i="12"/>
  <c r="AY104" i="12"/>
  <c r="AY105" i="12"/>
  <c r="AY106" i="12"/>
  <c r="AY107" i="12"/>
  <c r="AY108" i="12"/>
  <c r="AY109" i="12"/>
  <c r="AY110" i="12"/>
  <c r="AY111" i="12"/>
  <c r="AY112" i="12"/>
  <c r="AY113" i="12"/>
  <c r="AY114" i="12"/>
  <c r="AY115" i="12"/>
  <c r="AY116" i="12"/>
  <c r="AY117" i="12"/>
  <c r="AY118" i="12"/>
  <c r="AY119" i="12"/>
  <c r="AY120" i="12"/>
  <c r="AY121" i="12"/>
  <c r="AY122" i="12"/>
  <c r="AY123" i="12"/>
  <c r="AY124" i="12"/>
  <c r="AY125" i="12"/>
  <c r="AY126" i="12"/>
  <c r="AY127" i="12"/>
  <c r="AY128" i="12"/>
  <c r="AY129" i="12"/>
  <c r="AY130" i="12"/>
  <c r="AY131" i="12"/>
  <c r="AY132" i="12"/>
  <c r="AY133" i="12"/>
  <c r="AY134" i="12"/>
  <c r="AY135" i="12"/>
  <c r="AY136" i="12"/>
  <c r="AY137" i="12"/>
  <c r="AY138" i="12"/>
  <c r="AY139" i="12"/>
  <c r="AY140" i="12"/>
  <c r="AY141" i="12"/>
  <c r="AY142" i="12"/>
  <c r="AY143" i="12"/>
  <c r="AY144" i="12"/>
  <c r="AY145" i="12"/>
  <c r="AY146" i="12"/>
  <c r="AY147" i="12"/>
  <c r="AY148" i="12"/>
  <c r="AY149" i="12"/>
  <c r="AY150" i="12"/>
  <c r="AY151" i="12"/>
  <c r="AY152" i="12"/>
  <c r="AY153" i="12"/>
  <c r="AY154" i="12"/>
  <c r="AY155" i="12"/>
  <c r="AY156" i="12"/>
  <c r="AY157" i="12"/>
  <c r="AY158" i="12"/>
  <c r="BA158" i="12" s="1"/>
  <c r="AY159" i="12"/>
  <c r="AY160" i="12"/>
  <c r="AY161" i="12"/>
  <c r="AY162" i="12"/>
  <c r="AY163" i="12"/>
  <c r="AY164" i="12"/>
  <c r="AY165" i="12"/>
  <c r="AY166" i="12"/>
  <c r="AY167" i="12"/>
  <c r="AY168" i="12"/>
  <c r="AY169" i="12"/>
  <c r="AY170" i="12"/>
  <c r="AY171" i="12"/>
  <c r="AY172" i="12"/>
  <c r="AY173" i="12"/>
  <c r="AY174" i="12"/>
  <c r="AY175" i="12"/>
  <c r="AY176" i="12"/>
  <c r="AY177" i="12"/>
  <c r="AY178" i="12"/>
  <c r="AY179" i="12"/>
  <c r="AY180" i="12"/>
  <c r="AY181" i="12"/>
  <c r="AY182" i="12"/>
  <c r="AY183" i="12"/>
  <c r="AY184" i="12"/>
  <c r="AY185" i="12"/>
  <c r="AY186" i="12"/>
  <c r="AY187" i="12"/>
  <c r="AY188" i="12"/>
  <c r="AY189" i="12"/>
  <c r="AY190" i="12"/>
  <c r="AY191" i="12"/>
  <c r="AY192" i="12"/>
  <c r="AY193" i="12"/>
  <c r="AY194" i="12"/>
  <c r="AY195" i="12"/>
  <c r="AY196" i="12"/>
  <c r="AY197" i="12"/>
  <c r="AY198" i="12"/>
  <c r="AY199" i="12"/>
  <c r="AY200" i="12"/>
  <c r="BA200" i="12" s="1"/>
  <c r="AY201" i="12"/>
  <c r="AY202" i="12"/>
  <c r="AY203" i="12"/>
  <c r="AY204" i="12"/>
  <c r="AY205" i="12"/>
  <c r="AY206" i="12"/>
  <c r="AY207" i="12"/>
  <c r="AY208" i="12"/>
  <c r="AY209" i="12"/>
  <c r="AY210" i="12"/>
  <c r="AY211" i="12"/>
  <c r="AY212" i="12"/>
  <c r="AY213" i="12"/>
  <c r="AY214" i="12"/>
  <c r="AY215" i="12"/>
  <c r="AY216" i="12"/>
  <c r="AY217" i="12"/>
  <c r="AY218" i="12"/>
  <c r="AY219" i="12"/>
  <c r="AY220" i="12"/>
  <c r="AY221" i="12"/>
  <c r="AY222" i="12"/>
  <c r="AY223" i="12"/>
  <c r="AY224" i="12"/>
  <c r="AY225" i="12"/>
  <c r="AY226" i="12"/>
  <c r="AY227" i="12"/>
  <c r="AY228" i="12"/>
  <c r="AY229" i="12"/>
  <c r="AY230" i="12"/>
  <c r="AY231" i="12"/>
  <c r="AY232" i="12"/>
  <c r="AY233" i="12"/>
  <c r="AY234" i="12"/>
  <c r="AY235" i="12"/>
  <c r="AY236" i="12"/>
  <c r="AY237" i="12"/>
  <c r="AY238" i="12"/>
  <c r="AY239" i="12"/>
  <c r="AY240" i="12"/>
  <c r="AY241" i="12"/>
  <c r="AY242" i="12"/>
  <c r="AY243" i="12"/>
  <c r="AY244" i="12"/>
  <c r="AY245" i="12"/>
  <c r="AY246" i="12"/>
  <c r="AY247" i="12"/>
  <c r="AY248" i="12"/>
  <c r="AY249" i="12"/>
  <c r="AY250" i="12"/>
  <c r="AY251" i="12"/>
  <c r="AY252" i="12"/>
  <c r="AY253" i="12"/>
  <c r="AY254" i="12"/>
  <c r="AY255" i="12"/>
  <c r="AY256" i="12"/>
  <c r="AY257" i="12"/>
  <c r="AY258" i="12"/>
  <c r="AY259" i="12"/>
  <c r="AY260" i="12"/>
  <c r="AY261" i="12"/>
  <c r="AY262" i="12"/>
  <c r="AY263" i="12"/>
  <c r="AY264" i="12"/>
  <c r="AY265" i="12"/>
  <c r="AY266" i="12"/>
  <c r="AY267" i="12"/>
  <c r="AY268" i="12"/>
  <c r="AY269" i="12"/>
  <c r="AY270" i="12"/>
  <c r="AY271" i="12"/>
  <c r="AY272" i="12"/>
  <c r="AY273" i="12"/>
  <c r="AY274" i="12"/>
  <c r="AY275" i="12"/>
  <c r="AY276" i="12"/>
  <c r="AY277" i="12"/>
  <c r="AY278" i="12"/>
  <c r="AY279" i="12"/>
  <c r="AY280" i="12"/>
  <c r="AY281" i="12"/>
  <c r="AY282" i="12"/>
  <c r="AY283" i="12"/>
  <c r="AY284" i="12"/>
  <c r="AY285" i="12"/>
  <c r="AY286" i="12"/>
  <c r="AY287" i="12"/>
  <c r="AY288" i="12"/>
  <c r="AY289" i="12"/>
  <c r="AY290" i="12"/>
  <c r="AY291" i="12"/>
  <c r="AY292" i="12"/>
  <c r="AY293" i="12"/>
  <c r="AY294" i="12"/>
  <c r="AY295" i="12"/>
  <c r="AY296" i="12"/>
  <c r="BA296" i="12" s="1"/>
  <c r="AY297" i="12"/>
  <c r="AY298" i="12"/>
  <c r="AY299" i="12"/>
  <c r="AY300" i="12"/>
  <c r="AY301" i="12"/>
  <c r="AY302" i="12"/>
  <c r="AY303" i="12"/>
  <c r="AY304" i="12"/>
  <c r="AY305" i="12"/>
  <c r="AY306" i="12"/>
  <c r="AY307" i="12"/>
  <c r="AY308" i="12"/>
  <c r="AY309" i="12"/>
  <c r="AY310" i="12"/>
  <c r="AY311" i="12"/>
  <c r="AY312" i="12"/>
  <c r="AY313" i="12"/>
  <c r="AY314" i="12"/>
  <c r="AY315" i="12"/>
  <c r="AY316" i="12"/>
  <c r="AY317" i="12"/>
  <c r="AY318" i="12"/>
  <c r="AY319" i="12"/>
  <c r="AY320" i="12"/>
  <c r="AY321" i="12"/>
  <c r="AY322" i="12"/>
  <c r="AY323" i="12"/>
  <c r="AY324" i="12"/>
  <c r="AY325" i="12"/>
  <c r="AY326" i="12"/>
  <c r="AY327" i="12"/>
  <c r="AY328" i="12"/>
  <c r="AY329" i="12"/>
  <c r="AY330" i="12"/>
  <c r="AY331" i="12"/>
  <c r="AY332" i="12"/>
  <c r="AY333" i="12"/>
  <c r="AY334" i="12"/>
  <c r="AY335" i="12"/>
  <c r="AY336" i="12"/>
  <c r="AY337" i="12"/>
  <c r="AY338" i="12"/>
  <c r="AY339" i="12"/>
  <c r="AY340" i="12"/>
  <c r="AY2" i="12"/>
  <c r="AG6" i="12"/>
  <c r="AG22" i="12"/>
  <c r="AG38" i="12"/>
  <c r="AG54" i="12"/>
  <c r="AG57" i="12"/>
  <c r="AG70" i="12"/>
  <c r="AG86" i="12"/>
  <c r="AG102" i="12"/>
  <c r="AG118" i="12"/>
  <c r="AG122" i="12"/>
  <c r="AG134" i="12"/>
  <c r="AG150" i="12"/>
  <c r="AG166" i="12"/>
  <c r="AG182" i="12"/>
  <c r="AG214" i="12"/>
  <c r="AG230" i="12"/>
  <c r="AG246" i="12"/>
  <c r="AG262" i="12"/>
  <c r="AG278" i="12"/>
  <c r="AG294" i="12"/>
  <c r="AG310" i="12"/>
  <c r="AG326" i="12"/>
  <c r="U2" i="12"/>
  <c r="AO2" i="12" s="1"/>
  <c r="M38" i="12"/>
  <c r="M42" i="12"/>
  <c r="M232" i="12"/>
  <c r="M233" i="12"/>
  <c r="M235" i="12"/>
  <c r="M249" i="12"/>
  <c r="M331" i="12"/>
  <c r="AG200" i="12"/>
  <c r="AG58" i="12"/>
  <c r="AG45" i="12"/>
  <c r="D34" i="11"/>
  <c r="D35" i="11" s="1"/>
  <c r="C34" i="11"/>
  <c r="C35" i="11"/>
  <c r="B35" i="11"/>
  <c r="P12" i="10"/>
  <c r="Q12" i="10" s="1"/>
  <c r="P9" i="10"/>
  <c r="Q9" i="10" s="1"/>
  <c r="P5" i="10"/>
  <c r="Q5" i="10" s="1"/>
  <c r="P4" i="10"/>
  <c r="Q4" i="10" s="1"/>
  <c r="K12" i="10"/>
  <c r="L12" i="10" s="1"/>
  <c r="K9" i="10"/>
  <c r="L9" i="10" s="1"/>
  <c r="K4" i="10"/>
  <c r="L4" i="10" s="1"/>
  <c r="F12" i="10"/>
  <c r="G12" i="10" s="1"/>
  <c r="F9" i="10"/>
  <c r="G9" i="10" s="1"/>
  <c r="O18" i="10"/>
  <c r="N18" i="10"/>
  <c r="J18" i="10"/>
  <c r="I18" i="10"/>
  <c r="E18" i="10"/>
  <c r="D18" i="10"/>
  <c r="BA212" i="12" l="1"/>
  <c r="BA243" i="12"/>
  <c r="BA131" i="12"/>
  <c r="BA115" i="12"/>
  <c r="BA51" i="12"/>
  <c r="BA35" i="12"/>
  <c r="BA267" i="12"/>
  <c r="BA123" i="12"/>
  <c r="BA59" i="12"/>
  <c r="AG18" i="12"/>
  <c r="AG292" i="12"/>
  <c r="AG244" i="12"/>
  <c r="AG228" i="12"/>
  <c r="AG132" i="12"/>
  <c r="AG100" i="12"/>
  <c r="AG68" i="12"/>
  <c r="AG52" i="12"/>
  <c r="AG4" i="12"/>
  <c r="M82" i="12"/>
  <c r="BA298" i="12"/>
  <c r="BA186" i="12"/>
  <c r="BA138" i="12"/>
  <c r="BA122" i="12"/>
  <c r="BA74" i="12"/>
  <c r="BA58" i="12"/>
  <c r="BA42" i="12"/>
  <c r="BA26" i="12"/>
  <c r="BA10" i="12"/>
  <c r="AG222" i="12"/>
  <c r="AG174" i="12"/>
  <c r="AG126" i="12"/>
  <c r="AG62" i="12"/>
  <c r="AG157" i="12"/>
  <c r="AG109" i="12"/>
  <c r="BA170" i="12"/>
  <c r="BA250" i="12"/>
  <c r="BA266" i="12"/>
  <c r="BA268" i="12"/>
  <c r="BA252" i="12"/>
  <c r="BA236" i="12"/>
  <c r="BA220" i="12"/>
  <c r="BA204" i="12"/>
  <c r="BA188" i="12"/>
  <c r="BA172" i="12"/>
  <c r="BA156" i="12"/>
  <c r="BA140" i="12"/>
  <c r="BA124" i="12"/>
  <c r="BA108" i="12"/>
  <c r="BA92" i="12"/>
  <c r="BA76" i="12"/>
  <c r="BA60" i="12"/>
  <c r="BA44" i="12"/>
  <c r="BA28" i="12"/>
  <c r="BA12" i="12"/>
  <c r="AG50" i="12"/>
  <c r="M271" i="12"/>
  <c r="BA317" i="12"/>
  <c r="BA61" i="12"/>
  <c r="BA45" i="12"/>
  <c r="BA13" i="12"/>
  <c r="BA71" i="12"/>
  <c r="BA39" i="12"/>
  <c r="BA54" i="12"/>
  <c r="BA137" i="12"/>
  <c r="M159" i="12"/>
  <c r="M127" i="12"/>
  <c r="M111" i="12"/>
  <c r="M79" i="12"/>
  <c r="M63" i="12"/>
  <c r="M98" i="12"/>
  <c r="AG336" i="12"/>
  <c r="AG320" i="12"/>
  <c r="AG304" i="12"/>
  <c r="AG272" i="12"/>
  <c r="AG256" i="12"/>
  <c r="AG192" i="12"/>
  <c r="AG176" i="12"/>
  <c r="AG80" i="12"/>
  <c r="AG243" i="12"/>
  <c r="AG163" i="12"/>
  <c r="AG115" i="12"/>
  <c r="AG83" i="12"/>
  <c r="AG51" i="12"/>
  <c r="BA135" i="12"/>
  <c r="BA87" i="12"/>
  <c r="BA7" i="12"/>
  <c r="BA85" i="13"/>
  <c r="BA258" i="12"/>
  <c r="BA98" i="12"/>
  <c r="BA82" i="12"/>
  <c r="BA66" i="12"/>
  <c r="BA50" i="12"/>
  <c r="BA229" i="13"/>
  <c r="BA316" i="12"/>
  <c r="BA332" i="12"/>
  <c r="BA300" i="12"/>
  <c r="BA284" i="12"/>
  <c r="BA331" i="12"/>
  <c r="BA203" i="12"/>
  <c r="BA171" i="12"/>
  <c r="BA107" i="12"/>
  <c r="BA91" i="12"/>
  <c r="BA43" i="12"/>
  <c r="BA27" i="12"/>
  <c r="BA11" i="12"/>
  <c r="BA180" i="13"/>
  <c r="BA232" i="12"/>
  <c r="BA216" i="12"/>
  <c r="BA88" i="12"/>
  <c r="BA310" i="12"/>
  <c r="BA22" i="12"/>
  <c r="BA329" i="12"/>
  <c r="BA265" i="12"/>
  <c r="BA169" i="12"/>
  <c r="BA121" i="12"/>
  <c r="BA89" i="12"/>
  <c r="BA73" i="12"/>
  <c r="BA57" i="12"/>
  <c r="BA25" i="12"/>
  <c r="BA9" i="12"/>
  <c r="AG101" i="12"/>
  <c r="K307" i="13"/>
  <c r="L194" i="13"/>
  <c r="AF148" i="13"/>
  <c r="K294" i="13"/>
  <c r="M294" i="13" s="1"/>
  <c r="L81" i="13"/>
  <c r="AF35" i="13"/>
  <c r="AG35" i="13" s="1"/>
  <c r="K272" i="13"/>
  <c r="M272" i="13" s="1"/>
  <c r="L66" i="13"/>
  <c r="AF20" i="13"/>
  <c r="K219" i="13"/>
  <c r="K208" i="13"/>
  <c r="K207" i="13"/>
  <c r="K203" i="13"/>
  <c r="K330" i="13"/>
  <c r="K139" i="13"/>
  <c r="AY333" i="13"/>
  <c r="BA333" i="13" s="1"/>
  <c r="K112" i="13"/>
  <c r="AE321" i="13"/>
  <c r="K328" i="13"/>
  <c r="K48" i="13"/>
  <c r="AE208" i="13"/>
  <c r="K327" i="13"/>
  <c r="M327" i="13" s="1"/>
  <c r="K47" i="13"/>
  <c r="AE80" i="13"/>
  <c r="K325" i="13"/>
  <c r="K32" i="13"/>
  <c r="AE65" i="13"/>
  <c r="K314" i="13"/>
  <c r="L305" i="13"/>
  <c r="AF291" i="13"/>
  <c r="BA294" i="12"/>
  <c r="BA278" i="12"/>
  <c r="BA262" i="12"/>
  <c r="BA246" i="12"/>
  <c r="BA230" i="12"/>
  <c r="BA166" i="12"/>
  <c r="BA150" i="12"/>
  <c r="BA134" i="12"/>
  <c r="BA118" i="12"/>
  <c r="BA38" i="12"/>
  <c r="BA6" i="12"/>
  <c r="BA249" i="12"/>
  <c r="BA201" i="12"/>
  <c r="BA105" i="12"/>
  <c r="BA41" i="12"/>
  <c r="AG340" i="12"/>
  <c r="AG324" i="12"/>
  <c r="AG308" i="12"/>
  <c r="AG212" i="12"/>
  <c r="AG180" i="12"/>
  <c r="AG164" i="12"/>
  <c r="AG148" i="12"/>
  <c r="AG116" i="12"/>
  <c r="AG84" i="12"/>
  <c r="AG36" i="12"/>
  <c r="AG20" i="12"/>
  <c r="BA170" i="13"/>
  <c r="BA298" i="13"/>
  <c r="BA85" i="12"/>
  <c r="BA21" i="12"/>
  <c r="BA277" i="12"/>
  <c r="BA165" i="12"/>
  <c r="BA5" i="12"/>
  <c r="BA213" i="12"/>
  <c r="BA181" i="12"/>
  <c r="BA133" i="12"/>
  <c r="BA101" i="12"/>
  <c r="BA69" i="12"/>
  <c r="BA336" i="12"/>
  <c r="BA320" i="12"/>
  <c r="BA256" i="12"/>
  <c r="AP4" i="12"/>
  <c r="BA334" i="12"/>
  <c r="BA318" i="12"/>
  <c r="BA302" i="12"/>
  <c r="BA286" i="12"/>
  <c r="BA270" i="12"/>
  <c r="BA254" i="12"/>
  <c r="BA238" i="12"/>
  <c r="BA222" i="12"/>
  <c r="BA206" i="12"/>
  <c r="BA190" i="12"/>
  <c r="BA174" i="12"/>
  <c r="BA142" i="12"/>
  <c r="BA126" i="12"/>
  <c r="BA110" i="12"/>
  <c r="BA94" i="12"/>
  <c r="BA78" i="12"/>
  <c r="BA46" i="12"/>
  <c r="BA30" i="12"/>
  <c r="BA14" i="12"/>
  <c r="AP3" i="12"/>
  <c r="AT3" i="12" s="1"/>
  <c r="BA280" i="12"/>
  <c r="BA264" i="12"/>
  <c r="BA248" i="12"/>
  <c r="BA184" i="12"/>
  <c r="BA168" i="12"/>
  <c r="BA152" i="12"/>
  <c r="BA136" i="12"/>
  <c r="BA120" i="12"/>
  <c r="BA104" i="12"/>
  <c r="BA133" i="13"/>
  <c r="M225" i="12"/>
  <c r="AG322" i="12"/>
  <c r="AG290" i="12"/>
  <c r="AG226" i="12"/>
  <c r="AG210" i="12"/>
  <c r="AG178" i="12"/>
  <c r="AG146" i="12"/>
  <c r="AG130" i="12"/>
  <c r="AG114" i="12"/>
  <c r="AG98" i="12"/>
  <c r="AG82" i="12"/>
  <c r="AG66" i="12"/>
  <c r="AG34" i="12"/>
  <c r="BA306" i="12"/>
  <c r="BA194" i="12"/>
  <c r="BA338" i="12"/>
  <c r="BA290" i="12"/>
  <c r="BA322" i="12"/>
  <c r="BA49" i="12"/>
  <c r="BA69" i="13"/>
  <c r="BA314" i="12"/>
  <c r="BA282" i="12"/>
  <c r="BA234" i="12"/>
  <c r="BA218" i="12"/>
  <c r="BA154" i="12"/>
  <c r="BA106" i="12"/>
  <c r="BA90" i="12"/>
  <c r="BA27" i="13"/>
  <c r="BA42" i="13"/>
  <c r="BA217" i="12"/>
  <c r="BA31" i="13"/>
  <c r="BA84" i="13"/>
  <c r="BA304" i="12"/>
  <c r="BA288" i="12"/>
  <c r="BA272" i="12"/>
  <c r="BA240" i="12"/>
  <c r="BA224" i="12"/>
  <c r="BA208" i="12"/>
  <c r="BA192" i="12"/>
  <c r="BA176" i="12"/>
  <c r="AE146" i="13"/>
  <c r="AE162" i="13"/>
  <c r="K241" i="13"/>
  <c r="AE227" i="13"/>
  <c r="K146" i="13"/>
  <c r="K162" i="13"/>
  <c r="K227" i="13"/>
  <c r="AE165" i="13"/>
  <c r="AE245" i="13"/>
  <c r="AE118" i="13"/>
  <c r="AE214" i="13"/>
  <c r="K165" i="13"/>
  <c r="K245" i="13"/>
  <c r="AE183" i="13"/>
  <c r="K118" i="13"/>
  <c r="K214" i="13"/>
  <c r="K183" i="13"/>
  <c r="AE313" i="13"/>
  <c r="K313" i="13"/>
  <c r="AE75" i="13"/>
  <c r="AE15" i="13"/>
  <c r="AE111" i="13"/>
  <c r="AG111" i="13" s="1"/>
  <c r="AE271" i="13"/>
  <c r="AE193" i="13"/>
  <c r="BA23" i="13"/>
  <c r="AZ123" i="13"/>
  <c r="AY164" i="13"/>
  <c r="BA164" i="13" s="1"/>
  <c r="BA197" i="13"/>
  <c r="BA213" i="13"/>
  <c r="AY292" i="13"/>
  <c r="AY326" i="13"/>
  <c r="BA326" i="13" s="1"/>
  <c r="K145" i="13"/>
  <c r="K209" i="13"/>
  <c r="M209" i="13" s="1"/>
  <c r="AE196" i="13"/>
  <c r="AE308" i="13"/>
  <c r="AE101" i="13"/>
  <c r="K196" i="13"/>
  <c r="K101" i="13"/>
  <c r="AE103" i="13"/>
  <c r="K103" i="13"/>
  <c r="AE25" i="13"/>
  <c r="AE89" i="13"/>
  <c r="AE201" i="13"/>
  <c r="AE10" i="13"/>
  <c r="AE154" i="13"/>
  <c r="K25" i="13"/>
  <c r="K89" i="13"/>
  <c r="K201" i="13"/>
  <c r="AE155" i="13"/>
  <c r="K10" i="13"/>
  <c r="K154" i="13"/>
  <c r="AE60" i="13"/>
  <c r="AE204" i="13"/>
  <c r="AG204" i="13" s="1"/>
  <c r="K60" i="13"/>
  <c r="K204" i="13"/>
  <c r="AE30" i="13"/>
  <c r="AE158" i="13"/>
  <c r="AE127" i="13"/>
  <c r="AE223" i="13"/>
  <c r="K30" i="13"/>
  <c r="K158" i="13"/>
  <c r="K310" i="13"/>
  <c r="K291" i="13"/>
  <c r="K269" i="13"/>
  <c r="K127" i="13"/>
  <c r="K43" i="13"/>
  <c r="L290" i="13"/>
  <c r="L193" i="13"/>
  <c r="L65" i="13"/>
  <c r="AE320" i="13"/>
  <c r="AE192" i="13"/>
  <c r="AE64" i="13"/>
  <c r="AF275" i="13"/>
  <c r="AF147" i="13"/>
  <c r="K292" i="13"/>
  <c r="AY245" i="13"/>
  <c r="BA245" i="13" s="1"/>
  <c r="AF5" i="13"/>
  <c r="AF37" i="13"/>
  <c r="AF133" i="13"/>
  <c r="AF149" i="13"/>
  <c r="AF165" i="13"/>
  <c r="AF181" i="13"/>
  <c r="AF213" i="13"/>
  <c r="AF229" i="13"/>
  <c r="AF245" i="13"/>
  <c r="AF261" i="13"/>
  <c r="AF277" i="13"/>
  <c r="AF2" i="13"/>
  <c r="AE82" i="13"/>
  <c r="AG82" i="13" s="1"/>
  <c r="AE178" i="13"/>
  <c r="AE194" i="13"/>
  <c r="AE210" i="13"/>
  <c r="AE322" i="13"/>
  <c r="AE338" i="13"/>
  <c r="L3" i="13"/>
  <c r="L19" i="13"/>
  <c r="L35" i="13"/>
  <c r="L51" i="13"/>
  <c r="L131" i="13"/>
  <c r="L147" i="13"/>
  <c r="L163" i="13"/>
  <c r="L195" i="13"/>
  <c r="L211" i="13"/>
  <c r="L227" i="13"/>
  <c r="L259" i="13"/>
  <c r="L275" i="13"/>
  <c r="L291" i="13"/>
  <c r="L323" i="13"/>
  <c r="K33" i="13"/>
  <c r="K65" i="13"/>
  <c r="K81" i="13"/>
  <c r="K129" i="13"/>
  <c r="K273" i="13"/>
  <c r="AF6" i="13"/>
  <c r="AF22" i="13"/>
  <c r="AF38" i="13"/>
  <c r="AF54" i="13"/>
  <c r="AF70" i="13"/>
  <c r="AF118" i="13"/>
  <c r="AF134" i="13"/>
  <c r="AF166" i="13"/>
  <c r="AF198" i="13"/>
  <c r="AF214" i="13"/>
  <c r="AF230" i="13"/>
  <c r="AF246" i="13"/>
  <c r="AF262" i="13"/>
  <c r="AF278" i="13"/>
  <c r="AF294" i="13"/>
  <c r="AF310" i="13"/>
  <c r="AF326" i="13"/>
  <c r="AE3" i="13"/>
  <c r="AE19" i="13"/>
  <c r="AG19" i="13" s="1"/>
  <c r="AE35" i="13"/>
  <c r="AE147" i="13"/>
  <c r="AE163" i="13"/>
  <c r="AG163" i="13" s="1"/>
  <c r="AE211" i="13"/>
  <c r="AG211" i="13" s="1"/>
  <c r="AE259" i="13"/>
  <c r="AE275" i="13"/>
  <c r="L20" i="13"/>
  <c r="L36" i="13"/>
  <c r="L100" i="13"/>
  <c r="L116" i="13"/>
  <c r="L132" i="13"/>
  <c r="L164" i="13"/>
  <c r="L180" i="13"/>
  <c r="L212" i="13"/>
  <c r="L228" i="13"/>
  <c r="L260" i="13"/>
  <c r="L276" i="13"/>
  <c r="L292" i="13"/>
  <c r="M292" i="13" s="1"/>
  <c r="L324" i="13"/>
  <c r="L340" i="13"/>
  <c r="K82" i="13"/>
  <c r="K178" i="13"/>
  <c r="K194" i="13"/>
  <c r="K210" i="13"/>
  <c r="AF7" i="13"/>
  <c r="AF23" i="13"/>
  <c r="AF39" i="13"/>
  <c r="AF55" i="13"/>
  <c r="AF71" i="13"/>
  <c r="AF87" i="13"/>
  <c r="AF135" i="13"/>
  <c r="AF183" i="13"/>
  <c r="AF199" i="13"/>
  <c r="AF215" i="13"/>
  <c r="AF231" i="13"/>
  <c r="AF263" i="13"/>
  <c r="AF279" i="13"/>
  <c r="AE100" i="13"/>
  <c r="AE116" i="13"/>
  <c r="AE148" i="13"/>
  <c r="AE180" i="13"/>
  <c r="AE212" i="13"/>
  <c r="AE260" i="13"/>
  <c r="AE340" i="13"/>
  <c r="L5" i="13"/>
  <c r="L37" i="13"/>
  <c r="L133" i="13"/>
  <c r="L149" i="13"/>
  <c r="L165" i="13"/>
  <c r="L181" i="13"/>
  <c r="L213" i="13"/>
  <c r="L229" i="13"/>
  <c r="L245" i="13"/>
  <c r="L261" i="13"/>
  <c r="L277" i="13"/>
  <c r="K3" i="13"/>
  <c r="K19" i="13"/>
  <c r="K35" i="13"/>
  <c r="K147" i="13"/>
  <c r="K163" i="13"/>
  <c r="K211" i="13"/>
  <c r="K259" i="13"/>
  <c r="K275" i="13"/>
  <c r="AF8" i="13"/>
  <c r="AF40" i="13"/>
  <c r="AF72" i="13"/>
  <c r="AF88" i="13"/>
  <c r="AF120" i="13"/>
  <c r="AF136" i="13"/>
  <c r="AG136" i="13" s="1"/>
  <c r="AF184" i="13"/>
  <c r="AF216" i="13"/>
  <c r="AF232" i="13"/>
  <c r="AF248" i="13"/>
  <c r="AF264" i="13"/>
  <c r="AF280" i="13"/>
  <c r="AE5" i="13"/>
  <c r="AE133" i="13"/>
  <c r="AE149" i="13"/>
  <c r="AE213" i="13"/>
  <c r="AG213" i="13" s="1"/>
  <c r="AE229" i="13"/>
  <c r="AG229" i="13" s="1"/>
  <c r="AE261" i="13"/>
  <c r="AE277" i="13"/>
  <c r="AE2" i="13"/>
  <c r="AG2" i="13" s="1"/>
  <c r="L6" i="13"/>
  <c r="L22" i="13"/>
  <c r="L38" i="13"/>
  <c r="L54" i="13"/>
  <c r="L70" i="13"/>
  <c r="L118" i="13"/>
  <c r="L134" i="13"/>
  <c r="L166" i="13"/>
  <c r="L198" i="13"/>
  <c r="L214" i="13"/>
  <c r="L230" i="13"/>
  <c r="L246" i="13"/>
  <c r="L262" i="13"/>
  <c r="L278" i="13"/>
  <c r="L294" i="13"/>
  <c r="L310" i="13"/>
  <c r="L326" i="13"/>
  <c r="K100" i="13"/>
  <c r="K116" i="13"/>
  <c r="K148" i="13"/>
  <c r="K180" i="13"/>
  <c r="K212" i="13"/>
  <c r="AF9" i="13"/>
  <c r="AF41" i="13"/>
  <c r="AF57" i="13"/>
  <c r="AF105" i="13"/>
  <c r="AF121" i="13"/>
  <c r="AF185" i="13"/>
  <c r="AF217" i="13"/>
  <c r="AF249" i="13"/>
  <c r="AF297" i="13"/>
  <c r="AF313" i="13"/>
  <c r="AE6" i="13"/>
  <c r="AE22" i="13"/>
  <c r="AE54" i="13"/>
  <c r="AE70" i="13"/>
  <c r="AE134" i="13"/>
  <c r="AE166" i="13"/>
  <c r="AE198" i="13"/>
  <c r="AE246" i="13"/>
  <c r="AE262" i="13"/>
  <c r="AE278" i="13"/>
  <c r="AE294" i="13"/>
  <c r="AE310" i="13"/>
  <c r="AG310" i="13" s="1"/>
  <c r="AE326" i="13"/>
  <c r="L7" i="13"/>
  <c r="L23" i="13"/>
  <c r="L39" i="13"/>
  <c r="L55" i="13"/>
  <c r="L71" i="13"/>
  <c r="L87" i="13"/>
  <c r="L135" i="13"/>
  <c r="L183" i="13"/>
  <c r="L199" i="13"/>
  <c r="L215" i="13"/>
  <c r="L231" i="13"/>
  <c r="L263" i="13"/>
  <c r="L279" i="13"/>
  <c r="K5" i="13"/>
  <c r="M5" i="13" s="1"/>
  <c r="K133" i="13"/>
  <c r="M133" i="13" s="1"/>
  <c r="K149" i="13"/>
  <c r="M149" i="13" s="1"/>
  <c r="K213" i="13"/>
  <c r="K229" i="13"/>
  <c r="M229" i="13" s="1"/>
  <c r="K261" i="13"/>
  <c r="K277" i="13"/>
  <c r="M277" i="13" s="1"/>
  <c r="AF26" i="13"/>
  <c r="AF42" i="13"/>
  <c r="AF58" i="13"/>
  <c r="AF74" i="13"/>
  <c r="AF106" i="13"/>
  <c r="AF122" i="13"/>
  <c r="AF202" i="13"/>
  <c r="AF218" i="13"/>
  <c r="AF234" i="13"/>
  <c r="AF250" i="13"/>
  <c r="AF266" i="13"/>
  <c r="AF282" i="13"/>
  <c r="AE23" i="13"/>
  <c r="AE39" i="13"/>
  <c r="AE55" i="13"/>
  <c r="AE71" i="13"/>
  <c r="AE199" i="13"/>
  <c r="AE279" i="13"/>
  <c r="L8" i="13"/>
  <c r="L40" i="13"/>
  <c r="L72" i="13"/>
  <c r="L88" i="13"/>
  <c r="L120" i="13"/>
  <c r="L136" i="13"/>
  <c r="L184" i="13"/>
  <c r="L216" i="13"/>
  <c r="L232" i="13"/>
  <c r="L248" i="13"/>
  <c r="L264" i="13"/>
  <c r="L280" i="13"/>
  <c r="K6" i="13"/>
  <c r="K22" i="13"/>
  <c r="M22" i="13" s="1"/>
  <c r="K54" i="13"/>
  <c r="K70" i="13"/>
  <c r="K134" i="13"/>
  <c r="K166" i="13"/>
  <c r="K198" i="13"/>
  <c r="K246" i="13"/>
  <c r="AF75" i="13"/>
  <c r="AF91" i="13"/>
  <c r="AF107" i="13"/>
  <c r="AF123" i="13"/>
  <c r="AF139" i="13"/>
  <c r="AF187" i="13"/>
  <c r="AF235" i="13"/>
  <c r="AF251" i="13"/>
  <c r="AF267" i="13"/>
  <c r="AE8" i="13"/>
  <c r="AE40" i="13"/>
  <c r="AE120" i="13"/>
  <c r="AE136" i="13"/>
  <c r="AE184" i="13"/>
  <c r="AE216" i="13"/>
  <c r="AG216" i="13" s="1"/>
  <c r="AE232" i="13"/>
  <c r="AE280" i="13"/>
  <c r="AG280" i="13" s="1"/>
  <c r="L9" i="13"/>
  <c r="L41" i="13"/>
  <c r="L57" i="13"/>
  <c r="L105" i="13"/>
  <c r="L121" i="13"/>
  <c r="L185" i="13"/>
  <c r="L217" i="13"/>
  <c r="L249" i="13"/>
  <c r="L297" i="13"/>
  <c r="M297" i="13" s="1"/>
  <c r="L313" i="13"/>
  <c r="K23" i="13"/>
  <c r="K39" i="13"/>
  <c r="K55" i="13"/>
  <c r="K71" i="13"/>
  <c r="K199" i="13"/>
  <c r="AF12" i="13"/>
  <c r="AF28" i="13"/>
  <c r="AF44" i="13"/>
  <c r="AF76" i="13"/>
  <c r="AF92" i="13"/>
  <c r="AF108" i="13"/>
  <c r="AF124" i="13"/>
  <c r="AF156" i="13"/>
  <c r="AF188" i="13"/>
  <c r="AF204" i="13"/>
  <c r="AF220" i="13"/>
  <c r="AF236" i="13"/>
  <c r="AF252" i="13"/>
  <c r="AF268" i="13"/>
  <c r="AF284" i="13"/>
  <c r="AF300" i="13"/>
  <c r="AF316" i="13"/>
  <c r="AF332" i="13"/>
  <c r="AE9" i="13"/>
  <c r="AE41" i="13"/>
  <c r="AE57" i="13"/>
  <c r="AE105" i="13"/>
  <c r="AE185" i="13"/>
  <c r="AE217" i="13"/>
  <c r="L26" i="13"/>
  <c r="L42" i="13"/>
  <c r="M42" i="13" s="1"/>
  <c r="L58" i="13"/>
  <c r="L74" i="13"/>
  <c r="L106" i="13"/>
  <c r="L122" i="13"/>
  <c r="L202" i="13"/>
  <c r="L218" i="13"/>
  <c r="L234" i="13"/>
  <c r="L250" i="13"/>
  <c r="L266" i="13"/>
  <c r="L282" i="13"/>
  <c r="K8" i="13"/>
  <c r="K40" i="13"/>
  <c r="K120" i="13"/>
  <c r="K136" i="13"/>
  <c r="K184" i="13"/>
  <c r="K216" i="13"/>
  <c r="K232" i="13"/>
  <c r="K280" i="13"/>
  <c r="AF13" i="13"/>
  <c r="AF29" i="13"/>
  <c r="AF45" i="13"/>
  <c r="AF61" i="13"/>
  <c r="AF77" i="13"/>
  <c r="AF93" i="13"/>
  <c r="AF109" i="13"/>
  <c r="AF141" i="13"/>
  <c r="AF189" i="13"/>
  <c r="AF205" i="13"/>
  <c r="AF221" i="13"/>
  <c r="AF269" i="13"/>
  <c r="AF285" i="13"/>
  <c r="AF317" i="13"/>
  <c r="AF333" i="13"/>
  <c r="AE42" i="13"/>
  <c r="AG42" i="13" s="1"/>
  <c r="AE58" i="13"/>
  <c r="AE106" i="13"/>
  <c r="AE122" i="13"/>
  <c r="AG122" i="13" s="1"/>
  <c r="AE218" i="13"/>
  <c r="AE266" i="13"/>
  <c r="AE282" i="13"/>
  <c r="AE298" i="13"/>
  <c r="T4" i="13"/>
  <c r="AN4" i="13" s="1"/>
  <c r="L75" i="13"/>
  <c r="L91" i="13"/>
  <c r="L107" i="13"/>
  <c r="L123" i="13"/>
  <c r="L139" i="13"/>
  <c r="L187" i="13"/>
  <c r="L235" i="13"/>
  <c r="L251" i="13"/>
  <c r="L267" i="13"/>
  <c r="K9" i="13"/>
  <c r="K41" i="13"/>
  <c r="K57" i="13"/>
  <c r="K105" i="13"/>
  <c r="K185" i="13"/>
  <c r="K217" i="13"/>
  <c r="M217" i="13" s="1"/>
  <c r="AF46" i="13"/>
  <c r="AF62" i="13"/>
  <c r="AF94" i="13"/>
  <c r="AF110" i="13"/>
  <c r="AF174" i="13"/>
  <c r="AF190" i="13"/>
  <c r="AF222" i="13"/>
  <c r="AF238" i="13"/>
  <c r="AF318" i="13"/>
  <c r="AF334" i="13"/>
  <c r="AE107" i="13"/>
  <c r="AE139" i="13"/>
  <c r="AE251" i="13"/>
  <c r="L12" i="13"/>
  <c r="L28" i="13"/>
  <c r="L44" i="13"/>
  <c r="L76" i="13"/>
  <c r="L92" i="13"/>
  <c r="L108" i="13"/>
  <c r="L124" i="13"/>
  <c r="L156" i="13"/>
  <c r="L188" i="13"/>
  <c r="L204" i="13"/>
  <c r="L220" i="13"/>
  <c r="L236" i="13"/>
  <c r="L252" i="13"/>
  <c r="L268" i="13"/>
  <c r="L284" i="13"/>
  <c r="L300" i="13"/>
  <c r="L316" i="13"/>
  <c r="L332" i="13"/>
  <c r="K42" i="13"/>
  <c r="K58" i="13"/>
  <c r="K106" i="13"/>
  <c r="K122" i="13"/>
  <c r="K218" i="13"/>
  <c r="AF15" i="13"/>
  <c r="AG15" i="13" s="1"/>
  <c r="AF47" i="13"/>
  <c r="AF63" i="13"/>
  <c r="AF79" i="13"/>
  <c r="AF95" i="13"/>
  <c r="AF111" i="13"/>
  <c r="AF127" i="13"/>
  <c r="AF143" i="13"/>
  <c r="AF159" i="13"/>
  <c r="AF175" i="13"/>
  <c r="AF191" i="13"/>
  <c r="AF239" i="13"/>
  <c r="AF271" i="13"/>
  <c r="AF287" i="13"/>
  <c r="AF303" i="13"/>
  <c r="AF335" i="13"/>
  <c r="AE12" i="13"/>
  <c r="AE76" i="13"/>
  <c r="AE108" i="13"/>
  <c r="AE188" i="13"/>
  <c r="AE220" i="13"/>
  <c r="AE236" i="13"/>
  <c r="AE252" i="13"/>
  <c r="AG252" i="13" s="1"/>
  <c r="AE268" i="13"/>
  <c r="AE284" i="13"/>
  <c r="AE316" i="13"/>
  <c r="AG316" i="13" s="1"/>
  <c r="T3" i="13"/>
  <c r="AN3" i="13" s="1"/>
  <c r="AP3" i="13" s="1"/>
  <c r="L13" i="13"/>
  <c r="L29" i="13"/>
  <c r="L45" i="13"/>
  <c r="L61" i="13"/>
  <c r="L77" i="13"/>
  <c r="L93" i="13"/>
  <c r="L109" i="13"/>
  <c r="L141" i="13"/>
  <c r="L189" i="13"/>
  <c r="L205" i="13"/>
  <c r="L221" i="13"/>
  <c r="AF16" i="13"/>
  <c r="AF48" i="13"/>
  <c r="AF128" i="13"/>
  <c r="AF176" i="13"/>
  <c r="AF192" i="13"/>
  <c r="AF224" i="13"/>
  <c r="AF272" i="13"/>
  <c r="AF288" i="13"/>
  <c r="AF320" i="13"/>
  <c r="AF336" i="13"/>
  <c r="AE61" i="13"/>
  <c r="AE77" i="13"/>
  <c r="AE109" i="13"/>
  <c r="AE141" i="13"/>
  <c r="AE189" i="13"/>
  <c r="AE205" i="13"/>
  <c r="AE317" i="13"/>
  <c r="AE333" i="13"/>
  <c r="L46" i="13"/>
  <c r="L62" i="13"/>
  <c r="L94" i="13"/>
  <c r="L110" i="13"/>
  <c r="L174" i="13"/>
  <c r="L190" i="13"/>
  <c r="L222" i="13"/>
  <c r="L238" i="13"/>
  <c r="L318" i="13"/>
  <c r="L334" i="13"/>
  <c r="K12" i="13"/>
  <c r="K76" i="13"/>
  <c r="K108" i="13"/>
  <c r="K188" i="13"/>
  <c r="K220" i="13"/>
  <c r="K236" i="13"/>
  <c r="K252" i="13"/>
  <c r="M252" i="13" s="1"/>
  <c r="K268" i="13"/>
  <c r="M268" i="13" s="1"/>
  <c r="AF17" i="13"/>
  <c r="AF33" i="13"/>
  <c r="AF65" i="13"/>
  <c r="AF81" i="13"/>
  <c r="AF97" i="13"/>
  <c r="AF129" i="13"/>
  <c r="AF177" i="13"/>
  <c r="AG177" i="13" s="1"/>
  <c r="AF193" i="13"/>
  <c r="AF225" i="13"/>
  <c r="AG225" i="13" s="1"/>
  <c r="AF241" i="13"/>
  <c r="AF273" i="13"/>
  <c r="AF289" i="13"/>
  <c r="AF305" i="13"/>
  <c r="AF321" i="13"/>
  <c r="AF337" i="13"/>
  <c r="AE46" i="13"/>
  <c r="AE62" i="13"/>
  <c r="AE174" i="13"/>
  <c r="AE190" i="13"/>
  <c r="AE238" i="13"/>
  <c r="AE318" i="13"/>
  <c r="L15" i="13"/>
  <c r="L47" i="13"/>
  <c r="L63" i="13"/>
  <c r="L79" i="13"/>
  <c r="L95" i="13"/>
  <c r="L111" i="13"/>
  <c r="L127" i="13"/>
  <c r="L143" i="13"/>
  <c r="L159" i="13"/>
  <c r="L175" i="13"/>
  <c r="L191" i="13"/>
  <c r="L239" i="13"/>
  <c r="L271" i="13"/>
  <c r="L287" i="13"/>
  <c r="L303" i="13"/>
  <c r="L335" i="13"/>
  <c r="K61" i="13"/>
  <c r="K77" i="13"/>
  <c r="M77" i="13" s="1"/>
  <c r="K109" i="13"/>
  <c r="M109" i="13" s="1"/>
  <c r="K141" i="13"/>
  <c r="K189" i="13"/>
  <c r="M189" i="13" s="1"/>
  <c r="K205" i="13"/>
  <c r="M205" i="13" s="1"/>
  <c r="AF82" i="13"/>
  <c r="AF98" i="13"/>
  <c r="AF146" i="13"/>
  <c r="AF162" i="13"/>
  <c r="AF178" i="13"/>
  <c r="AF194" i="13"/>
  <c r="AG194" i="13" s="1"/>
  <c r="AF210" i="13"/>
  <c r="AF242" i="13"/>
  <c r="AF258" i="13"/>
  <c r="AF290" i="13"/>
  <c r="AF306" i="13"/>
  <c r="AF322" i="13"/>
  <c r="AF338" i="13"/>
  <c r="AE47" i="13"/>
  <c r="AE63" i="13"/>
  <c r="AE95" i="13"/>
  <c r="AG95" i="13" s="1"/>
  <c r="AE159" i="13"/>
  <c r="AE239" i="13"/>
  <c r="AE287" i="13"/>
  <c r="AE303" i="13"/>
  <c r="AE335" i="13"/>
  <c r="L16" i="13"/>
  <c r="L48" i="13"/>
  <c r="L128" i="13"/>
  <c r="L176" i="13"/>
  <c r="L192" i="13"/>
  <c r="L224" i="13"/>
  <c r="L272" i="13"/>
  <c r="L288" i="13"/>
  <c r="L320" i="13"/>
  <c r="L336" i="13"/>
  <c r="K46" i="13"/>
  <c r="K62" i="13"/>
  <c r="K174" i="13"/>
  <c r="K190" i="13"/>
  <c r="K238" i="13"/>
  <c r="K290" i="13"/>
  <c r="K267" i="13"/>
  <c r="M267" i="13" s="1"/>
  <c r="K123" i="13"/>
  <c r="L289" i="13"/>
  <c r="L178" i="13"/>
  <c r="L50" i="13"/>
  <c r="AE305" i="13"/>
  <c r="AE49" i="13"/>
  <c r="AF260" i="13"/>
  <c r="AF132" i="13"/>
  <c r="AG132" i="13" s="1"/>
  <c r="AF4" i="13"/>
  <c r="AZ306" i="13"/>
  <c r="AE242" i="13"/>
  <c r="AE258" i="13"/>
  <c r="AE290" i="13"/>
  <c r="AE306" i="13"/>
  <c r="K17" i="13"/>
  <c r="K97" i="13"/>
  <c r="K177" i="13"/>
  <c r="K193" i="13"/>
  <c r="AE51" i="13"/>
  <c r="AE131" i="13"/>
  <c r="AE291" i="13"/>
  <c r="AE323" i="13"/>
  <c r="K242" i="13"/>
  <c r="K258" i="13"/>
  <c r="M258" i="13" s="1"/>
  <c r="AE20" i="13"/>
  <c r="AG20" i="13" s="1"/>
  <c r="AE36" i="13"/>
  <c r="AE132" i="13"/>
  <c r="AE164" i="13"/>
  <c r="AE228" i="13"/>
  <c r="AE276" i="13"/>
  <c r="AG276" i="13" s="1"/>
  <c r="AE292" i="13"/>
  <c r="AE324" i="13"/>
  <c r="K51" i="13"/>
  <c r="K131" i="13"/>
  <c r="AE37" i="13"/>
  <c r="AE181" i="13"/>
  <c r="K20" i="13"/>
  <c r="K36" i="13"/>
  <c r="K132" i="13"/>
  <c r="K164" i="13"/>
  <c r="K228" i="13"/>
  <c r="AE38" i="13"/>
  <c r="AE230" i="13"/>
  <c r="K37" i="13"/>
  <c r="K181" i="13"/>
  <c r="AE7" i="13"/>
  <c r="AE135" i="13"/>
  <c r="AE215" i="13"/>
  <c r="AE231" i="13"/>
  <c r="AE263" i="13"/>
  <c r="K38" i="13"/>
  <c r="K230" i="13"/>
  <c r="AE72" i="13"/>
  <c r="AE88" i="13"/>
  <c r="AE248" i="13"/>
  <c r="AE264" i="13"/>
  <c r="K7" i="13"/>
  <c r="M7" i="13" s="1"/>
  <c r="K135" i="13"/>
  <c r="M135" i="13" s="1"/>
  <c r="K215" i="13"/>
  <c r="K231" i="13"/>
  <c r="K263" i="13"/>
  <c r="AE121" i="13"/>
  <c r="AE297" i="13"/>
  <c r="U4" i="13"/>
  <c r="AO4" i="13" s="1"/>
  <c r="K72" i="13"/>
  <c r="K88" i="13"/>
  <c r="K248" i="13"/>
  <c r="K264" i="13"/>
  <c r="AE26" i="13"/>
  <c r="AG26" i="13" s="1"/>
  <c r="AE74" i="13"/>
  <c r="AE202" i="13"/>
  <c r="AE234" i="13"/>
  <c r="AE250" i="13"/>
  <c r="K121" i="13"/>
  <c r="K297" i="13"/>
  <c r="AE91" i="13"/>
  <c r="AE123" i="13"/>
  <c r="AE187" i="13"/>
  <c r="AE235" i="13"/>
  <c r="AE267" i="13"/>
  <c r="K26" i="13"/>
  <c r="K74" i="13"/>
  <c r="K202" i="13"/>
  <c r="K234" i="13"/>
  <c r="K250" i="13"/>
  <c r="AE92" i="13"/>
  <c r="AE124" i="13"/>
  <c r="AG124" i="13" s="1"/>
  <c r="AE156" i="13"/>
  <c r="AE300" i="13"/>
  <c r="AE332" i="13"/>
  <c r="AE13" i="13"/>
  <c r="AE29" i="13"/>
  <c r="AE45" i="13"/>
  <c r="AG45" i="13" s="1"/>
  <c r="AE93" i="13"/>
  <c r="AE221" i="13"/>
  <c r="AE269" i="13"/>
  <c r="AE285" i="13"/>
  <c r="K92" i="13"/>
  <c r="K124" i="13"/>
  <c r="K156" i="13"/>
  <c r="AE94" i="13"/>
  <c r="AE110" i="13"/>
  <c r="AG110" i="13" s="1"/>
  <c r="AE222" i="13"/>
  <c r="AE334" i="13"/>
  <c r="K13" i="13"/>
  <c r="M13" i="13" s="1"/>
  <c r="K29" i="13"/>
  <c r="K45" i="13"/>
  <c r="K93" i="13"/>
  <c r="K221" i="13"/>
  <c r="M221" i="13" s="1"/>
  <c r="AE79" i="13"/>
  <c r="AE143" i="13"/>
  <c r="AE175" i="13"/>
  <c r="AE191" i="13"/>
  <c r="K94" i="13"/>
  <c r="K110" i="13"/>
  <c r="M110" i="13" s="1"/>
  <c r="K222" i="13"/>
  <c r="M222" i="13" s="1"/>
  <c r="AY118" i="13"/>
  <c r="BA148" i="13"/>
  <c r="BA186" i="13"/>
  <c r="AY320" i="13"/>
  <c r="BA320" i="13" s="1"/>
  <c r="AZ331" i="13"/>
  <c r="AE66" i="13"/>
  <c r="AE115" i="13"/>
  <c r="AE243" i="13"/>
  <c r="K66" i="13"/>
  <c r="M66" i="13" s="1"/>
  <c r="AE68" i="13"/>
  <c r="K115" i="13"/>
  <c r="K243" i="13"/>
  <c r="AE69" i="13"/>
  <c r="AE197" i="13"/>
  <c r="K68" i="13"/>
  <c r="AE102" i="13"/>
  <c r="K69" i="13"/>
  <c r="K197" i="13"/>
  <c r="M197" i="13" s="1"/>
  <c r="AE151" i="13"/>
  <c r="AE295" i="13"/>
  <c r="K102" i="13"/>
  <c r="AE152" i="13"/>
  <c r="AE200" i="13"/>
  <c r="K151" i="13"/>
  <c r="AE73" i="13"/>
  <c r="AE233" i="13"/>
  <c r="AE249" i="13"/>
  <c r="AE281" i="13"/>
  <c r="AE329" i="13"/>
  <c r="K152" i="13"/>
  <c r="K200" i="13"/>
  <c r="AE90" i="13"/>
  <c r="AE186" i="13"/>
  <c r="AE330" i="13"/>
  <c r="K73" i="13"/>
  <c r="K233" i="13"/>
  <c r="M233" i="13" s="1"/>
  <c r="K249" i="13"/>
  <c r="K281" i="13"/>
  <c r="AE11" i="13"/>
  <c r="AE219" i="13"/>
  <c r="AE315" i="13"/>
  <c r="AE331" i="13"/>
  <c r="K90" i="13"/>
  <c r="K186" i="13"/>
  <c r="AE78" i="13"/>
  <c r="AE126" i="13"/>
  <c r="AE206" i="13"/>
  <c r="K78" i="13"/>
  <c r="K126" i="13"/>
  <c r="K206" i="13"/>
  <c r="K2" i="13"/>
  <c r="K326" i="13"/>
  <c r="M326" i="13" s="1"/>
  <c r="K308" i="13"/>
  <c r="K289" i="13"/>
  <c r="K266" i="13"/>
  <c r="K31" i="13"/>
  <c r="L285" i="13"/>
  <c r="L177" i="13"/>
  <c r="L49" i="13"/>
  <c r="AE304" i="13"/>
  <c r="AE176" i="13"/>
  <c r="AE48" i="13"/>
  <c r="AF259" i="13"/>
  <c r="AF131" i="13"/>
  <c r="AF3" i="13"/>
  <c r="AY214" i="13"/>
  <c r="BA214" i="13" s="1"/>
  <c r="AY227" i="13"/>
  <c r="BA227" i="13" s="1"/>
  <c r="K257" i="13"/>
  <c r="AE84" i="13"/>
  <c r="AE293" i="13"/>
  <c r="K84" i="13"/>
  <c r="K293" i="13"/>
  <c r="AE87" i="13"/>
  <c r="K87" i="13"/>
  <c r="AE286" i="13"/>
  <c r="L2" i="13"/>
  <c r="K288" i="13"/>
  <c r="K262" i="13"/>
  <c r="K192" i="13"/>
  <c r="K111" i="13"/>
  <c r="K27" i="13"/>
  <c r="L274" i="13"/>
  <c r="L162" i="13"/>
  <c r="M162" i="13" s="1"/>
  <c r="L34" i="13"/>
  <c r="AE289" i="13"/>
  <c r="AE161" i="13"/>
  <c r="AE33" i="13"/>
  <c r="AF244" i="13"/>
  <c r="AF116" i="13"/>
  <c r="AG116" i="13" s="1"/>
  <c r="AY132" i="13"/>
  <c r="AY165" i="13"/>
  <c r="BA165" i="13" s="1"/>
  <c r="AZ235" i="13"/>
  <c r="AY246" i="13"/>
  <c r="AY259" i="13"/>
  <c r="AY271" i="13"/>
  <c r="AY276" i="13"/>
  <c r="AY287" i="13"/>
  <c r="AZ335" i="13"/>
  <c r="BA335" i="13" s="1"/>
  <c r="AE28" i="13"/>
  <c r="K28" i="13"/>
  <c r="K340" i="13"/>
  <c r="M340" i="13" s="1"/>
  <c r="K324" i="13"/>
  <c r="K306" i="13"/>
  <c r="K287" i="13"/>
  <c r="K260" i="13"/>
  <c r="K191" i="13"/>
  <c r="K107" i="13"/>
  <c r="K16" i="13"/>
  <c r="M16" i="13" s="1"/>
  <c r="L273" i="13"/>
  <c r="L161" i="13"/>
  <c r="L33" i="13"/>
  <c r="AE288" i="13"/>
  <c r="AE160" i="13"/>
  <c r="AE32" i="13"/>
  <c r="AF243" i="13"/>
  <c r="AF115" i="13"/>
  <c r="AG115" i="13" s="1"/>
  <c r="BA52" i="13"/>
  <c r="AZ187" i="13"/>
  <c r="AZ259" i="13"/>
  <c r="AZ271" i="13"/>
  <c r="AY282" i="13"/>
  <c r="AZ287" i="13"/>
  <c r="AY294" i="13"/>
  <c r="AY305" i="13"/>
  <c r="AY316" i="13"/>
  <c r="AY321" i="13"/>
  <c r="K339" i="13"/>
  <c r="K323" i="13"/>
  <c r="K305" i="13"/>
  <c r="K286" i="13"/>
  <c r="K256" i="13"/>
  <c r="K187" i="13"/>
  <c r="M187" i="13" s="1"/>
  <c r="K96" i="13"/>
  <c r="K15" i="13"/>
  <c r="L269" i="13"/>
  <c r="L146" i="13"/>
  <c r="L18" i="13"/>
  <c r="AE273" i="13"/>
  <c r="AG273" i="13" s="1"/>
  <c r="AE145" i="13"/>
  <c r="AE17" i="13"/>
  <c r="AG17" i="13" s="1"/>
  <c r="AF228" i="13"/>
  <c r="AF100" i="13"/>
  <c r="AG100" i="13" s="1"/>
  <c r="BA90" i="13"/>
  <c r="AY228" i="13"/>
  <c r="AY241" i="13"/>
  <c r="AY277" i="13"/>
  <c r="AZ282" i="13"/>
  <c r="AZ294" i="13"/>
  <c r="AZ305" i="13"/>
  <c r="AZ316" i="13"/>
  <c r="AZ321" i="13"/>
  <c r="AY336" i="13"/>
  <c r="K338" i="13"/>
  <c r="K322" i="13"/>
  <c r="K304" i="13"/>
  <c r="K285" i="13"/>
  <c r="K255" i="13"/>
  <c r="K176" i="13"/>
  <c r="K95" i="13"/>
  <c r="K11" i="13"/>
  <c r="L258" i="13"/>
  <c r="L145" i="13"/>
  <c r="L17" i="13"/>
  <c r="AE272" i="13"/>
  <c r="AE144" i="13"/>
  <c r="AE16" i="13"/>
  <c r="AF227" i="13"/>
  <c r="AF99" i="13"/>
  <c r="AE336" i="13"/>
  <c r="K271" i="13"/>
  <c r="BA11" i="13"/>
  <c r="AZ241" i="13"/>
  <c r="AY260" i="13"/>
  <c r="AY266" i="13"/>
  <c r="AZ277" i="13"/>
  <c r="K337" i="13"/>
  <c r="K321" i="13"/>
  <c r="K303" i="13"/>
  <c r="K284" i="13"/>
  <c r="K253" i="13"/>
  <c r="K175" i="13"/>
  <c r="K91" i="13"/>
  <c r="L338" i="13"/>
  <c r="L257" i="13"/>
  <c r="L130" i="13"/>
  <c r="AE257" i="13"/>
  <c r="AE129" i="13"/>
  <c r="AF340" i="13"/>
  <c r="AF212" i="13"/>
  <c r="AF84" i="13"/>
  <c r="K128" i="13"/>
  <c r="AY183" i="13"/>
  <c r="BA183" i="13" s="1"/>
  <c r="AZ260" i="13"/>
  <c r="AZ266" i="13"/>
  <c r="AY272" i="13"/>
  <c r="AY288" i="13"/>
  <c r="AY295" i="13"/>
  <c r="AY317" i="13"/>
  <c r="AY322" i="13"/>
  <c r="K336" i="13"/>
  <c r="K320" i="13"/>
  <c r="K302" i="13"/>
  <c r="K283" i="13"/>
  <c r="K251" i="13"/>
  <c r="K171" i="13"/>
  <c r="K80" i="13"/>
  <c r="L337" i="13"/>
  <c r="L253" i="13"/>
  <c r="L129" i="13"/>
  <c r="AE256" i="13"/>
  <c r="AE128" i="13"/>
  <c r="AF339" i="13"/>
  <c r="AF211" i="13"/>
  <c r="AF83" i="13"/>
  <c r="BI20" i="13"/>
  <c r="BA5" i="13"/>
  <c r="BA53" i="13"/>
  <c r="BA58" i="13"/>
  <c r="AZ91" i="13"/>
  <c r="AZ272" i="13"/>
  <c r="AY278" i="13"/>
  <c r="AZ288" i="13"/>
  <c r="AZ295" i="13"/>
  <c r="AZ317" i="13"/>
  <c r="AY330" i="13"/>
  <c r="K335" i="13"/>
  <c r="K319" i="13"/>
  <c r="K301" i="13"/>
  <c r="M301" i="13" s="1"/>
  <c r="K282" i="13"/>
  <c r="K244" i="13"/>
  <c r="K160" i="13"/>
  <c r="K79" i="13"/>
  <c r="L333" i="13"/>
  <c r="L242" i="13"/>
  <c r="L114" i="13"/>
  <c r="AE241" i="13"/>
  <c r="AE113" i="13"/>
  <c r="AF324" i="13"/>
  <c r="AF196" i="13"/>
  <c r="AF68" i="13"/>
  <c r="BI24" i="13"/>
  <c r="BJ24" i="13" s="1"/>
  <c r="AY36" i="13"/>
  <c r="BA68" i="13"/>
  <c r="AY162" i="13"/>
  <c r="BA162" i="13" s="1"/>
  <c r="AZ267" i="13"/>
  <c r="AZ278" i="13"/>
  <c r="AZ330" i="13"/>
  <c r="K334" i="13"/>
  <c r="K318" i="13"/>
  <c r="K300" i="13"/>
  <c r="M300" i="13" s="1"/>
  <c r="K279" i="13"/>
  <c r="K240" i="13"/>
  <c r="K159" i="13"/>
  <c r="K75" i="13"/>
  <c r="L322" i="13"/>
  <c r="L241" i="13"/>
  <c r="L113" i="13"/>
  <c r="AE240" i="13"/>
  <c r="AE112" i="13"/>
  <c r="AF323" i="13"/>
  <c r="AF195" i="13"/>
  <c r="AF67" i="13"/>
  <c r="AY15" i="13"/>
  <c r="BA15" i="13" s="1"/>
  <c r="AY111" i="13"/>
  <c r="BA111" i="13" s="1"/>
  <c r="AY261" i="13"/>
  <c r="AY273" i="13"/>
  <c r="AY289" i="13"/>
  <c r="AY313" i="13"/>
  <c r="AY318" i="13"/>
  <c r="AY324" i="13"/>
  <c r="K333" i="13"/>
  <c r="K317" i="13"/>
  <c r="K299" i="13"/>
  <c r="K278" i="13"/>
  <c r="M278" i="13" s="1"/>
  <c r="K239" i="13"/>
  <c r="K155" i="13"/>
  <c r="L321" i="13"/>
  <c r="L226" i="13"/>
  <c r="L98" i="13"/>
  <c r="AE225" i="13"/>
  <c r="AE97" i="13"/>
  <c r="AF308" i="13"/>
  <c r="AF180" i="13"/>
  <c r="AF52" i="13"/>
  <c r="BA19" i="13"/>
  <c r="AY146" i="13"/>
  <c r="BA146" i="13" s="1"/>
  <c r="AZ261" i="13"/>
  <c r="AY268" i="13"/>
  <c r="AZ273" i="13"/>
  <c r="AY279" i="13"/>
  <c r="AY284" i="13"/>
  <c r="AZ289" i="13"/>
  <c r="AY308" i="13"/>
  <c r="BA308" i="13" s="1"/>
  <c r="AZ313" i="13"/>
  <c r="AZ318" i="13"/>
  <c r="AE114" i="13"/>
  <c r="AE83" i="13"/>
  <c r="AE179" i="13"/>
  <c r="AG179" i="13" s="1"/>
  <c r="AE339" i="13"/>
  <c r="K114" i="13"/>
  <c r="AE4" i="13"/>
  <c r="AE244" i="13"/>
  <c r="AG244" i="13" s="1"/>
  <c r="K83" i="13"/>
  <c r="K179" i="13"/>
  <c r="AE117" i="13"/>
  <c r="K4" i="13"/>
  <c r="K117" i="13"/>
  <c r="M117" i="13" s="1"/>
  <c r="AE104" i="13"/>
  <c r="AE312" i="13"/>
  <c r="AE153" i="13"/>
  <c r="K104" i="13"/>
  <c r="K312" i="13"/>
  <c r="AE170" i="13"/>
  <c r="K153" i="13"/>
  <c r="AE59" i="13"/>
  <c r="K170" i="13"/>
  <c r="AE172" i="13"/>
  <c r="AE237" i="13"/>
  <c r="AE253" i="13"/>
  <c r="AE301" i="13"/>
  <c r="K172" i="13"/>
  <c r="AE270" i="13"/>
  <c r="AE302" i="13"/>
  <c r="K237" i="13"/>
  <c r="AE31" i="13"/>
  <c r="AE255" i="13"/>
  <c r="K270" i="13"/>
  <c r="K332" i="13"/>
  <c r="K316" i="13"/>
  <c r="K298" i="13"/>
  <c r="K276" i="13"/>
  <c r="K235" i="13"/>
  <c r="K144" i="13"/>
  <c r="K63" i="13"/>
  <c r="L317" i="13"/>
  <c r="L225" i="13"/>
  <c r="L97" i="13"/>
  <c r="AE224" i="13"/>
  <c r="AE96" i="13"/>
  <c r="AF307" i="13"/>
  <c r="AF51" i="13"/>
  <c r="AY75" i="13"/>
  <c r="BA122" i="13"/>
  <c r="BA196" i="13"/>
  <c r="AZ212" i="13"/>
  <c r="BA212" i="13" s="1"/>
  <c r="AZ238" i="13"/>
  <c r="BA238" i="13" s="1"/>
  <c r="AZ268" i="13"/>
  <c r="AZ279" i="13"/>
  <c r="AZ284" i="13"/>
  <c r="BA325" i="13"/>
  <c r="AY327" i="13"/>
  <c r="BA327" i="13" s="1"/>
  <c r="AF21" i="13"/>
  <c r="AF53" i="13"/>
  <c r="AF69" i="13"/>
  <c r="AF85" i="13"/>
  <c r="AF101" i="13"/>
  <c r="AF117" i="13"/>
  <c r="AF197" i="13"/>
  <c r="AF293" i="13"/>
  <c r="AF309" i="13"/>
  <c r="AF325" i="13"/>
  <c r="AE18" i="13"/>
  <c r="AE34" i="13"/>
  <c r="AE50" i="13"/>
  <c r="AE98" i="13"/>
  <c r="AG98" i="13" s="1"/>
  <c r="AE130" i="13"/>
  <c r="AE226" i="13"/>
  <c r="AE274" i="13"/>
  <c r="L67" i="13"/>
  <c r="M67" i="13" s="1"/>
  <c r="L83" i="13"/>
  <c r="L99" i="13"/>
  <c r="L115" i="13"/>
  <c r="L179" i="13"/>
  <c r="L243" i="13"/>
  <c r="L307" i="13"/>
  <c r="L339" i="13"/>
  <c r="K49" i="13"/>
  <c r="K113" i="13"/>
  <c r="K161" i="13"/>
  <c r="K225" i="13"/>
  <c r="AF86" i="13"/>
  <c r="AF102" i="13"/>
  <c r="AF150" i="13"/>
  <c r="AF182" i="13"/>
  <c r="AE67" i="13"/>
  <c r="AE99" i="13"/>
  <c r="AE195" i="13"/>
  <c r="AE307" i="13"/>
  <c r="AG307" i="13" s="1"/>
  <c r="L4" i="13"/>
  <c r="L52" i="13"/>
  <c r="L68" i="13"/>
  <c r="L84" i="13"/>
  <c r="L148" i="13"/>
  <c r="M148" i="13" s="1"/>
  <c r="L196" i="13"/>
  <c r="L244" i="13"/>
  <c r="L308" i="13"/>
  <c r="K18" i="13"/>
  <c r="K34" i="13"/>
  <c r="K50" i="13"/>
  <c r="K98" i="13"/>
  <c r="K130" i="13"/>
  <c r="K226" i="13"/>
  <c r="AF103" i="13"/>
  <c r="AF119" i="13"/>
  <c r="AF151" i="13"/>
  <c r="AF167" i="13"/>
  <c r="AF247" i="13"/>
  <c r="AF295" i="13"/>
  <c r="AF311" i="13"/>
  <c r="AF327" i="13"/>
  <c r="AE52" i="13"/>
  <c r="L21" i="13"/>
  <c r="L53" i="13"/>
  <c r="L69" i="13"/>
  <c r="L85" i="13"/>
  <c r="L101" i="13"/>
  <c r="L117" i="13"/>
  <c r="L197" i="13"/>
  <c r="L293" i="13"/>
  <c r="L309" i="13"/>
  <c r="M309" i="13" s="1"/>
  <c r="L325" i="13"/>
  <c r="M325" i="13" s="1"/>
  <c r="K67" i="13"/>
  <c r="K99" i="13"/>
  <c r="K195" i="13"/>
  <c r="AF24" i="13"/>
  <c r="AF56" i="13"/>
  <c r="AF104" i="13"/>
  <c r="AF152" i="13"/>
  <c r="AF168" i="13"/>
  <c r="AF200" i="13"/>
  <c r="AG200" i="13" s="1"/>
  <c r="AF296" i="13"/>
  <c r="AF312" i="13"/>
  <c r="AF328" i="13"/>
  <c r="AE21" i="13"/>
  <c r="AE53" i="13"/>
  <c r="AE85" i="13"/>
  <c r="AE309" i="13"/>
  <c r="AE325" i="13"/>
  <c r="L86" i="13"/>
  <c r="L102" i="13"/>
  <c r="L150" i="13"/>
  <c r="L182" i="13"/>
  <c r="K52" i="13"/>
  <c r="M52" i="13" s="1"/>
  <c r="AF25" i="13"/>
  <c r="AF73" i="13"/>
  <c r="AF89" i="13"/>
  <c r="AF137" i="13"/>
  <c r="AF153" i="13"/>
  <c r="AF169" i="13"/>
  <c r="AF201" i="13"/>
  <c r="AG201" i="13" s="1"/>
  <c r="AF233" i="13"/>
  <c r="AF265" i="13"/>
  <c r="AF281" i="13"/>
  <c r="AF329" i="13"/>
  <c r="AE86" i="13"/>
  <c r="AE150" i="13"/>
  <c r="AE182" i="13"/>
  <c r="L103" i="13"/>
  <c r="L119" i="13"/>
  <c r="L151" i="13"/>
  <c r="M151" i="13" s="1"/>
  <c r="L167" i="13"/>
  <c r="L247" i="13"/>
  <c r="L295" i="13"/>
  <c r="L311" i="13"/>
  <c r="M311" i="13" s="1"/>
  <c r="L327" i="13"/>
  <c r="K21" i="13"/>
  <c r="K53" i="13"/>
  <c r="K85" i="13"/>
  <c r="AF10" i="13"/>
  <c r="AF90" i="13"/>
  <c r="AF138" i="13"/>
  <c r="AF154" i="13"/>
  <c r="AF170" i="13"/>
  <c r="AG170" i="13" s="1"/>
  <c r="AF186" i="13"/>
  <c r="AF298" i="13"/>
  <c r="AF314" i="13"/>
  <c r="AF330" i="13"/>
  <c r="AE119" i="13"/>
  <c r="AE167" i="13"/>
  <c r="AE247" i="13"/>
  <c r="AE311" i="13"/>
  <c r="AE327" i="13"/>
  <c r="L24" i="13"/>
  <c r="L56" i="13"/>
  <c r="L104" i="13"/>
  <c r="L152" i="13"/>
  <c r="L168" i="13"/>
  <c r="L200" i="13"/>
  <c r="L296" i="13"/>
  <c r="L312" i="13"/>
  <c r="L328" i="13"/>
  <c r="K86" i="13"/>
  <c r="K150" i="13"/>
  <c r="K182" i="13"/>
  <c r="AF11" i="13"/>
  <c r="AF27" i="13"/>
  <c r="AF43" i="13"/>
  <c r="AF59" i="13"/>
  <c r="AF155" i="13"/>
  <c r="AF171" i="13"/>
  <c r="AF203" i="13"/>
  <c r="AF219" i="13"/>
  <c r="AF283" i="13"/>
  <c r="AF299" i="13"/>
  <c r="AF315" i="13"/>
  <c r="AF331" i="13"/>
  <c r="AE24" i="13"/>
  <c r="AE56" i="13"/>
  <c r="AE168" i="13"/>
  <c r="AG168" i="13" s="1"/>
  <c r="AE296" i="13"/>
  <c r="AE328" i="13"/>
  <c r="L25" i="13"/>
  <c r="L73" i="13"/>
  <c r="L89" i="13"/>
  <c r="L137" i="13"/>
  <c r="L153" i="13"/>
  <c r="L169" i="13"/>
  <c r="L201" i="13"/>
  <c r="L233" i="13"/>
  <c r="L265" i="13"/>
  <c r="L281" i="13"/>
  <c r="L329" i="13"/>
  <c r="M329" i="13" s="1"/>
  <c r="K119" i="13"/>
  <c r="M119" i="13" s="1"/>
  <c r="K167" i="13"/>
  <c r="K247" i="13"/>
  <c r="AF60" i="13"/>
  <c r="AF140" i="13"/>
  <c r="AF172" i="13"/>
  <c r="AE137" i="13"/>
  <c r="AE169" i="13"/>
  <c r="AE265" i="13"/>
  <c r="L10" i="13"/>
  <c r="L90" i="13"/>
  <c r="L138" i="13"/>
  <c r="L154" i="13"/>
  <c r="L170" i="13"/>
  <c r="L186" i="13"/>
  <c r="L298" i="13"/>
  <c r="L314" i="13"/>
  <c r="L330" i="13"/>
  <c r="M330" i="13" s="1"/>
  <c r="K24" i="13"/>
  <c r="K56" i="13"/>
  <c r="K168" i="13"/>
  <c r="M168" i="13" s="1"/>
  <c r="K296" i="13"/>
  <c r="AF125" i="13"/>
  <c r="AF157" i="13"/>
  <c r="AF173" i="13"/>
  <c r="AF237" i="13"/>
  <c r="AF253" i="13"/>
  <c r="AF301" i="13"/>
  <c r="AE138" i="13"/>
  <c r="AE314" i="13"/>
  <c r="L11" i="13"/>
  <c r="L27" i="13"/>
  <c r="L43" i="13"/>
  <c r="L59" i="13"/>
  <c r="L155" i="13"/>
  <c r="L171" i="13"/>
  <c r="L203" i="13"/>
  <c r="L219" i="13"/>
  <c r="L283" i="13"/>
  <c r="L299" i="13"/>
  <c r="L315" i="13"/>
  <c r="L331" i="13"/>
  <c r="K137" i="13"/>
  <c r="K169" i="13"/>
  <c r="K265" i="13"/>
  <c r="AF14" i="13"/>
  <c r="AF30" i="13"/>
  <c r="AF78" i="13"/>
  <c r="AF126" i="13"/>
  <c r="AF142" i="13"/>
  <c r="AF158" i="13"/>
  <c r="AF206" i="13"/>
  <c r="AF254" i="13"/>
  <c r="AF270" i="13"/>
  <c r="AF286" i="13"/>
  <c r="AF302" i="13"/>
  <c r="AE27" i="13"/>
  <c r="AE43" i="13"/>
  <c r="AE171" i="13"/>
  <c r="AE203" i="13"/>
  <c r="AE283" i="13"/>
  <c r="AG283" i="13" s="1"/>
  <c r="AE299" i="13"/>
  <c r="AG299" i="13" s="1"/>
  <c r="U3" i="13"/>
  <c r="AO3" i="13" s="1"/>
  <c r="L60" i="13"/>
  <c r="L140" i="13"/>
  <c r="L172" i="13"/>
  <c r="K138" i="13"/>
  <c r="AF31" i="13"/>
  <c r="AF207" i="13"/>
  <c r="AF223" i="13"/>
  <c r="AG223" i="13" s="1"/>
  <c r="AF255" i="13"/>
  <c r="AG255" i="13" s="1"/>
  <c r="AF319" i="13"/>
  <c r="AE44" i="13"/>
  <c r="AE140" i="13"/>
  <c r="L125" i="13"/>
  <c r="L157" i="13"/>
  <c r="L173" i="13"/>
  <c r="L237" i="13"/>
  <c r="AF32" i="13"/>
  <c r="AF64" i="13"/>
  <c r="AF80" i="13"/>
  <c r="AG80" i="13" s="1"/>
  <c r="AF96" i="13"/>
  <c r="AF112" i="13"/>
  <c r="AF144" i="13"/>
  <c r="AF160" i="13"/>
  <c r="AF208" i="13"/>
  <c r="AF240" i="13"/>
  <c r="AF256" i="13"/>
  <c r="AF304" i="13"/>
  <c r="AE125" i="13"/>
  <c r="AE157" i="13"/>
  <c r="AE173" i="13"/>
  <c r="U2" i="13"/>
  <c r="AO2" i="13" s="1"/>
  <c r="L14" i="13"/>
  <c r="L30" i="13"/>
  <c r="L78" i="13"/>
  <c r="L126" i="13"/>
  <c r="L142" i="13"/>
  <c r="L158" i="13"/>
  <c r="L206" i="13"/>
  <c r="L254" i="13"/>
  <c r="L270" i="13"/>
  <c r="L286" i="13"/>
  <c r="L302" i="13"/>
  <c r="K44" i="13"/>
  <c r="K140" i="13"/>
  <c r="AF49" i="13"/>
  <c r="AF113" i="13"/>
  <c r="AF145" i="13"/>
  <c r="AF161" i="13"/>
  <c r="AF209" i="13"/>
  <c r="AF257" i="13"/>
  <c r="AE14" i="13"/>
  <c r="AG14" i="13" s="1"/>
  <c r="AE142" i="13"/>
  <c r="AG142" i="13" s="1"/>
  <c r="AE254" i="13"/>
  <c r="T2" i="13"/>
  <c r="L31" i="13"/>
  <c r="L207" i="13"/>
  <c r="L223" i="13"/>
  <c r="L255" i="13"/>
  <c r="L319" i="13"/>
  <c r="K125" i="13"/>
  <c r="K157" i="13"/>
  <c r="K173" i="13"/>
  <c r="AF18" i="13"/>
  <c r="AF34" i="13"/>
  <c r="AF50" i="13"/>
  <c r="AF66" i="13"/>
  <c r="AF114" i="13"/>
  <c r="AG114" i="13" s="1"/>
  <c r="AF130" i="13"/>
  <c r="AF226" i="13"/>
  <c r="AF274" i="13"/>
  <c r="AE207" i="13"/>
  <c r="AE319" i="13"/>
  <c r="L32" i="13"/>
  <c r="L64" i="13"/>
  <c r="M64" i="13" s="1"/>
  <c r="L80" i="13"/>
  <c r="L96" i="13"/>
  <c r="L112" i="13"/>
  <c r="L144" i="13"/>
  <c r="L160" i="13"/>
  <c r="M160" i="13" s="1"/>
  <c r="L208" i="13"/>
  <c r="L240" i="13"/>
  <c r="L256" i="13"/>
  <c r="L304" i="13"/>
  <c r="K14" i="13"/>
  <c r="K142" i="13"/>
  <c r="K254" i="13"/>
  <c r="K331" i="13"/>
  <c r="K315" i="13"/>
  <c r="K295" i="13"/>
  <c r="K274" i="13"/>
  <c r="M274" i="13" s="1"/>
  <c r="K224" i="13"/>
  <c r="M224" i="13" s="1"/>
  <c r="K143" i="13"/>
  <c r="K59" i="13"/>
  <c r="L306" i="13"/>
  <c r="L210" i="13"/>
  <c r="L82" i="13"/>
  <c r="AE337" i="13"/>
  <c r="AE209" i="13"/>
  <c r="AE81" i="13"/>
  <c r="AF292" i="13"/>
  <c r="AF164" i="13"/>
  <c r="AG164" i="13" s="1"/>
  <c r="AF36" i="13"/>
  <c r="L18" i="10"/>
  <c r="AG28" i="12"/>
  <c r="BA292" i="12"/>
  <c r="BA244" i="12"/>
  <c r="BA68" i="12"/>
  <c r="BA52" i="12"/>
  <c r="BA36" i="12"/>
  <c r="BA20" i="12"/>
  <c r="BJ14" i="12"/>
  <c r="BA3" i="13"/>
  <c r="BJ8" i="13"/>
  <c r="BA293" i="13"/>
  <c r="BA314" i="13"/>
  <c r="M323" i="12"/>
  <c r="M195" i="12"/>
  <c r="M99" i="12"/>
  <c r="M19" i="12"/>
  <c r="BA2" i="13"/>
  <c r="M275" i="12"/>
  <c r="M3" i="12"/>
  <c r="M339" i="12"/>
  <c r="M163" i="12"/>
  <c r="BA309" i="13"/>
  <c r="M259" i="12"/>
  <c r="M179" i="12"/>
  <c r="M83" i="12"/>
  <c r="M321" i="12"/>
  <c r="M227" i="12"/>
  <c r="M147" i="12"/>
  <c r="M51" i="12"/>
  <c r="M257" i="12"/>
  <c r="BJ4" i="13"/>
  <c r="M307" i="12"/>
  <c r="M35" i="12"/>
  <c r="M243" i="12"/>
  <c r="M115" i="12"/>
  <c r="M56" i="12"/>
  <c r="M291" i="12"/>
  <c r="M211" i="12"/>
  <c r="M131" i="12"/>
  <c r="M67" i="12"/>
  <c r="M253" i="12"/>
  <c r="M221" i="12"/>
  <c r="M13" i="12"/>
  <c r="M216" i="12"/>
  <c r="M152" i="12"/>
  <c r="M231" i="12"/>
  <c r="AG333" i="12"/>
  <c r="AG317" i="12"/>
  <c r="AG301" i="12"/>
  <c r="AG285" i="12"/>
  <c r="AG269" i="12"/>
  <c r="AG253" i="12"/>
  <c r="AG237" i="12"/>
  <c r="AG221" i="12"/>
  <c r="AG205" i="12"/>
  <c r="AG189" i="12"/>
  <c r="AG173" i="12"/>
  <c r="AG141" i="12"/>
  <c r="AG125" i="12"/>
  <c r="AG93" i="12"/>
  <c r="AG77" i="12"/>
  <c r="AG61" i="12"/>
  <c r="AG29" i="12"/>
  <c r="AG13" i="12"/>
  <c r="BA325" i="12"/>
  <c r="BA309" i="12"/>
  <c r="BA293" i="12"/>
  <c r="BA261" i="12"/>
  <c r="BA245" i="12"/>
  <c r="BA229" i="12"/>
  <c r="BA197" i="12"/>
  <c r="BA149" i="12"/>
  <c r="BA117" i="12"/>
  <c r="BA53" i="12"/>
  <c r="BA37" i="12"/>
  <c r="BA149" i="13"/>
  <c r="BA244" i="13"/>
  <c r="AG316" i="12"/>
  <c r="AG284" i="12"/>
  <c r="AG220" i="12"/>
  <c r="AG204" i="12"/>
  <c r="AG188" i="12"/>
  <c r="AG140" i="12"/>
  <c r="AG108" i="12"/>
  <c r="AG92" i="12"/>
  <c r="BA260" i="12"/>
  <c r="BA164" i="12"/>
  <c r="BA148" i="12"/>
  <c r="BA132" i="12"/>
  <c r="BA100" i="12"/>
  <c r="BA84" i="12"/>
  <c r="BA4" i="12"/>
  <c r="BA9" i="13"/>
  <c r="BA117" i="13"/>
  <c r="AG142" i="12"/>
  <c r="AG94" i="12"/>
  <c r="AG46" i="12"/>
  <c r="AG30" i="12"/>
  <c r="AG14" i="12"/>
  <c r="BA198" i="12"/>
  <c r="BA70" i="12"/>
  <c r="BA100" i="13"/>
  <c r="BA138" i="13"/>
  <c r="AY93" i="13"/>
  <c r="AZ228" i="13"/>
  <c r="AZ324" i="13"/>
  <c r="AY269" i="13"/>
  <c r="BA269" i="13" s="1"/>
  <c r="AZ7" i="13"/>
  <c r="AY38" i="13"/>
  <c r="AZ45" i="13"/>
  <c r="AZ77" i="13"/>
  <c r="BA77" i="13" s="1"/>
  <c r="AZ93" i="13"/>
  <c r="AZ221" i="13"/>
  <c r="AY230" i="13"/>
  <c r="AZ269" i="13"/>
  <c r="AZ285" i="13"/>
  <c r="AY221" i="13"/>
  <c r="AZ276" i="13"/>
  <c r="AZ38" i="13"/>
  <c r="AY79" i="13"/>
  <c r="AY127" i="13"/>
  <c r="BA127" i="13" s="1"/>
  <c r="AY143" i="13"/>
  <c r="AY175" i="13"/>
  <c r="BA175" i="13" s="1"/>
  <c r="AY191" i="13"/>
  <c r="AY223" i="13"/>
  <c r="BA223" i="13" s="1"/>
  <c r="AZ230" i="13"/>
  <c r="AZ36" i="13"/>
  <c r="BA36" i="13" s="1"/>
  <c r="AZ292" i="13"/>
  <c r="AY10" i="13"/>
  <c r="BA10" i="13" s="1"/>
  <c r="BI15" i="13"/>
  <c r="BJ15" i="13" s="1"/>
  <c r="BI23" i="13"/>
  <c r="AY26" i="13"/>
  <c r="AY30" i="13"/>
  <c r="BA30" i="13" s="1"/>
  <c r="AY72" i="13"/>
  <c r="AZ79" i="13"/>
  <c r="AY88" i="13"/>
  <c r="AZ143" i="13"/>
  <c r="AZ175" i="13"/>
  <c r="AZ191" i="13"/>
  <c r="AY248" i="13"/>
  <c r="AY264" i="13"/>
  <c r="AY337" i="13"/>
  <c r="AY45" i="13"/>
  <c r="AY285" i="13"/>
  <c r="AI2" i="13"/>
  <c r="AJ2" i="13" s="1"/>
  <c r="AZ26" i="13"/>
  <c r="AZ72" i="13"/>
  <c r="AZ88" i="13"/>
  <c r="AY97" i="13"/>
  <c r="BA97" i="13" s="1"/>
  <c r="AY145" i="13"/>
  <c r="BA145" i="13" s="1"/>
  <c r="AY177" i="13"/>
  <c r="AY193" i="13"/>
  <c r="AY209" i="13"/>
  <c r="BA209" i="13" s="1"/>
  <c r="AZ232" i="13"/>
  <c r="BA232" i="13" s="1"/>
  <c r="AZ248" i="13"/>
  <c r="AZ264" i="13"/>
  <c r="AZ280" i="13"/>
  <c r="AZ337" i="13"/>
  <c r="AY154" i="13"/>
  <c r="BA154" i="13" s="1"/>
  <c r="AZ177" i="13"/>
  <c r="AZ193" i="13"/>
  <c r="AY202" i="13"/>
  <c r="AY234" i="13"/>
  <c r="AY250" i="13"/>
  <c r="BH14" i="13"/>
  <c r="AY51" i="13"/>
  <c r="BA51" i="13" s="1"/>
  <c r="AZ74" i="13"/>
  <c r="AZ106" i="13"/>
  <c r="BA106" i="13" s="1"/>
  <c r="AY131" i="13"/>
  <c r="AZ202" i="13"/>
  <c r="AZ218" i="13"/>
  <c r="BA218" i="13" s="1"/>
  <c r="AZ234" i="13"/>
  <c r="AZ250" i="13"/>
  <c r="AY291" i="13"/>
  <c r="AY323" i="13"/>
  <c r="AY332" i="13"/>
  <c r="AZ6" i="13"/>
  <c r="BA6" i="13" s="1"/>
  <c r="AY74" i="13"/>
  <c r="BI10" i="13"/>
  <c r="BJ10" i="13" s="1"/>
  <c r="AY13" i="13"/>
  <c r="BI14" i="13"/>
  <c r="AY17" i="13"/>
  <c r="BI18" i="13"/>
  <c r="BJ18" i="13" s="1"/>
  <c r="BI22" i="13"/>
  <c r="BJ22" i="13" s="1"/>
  <c r="AY25" i="13"/>
  <c r="BA25" i="13" s="1"/>
  <c r="AY29" i="13"/>
  <c r="BI30" i="13"/>
  <c r="BJ30" i="13" s="1"/>
  <c r="AY60" i="13"/>
  <c r="BA60" i="13" s="1"/>
  <c r="AY92" i="13"/>
  <c r="AY124" i="13"/>
  <c r="AZ131" i="13"/>
  <c r="AY156" i="13"/>
  <c r="AY204" i="13"/>
  <c r="BA204" i="13" s="1"/>
  <c r="AZ291" i="13"/>
  <c r="AY300" i="13"/>
  <c r="AZ323" i="13"/>
  <c r="AZ332" i="13"/>
  <c r="AZ132" i="13"/>
  <c r="AZ13" i="13"/>
  <c r="AZ17" i="13"/>
  <c r="AZ29" i="13"/>
  <c r="AY37" i="13"/>
  <c r="AZ92" i="13"/>
  <c r="AY101" i="13"/>
  <c r="BA101" i="13" s="1"/>
  <c r="AZ124" i="13"/>
  <c r="AZ156" i="13"/>
  <c r="AY181" i="13"/>
  <c r="AZ300" i="13"/>
  <c r="AY334" i="13"/>
  <c r="BA334" i="13" s="1"/>
  <c r="AY7" i="13"/>
  <c r="AZ37" i="13"/>
  <c r="AY94" i="13"/>
  <c r="BA94" i="13" s="1"/>
  <c r="AY110" i="13"/>
  <c r="AY158" i="13"/>
  <c r="BA158" i="13" s="1"/>
  <c r="AZ181" i="13"/>
  <c r="AY222" i="13"/>
  <c r="AY340" i="13"/>
  <c r="AY103" i="13"/>
  <c r="BA103" i="13" s="1"/>
  <c r="AZ110" i="13"/>
  <c r="AY135" i="13"/>
  <c r="BA135" i="13" s="1"/>
  <c r="AY215" i="13"/>
  <c r="AZ222" i="13"/>
  <c r="AY231" i="13"/>
  <c r="AY263" i="13"/>
  <c r="AZ340" i="13"/>
  <c r="BI13" i="13"/>
  <c r="BJ13" i="13" s="1"/>
  <c r="AY16" i="13"/>
  <c r="BI17" i="13"/>
  <c r="BJ17" i="13" s="1"/>
  <c r="AY20" i="13"/>
  <c r="BI29" i="13"/>
  <c r="AY128" i="13"/>
  <c r="AZ215" i="13"/>
  <c r="AZ231" i="13"/>
  <c r="AY256" i="13"/>
  <c r="BA256" i="13" s="1"/>
  <c r="AZ263" i="13"/>
  <c r="AY329" i="13"/>
  <c r="AZ336" i="13"/>
  <c r="AY338" i="13"/>
  <c r="BI2" i="13"/>
  <c r="BJ2" i="13" s="1"/>
  <c r="BI9" i="13"/>
  <c r="BJ9" i="13" s="1"/>
  <c r="AZ16" i="13"/>
  <c r="AZ20" i="13"/>
  <c r="AZ28" i="13"/>
  <c r="BA28" i="13" s="1"/>
  <c r="AY89" i="13"/>
  <c r="BA89" i="13" s="1"/>
  <c r="AY121" i="13"/>
  <c r="AZ128" i="13"/>
  <c r="AY201" i="13"/>
  <c r="BA201" i="13" s="1"/>
  <c r="AZ224" i="13"/>
  <c r="BA224" i="13" s="1"/>
  <c r="AY297" i="13"/>
  <c r="BA297" i="13" s="1"/>
  <c r="AZ329" i="13"/>
  <c r="AZ338" i="13"/>
  <c r="AZ105" i="13"/>
  <c r="BA105" i="13" s="1"/>
  <c r="AZ121" i="13"/>
  <c r="AY242" i="13"/>
  <c r="AZ249" i="13"/>
  <c r="BA249" i="13" s="1"/>
  <c r="AY258" i="13"/>
  <c r="AY290" i="13"/>
  <c r="AY306" i="13"/>
  <c r="AY331" i="13"/>
  <c r="O2" i="13"/>
  <c r="P2" i="13" s="1"/>
  <c r="BH20" i="13"/>
  <c r="BJ20" i="13" s="1"/>
  <c r="AY91" i="13"/>
  <c r="AY123" i="13"/>
  <c r="AY155" i="13"/>
  <c r="BA155" i="13" s="1"/>
  <c r="AY187" i="13"/>
  <c r="AY235" i="13"/>
  <c r="AZ242" i="13"/>
  <c r="AZ258" i="13"/>
  <c r="AY267" i="13"/>
  <c r="AZ290" i="13"/>
  <c r="AZ322" i="13"/>
  <c r="BA322" i="13" s="1"/>
  <c r="M203" i="12"/>
  <c r="M2" i="12"/>
  <c r="BL22" i="12"/>
  <c r="BM22" i="12" s="1"/>
  <c r="BL6" i="12"/>
  <c r="BM6" i="12" s="1"/>
  <c r="BL21" i="12"/>
  <c r="BM21" i="12" s="1"/>
  <c r="BL5" i="12"/>
  <c r="BM5" i="12" s="1"/>
  <c r="M280" i="12"/>
  <c r="BJ23" i="12"/>
  <c r="BJ7" i="12"/>
  <c r="BL19" i="12"/>
  <c r="BM19" i="12" s="1"/>
  <c r="BL3" i="12"/>
  <c r="BM3" i="12" s="1"/>
  <c r="M263" i="12"/>
  <c r="M151" i="12"/>
  <c r="V2" i="12"/>
  <c r="AG40" i="12"/>
  <c r="V3" i="12"/>
  <c r="AR3" i="12"/>
  <c r="AS3" i="12" s="1"/>
  <c r="BL17" i="12"/>
  <c r="BM17" i="12" s="1"/>
  <c r="M277" i="12"/>
  <c r="BL7" i="12"/>
  <c r="BM7" i="12" s="1"/>
  <c r="M245" i="12"/>
  <c r="V4" i="12"/>
  <c r="M308" i="12"/>
  <c r="M292" i="12"/>
  <c r="M260" i="12"/>
  <c r="M244" i="12"/>
  <c r="M196" i="12"/>
  <c r="M180" i="12"/>
  <c r="M164" i="12"/>
  <c r="M4" i="12"/>
  <c r="AG2" i="12"/>
  <c r="AG325" i="12"/>
  <c r="AG309" i="12"/>
  <c r="AG293" i="12"/>
  <c r="AG277" i="12"/>
  <c r="AG261" i="12"/>
  <c r="AG245" i="12"/>
  <c r="AG229" i="12"/>
  <c r="AG213" i="12"/>
  <c r="AG197" i="12"/>
  <c r="AG181" i="12"/>
  <c r="AG165" i="12"/>
  <c r="AG149" i="12"/>
  <c r="AG133" i="12"/>
  <c r="AG117" i="12"/>
  <c r="AG85" i="12"/>
  <c r="AG69" i="12"/>
  <c r="AG53" i="12"/>
  <c r="AG37" i="12"/>
  <c r="AG21" i="12"/>
  <c r="AG5" i="12"/>
  <c r="BA333" i="12"/>
  <c r="BA301" i="12"/>
  <c r="BA285" i="12"/>
  <c r="BA269" i="12"/>
  <c r="BA253" i="12"/>
  <c r="BA237" i="12"/>
  <c r="BA221" i="12"/>
  <c r="BA205" i="12"/>
  <c r="BA189" i="12"/>
  <c r="BA173" i="12"/>
  <c r="BA157" i="12"/>
  <c r="BA141" i="12"/>
  <c r="BA125" i="12"/>
  <c r="BA109" i="12"/>
  <c r="BA93" i="12"/>
  <c r="BA77" i="12"/>
  <c r="BA29" i="12"/>
  <c r="BJ3" i="12"/>
  <c r="BL31" i="12"/>
  <c r="BM31" i="12" s="1"/>
  <c r="BL15" i="12"/>
  <c r="BM15" i="12" s="1"/>
  <c r="BL30" i="12"/>
  <c r="BM30" i="12" s="1"/>
  <c r="BL14" i="12"/>
  <c r="BM14" i="12" s="1"/>
  <c r="BL28" i="12"/>
  <c r="BM28" i="12" s="1"/>
  <c r="BL12" i="12"/>
  <c r="BM12" i="12" s="1"/>
  <c r="AG337" i="12"/>
  <c r="AG321" i="12"/>
  <c r="AG305" i="12"/>
  <c r="AG289" i="12"/>
  <c r="AG273" i="12"/>
  <c r="AG257" i="12"/>
  <c r="AG241" i="12"/>
  <c r="AG225" i="12"/>
  <c r="AG209" i="12"/>
  <c r="AG193" i="12"/>
  <c r="AG177" i="12"/>
  <c r="AG161" i="12"/>
  <c r="AG145" i="12"/>
  <c r="AG129" i="12"/>
  <c r="AG113" i="12"/>
  <c r="AG97" i="12"/>
  <c r="AG81" i="12"/>
  <c r="AG65" i="12"/>
  <c r="AG49" i="12"/>
  <c r="AG33" i="12"/>
  <c r="AG17" i="12"/>
  <c r="BA313" i="12"/>
  <c r="BA297" i="12"/>
  <c r="BA281" i="12"/>
  <c r="BA233" i="12"/>
  <c r="BA185" i="12"/>
  <c r="BA153" i="12"/>
  <c r="AR4" i="12"/>
  <c r="AS4" i="12" s="1"/>
  <c r="AT4" i="12" s="1"/>
  <c r="BL26" i="12"/>
  <c r="BM26" i="12" s="1"/>
  <c r="BL10" i="12"/>
  <c r="BM10" i="12" s="1"/>
  <c r="BL25" i="12"/>
  <c r="BM25" i="12" s="1"/>
  <c r="BL9" i="12"/>
  <c r="BM9" i="12" s="1"/>
  <c r="M300" i="12"/>
  <c r="M284" i="12"/>
  <c r="M268" i="12"/>
  <c r="M220" i="12"/>
  <c r="M204" i="12"/>
  <c r="M188" i="12"/>
  <c r="M172" i="12"/>
  <c r="M124" i="12"/>
  <c r="M108" i="12"/>
  <c r="M76" i="12"/>
  <c r="M60" i="12"/>
  <c r="M28" i="12"/>
  <c r="K18" i="10"/>
  <c r="F18" i="10"/>
  <c r="Q18" i="10"/>
  <c r="R5" i="10" s="1"/>
  <c r="M286" i="12"/>
  <c r="M270" i="12"/>
  <c r="M238" i="12"/>
  <c r="M190" i="12"/>
  <c r="M142" i="12"/>
  <c r="M94" i="12"/>
  <c r="M78" i="12"/>
  <c r="M62" i="12"/>
  <c r="M46" i="12"/>
  <c r="M30" i="12"/>
  <c r="M14" i="12"/>
  <c r="AG329" i="12"/>
  <c r="AG327" i="12"/>
  <c r="AG313" i="12"/>
  <c r="AG297" i="12"/>
  <c r="AG249" i="12"/>
  <c r="AG233" i="12"/>
  <c r="AG215" i="12"/>
  <c r="AG169" i="12"/>
  <c r="AG167" i="12"/>
  <c r="AG137" i="12"/>
  <c r="AG121" i="12"/>
  <c r="AG105" i="12"/>
  <c r="AG103" i="12"/>
  <c r="AG89" i="12"/>
  <c r="AG87" i="12"/>
  <c r="AG73" i="12"/>
  <c r="AG71" i="12"/>
  <c r="AG41" i="12"/>
  <c r="AG25" i="12"/>
  <c r="BA319" i="12"/>
  <c r="BA303" i="12"/>
  <c r="BA289" i="12"/>
  <c r="BA273" i="12"/>
  <c r="BA271" i="12"/>
  <c r="BA255" i="12"/>
  <c r="BA241" i="12"/>
  <c r="BA239" i="12"/>
  <c r="BA225" i="12"/>
  <c r="BA209" i="12"/>
  <c r="BA193" i="12"/>
  <c r="BA177" i="12"/>
  <c r="BA161" i="12"/>
  <c r="BA127" i="12"/>
  <c r="BA113" i="12"/>
  <c r="BA97" i="12"/>
  <c r="BA33" i="12"/>
  <c r="BA31" i="12"/>
  <c r="BA17" i="12"/>
  <c r="BJ24" i="12"/>
  <c r="BJ8" i="12"/>
  <c r="BA145" i="12"/>
  <c r="BA129" i="12"/>
  <c r="BA81" i="12"/>
  <c r="BA65" i="12"/>
  <c r="M290" i="12"/>
  <c r="M194" i="12"/>
  <c r="M178" i="12"/>
  <c r="M146" i="12"/>
  <c r="M18" i="12"/>
  <c r="AG299" i="12"/>
  <c r="AG235" i="12"/>
  <c r="AG139" i="12"/>
  <c r="AG123" i="12"/>
  <c r="AG107" i="12"/>
  <c r="AG91" i="12"/>
  <c r="AG75" i="12"/>
  <c r="AG59" i="12"/>
  <c r="AG43" i="12"/>
  <c r="AG11" i="12"/>
  <c r="BA227" i="12"/>
  <c r="BA211" i="12"/>
  <c r="BA195" i="12"/>
  <c r="BA179" i="12"/>
  <c r="BA163" i="12"/>
  <c r="BA147" i="12"/>
  <c r="BJ6" i="12"/>
  <c r="AG330" i="12"/>
  <c r="AG298" i="12"/>
  <c r="AG218" i="12"/>
  <c r="AG202" i="12"/>
  <c r="AG170" i="12"/>
  <c r="AG138" i="12"/>
  <c r="AG106" i="12"/>
  <c r="AG90" i="12"/>
  <c r="AG74" i="12"/>
  <c r="M287" i="12"/>
  <c r="M255" i="12"/>
  <c r="BJ26" i="13"/>
  <c r="BA35" i="13"/>
  <c r="BA67" i="13"/>
  <c r="BA83" i="13"/>
  <c r="BA99" i="13"/>
  <c r="BA115" i="13"/>
  <c r="BA179" i="13"/>
  <c r="BA275" i="13"/>
  <c r="BA307" i="13"/>
  <c r="M333" i="12"/>
  <c r="M317" i="12"/>
  <c r="M301" i="12"/>
  <c r="M285" i="12"/>
  <c r="M269" i="12"/>
  <c r="M237" i="12"/>
  <c r="M205" i="12"/>
  <c r="M189" i="12"/>
  <c r="M173" i="12"/>
  <c r="M157" i="12"/>
  <c r="M141" i="12"/>
  <c r="M125" i="12"/>
  <c r="M109" i="12"/>
  <c r="M93" i="12"/>
  <c r="M77" i="12"/>
  <c r="M61" i="12"/>
  <c r="M45" i="12"/>
  <c r="M29" i="12"/>
  <c r="BJ31" i="12"/>
  <c r="M15" i="12"/>
  <c r="M58" i="12"/>
  <c r="M26" i="12"/>
  <c r="M10" i="12"/>
  <c r="AG291" i="12"/>
  <c r="BA187" i="12"/>
  <c r="BJ28" i="12"/>
  <c r="BJ12" i="12"/>
  <c r="BA274" i="13"/>
  <c r="AG96" i="12"/>
  <c r="AG64" i="12"/>
  <c r="AG32" i="12"/>
  <c r="M150" i="12"/>
  <c r="M134" i="12"/>
  <c r="M118" i="12"/>
  <c r="AG303" i="12"/>
  <c r="AG239" i="12"/>
  <c r="AG207" i="12"/>
  <c r="AG127" i="12"/>
  <c r="AG95" i="12"/>
  <c r="AG79" i="12"/>
  <c r="AG63" i="12"/>
  <c r="AG47" i="12"/>
  <c r="AG15" i="12"/>
  <c r="BA119" i="12"/>
  <c r="BA103" i="12"/>
  <c r="BA55" i="12"/>
  <c r="BA23" i="12"/>
  <c r="AG110" i="12"/>
  <c r="AG78" i="12"/>
  <c r="BA326" i="12"/>
  <c r="BA214" i="12"/>
  <c r="BA182" i="12"/>
  <c r="BA86" i="12"/>
  <c r="M311" i="12"/>
  <c r="M279" i="12"/>
  <c r="M247" i="12"/>
  <c r="M215" i="12"/>
  <c r="M183" i="12"/>
  <c r="M119" i="12"/>
  <c r="M87" i="12"/>
  <c r="M55" i="12"/>
  <c r="M23" i="12"/>
  <c r="AG312" i="12"/>
  <c r="AG264" i="12"/>
  <c r="AG168" i="12"/>
  <c r="AG136" i="12"/>
  <c r="AG104" i="12"/>
  <c r="AG72" i="12"/>
  <c r="AG56" i="12"/>
  <c r="AG24" i="12"/>
  <c r="BA160" i="12"/>
  <c r="M327" i="12"/>
  <c r="M295" i="12"/>
  <c r="M199" i="12"/>
  <c r="M167" i="12"/>
  <c r="M135" i="12"/>
  <c r="M103" i="12"/>
  <c r="M71" i="12"/>
  <c r="M39" i="12"/>
  <c r="M7" i="12"/>
  <c r="AG328" i="12"/>
  <c r="AG296" i="12"/>
  <c r="AG280" i="12"/>
  <c r="AG248" i="12"/>
  <c r="AG232" i="12"/>
  <c r="AG216" i="12"/>
  <c r="AG184" i="12"/>
  <c r="AG152" i="12"/>
  <c r="AG120" i="12"/>
  <c r="AG88" i="12"/>
  <c r="AG8" i="12"/>
  <c r="M6" i="12"/>
  <c r="M66" i="12"/>
  <c r="M191" i="12"/>
  <c r="M143" i="12"/>
  <c r="M31" i="12"/>
  <c r="AG288" i="12"/>
  <c r="AG240" i="12"/>
  <c r="AG144" i="12"/>
  <c r="AG112" i="12"/>
  <c r="AG16" i="12"/>
  <c r="BA312" i="12"/>
  <c r="M175" i="12"/>
  <c r="AG224" i="12"/>
  <c r="AG48" i="12"/>
  <c r="M126" i="12"/>
  <c r="M207" i="12"/>
  <c r="M47" i="12"/>
  <c r="AG208" i="12"/>
  <c r="AG160" i="12"/>
  <c r="M138" i="12"/>
  <c r="M122" i="12"/>
  <c r="M106" i="12"/>
  <c r="M90" i="12"/>
  <c r="M74" i="12"/>
  <c r="BA144" i="12"/>
  <c r="BA128" i="12"/>
  <c r="BA112" i="12"/>
  <c r="BA96" i="12"/>
  <c r="BA80" i="12"/>
  <c r="BA64" i="12"/>
  <c r="BA48" i="12"/>
  <c r="BA32" i="12"/>
  <c r="BA16" i="12"/>
  <c r="BA99" i="12"/>
  <c r="BA83" i="12"/>
  <c r="BA67" i="12"/>
  <c r="BA19" i="12"/>
  <c r="BA3" i="12"/>
  <c r="M326" i="12"/>
  <c r="M310" i="12"/>
  <c r="M294" i="12"/>
  <c r="M278" i="12"/>
  <c r="M262" i="12"/>
  <c r="M246" i="12"/>
  <c r="M230" i="12"/>
  <c r="M214" i="12"/>
  <c r="M198" i="12"/>
  <c r="M182" i="12"/>
  <c r="M166" i="12"/>
  <c r="M102" i="12"/>
  <c r="M86" i="12"/>
  <c r="M70" i="12"/>
  <c r="M54" i="12"/>
  <c r="M22" i="12"/>
  <c r="M337" i="12"/>
  <c r="M305" i="12"/>
  <c r="M289" i="12"/>
  <c r="M273" i="12"/>
  <c r="M209" i="12"/>
  <c r="M193" i="12"/>
  <c r="M177" i="12"/>
  <c r="M161" i="12"/>
  <c r="M145" i="12"/>
  <c r="M129" i="12"/>
  <c r="M113" i="12"/>
  <c r="M97" i="12"/>
  <c r="M81" i="12"/>
  <c r="M65" i="12"/>
  <c r="M49" i="12"/>
  <c r="M33" i="12"/>
  <c r="M17" i="12"/>
  <c r="AG311" i="12"/>
  <c r="AG295" i="12"/>
  <c r="AG279" i="12"/>
  <c r="AG263" i="12"/>
  <c r="AG247" i="12"/>
  <c r="AG231" i="12"/>
  <c r="AG199" i="12"/>
  <c r="AG183" i="12"/>
  <c r="AG151" i="12"/>
  <c r="AG135" i="12"/>
  <c r="AG119" i="12"/>
  <c r="AG55" i="12"/>
  <c r="AG39" i="12"/>
  <c r="AG23" i="12"/>
  <c r="AG7" i="12"/>
  <c r="BA335" i="12"/>
  <c r="BA287" i="12"/>
  <c r="BA223" i="12"/>
  <c r="BA207" i="12"/>
  <c r="BA191" i="12"/>
  <c r="BA175" i="12"/>
  <c r="BA159" i="12"/>
  <c r="BA143" i="12"/>
  <c r="BA111" i="12"/>
  <c r="BA95" i="12"/>
  <c r="BA79" i="12"/>
  <c r="BA63" i="12"/>
  <c r="BA47" i="12"/>
  <c r="BA15" i="12"/>
  <c r="BA274" i="12"/>
  <c r="BA242" i="12"/>
  <c r="BA226" i="12"/>
  <c r="BA210" i="12"/>
  <c r="BA178" i="12"/>
  <c r="BA162" i="12"/>
  <c r="BA146" i="12"/>
  <c r="BA130" i="12"/>
  <c r="BA114" i="12"/>
  <c r="BA34" i="12"/>
  <c r="BA18" i="12"/>
  <c r="BA62" i="12"/>
  <c r="M242" i="12"/>
  <c r="M114" i="12"/>
  <c r="M34" i="12"/>
  <c r="AG339" i="12"/>
  <c r="AG323" i="12"/>
  <c r="AG307" i="12"/>
  <c r="AG275" i="12"/>
  <c r="AG259" i="12"/>
  <c r="AG227" i="12"/>
  <c r="AG211" i="12"/>
  <c r="AG195" i="12"/>
  <c r="AG179" i="12"/>
  <c r="AG147" i="12"/>
  <c r="AG131" i="12"/>
  <c r="AG67" i="12"/>
  <c r="AG35" i="12"/>
  <c r="AG19" i="12"/>
  <c r="AG3" i="12"/>
  <c r="BA315" i="12"/>
  <c r="BA299" i="12"/>
  <c r="BA283" i="12"/>
  <c r="BA251" i="12"/>
  <c r="BA235" i="12"/>
  <c r="BA219" i="12"/>
  <c r="BA155" i="12"/>
  <c r="BA139" i="12"/>
  <c r="BA75" i="12"/>
  <c r="M274" i="12"/>
  <c r="M50" i="12"/>
  <c r="M316" i="12"/>
  <c r="M252" i="12"/>
  <c r="M236" i="12"/>
  <c r="M156" i="12"/>
  <c r="M140" i="12"/>
  <c r="M92" i="12"/>
  <c r="M44" i="12"/>
  <c r="M12" i="12"/>
  <c r="BJ15" i="12"/>
  <c r="BN15" i="12" s="1"/>
  <c r="M110" i="12"/>
  <c r="AG335" i="12"/>
  <c r="AG319" i="12"/>
  <c r="AG287" i="12"/>
  <c r="AG271" i="12"/>
  <c r="AG255" i="12"/>
  <c r="AG223" i="12"/>
  <c r="AG191" i="12"/>
  <c r="AG175" i="12"/>
  <c r="AG159" i="12"/>
  <c r="AG111" i="12"/>
  <c r="BA327" i="12"/>
  <c r="BA311" i="12"/>
  <c r="BA295" i="12"/>
  <c r="BA279" i="12"/>
  <c r="BA263" i="12"/>
  <c r="BA247" i="12"/>
  <c r="BA231" i="12"/>
  <c r="BA215" i="12"/>
  <c r="BA199" i="12"/>
  <c r="BA183" i="12"/>
  <c r="BA167" i="12"/>
  <c r="BA151" i="12"/>
  <c r="BA328" i="12"/>
  <c r="BA102" i="12"/>
  <c r="M328" i="12"/>
  <c r="M312" i="12"/>
  <c r="M296" i="12"/>
  <c r="M264" i="12"/>
  <c r="M248" i="12"/>
  <c r="M200" i="12"/>
  <c r="M168" i="12"/>
  <c r="M136" i="12"/>
  <c r="M120" i="12"/>
  <c r="M72" i="12"/>
  <c r="M40" i="12"/>
  <c r="M24" i="12"/>
  <c r="M8" i="12"/>
  <c r="AG281" i="12"/>
  <c r="AG265" i="12"/>
  <c r="AG217" i="12"/>
  <c r="AG185" i="12"/>
  <c r="AG153" i="12"/>
  <c r="AG9" i="12"/>
  <c r="AG268" i="12"/>
  <c r="AG124" i="12"/>
  <c r="AG76" i="12"/>
  <c r="AG60" i="12"/>
  <c r="AG44" i="12"/>
  <c r="AG12" i="12"/>
  <c r="BA337" i="12"/>
  <c r="BA321" i="12"/>
  <c r="BA305" i="12"/>
  <c r="BA257" i="12"/>
  <c r="BA308" i="12"/>
  <c r="BA196" i="12"/>
  <c r="BJ27" i="12"/>
  <c r="BJ10" i="12"/>
  <c r="M306" i="12"/>
  <c r="M162" i="12"/>
  <c r="AG198" i="12"/>
  <c r="M210" i="12"/>
  <c r="BJ11" i="12"/>
  <c r="M338" i="12"/>
  <c r="M258" i="12"/>
  <c r="M130" i="12"/>
  <c r="M241" i="12"/>
  <c r="M336" i="12"/>
  <c r="M304" i="12"/>
  <c r="M272" i="12"/>
  <c r="M240" i="12"/>
  <c r="M208" i="12"/>
  <c r="M176" i="12"/>
  <c r="M144" i="12"/>
  <c r="M112" i="12"/>
  <c r="M80" i="12"/>
  <c r="M64" i="12"/>
  <c r="M32" i="12"/>
  <c r="M251" i="12"/>
  <c r="M171" i="12"/>
  <c r="AG276" i="12"/>
  <c r="AG260" i="12"/>
  <c r="BJ26" i="12"/>
  <c r="M322" i="12"/>
  <c r="M226" i="12"/>
  <c r="M320" i="12"/>
  <c r="M288" i="12"/>
  <c r="M256" i="12"/>
  <c r="M224" i="12"/>
  <c r="M192" i="12"/>
  <c r="M160" i="12"/>
  <c r="M128" i="12"/>
  <c r="M96" i="12"/>
  <c r="M48" i="12"/>
  <c r="M16" i="12"/>
  <c r="M335" i="12"/>
  <c r="M95" i="12"/>
  <c r="AG196" i="12"/>
  <c r="BJ20" i="12"/>
  <c r="BJ4" i="12"/>
  <c r="M319" i="12"/>
  <c r="M223" i="12"/>
  <c r="BJ19" i="12"/>
  <c r="AG338" i="12"/>
  <c r="AG306" i="12"/>
  <c r="AG274" i="12"/>
  <c r="AG258" i="12"/>
  <c r="AG242" i="12"/>
  <c r="AG194" i="12"/>
  <c r="AG162" i="12"/>
  <c r="BA330" i="12"/>
  <c r="BA202" i="12"/>
  <c r="M318" i="12"/>
  <c r="M206" i="12"/>
  <c r="M158" i="12"/>
  <c r="M303" i="12"/>
  <c r="M239" i="12"/>
  <c r="M334" i="12"/>
  <c r="M302" i="12"/>
  <c r="M254" i="12"/>
  <c r="M222" i="12"/>
  <c r="M174" i="12"/>
  <c r="M332" i="12"/>
  <c r="BJ2" i="12"/>
  <c r="BJ16" i="12"/>
  <c r="M139" i="12"/>
  <c r="M123" i="12"/>
  <c r="M107" i="12"/>
  <c r="M91" i="12"/>
  <c r="M75" i="12"/>
  <c r="M59" i="12"/>
  <c r="M43" i="12"/>
  <c r="M27" i="12"/>
  <c r="M11" i="12"/>
  <c r="AG332" i="12"/>
  <c r="AG300" i="12"/>
  <c r="AG252" i="12"/>
  <c r="AG236" i="12"/>
  <c r="AG172" i="12"/>
  <c r="AG156" i="12"/>
  <c r="BA340" i="12"/>
  <c r="BA324" i="12"/>
  <c r="BA276" i="12"/>
  <c r="BA228" i="12"/>
  <c r="BA180" i="12"/>
  <c r="BA116" i="12"/>
  <c r="M313" i="12"/>
  <c r="M297" i="12"/>
  <c r="M281" i="12"/>
  <c r="M265" i="12"/>
  <c r="M201" i="12"/>
  <c r="M185" i="12"/>
  <c r="M153" i="12"/>
  <c r="M137" i="12"/>
  <c r="M121" i="12"/>
  <c r="M105" i="12"/>
  <c r="M89" i="12"/>
  <c r="M73" i="12"/>
  <c r="M57" i="12"/>
  <c r="M41" i="12"/>
  <c r="M25" i="12"/>
  <c r="M9" i="12"/>
  <c r="M324" i="12"/>
  <c r="M276" i="12"/>
  <c r="M228" i="12"/>
  <c r="M212" i="12"/>
  <c r="M148" i="12"/>
  <c r="M132" i="12"/>
  <c r="M116" i="12"/>
  <c r="M100" i="12"/>
  <c r="M84" i="12"/>
  <c r="M68" i="12"/>
  <c r="M52" i="12"/>
  <c r="M36" i="12"/>
  <c r="M20" i="12"/>
  <c r="AG314" i="12"/>
  <c r="AG282" i="12"/>
  <c r="AG266" i="12"/>
  <c r="AG250" i="12"/>
  <c r="AG234" i="12"/>
  <c r="AG186" i="12"/>
  <c r="AG154" i="12"/>
  <c r="BJ12" i="13"/>
  <c r="BJ16" i="13"/>
  <c r="BJ28" i="13"/>
  <c r="BA43" i="13"/>
  <c r="BA59" i="13"/>
  <c r="BA75" i="13"/>
  <c r="BA107" i="13"/>
  <c r="BA123" i="13"/>
  <c r="BA139" i="13"/>
  <c r="BA171" i="13"/>
  <c r="BA203" i="13"/>
  <c r="AG214" i="13"/>
  <c r="BA219" i="13"/>
  <c r="BA251" i="13"/>
  <c r="BA283" i="13"/>
  <c r="BA299" i="13"/>
  <c r="BA315" i="13"/>
  <c r="BJ9" i="12"/>
  <c r="BJ22" i="12"/>
  <c r="BN22" i="12" s="1"/>
  <c r="BA328" i="13"/>
  <c r="BJ30" i="12"/>
  <c r="BN30" i="12" s="1"/>
  <c r="M330" i="12"/>
  <c r="M314" i="12"/>
  <c r="M298" i="12"/>
  <c r="M282" i="12"/>
  <c r="M266" i="12"/>
  <c r="M250" i="12"/>
  <c r="M234" i="12"/>
  <c r="M218" i="12"/>
  <c r="M202" i="12"/>
  <c r="M186" i="12"/>
  <c r="M170" i="12"/>
  <c r="M154" i="12"/>
  <c r="M325" i="12"/>
  <c r="M309" i="12"/>
  <c r="M293" i="12"/>
  <c r="M261" i="12"/>
  <c r="M229" i="12"/>
  <c r="M213" i="12"/>
  <c r="M197" i="12"/>
  <c r="M181" i="12"/>
  <c r="M165" i="12"/>
  <c r="M149" i="12"/>
  <c r="M133" i="12"/>
  <c r="M117" i="12"/>
  <c r="M101" i="12"/>
  <c r="M85" i="12"/>
  <c r="M69" i="12"/>
  <c r="M53" i="12"/>
  <c r="M37" i="12"/>
  <c r="M21" i="12"/>
  <c r="M5" i="12"/>
  <c r="AG331" i="12"/>
  <c r="AG315" i="12"/>
  <c r="AG283" i="12"/>
  <c r="AG267" i="12"/>
  <c r="AG251" i="12"/>
  <c r="AG219" i="12"/>
  <c r="AG203" i="12"/>
  <c r="AG187" i="12"/>
  <c r="AG171" i="12"/>
  <c r="AG334" i="12"/>
  <c r="AG318" i="12"/>
  <c r="AG302" i="12"/>
  <c r="AG286" i="12"/>
  <c r="AG270" i="12"/>
  <c r="AG254" i="12"/>
  <c r="AG238" i="12"/>
  <c r="AG206" i="12"/>
  <c r="AG190" i="12"/>
  <c r="AG158" i="12"/>
  <c r="BA339" i="12"/>
  <c r="BA323" i="12"/>
  <c r="BA307" i="12"/>
  <c r="BA291" i="12"/>
  <c r="BA275" i="12"/>
  <c r="BA259" i="12"/>
  <c r="M315" i="12"/>
  <c r="M299" i="12"/>
  <c r="M283" i="12"/>
  <c r="M267" i="12"/>
  <c r="M329" i="12"/>
  <c r="M340" i="12"/>
  <c r="BJ21" i="12"/>
  <c r="BJ5" i="12"/>
  <c r="BN5" i="12" s="1"/>
  <c r="BA129" i="13"/>
  <c r="BA161" i="13"/>
  <c r="BA257" i="13"/>
  <c r="BA330" i="13"/>
  <c r="M20" i="13"/>
  <c r="AG334" i="13"/>
  <c r="BJ18" i="12"/>
  <c r="BJ6" i="13"/>
  <c r="BA21" i="13"/>
  <c r="BA44" i="13"/>
  <c r="BA76" i="13"/>
  <c r="BA140" i="13"/>
  <c r="BA172" i="13"/>
  <c r="BA188" i="13"/>
  <c r="BJ17" i="12"/>
  <c r="BA46" i="13"/>
  <c r="BA62" i="13"/>
  <c r="BA78" i="13"/>
  <c r="M84" i="13"/>
  <c r="BA126" i="13"/>
  <c r="BA142" i="13"/>
  <c r="BA174" i="13"/>
  <c r="BA190" i="13"/>
  <c r="BA206" i="13"/>
  <c r="BA254" i="13"/>
  <c r="BA270" i="13"/>
  <c r="BA286" i="13"/>
  <c r="BA302" i="13"/>
  <c r="BA318" i="13"/>
  <c r="BA12" i="13"/>
  <c r="BA24" i="13"/>
  <c r="BA32" i="13"/>
  <c r="BA48" i="13"/>
  <c r="BA64" i="13"/>
  <c r="BA80" i="13"/>
  <c r="BA96" i="13"/>
  <c r="BA112" i="13"/>
  <c r="BJ29" i="12"/>
  <c r="BJ13" i="12"/>
  <c r="BA4" i="13"/>
  <c r="BA8" i="13"/>
  <c r="BA41" i="13"/>
  <c r="BA57" i="13"/>
  <c r="BA73" i="13"/>
  <c r="BA137" i="13"/>
  <c r="BA153" i="13"/>
  <c r="BA169" i="13"/>
  <c r="BA185" i="13"/>
  <c r="BA217" i="13"/>
  <c r="M223" i="13"/>
  <c r="BA233" i="13"/>
  <c r="BA265" i="13"/>
  <c r="BA281" i="13"/>
  <c r="BJ3" i="13"/>
  <c r="BJ25" i="12"/>
  <c r="BA109" i="13"/>
  <c r="BA141" i="13"/>
  <c r="BA157" i="13"/>
  <c r="BA173" i="13"/>
  <c r="AG33" i="13"/>
  <c r="BA54" i="13"/>
  <c r="BA70" i="13"/>
  <c r="BA86" i="13"/>
  <c r="BA102" i="13"/>
  <c r="BA118" i="13"/>
  <c r="BA134" i="13"/>
  <c r="BA150" i="13"/>
  <c r="BA166" i="13"/>
  <c r="BA182" i="13"/>
  <c r="BA198" i="13"/>
  <c r="BA246" i="13"/>
  <c r="BA262" i="13"/>
  <c r="BA310" i="13"/>
  <c r="BA14" i="13"/>
  <c r="BA18" i="13"/>
  <c r="BA22" i="13"/>
  <c r="BA40" i="13"/>
  <c r="BA56" i="13"/>
  <c r="BA104" i="13"/>
  <c r="BA120" i="13"/>
  <c r="BA136" i="13"/>
  <c r="BA152" i="13"/>
  <c r="BA168" i="13"/>
  <c r="BA184" i="13"/>
  <c r="BA200" i="13"/>
  <c r="BA216" i="13"/>
  <c r="BA280" i="13"/>
  <c r="BA296" i="13"/>
  <c r="BA312" i="13"/>
  <c r="BA144" i="13"/>
  <c r="BA160" i="13"/>
  <c r="BA176" i="13"/>
  <c r="BA192" i="13"/>
  <c r="BA208" i="13"/>
  <c r="BA240" i="13"/>
  <c r="BA304" i="13"/>
  <c r="BA34" i="13"/>
  <c r="BA50" i="13"/>
  <c r="BA66" i="13"/>
  <c r="BA82" i="13"/>
  <c r="BA98" i="13"/>
  <c r="BA114" i="13"/>
  <c r="BA130" i="13"/>
  <c r="BA178" i="13"/>
  <c r="BA194" i="13"/>
  <c r="BA210" i="13"/>
  <c r="BA226" i="13"/>
  <c r="BA116" i="13"/>
  <c r="M138" i="13"/>
  <c r="BA61" i="13"/>
  <c r="BA125" i="13"/>
  <c r="BA189" i="13"/>
  <c r="BA205" i="13"/>
  <c r="BA237" i="13"/>
  <c r="BA253" i="13"/>
  <c r="BA301" i="13"/>
  <c r="BJ7" i="13"/>
  <c r="BJ11" i="13"/>
  <c r="BJ19" i="13"/>
  <c r="BJ23" i="13"/>
  <c r="BJ27" i="13"/>
  <c r="BJ31" i="13"/>
  <c r="BA47" i="13"/>
  <c r="AG58" i="13"/>
  <c r="BA63" i="13"/>
  <c r="BA95" i="13"/>
  <c r="AG138" i="13"/>
  <c r="BA159" i="13"/>
  <c r="M165" i="13"/>
  <c r="BA207" i="13"/>
  <c r="BA239" i="13"/>
  <c r="BA255" i="13"/>
  <c r="BA303" i="13"/>
  <c r="BA319" i="13"/>
  <c r="AG13" i="13"/>
  <c r="AG29" i="13"/>
  <c r="BA33" i="13"/>
  <c r="BA49" i="13"/>
  <c r="BA65" i="13"/>
  <c r="BA81" i="13"/>
  <c r="BA113" i="13"/>
  <c r="BA225" i="13"/>
  <c r="BA147" i="13"/>
  <c r="BA163" i="13"/>
  <c r="BA195" i="13"/>
  <c r="BA211" i="13"/>
  <c r="BA243" i="13"/>
  <c r="AY339" i="13"/>
  <c r="BA108" i="13"/>
  <c r="BA220" i="13"/>
  <c r="BA236" i="13"/>
  <c r="BA252" i="13"/>
  <c r="M306" i="13"/>
  <c r="AZ339" i="13"/>
  <c r="BC2" i="13"/>
  <c r="BD2" i="13" s="1"/>
  <c r="BJ5" i="13"/>
  <c r="BJ21" i="13"/>
  <c r="BJ25" i="13"/>
  <c r="BJ29" i="13"/>
  <c r="BA39" i="13"/>
  <c r="BA55" i="13"/>
  <c r="BA71" i="13"/>
  <c r="BA87" i="13"/>
  <c r="BA119" i="13"/>
  <c r="M141" i="13"/>
  <c r="BA151" i="13"/>
  <c r="BA167" i="13"/>
  <c r="BA199" i="13"/>
  <c r="BA247" i="13"/>
  <c r="BA311" i="13"/>
  <c r="BL20" i="12"/>
  <c r="BM20" i="12" s="1"/>
  <c r="BL4" i="12"/>
  <c r="BM4" i="12" s="1"/>
  <c r="BL18" i="12"/>
  <c r="BM18" i="12" s="1"/>
  <c r="BC2" i="12"/>
  <c r="BD2" i="12" s="1"/>
  <c r="BL2" i="12"/>
  <c r="BM2" i="12" s="1"/>
  <c r="BL16" i="12"/>
  <c r="BM16" i="12" s="1"/>
  <c r="BN16" i="12" s="1"/>
  <c r="BN14" i="12"/>
  <c r="BL29" i="12"/>
  <c r="BM29" i="12" s="1"/>
  <c r="BL13" i="12"/>
  <c r="BM13" i="12" s="1"/>
  <c r="AI2" i="12"/>
  <c r="AJ2" i="12" s="1"/>
  <c r="BL27" i="12"/>
  <c r="BM27" i="12" s="1"/>
  <c r="BL11" i="12"/>
  <c r="BM11" i="12" s="1"/>
  <c r="AR2" i="12"/>
  <c r="AS2" i="12" s="1"/>
  <c r="BL24" i="12"/>
  <c r="BM24" i="12" s="1"/>
  <c r="BL8" i="12"/>
  <c r="BM8" i="12" s="1"/>
  <c r="BL23" i="12"/>
  <c r="BM23" i="12" s="1"/>
  <c r="BN23" i="12" s="1"/>
  <c r="P18" i="10"/>
  <c r="G4" i="10"/>
  <c r="G18" i="10"/>
  <c r="G20" i="10" s="1"/>
  <c r="G21" i="10" s="1"/>
  <c r="G22" i="10" s="1"/>
  <c r="M4" i="10"/>
  <c r="M9" i="10"/>
  <c r="M12" i="10"/>
  <c r="R4" i="10"/>
  <c r="R9" i="10"/>
  <c r="R12" i="10"/>
  <c r="X3" i="12"/>
  <c r="Y3" i="12" s="1"/>
  <c r="X4" i="12"/>
  <c r="X2" i="12"/>
  <c r="Y2" i="12" s="1"/>
  <c r="O2" i="12"/>
  <c r="P2" i="12" s="1"/>
  <c r="X2" i="13"/>
  <c r="Y2" i="13" s="1"/>
  <c r="AR2" i="13"/>
  <c r="AS2" i="13" s="1"/>
  <c r="BL2" i="13"/>
  <c r="BM2" i="13" s="1"/>
  <c r="O3" i="13"/>
  <c r="P3" i="13" s="1"/>
  <c r="X3" i="13"/>
  <c r="Y3" i="13" s="1"/>
  <c r="AI3" i="13"/>
  <c r="AJ3" i="13" s="1"/>
  <c r="AR3" i="13"/>
  <c r="AS3" i="13" s="1"/>
  <c r="BC3" i="13"/>
  <c r="BD3" i="13" s="1"/>
  <c r="BL3" i="13"/>
  <c r="BM3" i="13" s="1"/>
  <c r="O4" i="13"/>
  <c r="P4" i="13" s="1"/>
  <c r="X4" i="13"/>
  <c r="Y4" i="13" s="1"/>
  <c r="AI4" i="13"/>
  <c r="AJ4" i="13" s="1"/>
  <c r="AR4" i="13"/>
  <c r="AS4" i="13" s="1"/>
  <c r="BC4" i="13"/>
  <c r="BD4" i="13" s="1"/>
  <c r="BL4" i="13"/>
  <c r="BM4" i="13" s="1"/>
  <c r="O5" i="13"/>
  <c r="P5" i="13" s="1"/>
  <c r="AI5" i="13"/>
  <c r="AJ5" i="13" s="1"/>
  <c r="BC5" i="13"/>
  <c r="BD5" i="13" s="1"/>
  <c r="BE5" i="13" s="1"/>
  <c r="BL5" i="13"/>
  <c r="BM5" i="13" s="1"/>
  <c r="O6" i="13"/>
  <c r="P6" i="13" s="1"/>
  <c r="AI6" i="13"/>
  <c r="AJ6" i="13" s="1"/>
  <c r="BC6" i="13"/>
  <c r="BD6" i="13" s="1"/>
  <c r="BL6" i="13"/>
  <c r="BM6" i="13" s="1"/>
  <c r="O7" i="13"/>
  <c r="P7" i="13" s="1"/>
  <c r="AI7" i="13"/>
  <c r="AJ7" i="13" s="1"/>
  <c r="BC7" i="13"/>
  <c r="BD7" i="13" s="1"/>
  <c r="BL7" i="13"/>
  <c r="BM7" i="13" s="1"/>
  <c r="O8" i="13"/>
  <c r="P8" i="13" s="1"/>
  <c r="AI8" i="13"/>
  <c r="AJ8" i="13" s="1"/>
  <c r="BC8" i="13"/>
  <c r="BD8" i="13" s="1"/>
  <c r="BL8" i="13"/>
  <c r="BM8" i="13" s="1"/>
  <c r="O9" i="13"/>
  <c r="P9" i="13" s="1"/>
  <c r="AI9" i="13"/>
  <c r="AJ9" i="13" s="1"/>
  <c r="BC9" i="13"/>
  <c r="BD9" i="13" s="1"/>
  <c r="BL9" i="13"/>
  <c r="BM9" i="13" s="1"/>
  <c r="O10" i="13"/>
  <c r="P10" i="13" s="1"/>
  <c r="AI10" i="13"/>
  <c r="AJ10" i="13" s="1"/>
  <c r="BC10" i="13"/>
  <c r="BD10" i="13" s="1"/>
  <c r="BL10" i="13"/>
  <c r="BM10" i="13" s="1"/>
  <c r="O11" i="13"/>
  <c r="P11" i="13" s="1"/>
  <c r="AI11" i="13"/>
  <c r="AJ11" i="13" s="1"/>
  <c r="BC11" i="13"/>
  <c r="BD11" i="13" s="1"/>
  <c r="BL11" i="13"/>
  <c r="BM11" i="13" s="1"/>
  <c r="O12" i="13"/>
  <c r="P12" i="13" s="1"/>
  <c r="AI12" i="13"/>
  <c r="AJ12" i="13" s="1"/>
  <c r="BC12" i="13"/>
  <c r="BD12" i="13" s="1"/>
  <c r="BL12" i="13"/>
  <c r="BM12" i="13" s="1"/>
  <c r="BN12" i="13" s="1"/>
  <c r="O13" i="13"/>
  <c r="P13" i="13" s="1"/>
  <c r="AI13" i="13"/>
  <c r="AJ13" i="13" s="1"/>
  <c r="BC13" i="13"/>
  <c r="BD13" i="13" s="1"/>
  <c r="BL13" i="13"/>
  <c r="BM13" i="13" s="1"/>
  <c r="O14" i="13"/>
  <c r="P14" i="13" s="1"/>
  <c r="AI14" i="13"/>
  <c r="AJ14" i="13" s="1"/>
  <c r="BC14" i="13"/>
  <c r="BD14" i="13" s="1"/>
  <c r="BL14" i="13"/>
  <c r="BM14" i="13" s="1"/>
  <c r="O15" i="13"/>
  <c r="P15" i="13" s="1"/>
  <c r="AI15" i="13"/>
  <c r="AJ15" i="13" s="1"/>
  <c r="BC15" i="13"/>
  <c r="BD15" i="13" s="1"/>
  <c r="BL15" i="13"/>
  <c r="BM15" i="13" s="1"/>
  <c r="O16" i="13"/>
  <c r="P16" i="13" s="1"/>
  <c r="AI16" i="13"/>
  <c r="AJ16" i="13" s="1"/>
  <c r="BC16" i="13"/>
  <c r="BD16" i="13" s="1"/>
  <c r="BL16" i="13"/>
  <c r="BM16" i="13" s="1"/>
  <c r="O17" i="13"/>
  <c r="P17" i="13" s="1"/>
  <c r="AI17" i="13"/>
  <c r="AJ17" i="13" s="1"/>
  <c r="BC17" i="13"/>
  <c r="BD17" i="13" s="1"/>
  <c r="BL17" i="13"/>
  <c r="BM17" i="13" s="1"/>
  <c r="O18" i="13"/>
  <c r="P18" i="13" s="1"/>
  <c r="AI18" i="13"/>
  <c r="AJ18" i="13" s="1"/>
  <c r="BC18" i="13"/>
  <c r="BD18" i="13" s="1"/>
  <c r="BL18" i="13"/>
  <c r="BM18" i="13" s="1"/>
  <c r="O19" i="13"/>
  <c r="P19" i="13" s="1"/>
  <c r="AI19" i="13"/>
  <c r="AJ19" i="13" s="1"/>
  <c r="BC19" i="13"/>
  <c r="BD19" i="13" s="1"/>
  <c r="BL19" i="13"/>
  <c r="BM19" i="13" s="1"/>
  <c r="O20" i="13"/>
  <c r="P20" i="13" s="1"/>
  <c r="AI20" i="13"/>
  <c r="AJ20" i="13" s="1"/>
  <c r="BC20" i="13"/>
  <c r="BD20" i="13" s="1"/>
  <c r="BL20" i="13"/>
  <c r="BM20" i="13" s="1"/>
  <c r="O21" i="13"/>
  <c r="P21" i="13" s="1"/>
  <c r="AI21" i="13"/>
  <c r="AJ21" i="13" s="1"/>
  <c r="BC21" i="13"/>
  <c r="BD21" i="13" s="1"/>
  <c r="BL21" i="13"/>
  <c r="BM21" i="13" s="1"/>
  <c r="O22" i="13"/>
  <c r="P22" i="13" s="1"/>
  <c r="AI22" i="13"/>
  <c r="AJ22" i="13" s="1"/>
  <c r="BC22" i="13"/>
  <c r="BD22" i="13" s="1"/>
  <c r="BL22" i="13"/>
  <c r="BM22" i="13" s="1"/>
  <c r="O23" i="13"/>
  <c r="P23" i="13" s="1"/>
  <c r="AI23" i="13"/>
  <c r="AJ23" i="13" s="1"/>
  <c r="BC23" i="13"/>
  <c r="BD23" i="13" s="1"/>
  <c r="BL23" i="13"/>
  <c r="BM23" i="13" s="1"/>
  <c r="O24" i="13"/>
  <c r="P24" i="13" s="1"/>
  <c r="AI24" i="13"/>
  <c r="AJ24" i="13" s="1"/>
  <c r="BC24" i="13"/>
  <c r="BD24" i="13" s="1"/>
  <c r="BL24" i="13"/>
  <c r="BM24" i="13" s="1"/>
  <c r="O25" i="13"/>
  <c r="P25" i="13" s="1"/>
  <c r="AI25" i="13"/>
  <c r="AJ25" i="13" s="1"/>
  <c r="BC25" i="13"/>
  <c r="BD25" i="13" s="1"/>
  <c r="BL25" i="13"/>
  <c r="BM25" i="13" s="1"/>
  <c r="O26" i="13"/>
  <c r="P26" i="13" s="1"/>
  <c r="AI26" i="13"/>
  <c r="AJ26" i="13" s="1"/>
  <c r="BC26" i="13"/>
  <c r="BD26" i="13" s="1"/>
  <c r="BL26" i="13"/>
  <c r="BM26" i="13" s="1"/>
  <c r="O27" i="13"/>
  <c r="P27" i="13" s="1"/>
  <c r="AI27" i="13"/>
  <c r="AJ27" i="13" s="1"/>
  <c r="BC27" i="13"/>
  <c r="BD27" i="13" s="1"/>
  <c r="BL27" i="13"/>
  <c r="BM27" i="13" s="1"/>
  <c r="O28" i="13"/>
  <c r="P28" i="13" s="1"/>
  <c r="AI28" i="13"/>
  <c r="AJ28" i="13" s="1"/>
  <c r="BC28" i="13"/>
  <c r="BD28" i="13" s="1"/>
  <c r="BL28" i="13"/>
  <c r="BM28" i="13" s="1"/>
  <c r="O29" i="13"/>
  <c r="P29" i="13" s="1"/>
  <c r="AI29" i="13"/>
  <c r="AJ29" i="13" s="1"/>
  <c r="BC29" i="13"/>
  <c r="BD29" i="13" s="1"/>
  <c r="BL29" i="13"/>
  <c r="BM29" i="13" s="1"/>
  <c r="O30" i="13"/>
  <c r="P30" i="13" s="1"/>
  <c r="AI30" i="13"/>
  <c r="AJ30" i="13" s="1"/>
  <c r="BC30" i="13"/>
  <c r="BD30" i="13" s="1"/>
  <c r="BL30" i="13"/>
  <c r="BM30" i="13" s="1"/>
  <c r="O31" i="13"/>
  <c r="P31" i="13" s="1"/>
  <c r="AI31" i="13"/>
  <c r="AJ31" i="13" s="1"/>
  <c r="BC31" i="13"/>
  <c r="BD31" i="13" s="1"/>
  <c r="BL31" i="13"/>
  <c r="BM31" i="13" s="1"/>
  <c r="O32" i="13"/>
  <c r="P32" i="13" s="1"/>
  <c r="AI32" i="13"/>
  <c r="AJ32" i="13" s="1"/>
  <c r="BC32" i="13"/>
  <c r="BD32" i="13" s="1"/>
  <c r="O33" i="13"/>
  <c r="P33" i="13" s="1"/>
  <c r="AI33" i="13"/>
  <c r="AJ33" i="13" s="1"/>
  <c r="BC33" i="13"/>
  <c r="BD33" i="13" s="1"/>
  <c r="O34" i="13"/>
  <c r="P34" i="13" s="1"/>
  <c r="AI34" i="13"/>
  <c r="AJ34" i="13" s="1"/>
  <c r="BC34" i="13"/>
  <c r="BD34" i="13" s="1"/>
  <c r="O35" i="13"/>
  <c r="P35" i="13" s="1"/>
  <c r="AI35" i="13"/>
  <c r="AJ35" i="13" s="1"/>
  <c r="BC35" i="13"/>
  <c r="BD35" i="13" s="1"/>
  <c r="O36" i="13"/>
  <c r="P36" i="13" s="1"/>
  <c r="AI36" i="13"/>
  <c r="AJ36" i="13" s="1"/>
  <c r="BC36" i="13"/>
  <c r="BD36" i="13" s="1"/>
  <c r="O37" i="13"/>
  <c r="P37" i="13" s="1"/>
  <c r="AI37" i="13"/>
  <c r="AJ37" i="13" s="1"/>
  <c r="BC37" i="13"/>
  <c r="BD37" i="13" s="1"/>
  <c r="O38" i="13"/>
  <c r="P38" i="13" s="1"/>
  <c r="AI38" i="13"/>
  <c r="AJ38" i="13" s="1"/>
  <c r="BC38" i="13"/>
  <c r="BD38" i="13" s="1"/>
  <c r="O39" i="13"/>
  <c r="P39" i="13" s="1"/>
  <c r="AI39" i="13"/>
  <c r="AJ39" i="13" s="1"/>
  <c r="BC39" i="13"/>
  <c r="BD39" i="13" s="1"/>
  <c r="O40" i="13"/>
  <c r="P40" i="13" s="1"/>
  <c r="AI40" i="13"/>
  <c r="AJ40" i="13" s="1"/>
  <c r="BC40" i="13"/>
  <c r="BD40" i="13" s="1"/>
  <c r="O41" i="13"/>
  <c r="P41" i="13" s="1"/>
  <c r="AI41" i="13"/>
  <c r="AJ41" i="13" s="1"/>
  <c r="BC41" i="13"/>
  <c r="BD41" i="13" s="1"/>
  <c r="O42" i="13"/>
  <c r="P42" i="13" s="1"/>
  <c r="AI42" i="13"/>
  <c r="AJ42" i="13" s="1"/>
  <c r="BC42" i="13"/>
  <c r="BD42" i="13" s="1"/>
  <c r="BE42" i="13" s="1"/>
  <c r="O43" i="13"/>
  <c r="P43" i="13" s="1"/>
  <c r="AI43" i="13"/>
  <c r="AJ43" i="13" s="1"/>
  <c r="BC43" i="13"/>
  <c r="BD43" i="13" s="1"/>
  <c r="O44" i="13"/>
  <c r="P44" i="13" s="1"/>
  <c r="AI44" i="13"/>
  <c r="AJ44" i="13" s="1"/>
  <c r="BC44" i="13"/>
  <c r="BD44" i="13" s="1"/>
  <c r="O45" i="13"/>
  <c r="P45" i="13" s="1"/>
  <c r="AI45" i="13"/>
  <c r="AJ45" i="13" s="1"/>
  <c r="BC45" i="13"/>
  <c r="BD45" i="13" s="1"/>
  <c r="O46" i="13"/>
  <c r="P46" i="13" s="1"/>
  <c r="AI46" i="13"/>
  <c r="AJ46" i="13" s="1"/>
  <c r="BC46" i="13"/>
  <c r="BD46" i="13" s="1"/>
  <c r="O47" i="13"/>
  <c r="P47" i="13" s="1"/>
  <c r="AI47" i="13"/>
  <c r="AJ47" i="13" s="1"/>
  <c r="BC47" i="13"/>
  <c r="BD47" i="13" s="1"/>
  <c r="O48" i="13"/>
  <c r="P48" i="13" s="1"/>
  <c r="AI48" i="13"/>
  <c r="AJ48" i="13" s="1"/>
  <c r="BC48" i="13"/>
  <c r="BD48" i="13" s="1"/>
  <c r="O49" i="13"/>
  <c r="P49" i="13" s="1"/>
  <c r="AI49" i="13"/>
  <c r="AJ49" i="13" s="1"/>
  <c r="BC49" i="13"/>
  <c r="BD49" i="13" s="1"/>
  <c r="O50" i="13"/>
  <c r="P50" i="13" s="1"/>
  <c r="AI50" i="13"/>
  <c r="AJ50" i="13" s="1"/>
  <c r="BC50" i="13"/>
  <c r="BD50" i="13" s="1"/>
  <c r="O51" i="13"/>
  <c r="P51" i="13" s="1"/>
  <c r="AI51" i="13"/>
  <c r="AJ51" i="13" s="1"/>
  <c r="BC51" i="13"/>
  <c r="BD51" i="13" s="1"/>
  <c r="O52" i="13"/>
  <c r="P52" i="13" s="1"/>
  <c r="AI52" i="13"/>
  <c r="AJ52" i="13" s="1"/>
  <c r="BC52" i="13"/>
  <c r="BD52" i="13" s="1"/>
  <c r="O53" i="13"/>
  <c r="P53" i="13" s="1"/>
  <c r="AI53" i="13"/>
  <c r="AJ53" i="13" s="1"/>
  <c r="BC53" i="13"/>
  <c r="BD53" i="13" s="1"/>
  <c r="O54" i="13"/>
  <c r="P54" i="13" s="1"/>
  <c r="AI54" i="13"/>
  <c r="AJ54" i="13" s="1"/>
  <c r="BC54" i="13"/>
  <c r="BD54" i="13" s="1"/>
  <c r="O55" i="13"/>
  <c r="P55" i="13" s="1"/>
  <c r="AI55" i="13"/>
  <c r="AJ55" i="13" s="1"/>
  <c r="BC55" i="13"/>
  <c r="BD55" i="13" s="1"/>
  <c r="O56" i="13"/>
  <c r="P56" i="13" s="1"/>
  <c r="AI56" i="13"/>
  <c r="AJ56" i="13" s="1"/>
  <c r="BC56" i="13"/>
  <c r="BD56" i="13" s="1"/>
  <c r="O57" i="13"/>
  <c r="P57" i="13" s="1"/>
  <c r="AI57" i="13"/>
  <c r="AJ57" i="13" s="1"/>
  <c r="BC57" i="13"/>
  <c r="BD57" i="13" s="1"/>
  <c r="O58" i="13"/>
  <c r="P58" i="13" s="1"/>
  <c r="AI58" i="13"/>
  <c r="AJ58" i="13" s="1"/>
  <c r="BC58" i="13"/>
  <c r="BD58" i="13" s="1"/>
  <c r="O59" i="13"/>
  <c r="P59" i="13" s="1"/>
  <c r="AI59" i="13"/>
  <c r="AJ59" i="13" s="1"/>
  <c r="BC59" i="13"/>
  <c r="BD59" i="13" s="1"/>
  <c r="O60" i="13"/>
  <c r="P60" i="13" s="1"/>
  <c r="AI60" i="13"/>
  <c r="AJ60" i="13" s="1"/>
  <c r="BC60" i="13"/>
  <c r="BD60" i="13" s="1"/>
  <c r="O61" i="13"/>
  <c r="P61" i="13" s="1"/>
  <c r="AI61" i="13"/>
  <c r="AJ61" i="13" s="1"/>
  <c r="BC61" i="13"/>
  <c r="BD61" i="13" s="1"/>
  <c r="O62" i="13"/>
  <c r="P62" i="13" s="1"/>
  <c r="AI62" i="13"/>
  <c r="AJ62" i="13" s="1"/>
  <c r="BC62" i="13"/>
  <c r="BD62" i="13" s="1"/>
  <c r="BE62" i="13" s="1"/>
  <c r="O63" i="13"/>
  <c r="P63" i="13" s="1"/>
  <c r="AI63" i="13"/>
  <c r="AJ63" i="13" s="1"/>
  <c r="BC63" i="13"/>
  <c r="BD63" i="13" s="1"/>
  <c r="O64" i="13"/>
  <c r="P64" i="13" s="1"/>
  <c r="AI64" i="13"/>
  <c r="AJ64" i="13" s="1"/>
  <c r="BC64" i="13"/>
  <c r="BD64" i="13" s="1"/>
  <c r="O65" i="13"/>
  <c r="P65" i="13" s="1"/>
  <c r="AI65" i="13"/>
  <c r="AJ65" i="13" s="1"/>
  <c r="BC65" i="13"/>
  <c r="BD65" i="13" s="1"/>
  <c r="O66" i="13"/>
  <c r="P66" i="13" s="1"/>
  <c r="AI66" i="13"/>
  <c r="AJ66" i="13" s="1"/>
  <c r="BC66" i="13"/>
  <c r="BD66" i="13" s="1"/>
  <c r="O67" i="13"/>
  <c r="P67" i="13" s="1"/>
  <c r="AI67" i="13"/>
  <c r="AJ67" i="13" s="1"/>
  <c r="BC67" i="13"/>
  <c r="BD67" i="13" s="1"/>
  <c r="O68" i="13"/>
  <c r="P68" i="13" s="1"/>
  <c r="AI68" i="13"/>
  <c r="AJ68" i="13" s="1"/>
  <c r="BC68" i="13"/>
  <c r="BD68" i="13" s="1"/>
  <c r="O69" i="13"/>
  <c r="P69" i="13" s="1"/>
  <c r="AI69" i="13"/>
  <c r="AJ69" i="13" s="1"/>
  <c r="BC69" i="13"/>
  <c r="BD69" i="13" s="1"/>
  <c r="O70" i="13"/>
  <c r="P70" i="13" s="1"/>
  <c r="AI70" i="13"/>
  <c r="AJ70" i="13" s="1"/>
  <c r="BC70" i="13"/>
  <c r="BD70" i="13" s="1"/>
  <c r="O71" i="13"/>
  <c r="P71" i="13" s="1"/>
  <c r="AI71" i="13"/>
  <c r="AJ71" i="13" s="1"/>
  <c r="BC71" i="13"/>
  <c r="BD71" i="13" s="1"/>
  <c r="O72" i="13"/>
  <c r="P72" i="13" s="1"/>
  <c r="AI72" i="13"/>
  <c r="AJ72" i="13" s="1"/>
  <c r="BC72" i="13"/>
  <c r="BD72" i="13" s="1"/>
  <c r="O73" i="13"/>
  <c r="P73" i="13" s="1"/>
  <c r="AI73" i="13"/>
  <c r="AJ73" i="13" s="1"/>
  <c r="BC73" i="13"/>
  <c r="BD73" i="13" s="1"/>
  <c r="O74" i="13"/>
  <c r="P74" i="13" s="1"/>
  <c r="AI74" i="13"/>
  <c r="AJ74" i="13" s="1"/>
  <c r="BC74" i="13"/>
  <c r="BD74" i="13" s="1"/>
  <c r="O75" i="13"/>
  <c r="P75" i="13" s="1"/>
  <c r="AI75" i="13"/>
  <c r="AJ75" i="13" s="1"/>
  <c r="BC75" i="13"/>
  <c r="BD75" i="13" s="1"/>
  <c r="O76" i="13"/>
  <c r="P76" i="13" s="1"/>
  <c r="AI76" i="13"/>
  <c r="AJ76" i="13" s="1"/>
  <c r="BC76" i="13"/>
  <c r="BD76" i="13" s="1"/>
  <c r="BE76" i="13" s="1"/>
  <c r="O77" i="13"/>
  <c r="P77" i="13" s="1"/>
  <c r="AI77" i="13"/>
  <c r="AJ77" i="13" s="1"/>
  <c r="BC77" i="13"/>
  <c r="BD77" i="13" s="1"/>
  <c r="O78" i="13"/>
  <c r="P78" i="13" s="1"/>
  <c r="AI78" i="13"/>
  <c r="AJ78" i="13" s="1"/>
  <c r="BC78" i="13"/>
  <c r="BD78" i="13" s="1"/>
  <c r="O79" i="13"/>
  <c r="P79" i="13" s="1"/>
  <c r="AI79" i="13"/>
  <c r="AJ79" i="13" s="1"/>
  <c r="BC79" i="13"/>
  <c r="BD79" i="13" s="1"/>
  <c r="O80" i="13"/>
  <c r="P80" i="13" s="1"/>
  <c r="AI80" i="13"/>
  <c r="AJ80" i="13" s="1"/>
  <c r="BC80" i="13"/>
  <c r="BD80" i="13" s="1"/>
  <c r="O81" i="13"/>
  <c r="P81" i="13" s="1"/>
  <c r="AI81" i="13"/>
  <c r="AJ81" i="13" s="1"/>
  <c r="BC81" i="13"/>
  <c r="BD81" i="13" s="1"/>
  <c r="O82" i="13"/>
  <c r="P82" i="13" s="1"/>
  <c r="AI82" i="13"/>
  <c r="AJ82" i="13" s="1"/>
  <c r="BC82" i="13"/>
  <c r="BD82" i="13" s="1"/>
  <c r="O83" i="13"/>
  <c r="P83" i="13" s="1"/>
  <c r="AI83" i="13"/>
  <c r="AJ83" i="13" s="1"/>
  <c r="BC83" i="13"/>
  <c r="BD83" i="13" s="1"/>
  <c r="O84" i="13"/>
  <c r="P84" i="13" s="1"/>
  <c r="AI84" i="13"/>
  <c r="AJ84" i="13" s="1"/>
  <c r="BC84" i="13"/>
  <c r="BD84" i="13" s="1"/>
  <c r="O85" i="13"/>
  <c r="P85" i="13" s="1"/>
  <c r="AI85" i="13"/>
  <c r="AJ85" i="13" s="1"/>
  <c r="BC85" i="13"/>
  <c r="BD85" i="13" s="1"/>
  <c r="O86" i="13"/>
  <c r="P86" i="13" s="1"/>
  <c r="AI86" i="13"/>
  <c r="AJ86" i="13" s="1"/>
  <c r="BC86" i="13"/>
  <c r="BD86" i="13" s="1"/>
  <c r="O87" i="13"/>
  <c r="P87" i="13" s="1"/>
  <c r="AI87" i="13"/>
  <c r="AJ87" i="13" s="1"/>
  <c r="BC87" i="13"/>
  <c r="BD87" i="13" s="1"/>
  <c r="O88" i="13"/>
  <c r="P88" i="13" s="1"/>
  <c r="AI88" i="13"/>
  <c r="AJ88" i="13" s="1"/>
  <c r="BC88" i="13"/>
  <c r="BD88" i="13" s="1"/>
  <c r="O89" i="13"/>
  <c r="P89" i="13" s="1"/>
  <c r="AI89" i="13"/>
  <c r="AJ89" i="13" s="1"/>
  <c r="BC89" i="13"/>
  <c r="BD89" i="13" s="1"/>
  <c r="O90" i="13"/>
  <c r="P90" i="13" s="1"/>
  <c r="AI90" i="13"/>
  <c r="AJ90" i="13" s="1"/>
  <c r="BC90" i="13"/>
  <c r="BD90" i="13" s="1"/>
  <c r="O91" i="13"/>
  <c r="P91" i="13" s="1"/>
  <c r="AI91" i="13"/>
  <c r="AJ91" i="13" s="1"/>
  <c r="BC91" i="13"/>
  <c r="BD91" i="13" s="1"/>
  <c r="O92" i="13"/>
  <c r="P92" i="13" s="1"/>
  <c r="AI92" i="13"/>
  <c r="AJ92" i="13" s="1"/>
  <c r="BC92" i="13"/>
  <c r="BD92" i="13" s="1"/>
  <c r="O93" i="13"/>
  <c r="P93" i="13" s="1"/>
  <c r="AI93" i="13"/>
  <c r="AJ93" i="13" s="1"/>
  <c r="BC93" i="13"/>
  <c r="BD93" i="13" s="1"/>
  <c r="O94" i="13"/>
  <c r="P94" i="13" s="1"/>
  <c r="AI94" i="13"/>
  <c r="AJ94" i="13" s="1"/>
  <c r="BC94" i="13"/>
  <c r="BD94" i="13" s="1"/>
  <c r="O95" i="13"/>
  <c r="P95" i="13" s="1"/>
  <c r="AI95" i="13"/>
  <c r="AJ95" i="13" s="1"/>
  <c r="BC95" i="13"/>
  <c r="BD95" i="13" s="1"/>
  <c r="O96" i="13"/>
  <c r="P96" i="13" s="1"/>
  <c r="AI96" i="13"/>
  <c r="AJ96" i="13" s="1"/>
  <c r="BC96" i="13"/>
  <c r="BD96" i="13" s="1"/>
  <c r="BE96" i="13" s="1"/>
  <c r="O97" i="13"/>
  <c r="P97" i="13" s="1"/>
  <c r="AI97" i="13"/>
  <c r="AJ97" i="13" s="1"/>
  <c r="BC97" i="13"/>
  <c r="BD97" i="13" s="1"/>
  <c r="O98" i="13"/>
  <c r="P98" i="13" s="1"/>
  <c r="AI98" i="13"/>
  <c r="AJ98" i="13" s="1"/>
  <c r="BC98" i="13"/>
  <c r="BD98" i="13" s="1"/>
  <c r="O99" i="13"/>
  <c r="P99" i="13" s="1"/>
  <c r="AI99" i="13"/>
  <c r="AJ99" i="13" s="1"/>
  <c r="BC99" i="13"/>
  <c r="BD99" i="13" s="1"/>
  <c r="BE99" i="13" s="1"/>
  <c r="O100" i="13"/>
  <c r="P100" i="13" s="1"/>
  <c r="AI100" i="13"/>
  <c r="AJ100" i="13" s="1"/>
  <c r="BC100" i="13"/>
  <c r="BD100" i="13" s="1"/>
  <c r="O101" i="13"/>
  <c r="P101" i="13" s="1"/>
  <c r="AI101" i="13"/>
  <c r="AJ101" i="13" s="1"/>
  <c r="BC101" i="13"/>
  <c r="BD101" i="13" s="1"/>
  <c r="O102" i="13"/>
  <c r="P102" i="13" s="1"/>
  <c r="AI102" i="13"/>
  <c r="AJ102" i="13" s="1"/>
  <c r="BC102" i="13"/>
  <c r="BD102" i="13" s="1"/>
  <c r="O103" i="13"/>
  <c r="P103" i="13" s="1"/>
  <c r="AI103" i="13"/>
  <c r="AJ103" i="13" s="1"/>
  <c r="BC103" i="13"/>
  <c r="BD103" i="13" s="1"/>
  <c r="O104" i="13"/>
  <c r="P104" i="13" s="1"/>
  <c r="AI104" i="13"/>
  <c r="AJ104" i="13" s="1"/>
  <c r="BC104" i="13"/>
  <c r="BD104" i="13" s="1"/>
  <c r="BE104" i="13" s="1"/>
  <c r="O105" i="13"/>
  <c r="P105" i="13" s="1"/>
  <c r="AI105" i="13"/>
  <c r="AJ105" i="13" s="1"/>
  <c r="BC105" i="13"/>
  <c r="BD105" i="13" s="1"/>
  <c r="O106" i="13"/>
  <c r="P106" i="13" s="1"/>
  <c r="AI106" i="13"/>
  <c r="AJ106" i="13" s="1"/>
  <c r="BC106" i="13"/>
  <c r="BD106" i="13" s="1"/>
  <c r="O107" i="13"/>
  <c r="P107" i="13" s="1"/>
  <c r="AI107" i="13"/>
  <c r="AJ107" i="13" s="1"/>
  <c r="BC107" i="13"/>
  <c r="BD107" i="13" s="1"/>
  <c r="O108" i="13"/>
  <c r="P108" i="13" s="1"/>
  <c r="AI108" i="13"/>
  <c r="AJ108" i="13" s="1"/>
  <c r="BC108" i="13"/>
  <c r="BD108" i="13" s="1"/>
  <c r="O109" i="13"/>
  <c r="P109" i="13" s="1"/>
  <c r="AI109" i="13"/>
  <c r="AJ109" i="13" s="1"/>
  <c r="BC109" i="13"/>
  <c r="BD109" i="13" s="1"/>
  <c r="BE109" i="13" s="1"/>
  <c r="O110" i="13"/>
  <c r="P110" i="13" s="1"/>
  <c r="AI110" i="13"/>
  <c r="AJ110" i="13" s="1"/>
  <c r="BC110" i="13"/>
  <c r="BD110" i="13" s="1"/>
  <c r="O111" i="13"/>
  <c r="P111" i="13" s="1"/>
  <c r="AI111" i="13"/>
  <c r="AJ111" i="13" s="1"/>
  <c r="BC111" i="13"/>
  <c r="BD111" i="13" s="1"/>
  <c r="O112" i="13"/>
  <c r="P112" i="13" s="1"/>
  <c r="AI112" i="13"/>
  <c r="AJ112" i="13" s="1"/>
  <c r="BC112" i="13"/>
  <c r="BD112" i="13" s="1"/>
  <c r="O113" i="13"/>
  <c r="P113" i="13" s="1"/>
  <c r="AI113" i="13"/>
  <c r="AJ113" i="13" s="1"/>
  <c r="BC113" i="13"/>
  <c r="BD113" i="13" s="1"/>
  <c r="O114" i="13"/>
  <c r="P114" i="13" s="1"/>
  <c r="AI114" i="13"/>
  <c r="AJ114" i="13" s="1"/>
  <c r="BC114" i="13"/>
  <c r="BD114" i="13" s="1"/>
  <c r="O115" i="13"/>
  <c r="P115" i="13" s="1"/>
  <c r="AI115" i="13"/>
  <c r="AJ115" i="13" s="1"/>
  <c r="BC115" i="13"/>
  <c r="BD115" i="13" s="1"/>
  <c r="O116" i="13"/>
  <c r="P116" i="13" s="1"/>
  <c r="AI116" i="13"/>
  <c r="AJ116" i="13" s="1"/>
  <c r="BC116" i="13"/>
  <c r="BD116" i="13" s="1"/>
  <c r="O117" i="13"/>
  <c r="P117" i="13" s="1"/>
  <c r="AI117" i="13"/>
  <c r="AJ117" i="13" s="1"/>
  <c r="BC117" i="13"/>
  <c r="BD117" i="13" s="1"/>
  <c r="O118" i="13"/>
  <c r="P118" i="13" s="1"/>
  <c r="AI118" i="13"/>
  <c r="AJ118" i="13" s="1"/>
  <c r="BC118" i="13"/>
  <c r="BD118" i="13" s="1"/>
  <c r="O119" i="13"/>
  <c r="P119" i="13" s="1"/>
  <c r="AI119" i="13"/>
  <c r="AJ119" i="13" s="1"/>
  <c r="BC119" i="13"/>
  <c r="BD119" i="13" s="1"/>
  <c r="O120" i="13"/>
  <c r="P120" i="13" s="1"/>
  <c r="AI120" i="13"/>
  <c r="AJ120" i="13" s="1"/>
  <c r="BC120" i="13"/>
  <c r="BD120" i="13" s="1"/>
  <c r="O121" i="13"/>
  <c r="P121" i="13" s="1"/>
  <c r="AI121" i="13"/>
  <c r="AJ121" i="13" s="1"/>
  <c r="BC121" i="13"/>
  <c r="BD121" i="13" s="1"/>
  <c r="O122" i="13"/>
  <c r="P122" i="13" s="1"/>
  <c r="AI122" i="13"/>
  <c r="AJ122" i="13" s="1"/>
  <c r="BC122" i="13"/>
  <c r="BD122" i="13" s="1"/>
  <c r="BE122" i="13" s="1"/>
  <c r="O123" i="13"/>
  <c r="P123" i="13" s="1"/>
  <c r="AI123" i="13"/>
  <c r="AJ123" i="13" s="1"/>
  <c r="BC123" i="13"/>
  <c r="BD123" i="13" s="1"/>
  <c r="O124" i="13"/>
  <c r="P124" i="13" s="1"/>
  <c r="AI124" i="13"/>
  <c r="AJ124" i="13" s="1"/>
  <c r="BC124" i="13"/>
  <c r="BD124" i="13" s="1"/>
  <c r="O125" i="13"/>
  <c r="P125" i="13" s="1"/>
  <c r="AI125" i="13"/>
  <c r="AJ125" i="13" s="1"/>
  <c r="BC125" i="13"/>
  <c r="BD125" i="13" s="1"/>
  <c r="O126" i="13"/>
  <c r="P126" i="13" s="1"/>
  <c r="AI126" i="13"/>
  <c r="AJ126" i="13" s="1"/>
  <c r="BC126" i="13"/>
  <c r="BD126" i="13" s="1"/>
  <c r="O127" i="13"/>
  <c r="P127" i="13" s="1"/>
  <c r="AI127" i="13"/>
  <c r="AJ127" i="13" s="1"/>
  <c r="BC127" i="13"/>
  <c r="BD127" i="13" s="1"/>
  <c r="O128" i="13"/>
  <c r="P128" i="13" s="1"/>
  <c r="AI128" i="13"/>
  <c r="AJ128" i="13" s="1"/>
  <c r="BC128" i="13"/>
  <c r="BD128" i="13" s="1"/>
  <c r="O129" i="13"/>
  <c r="P129" i="13" s="1"/>
  <c r="AI129" i="13"/>
  <c r="AJ129" i="13" s="1"/>
  <c r="BC129" i="13"/>
  <c r="BD129" i="13" s="1"/>
  <c r="O130" i="13"/>
  <c r="P130" i="13" s="1"/>
  <c r="AI130" i="13"/>
  <c r="AJ130" i="13" s="1"/>
  <c r="BC130" i="13"/>
  <c r="BD130" i="13" s="1"/>
  <c r="O131" i="13"/>
  <c r="P131" i="13" s="1"/>
  <c r="AI131" i="13"/>
  <c r="AJ131" i="13" s="1"/>
  <c r="BC131" i="13"/>
  <c r="BD131" i="13" s="1"/>
  <c r="O132" i="13"/>
  <c r="P132" i="13" s="1"/>
  <c r="AI132" i="13"/>
  <c r="AJ132" i="13" s="1"/>
  <c r="BC132" i="13"/>
  <c r="BD132" i="13" s="1"/>
  <c r="O133" i="13"/>
  <c r="P133" i="13" s="1"/>
  <c r="AI133" i="13"/>
  <c r="AJ133" i="13" s="1"/>
  <c r="BC133" i="13"/>
  <c r="BD133" i="13" s="1"/>
  <c r="BE133" i="13" s="1"/>
  <c r="O134" i="13"/>
  <c r="P134" i="13" s="1"/>
  <c r="AI134" i="13"/>
  <c r="AJ134" i="13" s="1"/>
  <c r="BC134" i="13"/>
  <c r="BD134" i="13" s="1"/>
  <c r="O135" i="13"/>
  <c r="P135" i="13" s="1"/>
  <c r="AI135" i="13"/>
  <c r="AJ135" i="13" s="1"/>
  <c r="BC135" i="13"/>
  <c r="BD135" i="13" s="1"/>
  <c r="O136" i="13"/>
  <c r="P136" i="13" s="1"/>
  <c r="AI136" i="13"/>
  <c r="AJ136" i="13" s="1"/>
  <c r="BC136" i="13"/>
  <c r="BD136" i="13" s="1"/>
  <c r="O137" i="13"/>
  <c r="P137" i="13" s="1"/>
  <c r="AI137" i="13"/>
  <c r="AJ137" i="13" s="1"/>
  <c r="BC137" i="13"/>
  <c r="BD137" i="13" s="1"/>
  <c r="O138" i="13"/>
  <c r="P138" i="13" s="1"/>
  <c r="AI138" i="13"/>
  <c r="AJ138" i="13" s="1"/>
  <c r="BC138" i="13"/>
  <c r="BD138" i="13" s="1"/>
  <c r="O139" i="13"/>
  <c r="P139" i="13" s="1"/>
  <c r="AI139" i="13"/>
  <c r="AJ139" i="13" s="1"/>
  <c r="BC139" i="13"/>
  <c r="BD139" i="13" s="1"/>
  <c r="O140" i="13"/>
  <c r="P140" i="13" s="1"/>
  <c r="AI140" i="13"/>
  <c r="AJ140" i="13" s="1"/>
  <c r="BC140" i="13"/>
  <c r="BD140" i="13" s="1"/>
  <c r="O141" i="13"/>
  <c r="P141" i="13" s="1"/>
  <c r="AI141" i="13"/>
  <c r="AJ141" i="13" s="1"/>
  <c r="BC141" i="13"/>
  <c r="BD141" i="13" s="1"/>
  <c r="O142" i="13"/>
  <c r="P142" i="13" s="1"/>
  <c r="AI142" i="13"/>
  <c r="AJ142" i="13" s="1"/>
  <c r="BC142" i="13"/>
  <c r="BD142" i="13" s="1"/>
  <c r="O143" i="13"/>
  <c r="P143" i="13" s="1"/>
  <c r="AI143" i="13"/>
  <c r="AJ143" i="13" s="1"/>
  <c r="BC143" i="13"/>
  <c r="BD143" i="13" s="1"/>
  <c r="O144" i="13"/>
  <c r="P144" i="13" s="1"/>
  <c r="AI144" i="13"/>
  <c r="AJ144" i="13" s="1"/>
  <c r="BC144" i="13"/>
  <c r="BD144" i="13" s="1"/>
  <c r="O145" i="13"/>
  <c r="P145" i="13" s="1"/>
  <c r="AI145" i="13"/>
  <c r="AJ145" i="13" s="1"/>
  <c r="BC145" i="13"/>
  <c r="BD145" i="13" s="1"/>
  <c r="O146" i="13"/>
  <c r="P146" i="13" s="1"/>
  <c r="AI146" i="13"/>
  <c r="AJ146" i="13" s="1"/>
  <c r="BC146" i="13"/>
  <c r="BD146" i="13" s="1"/>
  <c r="O147" i="13"/>
  <c r="P147" i="13" s="1"/>
  <c r="AI147" i="13"/>
  <c r="AJ147" i="13" s="1"/>
  <c r="BC147" i="13"/>
  <c r="BD147" i="13" s="1"/>
  <c r="O148" i="13"/>
  <c r="P148" i="13" s="1"/>
  <c r="AI148" i="13"/>
  <c r="AJ148" i="13" s="1"/>
  <c r="BC148" i="13"/>
  <c r="BD148" i="13" s="1"/>
  <c r="O149" i="13"/>
  <c r="P149" i="13" s="1"/>
  <c r="AI149" i="13"/>
  <c r="AJ149" i="13" s="1"/>
  <c r="BC149" i="13"/>
  <c r="BD149" i="13" s="1"/>
  <c r="O150" i="13"/>
  <c r="P150" i="13" s="1"/>
  <c r="AI150" i="13"/>
  <c r="AJ150" i="13" s="1"/>
  <c r="BC150" i="13"/>
  <c r="BD150" i="13" s="1"/>
  <c r="O151" i="13"/>
  <c r="P151" i="13" s="1"/>
  <c r="AI151" i="13"/>
  <c r="AJ151" i="13" s="1"/>
  <c r="BC151" i="13"/>
  <c r="BD151" i="13" s="1"/>
  <c r="O152" i="13"/>
  <c r="P152" i="13" s="1"/>
  <c r="AI152" i="13"/>
  <c r="AJ152" i="13" s="1"/>
  <c r="BC152" i="13"/>
  <c r="BD152" i="13" s="1"/>
  <c r="BE152" i="13" s="1"/>
  <c r="O153" i="13"/>
  <c r="P153" i="13" s="1"/>
  <c r="AI153" i="13"/>
  <c r="AJ153" i="13" s="1"/>
  <c r="BC153" i="13"/>
  <c r="BD153" i="13" s="1"/>
  <c r="O154" i="13"/>
  <c r="P154" i="13" s="1"/>
  <c r="AI154" i="13"/>
  <c r="AJ154" i="13" s="1"/>
  <c r="BC154" i="13"/>
  <c r="BD154" i="13" s="1"/>
  <c r="O155" i="13"/>
  <c r="P155" i="13" s="1"/>
  <c r="AI155" i="13"/>
  <c r="AJ155" i="13" s="1"/>
  <c r="BC155" i="13"/>
  <c r="BD155" i="13" s="1"/>
  <c r="O156" i="13"/>
  <c r="P156" i="13" s="1"/>
  <c r="AI156" i="13"/>
  <c r="AJ156" i="13" s="1"/>
  <c r="BC156" i="13"/>
  <c r="BD156" i="13" s="1"/>
  <c r="O157" i="13"/>
  <c r="P157" i="13" s="1"/>
  <c r="AI157" i="13"/>
  <c r="AJ157" i="13" s="1"/>
  <c r="BC157" i="13"/>
  <c r="BD157" i="13" s="1"/>
  <c r="O158" i="13"/>
  <c r="P158" i="13" s="1"/>
  <c r="AI158" i="13"/>
  <c r="AJ158" i="13" s="1"/>
  <c r="BC158" i="13"/>
  <c r="BD158" i="13" s="1"/>
  <c r="O159" i="13"/>
  <c r="P159" i="13" s="1"/>
  <c r="AI159" i="13"/>
  <c r="AJ159" i="13" s="1"/>
  <c r="BC159" i="13"/>
  <c r="BD159" i="13" s="1"/>
  <c r="O160" i="13"/>
  <c r="P160" i="13" s="1"/>
  <c r="AI160" i="13"/>
  <c r="AJ160" i="13" s="1"/>
  <c r="BC160" i="13"/>
  <c r="BD160" i="13" s="1"/>
  <c r="O161" i="13"/>
  <c r="P161" i="13" s="1"/>
  <c r="AI161" i="13"/>
  <c r="AJ161" i="13" s="1"/>
  <c r="BC161" i="13"/>
  <c r="BD161" i="13" s="1"/>
  <c r="O162" i="13"/>
  <c r="P162" i="13" s="1"/>
  <c r="AI162" i="13"/>
  <c r="AJ162" i="13" s="1"/>
  <c r="BC162" i="13"/>
  <c r="BD162" i="13" s="1"/>
  <c r="O163" i="13"/>
  <c r="P163" i="13" s="1"/>
  <c r="AI163" i="13"/>
  <c r="AJ163" i="13" s="1"/>
  <c r="BC163" i="13"/>
  <c r="BD163" i="13" s="1"/>
  <c r="O164" i="13"/>
  <c r="P164" i="13" s="1"/>
  <c r="AI164" i="13"/>
  <c r="AJ164" i="13" s="1"/>
  <c r="BC164" i="13"/>
  <c r="BD164" i="13" s="1"/>
  <c r="BE164" i="13" s="1"/>
  <c r="O165" i="13"/>
  <c r="P165" i="13" s="1"/>
  <c r="AI165" i="13"/>
  <c r="AJ165" i="13" s="1"/>
  <c r="BC165" i="13"/>
  <c r="BD165" i="13" s="1"/>
  <c r="O166" i="13"/>
  <c r="P166" i="13" s="1"/>
  <c r="AI166" i="13"/>
  <c r="AJ166" i="13" s="1"/>
  <c r="BC166" i="13"/>
  <c r="BD166" i="13" s="1"/>
  <c r="BE166" i="13" s="1"/>
  <c r="O167" i="13"/>
  <c r="P167" i="13" s="1"/>
  <c r="AI167" i="13"/>
  <c r="AJ167" i="13" s="1"/>
  <c r="BC167" i="13"/>
  <c r="BD167" i="13" s="1"/>
  <c r="O168" i="13"/>
  <c r="P168" i="13" s="1"/>
  <c r="AI168" i="13"/>
  <c r="AJ168" i="13" s="1"/>
  <c r="BC168" i="13"/>
  <c r="BD168" i="13" s="1"/>
  <c r="BE168" i="13" s="1"/>
  <c r="O169" i="13"/>
  <c r="P169" i="13" s="1"/>
  <c r="AI169" i="13"/>
  <c r="AJ169" i="13" s="1"/>
  <c r="BC169" i="13"/>
  <c r="BD169" i="13" s="1"/>
  <c r="O170" i="13"/>
  <c r="P170" i="13" s="1"/>
  <c r="AI170" i="13"/>
  <c r="AJ170" i="13" s="1"/>
  <c r="BC170" i="13"/>
  <c r="BD170" i="13" s="1"/>
  <c r="BE170" i="13" s="1"/>
  <c r="O171" i="13"/>
  <c r="P171" i="13" s="1"/>
  <c r="AI171" i="13"/>
  <c r="AJ171" i="13" s="1"/>
  <c r="BC171" i="13"/>
  <c r="BD171" i="13" s="1"/>
  <c r="O172" i="13"/>
  <c r="P172" i="13" s="1"/>
  <c r="AI172" i="13"/>
  <c r="AJ172" i="13" s="1"/>
  <c r="BC172" i="13"/>
  <c r="BD172" i="13" s="1"/>
  <c r="BE172" i="13" s="1"/>
  <c r="O173" i="13"/>
  <c r="P173" i="13" s="1"/>
  <c r="AI173" i="13"/>
  <c r="AJ173" i="13" s="1"/>
  <c r="BC173" i="13"/>
  <c r="BD173" i="13" s="1"/>
  <c r="O174" i="13"/>
  <c r="P174" i="13" s="1"/>
  <c r="AI174" i="13"/>
  <c r="AJ174" i="13" s="1"/>
  <c r="BC174" i="13"/>
  <c r="BD174" i="13" s="1"/>
  <c r="O175" i="13"/>
  <c r="P175" i="13" s="1"/>
  <c r="AI175" i="13"/>
  <c r="AJ175" i="13" s="1"/>
  <c r="BC175" i="13"/>
  <c r="BD175" i="13" s="1"/>
  <c r="O176" i="13"/>
  <c r="P176" i="13" s="1"/>
  <c r="AI176" i="13"/>
  <c r="AJ176" i="13" s="1"/>
  <c r="BC176" i="13"/>
  <c r="BD176" i="13" s="1"/>
  <c r="O177" i="13"/>
  <c r="P177" i="13" s="1"/>
  <c r="AI177" i="13"/>
  <c r="AJ177" i="13" s="1"/>
  <c r="BC177" i="13"/>
  <c r="BD177" i="13" s="1"/>
  <c r="O178" i="13"/>
  <c r="P178" i="13" s="1"/>
  <c r="AI178" i="13"/>
  <c r="AJ178" i="13" s="1"/>
  <c r="BC178" i="13"/>
  <c r="BD178" i="13" s="1"/>
  <c r="O179" i="13"/>
  <c r="P179" i="13" s="1"/>
  <c r="AI179" i="13"/>
  <c r="AJ179" i="13" s="1"/>
  <c r="BC179" i="13"/>
  <c r="BD179" i="13" s="1"/>
  <c r="O180" i="13"/>
  <c r="P180" i="13" s="1"/>
  <c r="AI180" i="13"/>
  <c r="AJ180" i="13" s="1"/>
  <c r="BC180" i="13"/>
  <c r="BD180" i="13" s="1"/>
  <c r="O181" i="13"/>
  <c r="P181" i="13" s="1"/>
  <c r="AI181" i="13"/>
  <c r="AJ181" i="13" s="1"/>
  <c r="BC181" i="13"/>
  <c r="BD181" i="13" s="1"/>
  <c r="O182" i="13"/>
  <c r="P182" i="13" s="1"/>
  <c r="AI182" i="13"/>
  <c r="AJ182" i="13" s="1"/>
  <c r="BC182" i="13"/>
  <c r="BD182" i="13" s="1"/>
  <c r="O183" i="13"/>
  <c r="P183" i="13" s="1"/>
  <c r="AI183" i="13"/>
  <c r="AJ183" i="13" s="1"/>
  <c r="BC183" i="13"/>
  <c r="BD183" i="13" s="1"/>
  <c r="O184" i="13"/>
  <c r="P184" i="13" s="1"/>
  <c r="AI184" i="13"/>
  <c r="AJ184" i="13" s="1"/>
  <c r="BC184" i="13"/>
  <c r="BD184" i="13" s="1"/>
  <c r="O185" i="13"/>
  <c r="P185" i="13" s="1"/>
  <c r="AI185" i="13"/>
  <c r="AJ185" i="13" s="1"/>
  <c r="BC185" i="13"/>
  <c r="BD185" i="13" s="1"/>
  <c r="O186" i="13"/>
  <c r="P186" i="13" s="1"/>
  <c r="AI186" i="13"/>
  <c r="AJ186" i="13" s="1"/>
  <c r="BC186" i="13"/>
  <c r="BD186" i="13" s="1"/>
  <c r="O187" i="13"/>
  <c r="P187" i="13" s="1"/>
  <c r="AI187" i="13"/>
  <c r="AJ187" i="13" s="1"/>
  <c r="BC187" i="13"/>
  <c r="BD187" i="13" s="1"/>
  <c r="O188" i="13"/>
  <c r="P188" i="13" s="1"/>
  <c r="AI188" i="13"/>
  <c r="AJ188" i="13" s="1"/>
  <c r="BC188" i="13"/>
  <c r="BD188" i="13" s="1"/>
  <c r="O189" i="13"/>
  <c r="P189" i="13" s="1"/>
  <c r="AI189" i="13"/>
  <c r="AJ189" i="13" s="1"/>
  <c r="BC189" i="13"/>
  <c r="BD189" i="13" s="1"/>
  <c r="O190" i="13"/>
  <c r="P190" i="13" s="1"/>
  <c r="AI190" i="13"/>
  <c r="AJ190" i="13" s="1"/>
  <c r="BC190" i="13"/>
  <c r="BD190" i="13" s="1"/>
  <c r="O191" i="13"/>
  <c r="P191" i="13" s="1"/>
  <c r="AI191" i="13"/>
  <c r="AJ191" i="13" s="1"/>
  <c r="BC191" i="13"/>
  <c r="BD191" i="13" s="1"/>
  <c r="O192" i="13"/>
  <c r="P192" i="13" s="1"/>
  <c r="AI192" i="13"/>
  <c r="AJ192" i="13" s="1"/>
  <c r="BC192" i="13"/>
  <c r="BD192" i="13" s="1"/>
  <c r="O193" i="13"/>
  <c r="P193" i="13" s="1"/>
  <c r="AI193" i="13"/>
  <c r="AJ193" i="13" s="1"/>
  <c r="BC193" i="13"/>
  <c r="BD193" i="13" s="1"/>
  <c r="O194" i="13"/>
  <c r="P194" i="13" s="1"/>
  <c r="AI194" i="13"/>
  <c r="AJ194" i="13" s="1"/>
  <c r="BC194" i="13"/>
  <c r="BD194" i="13" s="1"/>
  <c r="O195" i="13"/>
  <c r="P195" i="13" s="1"/>
  <c r="AI195" i="13"/>
  <c r="AJ195" i="13" s="1"/>
  <c r="BC195" i="13"/>
  <c r="BD195" i="13" s="1"/>
  <c r="O196" i="13"/>
  <c r="P196" i="13" s="1"/>
  <c r="AI196" i="13"/>
  <c r="AJ196" i="13" s="1"/>
  <c r="BC196" i="13"/>
  <c r="BD196" i="13" s="1"/>
  <c r="O197" i="13"/>
  <c r="P197" i="13" s="1"/>
  <c r="AI197" i="13"/>
  <c r="AJ197" i="13" s="1"/>
  <c r="BC197" i="13"/>
  <c r="BD197" i="13" s="1"/>
  <c r="O198" i="13"/>
  <c r="P198" i="13" s="1"/>
  <c r="AI198" i="13"/>
  <c r="AJ198" i="13" s="1"/>
  <c r="BC198" i="13"/>
  <c r="BD198" i="13" s="1"/>
  <c r="O199" i="13"/>
  <c r="P199" i="13" s="1"/>
  <c r="AI199" i="13"/>
  <c r="AJ199" i="13" s="1"/>
  <c r="BC199" i="13"/>
  <c r="BD199" i="13" s="1"/>
  <c r="O200" i="13"/>
  <c r="P200" i="13" s="1"/>
  <c r="AI200" i="13"/>
  <c r="AJ200" i="13" s="1"/>
  <c r="BC200" i="13"/>
  <c r="BD200" i="13" s="1"/>
  <c r="O201" i="13"/>
  <c r="P201" i="13" s="1"/>
  <c r="AI201" i="13"/>
  <c r="AJ201" i="13" s="1"/>
  <c r="BC201" i="13"/>
  <c r="BD201" i="13" s="1"/>
  <c r="O202" i="13"/>
  <c r="P202" i="13" s="1"/>
  <c r="AI202" i="13"/>
  <c r="AJ202" i="13" s="1"/>
  <c r="BC202" i="13"/>
  <c r="BD202" i="13" s="1"/>
  <c r="O203" i="13"/>
  <c r="P203" i="13" s="1"/>
  <c r="AI203" i="13"/>
  <c r="AJ203" i="13" s="1"/>
  <c r="BC203" i="13"/>
  <c r="BD203" i="13" s="1"/>
  <c r="O204" i="13"/>
  <c r="P204" i="13" s="1"/>
  <c r="AI204" i="13"/>
  <c r="AJ204" i="13" s="1"/>
  <c r="BC204" i="13"/>
  <c r="BD204" i="13" s="1"/>
  <c r="O205" i="13"/>
  <c r="P205" i="13" s="1"/>
  <c r="AI205" i="13"/>
  <c r="AJ205" i="13" s="1"/>
  <c r="BC205" i="13"/>
  <c r="BD205" i="13" s="1"/>
  <c r="O206" i="13"/>
  <c r="P206" i="13" s="1"/>
  <c r="AI206" i="13"/>
  <c r="AJ206" i="13" s="1"/>
  <c r="BC206" i="13"/>
  <c r="BD206" i="13" s="1"/>
  <c r="O207" i="13"/>
  <c r="P207" i="13" s="1"/>
  <c r="AI207" i="13"/>
  <c r="AJ207" i="13" s="1"/>
  <c r="BC207" i="13"/>
  <c r="BD207" i="13" s="1"/>
  <c r="O208" i="13"/>
  <c r="P208" i="13" s="1"/>
  <c r="AI208" i="13"/>
  <c r="AJ208" i="13" s="1"/>
  <c r="BC208" i="13"/>
  <c r="BD208" i="13" s="1"/>
  <c r="O209" i="13"/>
  <c r="P209" i="13" s="1"/>
  <c r="AI209" i="13"/>
  <c r="AJ209" i="13" s="1"/>
  <c r="BC209" i="13"/>
  <c r="BD209" i="13" s="1"/>
  <c r="O210" i="13"/>
  <c r="P210" i="13" s="1"/>
  <c r="AI210" i="13"/>
  <c r="AJ210" i="13" s="1"/>
  <c r="BC210" i="13"/>
  <c r="BD210" i="13" s="1"/>
  <c r="BE210" i="13" s="1"/>
  <c r="O211" i="13"/>
  <c r="P211" i="13" s="1"/>
  <c r="AI211" i="13"/>
  <c r="AJ211" i="13" s="1"/>
  <c r="BC211" i="13"/>
  <c r="BD211" i="13" s="1"/>
  <c r="O212" i="13"/>
  <c r="P212" i="13" s="1"/>
  <c r="AI212" i="13"/>
  <c r="AJ212" i="13" s="1"/>
  <c r="BC212" i="13"/>
  <c r="BD212" i="13" s="1"/>
  <c r="O213" i="13"/>
  <c r="P213" i="13" s="1"/>
  <c r="AI213" i="13"/>
  <c r="AJ213" i="13" s="1"/>
  <c r="BC213" i="13"/>
  <c r="BD213" i="13" s="1"/>
  <c r="O214" i="13"/>
  <c r="P214" i="13" s="1"/>
  <c r="AI214" i="13"/>
  <c r="AJ214" i="13" s="1"/>
  <c r="BC214" i="13"/>
  <c r="BD214" i="13" s="1"/>
  <c r="O215" i="13"/>
  <c r="P215" i="13" s="1"/>
  <c r="AI215" i="13"/>
  <c r="AJ215" i="13" s="1"/>
  <c r="BC215" i="13"/>
  <c r="BD215" i="13" s="1"/>
  <c r="O216" i="13"/>
  <c r="P216" i="13" s="1"/>
  <c r="AI216" i="13"/>
  <c r="AJ216" i="13" s="1"/>
  <c r="BC216" i="13"/>
  <c r="BD216" i="13" s="1"/>
  <c r="O217" i="13"/>
  <c r="P217" i="13" s="1"/>
  <c r="AI217" i="13"/>
  <c r="AJ217" i="13" s="1"/>
  <c r="BC217" i="13"/>
  <c r="BD217" i="13" s="1"/>
  <c r="O218" i="13"/>
  <c r="P218" i="13" s="1"/>
  <c r="AI218" i="13"/>
  <c r="AJ218" i="13" s="1"/>
  <c r="BC218" i="13"/>
  <c r="BD218" i="13" s="1"/>
  <c r="O219" i="13"/>
  <c r="P219" i="13" s="1"/>
  <c r="AI219" i="13"/>
  <c r="AJ219" i="13" s="1"/>
  <c r="BC219" i="13"/>
  <c r="BD219" i="13" s="1"/>
  <c r="O220" i="13"/>
  <c r="P220" i="13" s="1"/>
  <c r="AI220" i="13"/>
  <c r="AJ220" i="13" s="1"/>
  <c r="BC220" i="13"/>
  <c r="BD220" i="13" s="1"/>
  <c r="O221" i="13"/>
  <c r="P221" i="13" s="1"/>
  <c r="AI221" i="13"/>
  <c r="AJ221" i="13" s="1"/>
  <c r="BC221" i="13"/>
  <c r="BD221" i="13" s="1"/>
  <c r="O222" i="13"/>
  <c r="P222" i="13" s="1"/>
  <c r="AI222" i="13"/>
  <c r="AJ222" i="13" s="1"/>
  <c r="BC222" i="13"/>
  <c r="BD222" i="13" s="1"/>
  <c r="O223" i="13"/>
  <c r="P223" i="13" s="1"/>
  <c r="AI223" i="13"/>
  <c r="AJ223" i="13" s="1"/>
  <c r="BC223" i="13"/>
  <c r="BD223" i="13" s="1"/>
  <c r="O224" i="13"/>
  <c r="P224" i="13" s="1"/>
  <c r="AI224" i="13"/>
  <c r="AJ224" i="13" s="1"/>
  <c r="BC224" i="13"/>
  <c r="BD224" i="13" s="1"/>
  <c r="O225" i="13"/>
  <c r="P225" i="13" s="1"/>
  <c r="AI225" i="13"/>
  <c r="AJ225" i="13" s="1"/>
  <c r="BC225" i="13"/>
  <c r="BD225" i="13" s="1"/>
  <c r="O226" i="13"/>
  <c r="P226" i="13" s="1"/>
  <c r="AI226" i="13"/>
  <c r="AJ226" i="13" s="1"/>
  <c r="BC226" i="13"/>
  <c r="BD226" i="13" s="1"/>
  <c r="O227" i="13"/>
  <c r="P227" i="13" s="1"/>
  <c r="AI227" i="13"/>
  <c r="AJ227" i="13" s="1"/>
  <c r="BC227" i="13"/>
  <c r="BD227" i="13" s="1"/>
  <c r="O228" i="13"/>
  <c r="P228" i="13" s="1"/>
  <c r="AI228" i="13"/>
  <c r="AJ228" i="13" s="1"/>
  <c r="BC228" i="13"/>
  <c r="BD228" i="13" s="1"/>
  <c r="O229" i="13"/>
  <c r="P229" i="13" s="1"/>
  <c r="AI229" i="13"/>
  <c r="AJ229" i="13" s="1"/>
  <c r="BC229" i="13"/>
  <c r="BD229" i="13" s="1"/>
  <c r="BE229" i="13" s="1"/>
  <c r="O230" i="13"/>
  <c r="P230" i="13" s="1"/>
  <c r="AI230" i="13"/>
  <c r="AJ230" i="13" s="1"/>
  <c r="BC230" i="13"/>
  <c r="BD230" i="13" s="1"/>
  <c r="O231" i="13"/>
  <c r="P231" i="13" s="1"/>
  <c r="AI231" i="13"/>
  <c r="AJ231" i="13" s="1"/>
  <c r="BC231" i="13"/>
  <c r="BD231" i="13" s="1"/>
  <c r="O232" i="13"/>
  <c r="P232" i="13" s="1"/>
  <c r="AI232" i="13"/>
  <c r="AJ232" i="13" s="1"/>
  <c r="BC232" i="13"/>
  <c r="BD232" i="13" s="1"/>
  <c r="O233" i="13"/>
  <c r="P233" i="13" s="1"/>
  <c r="AI233" i="13"/>
  <c r="AJ233" i="13" s="1"/>
  <c r="BC233" i="13"/>
  <c r="BD233" i="13" s="1"/>
  <c r="O234" i="13"/>
  <c r="P234" i="13" s="1"/>
  <c r="AI234" i="13"/>
  <c r="AJ234" i="13" s="1"/>
  <c r="BC234" i="13"/>
  <c r="BD234" i="13" s="1"/>
  <c r="O235" i="13"/>
  <c r="P235" i="13" s="1"/>
  <c r="AI235" i="13"/>
  <c r="AJ235" i="13" s="1"/>
  <c r="BC235" i="13"/>
  <c r="BD235" i="13" s="1"/>
  <c r="O236" i="13"/>
  <c r="P236" i="13" s="1"/>
  <c r="AI236" i="13"/>
  <c r="AJ236" i="13" s="1"/>
  <c r="BC236" i="13"/>
  <c r="BD236" i="13" s="1"/>
  <c r="O237" i="13"/>
  <c r="P237" i="13" s="1"/>
  <c r="AI237" i="13"/>
  <c r="AJ237" i="13" s="1"/>
  <c r="BC237" i="13"/>
  <c r="BD237" i="13" s="1"/>
  <c r="O238" i="13"/>
  <c r="P238" i="13" s="1"/>
  <c r="AI238" i="13"/>
  <c r="AJ238" i="13" s="1"/>
  <c r="BC238" i="13"/>
  <c r="BD238" i="13" s="1"/>
  <c r="O239" i="13"/>
  <c r="P239" i="13" s="1"/>
  <c r="AI239" i="13"/>
  <c r="AJ239" i="13" s="1"/>
  <c r="BC239" i="13"/>
  <c r="BD239" i="13" s="1"/>
  <c r="O240" i="13"/>
  <c r="P240" i="13" s="1"/>
  <c r="AI240" i="13"/>
  <c r="AJ240" i="13" s="1"/>
  <c r="BC240" i="13"/>
  <c r="BD240" i="13" s="1"/>
  <c r="O241" i="13"/>
  <c r="P241" i="13" s="1"/>
  <c r="AI241" i="13"/>
  <c r="AJ241" i="13" s="1"/>
  <c r="BC241" i="13"/>
  <c r="BD241" i="13" s="1"/>
  <c r="O242" i="13"/>
  <c r="P242" i="13" s="1"/>
  <c r="AI242" i="13"/>
  <c r="AJ242" i="13" s="1"/>
  <c r="BC242" i="13"/>
  <c r="BD242" i="13" s="1"/>
  <c r="O243" i="13"/>
  <c r="P243" i="13" s="1"/>
  <c r="AI243" i="13"/>
  <c r="AJ243" i="13" s="1"/>
  <c r="BC243" i="13"/>
  <c r="BD243" i="13" s="1"/>
  <c r="O244" i="13"/>
  <c r="P244" i="13" s="1"/>
  <c r="AI244" i="13"/>
  <c r="AJ244" i="13" s="1"/>
  <c r="BC244" i="13"/>
  <c r="BD244" i="13" s="1"/>
  <c r="BE244" i="13" s="1"/>
  <c r="O245" i="13"/>
  <c r="P245" i="13" s="1"/>
  <c r="AI245" i="13"/>
  <c r="AJ245" i="13" s="1"/>
  <c r="BC245" i="13"/>
  <c r="BD245" i="13" s="1"/>
  <c r="O246" i="13"/>
  <c r="P246" i="13" s="1"/>
  <c r="AI246" i="13"/>
  <c r="AJ246" i="13" s="1"/>
  <c r="BC246" i="13"/>
  <c r="BD246" i="13" s="1"/>
  <c r="O247" i="13"/>
  <c r="P247" i="13" s="1"/>
  <c r="AI247" i="13"/>
  <c r="AJ247" i="13" s="1"/>
  <c r="BC247" i="13"/>
  <c r="BD247" i="13" s="1"/>
  <c r="O248" i="13"/>
  <c r="P248" i="13" s="1"/>
  <c r="AI248" i="13"/>
  <c r="AJ248" i="13" s="1"/>
  <c r="BC248" i="13"/>
  <c r="BD248" i="13" s="1"/>
  <c r="O249" i="13"/>
  <c r="P249" i="13" s="1"/>
  <c r="AI249" i="13"/>
  <c r="AJ249" i="13" s="1"/>
  <c r="BC249" i="13"/>
  <c r="BD249" i="13" s="1"/>
  <c r="O250" i="13"/>
  <c r="P250" i="13" s="1"/>
  <c r="AI250" i="13"/>
  <c r="AJ250" i="13" s="1"/>
  <c r="BC250" i="13"/>
  <c r="BD250" i="13" s="1"/>
  <c r="O251" i="13"/>
  <c r="P251" i="13" s="1"/>
  <c r="AI251" i="13"/>
  <c r="AJ251" i="13" s="1"/>
  <c r="BC251" i="13"/>
  <c r="BD251" i="13" s="1"/>
  <c r="O252" i="13"/>
  <c r="P252" i="13" s="1"/>
  <c r="AI252" i="13"/>
  <c r="AJ252" i="13" s="1"/>
  <c r="BC252" i="13"/>
  <c r="BD252" i="13" s="1"/>
  <c r="O253" i="13"/>
  <c r="P253" i="13" s="1"/>
  <c r="AI253" i="13"/>
  <c r="AJ253" i="13" s="1"/>
  <c r="BC253" i="13"/>
  <c r="BD253" i="13" s="1"/>
  <c r="O254" i="13"/>
  <c r="P254" i="13" s="1"/>
  <c r="AI254" i="13"/>
  <c r="AJ254" i="13" s="1"/>
  <c r="BC254" i="13"/>
  <c r="BD254" i="13" s="1"/>
  <c r="BE254" i="13" s="1"/>
  <c r="O255" i="13"/>
  <c r="P255" i="13" s="1"/>
  <c r="AI255" i="13"/>
  <c r="AJ255" i="13" s="1"/>
  <c r="BC255" i="13"/>
  <c r="BD255" i="13" s="1"/>
  <c r="O256" i="13"/>
  <c r="P256" i="13" s="1"/>
  <c r="AI256" i="13"/>
  <c r="AJ256" i="13" s="1"/>
  <c r="BC256" i="13"/>
  <c r="BD256" i="13" s="1"/>
  <c r="O257" i="13"/>
  <c r="P257" i="13" s="1"/>
  <c r="AI257" i="13"/>
  <c r="AJ257" i="13" s="1"/>
  <c r="BC257" i="13"/>
  <c r="BD257" i="13" s="1"/>
  <c r="O258" i="13"/>
  <c r="P258" i="13" s="1"/>
  <c r="AI258" i="13"/>
  <c r="AJ258" i="13" s="1"/>
  <c r="BC258" i="13"/>
  <c r="BD258" i="13" s="1"/>
  <c r="O259" i="13"/>
  <c r="P259" i="13" s="1"/>
  <c r="AI259" i="13"/>
  <c r="AJ259" i="13" s="1"/>
  <c r="BC259" i="13"/>
  <c r="BD259" i="13" s="1"/>
  <c r="O260" i="13"/>
  <c r="P260" i="13" s="1"/>
  <c r="AI260" i="13"/>
  <c r="AJ260" i="13" s="1"/>
  <c r="BC260" i="13"/>
  <c r="BD260" i="13" s="1"/>
  <c r="O261" i="13"/>
  <c r="P261" i="13" s="1"/>
  <c r="AI261" i="13"/>
  <c r="AJ261" i="13" s="1"/>
  <c r="BC261" i="13"/>
  <c r="BD261" i="13" s="1"/>
  <c r="O262" i="13"/>
  <c r="P262" i="13" s="1"/>
  <c r="AI262" i="13"/>
  <c r="AJ262" i="13" s="1"/>
  <c r="BC262" i="13"/>
  <c r="BD262" i="13" s="1"/>
  <c r="O263" i="13"/>
  <c r="P263" i="13" s="1"/>
  <c r="AI263" i="13"/>
  <c r="AJ263" i="13" s="1"/>
  <c r="BC263" i="13"/>
  <c r="BD263" i="13" s="1"/>
  <c r="O264" i="13"/>
  <c r="P264" i="13" s="1"/>
  <c r="AI264" i="13"/>
  <c r="AJ264" i="13" s="1"/>
  <c r="BC264" i="13"/>
  <c r="BD264" i="13" s="1"/>
  <c r="O265" i="13"/>
  <c r="P265" i="13" s="1"/>
  <c r="AI265" i="13"/>
  <c r="AJ265" i="13" s="1"/>
  <c r="BC265" i="13"/>
  <c r="BD265" i="13" s="1"/>
  <c r="O266" i="13"/>
  <c r="P266" i="13" s="1"/>
  <c r="AI266" i="13"/>
  <c r="AJ266" i="13" s="1"/>
  <c r="BC266" i="13"/>
  <c r="BD266" i="13" s="1"/>
  <c r="O267" i="13"/>
  <c r="P267" i="13" s="1"/>
  <c r="AI267" i="13"/>
  <c r="AJ267" i="13" s="1"/>
  <c r="BC267" i="13"/>
  <c r="BD267" i="13" s="1"/>
  <c r="O268" i="13"/>
  <c r="P268" i="13" s="1"/>
  <c r="AI268" i="13"/>
  <c r="AJ268" i="13" s="1"/>
  <c r="BC268" i="13"/>
  <c r="BD268" i="13" s="1"/>
  <c r="O269" i="13"/>
  <c r="P269" i="13" s="1"/>
  <c r="AI269" i="13"/>
  <c r="AJ269" i="13" s="1"/>
  <c r="BC269" i="13"/>
  <c r="BD269" i="13" s="1"/>
  <c r="O270" i="13"/>
  <c r="P270" i="13" s="1"/>
  <c r="AI270" i="13"/>
  <c r="AJ270" i="13" s="1"/>
  <c r="BC270" i="13"/>
  <c r="BD270" i="13" s="1"/>
  <c r="O271" i="13"/>
  <c r="P271" i="13" s="1"/>
  <c r="AI271" i="13"/>
  <c r="AJ271" i="13" s="1"/>
  <c r="BC271" i="13"/>
  <c r="BD271" i="13" s="1"/>
  <c r="O272" i="13"/>
  <c r="P272" i="13" s="1"/>
  <c r="AI272" i="13"/>
  <c r="AJ272" i="13" s="1"/>
  <c r="BC272" i="13"/>
  <c r="BD272" i="13" s="1"/>
  <c r="O273" i="13"/>
  <c r="P273" i="13" s="1"/>
  <c r="AI273" i="13"/>
  <c r="AJ273" i="13" s="1"/>
  <c r="BC273" i="13"/>
  <c r="BD273" i="13" s="1"/>
  <c r="O274" i="13"/>
  <c r="P274" i="13" s="1"/>
  <c r="AI274" i="13"/>
  <c r="AJ274" i="13" s="1"/>
  <c r="BC274" i="13"/>
  <c r="BD274" i="13" s="1"/>
  <c r="O275" i="13"/>
  <c r="P275" i="13" s="1"/>
  <c r="AI275" i="13"/>
  <c r="AJ275" i="13" s="1"/>
  <c r="BC275" i="13"/>
  <c r="BD275" i="13" s="1"/>
  <c r="O276" i="13"/>
  <c r="P276" i="13" s="1"/>
  <c r="AI276" i="13"/>
  <c r="AJ276" i="13" s="1"/>
  <c r="BC276" i="13"/>
  <c r="BD276" i="13" s="1"/>
  <c r="O277" i="13"/>
  <c r="P277" i="13" s="1"/>
  <c r="AI277" i="13"/>
  <c r="AJ277" i="13" s="1"/>
  <c r="BC277" i="13"/>
  <c r="BD277" i="13" s="1"/>
  <c r="O278" i="13"/>
  <c r="P278" i="13" s="1"/>
  <c r="AI278" i="13"/>
  <c r="AJ278" i="13" s="1"/>
  <c r="BC278" i="13"/>
  <c r="BD278" i="13" s="1"/>
  <c r="O279" i="13"/>
  <c r="P279" i="13" s="1"/>
  <c r="AI279" i="13"/>
  <c r="AJ279" i="13" s="1"/>
  <c r="BC279" i="13"/>
  <c r="BD279" i="13" s="1"/>
  <c r="O280" i="13"/>
  <c r="P280" i="13" s="1"/>
  <c r="AI280" i="13"/>
  <c r="AJ280" i="13" s="1"/>
  <c r="BC280" i="13"/>
  <c r="BD280" i="13" s="1"/>
  <c r="O281" i="13"/>
  <c r="P281" i="13" s="1"/>
  <c r="AI281" i="13"/>
  <c r="AJ281" i="13" s="1"/>
  <c r="BC281" i="13"/>
  <c r="BD281" i="13" s="1"/>
  <c r="O282" i="13"/>
  <c r="P282" i="13" s="1"/>
  <c r="AI282" i="13"/>
  <c r="AJ282" i="13" s="1"/>
  <c r="BC282" i="13"/>
  <c r="BD282" i="13" s="1"/>
  <c r="O283" i="13"/>
  <c r="P283" i="13" s="1"/>
  <c r="AI283" i="13"/>
  <c r="AJ283" i="13" s="1"/>
  <c r="BC283" i="13"/>
  <c r="BD283" i="13" s="1"/>
  <c r="O284" i="13"/>
  <c r="P284" i="13" s="1"/>
  <c r="AI284" i="13"/>
  <c r="AJ284" i="13" s="1"/>
  <c r="BC284" i="13"/>
  <c r="BD284" i="13" s="1"/>
  <c r="O285" i="13"/>
  <c r="P285" i="13" s="1"/>
  <c r="AI285" i="13"/>
  <c r="AJ285" i="13" s="1"/>
  <c r="BC285" i="13"/>
  <c r="BD285" i="13" s="1"/>
  <c r="O286" i="13"/>
  <c r="P286" i="13" s="1"/>
  <c r="AI286" i="13"/>
  <c r="AJ286" i="13" s="1"/>
  <c r="BC286" i="13"/>
  <c r="BD286" i="13" s="1"/>
  <c r="O287" i="13"/>
  <c r="P287" i="13" s="1"/>
  <c r="AI287" i="13"/>
  <c r="AJ287" i="13" s="1"/>
  <c r="BC287" i="13"/>
  <c r="BD287" i="13" s="1"/>
  <c r="O288" i="13"/>
  <c r="P288" i="13" s="1"/>
  <c r="AI288" i="13"/>
  <c r="AJ288" i="13" s="1"/>
  <c r="BC288" i="13"/>
  <c r="BD288" i="13" s="1"/>
  <c r="O289" i="13"/>
  <c r="P289" i="13" s="1"/>
  <c r="AI289" i="13"/>
  <c r="AJ289" i="13" s="1"/>
  <c r="BC289" i="13"/>
  <c r="BD289" i="13" s="1"/>
  <c r="O290" i="13"/>
  <c r="P290" i="13" s="1"/>
  <c r="AI290" i="13"/>
  <c r="AJ290" i="13" s="1"/>
  <c r="BC290" i="13"/>
  <c r="BD290" i="13" s="1"/>
  <c r="O291" i="13"/>
  <c r="P291" i="13" s="1"/>
  <c r="AI291" i="13"/>
  <c r="AJ291" i="13" s="1"/>
  <c r="BC291" i="13"/>
  <c r="BD291" i="13" s="1"/>
  <c r="O292" i="13"/>
  <c r="P292" i="13" s="1"/>
  <c r="AI292" i="13"/>
  <c r="AJ292" i="13" s="1"/>
  <c r="BC292" i="13"/>
  <c r="BD292" i="13" s="1"/>
  <c r="O293" i="13"/>
  <c r="P293" i="13" s="1"/>
  <c r="AI293" i="13"/>
  <c r="AJ293" i="13" s="1"/>
  <c r="BC293" i="13"/>
  <c r="BD293" i="13" s="1"/>
  <c r="O294" i="13"/>
  <c r="P294" i="13" s="1"/>
  <c r="AI294" i="13"/>
  <c r="AJ294" i="13" s="1"/>
  <c r="BC294" i="13"/>
  <c r="BD294" i="13" s="1"/>
  <c r="O295" i="13"/>
  <c r="P295" i="13" s="1"/>
  <c r="AI295" i="13"/>
  <c r="AJ295" i="13" s="1"/>
  <c r="BC295" i="13"/>
  <c r="BD295" i="13" s="1"/>
  <c r="O296" i="13"/>
  <c r="P296" i="13" s="1"/>
  <c r="AI296" i="13"/>
  <c r="AJ296" i="13" s="1"/>
  <c r="BC296" i="13"/>
  <c r="BD296" i="13" s="1"/>
  <c r="O297" i="13"/>
  <c r="P297" i="13" s="1"/>
  <c r="AI297" i="13"/>
  <c r="AJ297" i="13" s="1"/>
  <c r="BC297" i="13"/>
  <c r="BD297" i="13" s="1"/>
  <c r="O298" i="13"/>
  <c r="P298" i="13" s="1"/>
  <c r="AI298" i="13"/>
  <c r="AJ298" i="13" s="1"/>
  <c r="BC298" i="13"/>
  <c r="BD298" i="13" s="1"/>
  <c r="O299" i="13"/>
  <c r="P299" i="13" s="1"/>
  <c r="AI299" i="13"/>
  <c r="AJ299" i="13" s="1"/>
  <c r="BC299" i="13"/>
  <c r="BD299" i="13" s="1"/>
  <c r="O300" i="13"/>
  <c r="P300" i="13" s="1"/>
  <c r="AI300" i="13"/>
  <c r="AJ300" i="13" s="1"/>
  <c r="BC300" i="13"/>
  <c r="BD300" i="13" s="1"/>
  <c r="O301" i="13"/>
  <c r="P301" i="13" s="1"/>
  <c r="AI301" i="13"/>
  <c r="AJ301" i="13" s="1"/>
  <c r="BC301" i="13"/>
  <c r="BD301" i="13" s="1"/>
  <c r="O302" i="13"/>
  <c r="P302" i="13" s="1"/>
  <c r="AI302" i="13"/>
  <c r="AJ302" i="13" s="1"/>
  <c r="BC302" i="13"/>
  <c r="BD302" i="13" s="1"/>
  <c r="O303" i="13"/>
  <c r="P303" i="13" s="1"/>
  <c r="AI303" i="13"/>
  <c r="AJ303" i="13" s="1"/>
  <c r="BC303" i="13"/>
  <c r="BD303" i="13" s="1"/>
  <c r="O304" i="13"/>
  <c r="P304" i="13" s="1"/>
  <c r="AI304" i="13"/>
  <c r="AJ304" i="13" s="1"/>
  <c r="BC304" i="13"/>
  <c r="BD304" i="13" s="1"/>
  <c r="O305" i="13"/>
  <c r="P305" i="13" s="1"/>
  <c r="AI305" i="13"/>
  <c r="AJ305" i="13" s="1"/>
  <c r="BC305" i="13"/>
  <c r="BD305" i="13" s="1"/>
  <c r="O306" i="13"/>
  <c r="P306" i="13" s="1"/>
  <c r="AI306" i="13"/>
  <c r="AJ306" i="13" s="1"/>
  <c r="BC306" i="13"/>
  <c r="BD306" i="13" s="1"/>
  <c r="O307" i="13"/>
  <c r="P307" i="13" s="1"/>
  <c r="AI307" i="13"/>
  <c r="AJ307" i="13" s="1"/>
  <c r="BC307" i="13"/>
  <c r="BD307" i="13" s="1"/>
  <c r="O308" i="13"/>
  <c r="P308" i="13" s="1"/>
  <c r="AI308" i="13"/>
  <c r="AJ308" i="13" s="1"/>
  <c r="BC308" i="13"/>
  <c r="BD308" i="13" s="1"/>
  <c r="O309" i="13"/>
  <c r="P309" i="13" s="1"/>
  <c r="AI309" i="13"/>
  <c r="AJ309" i="13" s="1"/>
  <c r="BC309" i="13"/>
  <c r="BD309" i="13" s="1"/>
  <c r="O310" i="13"/>
  <c r="P310" i="13" s="1"/>
  <c r="AI310" i="13"/>
  <c r="AJ310" i="13" s="1"/>
  <c r="BC310" i="13"/>
  <c r="BD310" i="13" s="1"/>
  <c r="O311" i="13"/>
  <c r="P311" i="13" s="1"/>
  <c r="AI311" i="13"/>
  <c r="AJ311" i="13" s="1"/>
  <c r="BC311" i="13"/>
  <c r="BD311" i="13" s="1"/>
  <c r="O312" i="13"/>
  <c r="P312" i="13" s="1"/>
  <c r="AI312" i="13"/>
  <c r="AJ312" i="13" s="1"/>
  <c r="BC312" i="13"/>
  <c r="BD312" i="13" s="1"/>
  <c r="O313" i="13"/>
  <c r="P313" i="13" s="1"/>
  <c r="AI313" i="13"/>
  <c r="AJ313" i="13" s="1"/>
  <c r="BC313" i="13"/>
  <c r="BD313" i="13" s="1"/>
  <c r="O314" i="13"/>
  <c r="P314" i="13" s="1"/>
  <c r="AI314" i="13"/>
  <c r="AJ314" i="13" s="1"/>
  <c r="BC314" i="13"/>
  <c r="BD314" i="13" s="1"/>
  <c r="O315" i="13"/>
  <c r="P315" i="13" s="1"/>
  <c r="AI315" i="13"/>
  <c r="AJ315" i="13" s="1"/>
  <c r="BC315" i="13"/>
  <c r="BD315" i="13" s="1"/>
  <c r="O316" i="13"/>
  <c r="P316" i="13" s="1"/>
  <c r="AI316" i="13"/>
  <c r="AJ316" i="13" s="1"/>
  <c r="BC316" i="13"/>
  <c r="BD316" i="13" s="1"/>
  <c r="O317" i="13"/>
  <c r="P317" i="13" s="1"/>
  <c r="AI317" i="13"/>
  <c r="AJ317" i="13" s="1"/>
  <c r="BC317" i="13"/>
  <c r="BD317" i="13" s="1"/>
  <c r="O318" i="13"/>
  <c r="P318" i="13" s="1"/>
  <c r="AI318" i="13"/>
  <c r="AJ318" i="13" s="1"/>
  <c r="BC318" i="13"/>
  <c r="BD318" i="13" s="1"/>
  <c r="O319" i="13"/>
  <c r="P319" i="13" s="1"/>
  <c r="AI319" i="13"/>
  <c r="AJ319" i="13" s="1"/>
  <c r="BC319" i="13"/>
  <c r="BD319" i="13" s="1"/>
  <c r="O320" i="13"/>
  <c r="P320" i="13" s="1"/>
  <c r="AI320" i="13"/>
  <c r="AJ320" i="13" s="1"/>
  <c r="BC320" i="13"/>
  <c r="BD320" i="13" s="1"/>
  <c r="O321" i="13"/>
  <c r="P321" i="13" s="1"/>
  <c r="AI321" i="13"/>
  <c r="AJ321" i="13" s="1"/>
  <c r="BC321" i="13"/>
  <c r="BD321" i="13" s="1"/>
  <c r="O322" i="13"/>
  <c r="P322" i="13" s="1"/>
  <c r="AI322" i="13"/>
  <c r="AJ322" i="13" s="1"/>
  <c r="BC322" i="13"/>
  <c r="BD322" i="13" s="1"/>
  <c r="O323" i="13"/>
  <c r="P323" i="13" s="1"/>
  <c r="AI323" i="13"/>
  <c r="AJ323" i="13" s="1"/>
  <c r="BC323" i="13"/>
  <c r="BD323" i="13" s="1"/>
  <c r="O324" i="13"/>
  <c r="P324" i="13" s="1"/>
  <c r="AI324" i="13"/>
  <c r="AJ324" i="13" s="1"/>
  <c r="BC324" i="13"/>
  <c r="BD324" i="13" s="1"/>
  <c r="O325" i="13"/>
  <c r="P325" i="13" s="1"/>
  <c r="AI325" i="13"/>
  <c r="AJ325" i="13" s="1"/>
  <c r="BC325" i="13"/>
  <c r="BD325" i="13" s="1"/>
  <c r="O326" i="13"/>
  <c r="P326" i="13" s="1"/>
  <c r="AI326" i="13"/>
  <c r="AJ326" i="13" s="1"/>
  <c r="BC326" i="13"/>
  <c r="BD326" i="13" s="1"/>
  <c r="O327" i="13"/>
  <c r="P327" i="13" s="1"/>
  <c r="AI327" i="13"/>
  <c r="AJ327" i="13" s="1"/>
  <c r="BC327" i="13"/>
  <c r="BD327" i="13" s="1"/>
  <c r="O328" i="13"/>
  <c r="P328" i="13" s="1"/>
  <c r="AI328" i="13"/>
  <c r="AJ328" i="13" s="1"/>
  <c r="BC328" i="13"/>
  <c r="BD328" i="13" s="1"/>
  <c r="O329" i="13"/>
  <c r="P329" i="13" s="1"/>
  <c r="AI329" i="13"/>
  <c r="AJ329" i="13" s="1"/>
  <c r="BC329" i="13"/>
  <c r="BD329" i="13" s="1"/>
  <c r="O330" i="13"/>
  <c r="P330" i="13" s="1"/>
  <c r="AI330" i="13"/>
  <c r="AJ330" i="13" s="1"/>
  <c r="BC330" i="13"/>
  <c r="BD330" i="13" s="1"/>
  <c r="O331" i="13"/>
  <c r="P331" i="13" s="1"/>
  <c r="AI331" i="13"/>
  <c r="AJ331" i="13" s="1"/>
  <c r="BC331" i="13"/>
  <c r="BD331" i="13" s="1"/>
  <c r="O332" i="13"/>
  <c r="P332" i="13" s="1"/>
  <c r="AI332" i="13"/>
  <c r="AJ332" i="13" s="1"/>
  <c r="BC332" i="13"/>
  <c r="BD332" i="13" s="1"/>
  <c r="O333" i="13"/>
  <c r="P333" i="13" s="1"/>
  <c r="AI333" i="13"/>
  <c r="AJ333" i="13" s="1"/>
  <c r="BC333" i="13"/>
  <c r="BD333" i="13" s="1"/>
  <c r="O334" i="13"/>
  <c r="P334" i="13" s="1"/>
  <c r="AI334" i="13"/>
  <c r="AJ334" i="13" s="1"/>
  <c r="BC334" i="13"/>
  <c r="BD334" i="13" s="1"/>
  <c r="O335" i="13"/>
  <c r="P335" i="13" s="1"/>
  <c r="AI335" i="13"/>
  <c r="AJ335" i="13" s="1"/>
  <c r="BC335" i="13"/>
  <c r="BD335" i="13" s="1"/>
  <c r="O336" i="13"/>
  <c r="P336" i="13" s="1"/>
  <c r="AI336" i="13"/>
  <c r="AJ336" i="13" s="1"/>
  <c r="BC336" i="13"/>
  <c r="BD336" i="13" s="1"/>
  <c r="O337" i="13"/>
  <c r="P337" i="13" s="1"/>
  <c r="AI337" i="13"/>
  <c r="AJ337" i="13" s="1"/>
  <c r="BC337" i="13"/>
  <c r="BD337" i="13" s="1"/>
  <c r="O338" i="13"/>
  <c r="P338" i="13" s="1"/>
  <c r="AI338" i="13"/>
  <c r="AJ338" i="13" s="1"/>
  <c r="BC338" i="13"/>
  <c r="BD338" i="13" s="1"/>
  <c r="O339" i="13"/>
  <c r="P339" i="13" s="1"/>
  <c r="AI339" i="13"/>
  <c r="AJ339" i="13" s="1"/>
  <c r="BC339" i="13"/>
  <c r="BD339" i="13" s="1"/>
  <c r="O340" i="13"/>
  <c r="P340" i="13" s="1"/>
  <c r="AI340" i="13"/>
  <c r="AJ340" i="13" s="1"/>
  <c r="BC340" i="13"/>
  <c r="BD340" i="13" s="1"/>
  <c r="O3" i="12"/>
  <c r="P3" i="12" s="1"/>
  <c r="AI3" i="12"/>
  <c r="AJ3" i="12" s="1"/>
  <c r="BC3" i="12"/>
  <c r="BD3" i="12" s="1"/>
  <c r="O4" i="12"/>
  <c r="P4" i="12" s="1"/>
  <c r="Y4" i="12"/>
  <c r="Z4" i="12" s="1"/>
  <c r="AI4" i="12"/>
  <c r="AJ4" i="12" s="1"/>
  <c r="AK4" i="12" s="1"/>
  <c r="BC4" i="12"/>
  <c r="BD4" i="12" s="1"/>
  <c r="O5" i="12"/>
  <c r="P5" i="12" s="1"/>
  <c r="AI5" i="12"/>
  <c r="AJ5" i="12" s="1"/>
  <c r="BC5" i="12"/>
  <c r="BD5" i="12" s="1"/>
  <c r="O6" i="12"/>
  <c r="P6" i="12" s="1"/>
  <c r="AI6" i="12"/>
  <c r="AJ6" i="12" s="1"/>
  <c r="AK6" i="12" s="1"/>
  <c r="BC6" i="12"/>
  <c r="BD6" i="12" s="1"/>
  <c r="BE6" i="12" s="1"/>
  <c r="O7" i="12"/>
  <c r="P7" i="12" s="1"/>
  <c r="AI7" i="12"/>
  <c r="AJ7" i="12" s="1"/>
  <c r="BC7" i="12"/>
  <c r="BD7" i="12" s="1"/>
  <c r="O8" i="12"/>
  <c r="P8" i="12" s="1"/>
  <c r="AI8" i="12"/>
  <c r="AJ8" i="12" s="1"/>
  <c r="AK8" i="12" s="1"/>
  <c r="BC8" i="12"/>
  <c r="BD8" i="12" s="1"/>
  <c r="BE8" i="12" s="1"/>
  <c r="O9" i="12"/>
  <c r="P9" i="12" s="1"/>
  <c r="AI9" i="12"/>
  <c r="AJ9" i="12" s="1"/>
  <c r="BC9" i="12"/>
  <c r="BD9" i="12" s="1"/>
  <c r="O10" i="12"/>
  <c r="P10" i="12" s="1"/>
  <c r="AI10" i="12"/>
  <c r="AJ10" i="12" s="1"/>
  <c r="AK10" i="12" s="1"/>
  <c r="BC10" i="12"/>
  <c r="BD10" i="12" s="1"/>
  <c r="O11" i="12"/>
  <c r="P11" i="12" s="1"/>
  <c r="AI11" i="12"/>
  <c r="AJ11" i="12" s="1"/>
  <c r="BC11" i="12"/>
  <c r="BD11" i="12" s="1"/>
  <c r="O12" i="12"/>
  <c r="P12" i="12" s="1"/>
  <c r="AI12" i="12"/>
  <c r="AJ12" i="12" s="1"/>
  <c r="BC12" i="12"/>
  <c r="BD12" i="12" s="1"/>
  <c r="BE12" i="12" s="1"/>
  <c r="O13" i="12"/>
  <c r="P13" i="12" s="1"/>
  <c r="AI13" i="12"/>
  <c r="AJ13" i="12" s="1"/>
  <c r="BC13" i="12"/>
  <c r="BD13" i="12" s="1"/>
  <c r="BE13" i="12" s="1"/>
  <c r="O14" i="12"/>
  <c r="P14" i="12" s="1"/>
  <c r="Q14" i="12" s="1"/>
  <c r="AI14" i="12"/>
  <c r="AJ14" i="12" s="1"/>
  <c r="AK14" i="12" s="1"/>
  <c r="BC14" i="12"/>
  <c r="BD14" i="12" s="1"/>
  <c r="O15" i="12"/>
  <c r="P15" i="12" s="1"/>
  <c r="AI15" i="12"/>
  <c r="AJ15" i="12" s="1"/>
  <c r="BC15" i="12"/>
  <c r="BD15" i="12" s="1"/>
  <c r="O16" i="12"/>
  <c r="P16" i="12" s="1"/>
  <c r="AI16" i="12"/>
  <c r="AJ16" i="12" s="1"/>
  <c r="BC16" i="12"/>
  <c r="BD16" i="12" s="1"/>
  <c r="O17" i="12"/>
  <c r="P17" i="12" s="1"/>
  <c r="AI17" i="12"/>
  <c r="AJ17" i="12" s="1"/>
  <c r="BC17" i="12"/>
  <c r="BD17" i="12" s="1"/>
  <c r="O18" i="12"/>
  <c r="P18" i="12" s="1"/>
  <c r="AI18" i="12"/>
  <c r="AJ18" i="12" s="1"/>
  <c r="AK18" i="12" s="1"/>
  <c r="BC18" i="12"/>
  <c r="BD18" i="12" s="1"/>
  <c r="O19" i="12"/>
  <c r="P19" i="12" s="1"/>
  <c r="Q19" i="12" s="1"/>
  <c r="AI19" i="12"/>
  <c r="AJ19" i="12" s="1"/>
  <c r="BC19" i="12"/>
  <c r="BD19" i="12" s="1"/>
  <c r="O20" i="12"/>
  <c r="P20" i="12" s="1"/>
  <c r="AI20" i="12"/>
  <c r="AJ20" i="12" s="1"/>
  <c r="AK20" i="12" s="1"/>
  <c r="BC20" i="12"/>
  <c r="BD20" i="12" s="1"/>
  <c r="BE20" i="12" s="1"/>
  <c r="O21" i="12"/>
  <c r="P21" i="12" s="1"/>
  <c r="AI21" i="12"/>
  <c r="AJ21" i="12" s="1"/>
  <c r="BC21" i="12"/>
  <c r="BD21" i="12" s="1"/>
  <c r="O22" i="12"/>
  <c r="P22" i="12" s="1"/>
  <c r="AI22" i="12"/>
  <c r="AJ22" i="12" s="1"/>
  <c r="AK22" i="12" s="1"/>
  <c r="BC22" i="12"/>
  <c r="BD22" i="12" s="1"/>
  <c r="O23" i="12"/>
  <c r="P23" i="12" s="1"/>
  <c r="AI23" i="12"/>
  <c r="AJ23" i="12" s="1"/>
  <c r="BC23" i="12"/>
  <c r="BD23" i="12" s="1"/>
  <c r="O24" i="12"/>
  <c r="P24" i="12" s="1"/>
  <c r="AI24" i="12"/>
  <c r="AJ24" i="12" s="1"/>
  <c r="BC24" i="12"/>
  <c r="BD24" i="12" s="1"/>
  <c r="BE24" i="12" s="1"/>
  <c r="O25" i="12"/>
  <c r="P25" i="12" s="1"/>
  <c r="AI25" i="12"/>
  <c r="AJ25" i="12" s="1"/>
  <c r="BC25" i="12"/>
  <c r="BD25" i="12" s="1"/>
  <c r="O26" i="12"/>
  <c r="P26" i="12" s="1"/>
  <c r="AI26" i="12"/>
  <c r="AJ26" i="12" s="1"/>
  <c r="AK26" i="12" s="1"/>
  <c r="BC26" i="12"/>
  <c r="BD26" i="12" s="1"/>
  <c r="O27" i="12"/>
  <c r="P27" i="12" s="1"/>
  <c r="AI27" i="12"/>
  <c r="AJ27" i="12" s="1"/>
  <c r="AK27" i="12" s="1"/>
  <c r="BC27" i="12"/>
  <c r="BD27" i="12" s="1"/>
  <c r="O28" i="12"/>
  <c r="P28" i="12" s="1"/>
  <c r="AI28" i="12"/>
  <c r="AJ28" i="12" s="1"/>
  <c r="BC28" i="12"/>
  <c r="BD28" i="12" s="1"/>
  <c r="O29" i="12"/>
  <c r="P29" i="12" s="1"/>
  <c r="AI29" i="12"/>
  <c r="AJ29" i="12" s="1"/>
  <c r="BC29" i="12"/>
  <c r="BD29" i="12" s="1"/>
  <c r="O30" i="12"/>
  <c r="P30" i="12" s="1"/>
  <c r="AI30" i="12"/>
  <c r="AJ30" i="12" s="1"/>
  <c r="AK30" i="12" s="1"/>
  <c r="BC30" i="12"/>
  <c r="BD30" i="12" s="1"/>
  <c r="O31" i="12"/>
  <c r="P31" i="12" s="1"/>
  <c r="AI31" i="12"/>
  <c r="AJ31" i="12" s="1"/>
  <c r="AK31" i="12" s="1"/>
  <c r="BC31" i="12"/>
  <c r="BD31" i="12" s="1"/>
  <c r="O32" i="12"/>
  <c r="P32" i="12" s="1"/>
  <c r="AI32" i="12"/>
  <c r="AJ32" i="12" s="1"/>
  <c r="BC32" i="12"/>
  <c r="BD32" i="12" s="1"/>
  <c r="BE32" i="12" s="1"/>
  <c r="O33" i="12"/>
  <c r="P33" i="12" s="1"/>
  <c r="AI33" i="12"/>
  <c r="AJ33" i="12" s="1"/>
  <c r="BC33" i="12"/>
  <c r="BD33" i="12" s="1"/>
  <c r="O34" i="12"/>
  <c r="P34" i="12" s="1"/>
  <c r="Q34" i="12" s="1"/>
  <c r="AI34" i="12"/>
  <c r="AJ34" i="12" s="1"/>
  <c r="AK34" i="12" s="1"/>
  <c r="BC34" i="12"/>
  <c r="BD34" i="12" s="1"/>
  <c r="O35" i="12"/>
  <c r="P35" i="12" s="1"/>
  <c r="AI35" i="12"/>
  <c r="AJ35" i="12" s="1"/>
  <c r="BC35" i="12"/>
  <c r="BD35" i="12" s="1"/>
  <c r="BE35" i="12" s="1"/>
  <c r="O36" i="12"/>
  <c r="P36" i="12" s="1"/>
  <c r="AI36" i="12"/>
  <c r="AJ36" i="12" s="1"/>
  <c r="BC36" i="12"/>
  <c r="BD36" i="12" s="1"/>
  <c r="O37" i="12"/>
  <c r="P37" i="12" s="1"/>
  <c r="AI37" i="12"/>
  <c r="AJ37" i="12" s="1"/>
  <c r="BC37" i="12"/>
  <c r="BD37" i="12" s="1"/>
  <c r="O38" i="12"/>
  <c r="P38" i="12" s="1"/>
  <c r="Q38" i="12" s="1"/>
  <c r="AI38" i="12"/>
  <c r="AJ38" i="12" s="1"/>
  <c r="AK38" i="12" s="1"/>
  <c r="BC38" i="12"/>
  <c r="BD38" i="12" s="1"/>
  <c r="BE38" i="12" s="1"/>
  <c r="O39" i="12"/>
  <c r="P39" i="12" s="1"/>
  <c r="AI39" i="12"/>
  <c r="AJ39" i="12" s="1"/>
  <c r="BC39" i="12"/>
  <c r="BD39" i="12" s="1"/>
  <c r="O40" i="12"/>
  <c r="P40" i="12" s="1"/>
  <c r="AI40" i="12"/>
  <c r="AJ40" i="12" s="1"/>
  <c r="BC40" i="12"/>
  <c r="BD40" i="12" s="1"/>
  <c r="BE40" i="12" s="1"/>
  <c r="O41" i="12"/>
  <c r="P41" i="12" s="1"/>
  <c r="AI41" i="12"/>
  <c r="AJ41" i="12" s="1"/>
  <c r="AK41" i="12" s="1"/>
  <c r="BC41" i="12"/>
  <c r="BD41" i="12" s="1"/>
  <c r="O42" i="12"/>
  <c r="P42" i="12" s="1"/>
  <c r="Q42" i="12" s="1"/>
  <c r="AI42" i="12"/>
  <c r="AJ42" i="12" s="1"/>
  <c r="AK42" i="12" s="1"/>
  <c r="BC42" i="12"/>
  <c r="BD42" i="12" s="1"/>
  <c r="O43" i="12"/>
  <c r="P43" i="12" s="1"/>
  <c r="AI43" i="12"/>
  <c r="AJ43" i="12" s="1"/>
  <c r="BC43" i="12"/>
  <c r="BD43" i="12" s="1"/>
  <c r="O44" i="12"/>
  <c r="P44" i="12" s="1"/>
  <c r="AI44" i="12"/>
  <c r="AJ44" i="12" s="1"/>
  <c r="BC44" i="12"/>
  <c r="BD44" i="12" s="1"/>
  <c r="O45" i="12"/>
  <c r="P45" i="12" s="1"/>
  <c r="Q45" i="12" s="1"/>
  <c r="AI45" i="12"/>
  <c r="AJ45" i="12" s="1"/>
  <c r="AK45" i="12" s="1"/>
  <c r="BC45" i="12"/>
  <c r="BD45" i="12" s="1"/>
  <c r="BE45" i="12" s="1"/>
  <c r="O46" i="12"/>
  <c r="P46" i="12" s="1"/>
  <c r="AI46" i="12"/>
  <c r="AJ46" i="12" s="1"/>
  <c r="BC46" i="12"/>
  <c r="BD46" i="12" s="1"/>
  <c r="BE46" i="12" s="1"/>
  <c r="O47" i="12"/>
  <c r="P47" i="12" s="1"/>
  <c r="AI47" i="12"/>
  <c r="AJ47" i="12" s="1"/>
  <c r="BC47" i="12"/>
  <c r="BD47" i="12" s="1"/>
  <c r="O48" i="12"/>
  <c r="P48" i="12" s="1"/>
  <c r="AI48" i="12"/>
  <c r="AJ48" i="12" s="1"/>
  <c r="AK48" i="12" s="1"/>
  <c r="BC48" i="12"/>
  <c r="BD48" i="12" s="1"/>
  <c r="O49" i="12"/>
  <c r="P49" i="12" s="1"/>
  <c r="AI49" i="12"/>
  <c r="AJ49" i="12" s="1"/>
  <c r="BC49" i="12"/>
  <c r="BD49" i="12" s="1"/>
  <c r="BE49" i="12" s="1"/>
  <c r="O50" i="12"/>
  <c r="P50" i="12" s="1"/>
  <c r="AI50" i="12"/>
  <c r="AJ50" i="12" s="1"/>
  <c r="BC50" i="12"/>
  <c r="BD50" i="12" s="1"/>
  <c r="BE50" i="12" s="1"/>
  <c r="O51" i="12"/>
  <c r="P51" i="12" s="1"/>
  <c r="AI51" i="12"/>
  <c r="AJ51" i="12" s="1"/>
  <c r="BC51" i="12"/>
  <c r="BD51" i="12" s="1"/>
  <c r="BE51" i="12" s="1"/>
  <c r="O52" i="12"/>
  <c r="P52" i="12" s="1"/>
  <c r="AI52" i="12"/>
  <c r="AJ52" i="12" s="1"/>
  <c r="AK52" i="12" s="1"/>
  <c r="BC52" i="12"/>
  <c r="BD52" i="12" s="1"/>
  <c r="O53" i="12"/>
  <c r="P53" i="12" s="1"/>
  <c r="AI53" i="12"/>
  <c r="AJ53" i="12" s="1"/>
  <c r="BC53" i="12"/>
  <c r="BD53" i="12" s="1"/>
  <c r="O54" i="12"/>
  <c r="P54" i="12" s="1"/>
  <c r="AI54" i="12"/>
  <c r="AJ54" i="12" s="1"/>
  <c r="AK54" i="12" s="1"/>
  <c r="BC54" i="12"/>
  <c r="BD54" i="12" s="1"/>
  <c r="O55" i="12"/>
  <c r="P55" i="12" s="1"/>
  <c r="Q55" i="12" s="1"/>
  <c r="AI55" i="12"/>
  <c r="AJ55" i="12" s="1"/>
  <c r="BC55" i="12"/>
  <c r="BD55" i="12" s="1"/>
  <c r="O56" i="12"/>
  <c r="P56" i="12" s="1"/>
  <c r="AI56" i="12"/>
  <c r="AJ56" i="12" s="1"/>
  <c r="BC56" i="12"/>
  <c r="BD56" i="12" s="1"/>
  <c r="BE56" i="12" s="1"/>
  <c r="O57" i="12"/>
  <c r="P57" i="12" s="1"/>
  <c r="AI57" i="12"/>
  <c r="AJ57" i="12" s="1"/>
  <c r="AK57" i="12" s="1"/>
  <c r="BC57" i="12"/>
  <c r="BD57" i="12" s="1"/>
  <c r="O58" i="12"/>
  <c r="P58" i="12" s="1"/>
  <c r="AI58" i="12"/>
  <c r="AJ58" i="12" s="1"/>
  <c r="AK58" i="12" s="1"/>
  <c r="BC58" i="12"/>
  <c r="BD58" i="12" s="1"/>
  <c r="O59" i="12"/>
  <c r="P59" i="12" s="1"/>
  <c r="AI59" i="12"/>
  <c r="AJ59" i="12" s="1"/>
  <c r="BC59" i="12"/>
  <c r="BD59" i="12" s="1"/>
  <c r="O60" i="12"/>
  <c r="P60" i="12" s="1"/>
  <c r="Q60" i="12" s="1"/>
  <c r="AI60" i="12"/>
  <c r="AJ60" i="12" s="1"/>
  <c r="BC60" i="12"/>
  <c r="BD60" i="12" s="1"/>
  <c r="BE60" i="12" s="1"/>
  <c r="O61" i="12"/>
  <c r="P61" i="12" s="1"/>
  <c r="AI61" i="12"/>
  <c r="AJ61" i="12" s="1"/>
  <c r="BC61" i="12"/>
  <c r="BD61" i="12" s="1"/>
  <c r="O62" i="12"/>
  <c r="P62" i="12" s="1"/>
  <c r="AI62" i="12"/>
  <c r="AJ62" i="12" s="1"/>
  <c r="AK62" i="12" s="1"/>
  <c r="BC62" i="12"/>
  <c r="BD62" i="12" s="1"/>
  <c r="BE62" i="12" s="1"/>
  <c r="O63" i="12"/>
  <c r="P63" i="12" s="1"/>
  <c r="Q63" i="12" s="1"/>
  <c r="AI63" i="12"/>
  <c r="AJ63" i="12" s="1"/>
  <c r="BC63" i="12"/>
  <c r="BD63" i="12" s="1"/>
  <c r="O64" i="12"/>
  <c r="P64" i="12" s="1"/>
  <c r="AI64" i="12"/>
  <c r="AJ64" i="12" s="1"/>
  <c r="BC64" i="12"/>
  <c r="BD64" i="12" s="1"/>
  <c r="BE64" i="12" s="1"/>
  <c r="O65" i="12"/>
  <c r="P65" i="12" s="1"/>
  <c r="AI65" i="12"/>
  <c r="AJ65" i="12" s="1"/>
  <c r="BC65" i="12"/>
  <c r="BD65" i="12" s="1"/>
  <c r="O66" i="12"/>
  <c r="P66" i="12" s="1"/>
  <c r="AI66" i="12"/>
  <c r="AJ66" i="12" s="1"/>
  <c r="BC66" i="12"/>
  <c r="BD66" i="12" s="1"/>
  <c r="O67" i="12"/>
  <c r="P67" i="12" s="1"/>
  <c r="AI67" i="12"/>
  <c r="AJ67" i="12" s="1"/>
  <c r="AK67" i="12" s="1"/>
  <c r="BC67" i="12"/>
  <c r="BD67" i="12" s="1"/>
  <c r="O68" i="12"/>
  <c r="P68" i="12" s="1"/>
  <c r="AI68" i="12"/>
  <c r="AJ68" i="12" s="1"/>
  <c r="BC68" i="12"/>
  <c r="BD68" i="12" s="1"/>
  <c r="O69" i="12"/>
  <c r="P69" i="12" s="1"/>
  <c r="AI69" i="12"/>
  <c r="AJ69" i="12" s="1"/>
  <c r="BC69" i="12"/>
  <c r="BD69" i="12" s="1"/>
  <c r="O70" i="12"/>
  <c r="P70" i="12" s="1"/>
  <c r="AI70" i="12"/>
  <c r="AJ70" i="12" s="1"/>
  <c r="AK70" i="12" s="1"/>
  <c r="BC70" i="12"/>
  <c r="BD70" i="12" s="1"/>
  <c r="O71" i="12"/>
  <c r="P71" i="12" s="1"/>
  <c r="AI71" i="12"/>
  <c r="AJ71" i="12" s="1"/>
  <c r="BC71" i="12"/>
  <c r="BD71" i="12" s="1"/>
  <c r="O72" i="12"/>
  <c r="P72" i="12" s="1"/>
  <c r="AI72" i="12"/>
  <c r="AJ72" i="12" s="1"/>
  <c r="BC72" i="12"/>
  <c r="BD72" i="12" s="1"/>
  <c r="BE72" i="12" s="1"/>
  <c r="O73" i="12"/>
  <c r="P73" i="12" s="1"/>
  <c r="AI73" i="12"/>
  <c r="AJ73" i="12" s="1"/>
  <c r="AK73" i="12" s="1"/>
  <c r="BC73" i="12"/>
  <c r="BD73" i="12" s="1"/>
  <c r="BE73" i="12" s="1"/>
  <c r="O74" i="12"/>
  <c r="P74" i="12" s="1"/>
  <c r="AI74" i="12"/>
  <c r="AJ74" i="12" s="1"/>
  <c r="BC74" i="12"/>
  <c r="BD74" i="12" s="1"/>
  <c r="O75" i="12"/>
  <c r="P75" i="12" s="1"/>
  <c r="AI75" i="12"/>
  <c r="AJ75" i="12" s="1"/>
  <c r="BC75" i="12"/>
  <c r="BD75" i="12" s="1"/>
  <c r="O76" i="12"/>
  <c r="P76" i="12" s="1"/>
  <c r="AI76" i="12"/>
  <c r="AJ76" i="12" s="1"/>
  <c r="BC76" i="12"/>
  <c r="BD76" i="12" s="1"/>
  <c r="BE76" i="12" s="1"/>
  <c r="O77" i="12"/>
  <c r="P77" i="12" s="1"/>
  <c r="AI77" i="12"/>
  <c r="AJ77" i="12" s="1"/>
  <c r="BC77" i="12"/>
  <c r="BD77" i="12" s="1"/>
  <c r="O78" i="12"/>
  <c r="P78" i="12" s="1"/>
  <c r="AI78" i="12"/>
  <c r="AJ78" i="12" s="1"/>
  <c r="BC78" i="12"/>
  <c r="BD78" i="12" s="1"/>
  <c r="BE78" i="12" s="1"/>
  <c r="O79" i="12"/>
  <c r="P79" i="12" s="1"/>
  <c r="AI79" i="12"/>
  <c r="AJ79" i="12" s="1"/>
  <c r="BC79" i="12"/>
  <c r="BD79" i="12" s="1"/>
  <c r="O80" i="12"/>
  <c r="P80" i="12" s="1"/>
  <c r="AI80" i="12"/>
  <c r="AJ80" i="12" s="1"/>
  <c r="BC80" i="12"/>
  <c r="BD80" i="12" s="1"/>
  <c r="O81" i="12"/>
  <c r="P81" i="12" s="1"/>
  <c r="AI81" i="12"/>
  <c r="AJ81" i="12" s="1"/>
  <c r="BC81" i="12"/>
  <c r="BD81" i="12" s="1"/>
  <c r="O82" i="12"/>
  <c r="P82" i="12" s="1"/>
  <c r="Q82" i="12" s="1"/>
  <c r="AI82" i="12"/>
  <c r="AJ82" i="12" s="1"/>
  <c r="BC82" i="12"/>
  <c r="BD82" i="12" s="1"/>
  <c r="O83" i="12"/>
  <c r="P83" i="12" s="1"/>
  <c r="AI83" i="12"/>
  <c r="AJ83" i="12" s="1"/>
  <c r="AK83" i="12" s="1"/>
  <c r="BC83" i="12"/>
  <c r="BD83" i="12" s="1"/>
  <c r="O84" i="12"/>
  <c r="P84" i="12" s="1"/>
  <c r="AI84" i="12"/>
  <c r="AJ84" i="12" s="1"/>
  <c r="BC84" i="12"/>
  <c r="BD84" i="12" s="1"/>
  <c r="O85" i="12"/>
  <c r="P85" i="12" s="1"/>
  <c r="AI85" i="12"/>
  <c r="AJ85" i="12" s="1"/>
  <c r="BC85" i="12"/>
  <c r="BD85" i="12" s="1"/>
  <c r="O86" i="12"/>
  <c r="P86" i="12" s="1"/>
  <c r="AI86" i="12"/>
  <c r="AJ86" i="12" s="1"/>
  <c r="AK86" i="12" s="1"/>
  <c r="BC86" i="12"/>
  <c r="BD86" i="12" s="1"/>
  <c r="O87" i="12"/>
  <c r="P87" i="12" s="1"/>
  <c r="AI87" i="12"/>
  <c r="AJ87" i="12" s="1"/>
  <c r="BC87" i="12"/>
  <c r="BD87" i="12" s="1"/>
  <c r="O88" i="12"/>
  <c r="P88" i="12" s="1"/>
  <c r="Q88" i="12" s="1"/>
  <c r="AI88" i="12"/>
  <c r="AJ88" i="12" s="1"/>
  <c r="BC88" i="12"/>
  <c r="BD88" i="12" s="1"/>
  <c r="BE88" i="12" s="1"/>
  <c r="O89" i="12"/>
  <c r="P89" i="12" s="1"/>
  <c r="Q89" i="12" s="1"/>
  <c r="AI89" i="12"/>
  <c r="AJ89" i="12" s="1"/>
  <c r="BC89" i="12"/>
  <c r="BD89" i="12" s="1"/>
  <c r="O90" i="12"/>
  <c r="P90" i="12" s="1"/>
  <c r="AI90" i="12"/>
  <c r="AJ90" i="12" s="1"/>
  <c r="BC90" i="12"/>
  <c r="BD90" i="12" s="1"/>
  <c r="O91" i="12"/>
  <c r="P91" i="12" s="1"/>
  <c r="AI91" i="12"/>
  <c r="AJ91" i="12" s="1"/>
  <c r="BC91" i="12"/>
  <c r="BD91" i="12" s="1"/>
  <c r="O92" i="12"/>
  <c r="P92" i="12" s="1"/>
  <c r="Q92" i="12" s="1"/>
  <c r="AI92" i="12"/>
  <c r="AJ92" i="12" s="1"/>
  <c r="BC92" i="12"/>
  <c r="BD92" i="12" s="1"/>
  <c r="BE92" i="12" s="1"/>
  <c r="O93" i="12"/>
  <c r="P93" i="12" s="1"/>
  <c r="AI93" i="12"/>
  <c r="AJ93" i="12" s="1"/>
  <c r="BC93" i="12"/>
  <c r="BD93" i="12" s="1"/>
  <c r="O94" i="12"/>
  <c r="P94" i="12" s="1"/>
  <c r="AI94" i="12"/>
  <c r="AJ94" i="12" s="1"/>
  <c r="AK94" i="12" s="1"/>
  <c r="BC94" i="12"/>
  <c r="BD94" i="12" s="1"/>
  <c r="O95" i="12"/>
  <c r="P95" i="12" s="1"/>
  <c r="AI95" i="12"/>
  <c r="AJ95" i="12" s="1"/>
  <c r="BC95" i="12"/>
  <c r="BD95" i="12" s="1"/>
  <c r="O96" i="12"/>
  <c r="P96" i="12" s="1"/>
  <c r="AI96" i="12"/>
  <c r="AJ96" i="12" s="1"/>
  <c r="BC96" i="12"/>
  <c r="BD96" i="12" s="1"/>
  <c r="O97" i="12"/>
  <c r="P97" i="12" s="1"/>
  <c r="AI97" i="12"/>
  <c r="AJ97" i="12" s="1"/>
  <c r="BC97" i="12"/>
  <c r="BD97" i="12" s="1"/>
  <c r="O98" i="12"/>
  <c r="P98" i="12" s="1"/>
  <c r="AI98" i="12"/>
  <c r="AJ98" i="12" s="1"/>
  <c r="BC98" i="12"/>
  <c r="BD98" i="12" s="1"/>
  <c r="O99" i="12"/>
  <c r="P99" i="12" s="1"/>
  <c r="AI99" i="12"/>
  <c r="AJ99" i="12" s="1"/>
  <c r="AK99" i="12" s="1"/>
  <c r="BC99" i="12"/>
  <c r="BD99" i="12" s="1"/>
  <c r="O100" i="12"/>
  <c r="P100" i="12" s="1"/>
  <c r="AI100" i="12"/>
  <c r="AJ100" i="12" s="1"/>
  <c r="BC100" i="12"/>
  <c r="BD100" i="12" s="1"/>
  <c r="O101" i="12"/>
  <c r="P101" i="12" s="1"/>
  <c r="AI101" i="12"/>
  <c r="AJ101" i="12" s="1"/>
  <c r="BC101" i="12"/>
  <c r="BD101" i="12" s="1"/>
  <c r="O102" i="12"/>
  <c r="P102" i="12" s="1"/>
  <c r="AI102" i="12"/>
  <c r="AJ102" i="12" s="1"/>
  <c r="AK102" i="12" s="1"/>
  <c r="BC102" i="12"/>
  <c r="BD102" i="12" s="1"/>
  <c r="BE102" i="12" s="1"/>
  <c r="O103" i="12"/>
  <c r="P103" i="12" s="1"/>
  <c r="Q103" i="12" s="1"/>
  <c r="AI103" i="12"/>
  <c r="AJ103" i="12" s="1"/>
  <c r="BC103" i="12"/>
  <c r="BD103" i="12" s="1"/>
  <c r="O104" i="12"/>
  <c r="P104" i="12" s="1"/>
  <c r="Q104" i="12" s="1"/>
  <c r="AI104" i="12"/>
  <c r="AJ104" i="12" s="1"/>
  <c r="BC104" i="12"/>
  <c r="BD104" i="12" s="1"/>
  <c r="BE104" i="12" s="1"/>
  <c r="O105" i="12"/>
  <c r="P105" i="12" s="1"/>
  <c r="AI105" i="12"/>
  <c r="AJ105" i="12" s="1"/>
  <c r="BC105" i="12"/>
  <c r="BD105" i="12" s="1"/>
  <c r="BE105" i="12" s="1"/>
  <c r="O106" i="12"/>
  <c r="P106" i="12" s="1"/>
  <c r="AI106" i="12"/>
  <c r="AJ106" i="12" s="1"/>
  <c r="BC106" i="12"/>
  <c r="BD106" i="12" s="1"/>
  <c r="O107" i="12"/>
  <c r="P107" i="12" s="1"/>
  <c r="AI107" i="12"/>
  <c r="AJ107" i="12" s="1"/>
  <c r="BC107" i="12"/>
  <c r="BD107" i="12" s="1"/>
  <c r="O108" i="12"/>
  <c r="P108" i="12" s="1"/>
  <c r="AI108" i="12"/>
  <c r="AJ108" i="12" s="1"/>
  <c r="BC108" i="12"/>
  <c r="BD108" i="12" s="1"/>
  <c r="O109" i="12"/>
  <c r="P109" i="12" s="1"/>
  <c r="AI109" i="12"/>
  <c r="AJ109" i="12" s="1"/>
  <c r="AK109" i="12" s="1"/>
  <c r="BC109" i="12"/>
  <c r="BD109" i="12" s="1"/>
  <c r="O110" i="12"/>
  <c r="P110" i="12" s="1"/>
  <c r="AI110" i="12"/>
  <c r="AJ110" i="12" s="1"/>
  <c r="BC110" i="12"/>
  <c r="BD110" i="12" s="1"/>
  <c r="O111" i="12"/>
  <c r="P111" i="12" s="1"/>
  <c r="AI111" i="12"/>
  <c r="AJ111" i="12" s="1"/>
  <c r="BC111" i="12"/>
  <c r="BD111" i="12" s="1"/>
  <c r="O112" i="12"/>
  <c r="P112" i="12" s="1"/>
  <c r="AI112" i="12"/>
  <c r="AJ112" i="12" s="1"/>
  <c r="BC112" i="12"/>
  <c r="BD112" i="12" s="1"/>
  <c r="O113" i="12"/>
  <c r="P113" i="12" s="1"/>
  <c r="AI113" i="12"/>
  <c r="AJ113" i="12" s="1"/>
  <c r="BC113" i="12"/>
  <c r="BD113" i="12" s="1"/>
  <c r="O114" i="12"/>
  <c r="P114" i="12" s="1"/>
  <c r="AI114" i="12"/>
  <c r="AJ114" i="12" s="1"/>
  <c r="BC114" i="12"/>
  <c r="BD114" i="12" s="1"/>
  <c r="O115" i="12"/>
  <c r="P115" i="12" s="1"/>
  <c r="AI115" i="12"/>
  <c r="AJ115" i="12" s="1"/>
  <c r="AK115" i="12" s="1"/>
  <c r="BC115" i="12"/>
  <c r="BD115" i="12" s="1"/>
  <c r="BE115" i="12" s="1"/>
  <c r="O116" i="12"/>
  <c r="P116" i="12" s="1"/>
  <c r="AI116" i="12"/>
  <c r="AJ116" i="12" s="1"/>
  <c r="BC116" i="12"/>
  <c r="BD116" i="12" s="1"/>
  <c r="O117" i="12"/>
  <c r="P117" i="12" s="1"/>
  <c r="AI117" i="12"/>
  <c r="AJ117" i="12" s="1"/>
  <c r="BC117" i="12"/>
  <c r="BD117" i="12" s="1"/>
  <c r="O118" i="12"/>
  <c r="P118" i="12" s="1"/>
  <c r="AI118" i="12"/>
  <c r="AJ118" i="12" s="1"/>
  <c r="AK118" i="12" s="1"/>
  <c r="BC118" i="12"/>
  <c r="BD118" i="12" s="1"/>
  <c r="O119" i="12"/>
  <c r="P119" i="12" s="1"/>
  <c r="Q119" i="12" s="1"/>
  <c r="AI119" i="12"/>
  <c r="AJ119" i="12" s="1"/>
  <c r="BC119" i="12"/>
  <c r="BD119" i="12" s="1"/>
  <c r="O120" i="12"/>
  <c r="P120" i="12" s="1"/>
  <c r="AI120" i="12"/>
  <c r="AJ120" i="12" s="1"/>
  <c r="BC120" i="12"/>
  <c r="BD120" i="12" s="1"/>
  <c r="BE120" i="12" s="1"/>
  <c r="O121" i="12"/>
  <c r="P121" i="12" s="1"/>
  <c r="AI121" i="12"/>
  <c r="AJ121" i="12" s="1"/>
  <c r="BC121" i="12"/>
  <c r="BD121" i="12" s="1"/>
  <c r="O122" i="12"/>
  <c r="P122" i="12" s="1"/>
  <c r="AI122" i="12"/>
  <c r="AJ122" i="12" s="1"/>
  <c r="AK122" i="12" s="1"/>
  <c r="BC122" i="12"/>
  <c r="BD122" i="12" s="1"/>
  <c r="O123" i="12"/>
  <c r="P123" i="12" s="1"/>
  <c r="AI123" i="12"/>
  <c r="AJ123" i="12" s="1"/>
  <c r="BC123" i="12"/>
  <c r="BD123" i="12" s="1"/>
  <c r="BE123" i="12" s="1"/>
  <c r="O124" i="12"/>
  <c r="P124" i="12" s="1"/>
  <c r="Q124" i="12" s="1"/>
  <c r="AI124" i="12"/>
  <c r="AJ124" i="12" s="1"/>
  <c r="BC124" i="12"/>
  <c r="BD124" i="12" s="1"/>
  <c r="O125" i="12"/>
  <c r="P125" i="12" s="1"/>
  <c r="AI125" i="12"/>
  <c r="AJ125" i="12" s="1"/>
  <c r="BC125" i="12"/>
  <c r="BD125" i="12" s="1"/>
  <c r="O126" i="12"/>
  <c r="P126" i="12" s="1"/>
  <c r="AI126" i="12"/>
  <c r="AJ126" i="12" s="1"/>
  <c r="AK126" i="12" s="1"/>
  <c r="BC126" i="12"/>
  <c r="BD126" i="12" s="1"/>
  <c r="O127" i="12"/>
  <c r="P127" i="12" s="1"/>
  <c r="Q127" i="12" s="1"/>
  <c r="AI127" i="12"/>
  <c r="AJ127" i="12" s="1"/>
  <c r="BC127" i="12"/>
  <c r="BD127" i="12" s="1"/>
  <c r="O128" i="12"/>
  <c r="P128" i="12" s="1"/>
  <c r="AI128" i="12"/>
  <c r="AJ128" i="12" s="1"/>
  <c r="AK128" i="12" s="1"/>
  <c r="BC128" i="12"/>
  <c r="BD128" i="12" s="1"/>
  <c r="O129" i="12"/>
  <c r="P129" i="12" s="1"/>
  <c r="AI129" i="12"/>
  <c r="AJ129" i="12" s="1"/>
  <c r="BC129" i="12"/>
  <c r="BD129" i="12" s="1"/>
  <c r="O130" i="12"/>
  <c r="P130" i="12" s="1"/>
  <c r="AI130" i="12"/>
  <c r="AJ130" i="12" s="1"/>
  <c r="BC130" i="12"/>
  <c r="BD130" i="12" s="1"/>
  <c r="O131" i="12"/>
  <c r="P131" i="12" s="1"/>
  <c r="Q131" i="12" s="1"/>
  <c r="AI131" i="12"/>
  <c r="AJ131" i="12" s="1"/>
  <c r="BC131" i="12"/>
  <c r="BD131" i="12" s="1"/>
  <c r="BE131" i="12" s="1"/>
  <c r="O132" i="12"/>
  <c r="P132" i="12" s="1"/>
  <c r="AI132" i="12"/>
  <c r="AJ132" i="12" s="1"/>
  <c r="BC132" i="12"/>
  <c r="BD132" i="12" s="1"/>
  <c r="O133" i="12"/>
  <c r="P133" i="12" s="1"/>
  <c r="AI133" i="12"/>
  <c r="AJ133" i="12" s="1"/>
  <c r="BC133" i="12"/>
  <c r="BD133" i="12" s="1"/>
  <c r="O134" i="12"/>
  <c r="P134" i="12" s="1"/>
  <c r="AI134" i="12"/>
  <c r="AJ134" i="12" s="1"/>
  <c r="AK134" i="12" s="1"/>
  <c r="BC134" i="12"/>
  <c r="BD134" i="12" s="1"/>
  <c r="O135" i="12"/>
  <c r="P135" i="12" s="1"/>
  <c r="AI135" i="12"/>
  <c r="AJ135" i="12" s="1"/>
  <c r="BC135" i="12"/>
  <c r="BD135" i="12" s="1"/>
  <c r="O136" i="12"/>
  <c r="P136" i="12" s="1"/>
  <c r="AI136" i="12"/>
  <c r="AJ136" i="12" s="1"/>
  <c r="BC136" i="12"/>
  <c r="BD136" i="12" s="1"/>
  <c r="BE136" i="12" s="1"/>
  <c r="O137" i="12"/>
  <c r="P137" i="12" s="1"/>
  <c r="AI137" i="12"/>
  <c r="AJ137" i="12" s="1"/>
  <c r="BC137" i="12"/>
  <c r="BD137" i="12" s="1"/>
  <c r="O138" i="12"/>
  <c r="P138" i="12" s="1"/>
  <c r="AI138" i="12"/>
  <c r="AJ138" i="12" s="1"/>
  <c r="BC138" i="12"/>
  <c r="BD138" i="12" s="1"/>
  <c r="O139" i="12"/>
  <c r="P139" i="12" s="1"/>
  <c r="AI139" i="12"/>
  <c r="AJ139" i="12" s="1"/>
  <c r="AK139" i="12" s="1"/>
  <c r="BC139" i="12"/>
  <c r="BD139" i="12" s="1"/>
  <c r="O140" i="12"/>
  <c r="P140" i="12" s="1"/>
  <c r="AI140" i="12"/>
  <c r="AJ140" i="12" s="1"/>
  <c r="BC140" i="12"/>
  <c r="BD140" i="12" s="1"/>
  <c r="O141" i="12"/>
  <c r="P141" i="12" s="1"/>
  <c r="AI141" i="12"/>
  <c r="AJ141" i="12" s="1"/>
  <c r="BC141" i="12"/>
  <c r="BD141" i="12" s="1"/>
  <c r="O142" i="12"/>
  <c r="P142" i="12" s="1"/>
  <c r="AI142" i="12"/>
  <c r="AJ142" i="12" s="1"/>
  <c r="AK142" i="12" s="1"/>
  <c r="BC142" i="12"/>
  <c r="BD142" i="12" s="1"/>
  <c r="O143" i="12"/>
  <c r="P143" i="12" s="1"/>
  <c r="AI143" i="12"/>
  <c r="AJ143" i="12" s="1"/>
  <c r="AK143" i="12" s="1"/>
  <c r="BC143" i="12"/>
  <c r="BD143" i="12" s="1"/>
  <c r="O144" i="12"/>
  <c r="P144" i="12" s="1"/>
  <c r="AI144" i="12"/>
  <c r="AJ144" i="12" s="1"/>
  <c r="BC144" i="12"/>
  <c r="BD144" i="12" s="1"/>
  <c r="O145" i="12"/>
  <c r="P145" i="12" s="1"/>
  <c r="AI145" i="12"/>
  <c r="AJ145" i="12" s="1"/>
  <c r="BC145" i="12"/>
  <c r="BD145" i="12" s="1"/>
  <c r="O146" i="12"/>
  <c r="P146" i="12" s="1"/>
  <c r="Q146" i="12" s="1"/>
  <c r="AI146" i="12"/>
  <c r="AJ146" i="12" s="1"/>
  <c r="BC146" i="12"/>
  <c r="BD146" i="12" s="1"/>
  <c r="O147" i="12"/>
  <c r="P147" i="12" s="1"/>
  <c r="AI147" i="12"/>
  <c r="AJ147" i="12" s="1"/>
  <c r="AK147" i="12" s="1"/>
  <c r="BC147" i="12"/>
  <c r="BD147" i="12" s="1"/>
  <c r="O148" i="12"/>
  <c r="P148" i="12" s="1"/>
  <c r="Q148" i="12" s="1"/>
  <c r="AI148" i="12"/>
  <c r="AJ148" i="12" s="1"/>
  <c r="BC148" i="12"/>
  <c r="BD148" i="12" s="1"/>
  <c r="O149" i="12"/>
  <c r="P149" i="12" s="1"/>
  <c r="AI149" i="12"/>
  <c r="AJ149" i="12" s="1"/>
  <c r="BC149" i="12"/>
  <c r="BD149" i="12" s="1"/>
  <c r="O150" i="12"/>
  <c r="P150" i="12" s="1"/>
  <c r="AI150" i="12"/>
  <c r="AJ150" i="12" s="1"/>
  <c r="AK150" i="12" s="1"/>
  <c r="BC150" i="12"/>
  <c r="BD150" i="12" s="1"/>
  <c r="O151" i="12"/>
  <c r="P151" i="12" s="1"/>
  <c r="AI151" i="12"/>
  <c r="AJ151" i="12" s="1"/>
  <c r="BC151" i="12"/>
  <c r="BD151" i="12" s="1"/>
  <c r="O152" i="12"/>
  <c r="P152" i="12" s="1"/>
  <c r="AI152" i="12"/>
  <c r="AJ152" i="12" s="1"/>
  <c r="BC152" i="12"/>
  <c r="BD152" i="12" s="1"/>
  <c r="O153" i="12"/>
  <c r="P153" i="12" s="1"/>
  <c r="AI153" i="12"/>
  <c r="AJ153" i="12" s="1"/>
  <c r="BC153" i="12"/>
  <c r="BD153" i="12" s="1"/>
  <c r="BE153" i="12" s="1"/>
  <c r="O154" i="12"/>
  <c r="P154" i="12" s="1"/>
  <c r="AI154" i="12"/>
  <c r="AJ154" i="12" s="1"/>
  <c r="BC154" i="12"/>
  <c r="BD154" i="12" s="1"/>
  <c r="O155" i="12"/>
  <c r="P155" i="12" s="1"/>
  <c r="Q155" i="12" s="1"/>
  <c r="AI155" i="12"/>
  <c r="AJ155" i="12" s="1"/>
  <c r="AK155" i="12" s="1"/>
  <c r="BC155" i="12"/>
  <c r="BD155" i="12" s="1"/>
  <c r="O156" i="12"/>
  <c r="P156" i="12" s="1"/>
  <c r="AI156" i="12"/>
  <c r="AJ156" i="12" s="1"/>
  <c r="BC156" i="12"/>
  <c r="BD156" i="12" s="1"/>
  <c r="O157" i="12"/>
  <c r="P157" i="12" s="1"/>
  <c r="AI157" i="12"/>
  <c r="AJ157" i="12" s="1"/>
  <c r="AK157" i="12" s="1"/>
  <c r="BC157" i="12"/>
  <c r="BD157" i="12" s="1"/>
  <c r="O158" i="12"/>
  <c r="P158" i="12" s="1"/>
  <c r="Q158" i="12" s="1"/>
  <c r="AI158" i="12"/>
  <c r="AJ158" i="12" s="1"/>
  <c r="BC158" i="12"/>
  <c r="BD158" i="12" s="1"/>
  <c r="BE158" i="12" s="1"/>
  <c r="O159" i="12"/>
  <c r="P159" i="12" s="1"/>
  <c r="Q159" i="12" s="1"/>
  <c r="AI159" i="12"/>
  <c r="AJ159" i="12" s="1"/>
  <c r="BC159" i="12"/>
  <c r="BD159" i="12" s="1"/>
  <c r="O160" i="12"/>
  <c r="P160" i="12" s="1"/>
  <c r="AI160" i="12"/>
  <c r="AJ160" i="12" s="1"/>
  <c r="BC160" i="12"/>
  <c r="BD160" i="12" s="1"/>
  <c r="O161" i="12"/>
  <c r="P161" i="12" s="1"/>
  <c r="AI161" i="12"/>
  <c r="AJ161" i="12" s="1"/>
  <c r="BC161" i="12"/>
  <c r="BD161" i="12" s="1"/>
  <c r="BE161" i="12" s="1"/>
  <c r="O162" i="12"/>
  <c r="P162" i="12" s="1"/>
  <c r="AI162" i="12"/>
  <c r="AJ162" i="12" s="1"/>
  <c r="BC162" i="12"/>
  <c r="BD162" i="12" s="1"/>
  <c r="O163" i="12"/>
  <c r="P163" i="12" s="1"/>
  <c r="Q163" i="12" s="1"/>
  <c r="AI163" i="12"/>
  <c r="AJ163" i="12" s="1"/>
  <c r="BC163" i="12"/>
  <c r="BD163" i="12" s="1"/>
  <c r="BE163" i="12" s="1"/>
  <c r="O164" i="12"/>
  <c r="P164" i="12" s="1"/>
  <c r="AI164" i="12"/>
  <c r="AJ164" i="12" s="1"/>
  <c r="BC164" i="12"/>
  <c r="BD164" i="12" s="1"/>
  <c r="O165" i="12"/>
  <c r="P165" i="12" s="1"/>
  <c r="AI165" i="12"/>
  <c r="AJ165" i="12" s="1"/>
  <c r="BC165" i="12"/>
  <c r="BD165" i="12" s="1"/>
  <c r="O166" i="12"/>
  <c r="P166" i="12" s="1"/>
  <c r="AI166" i="12"/>
  <c r="AJ166" i="12" s="1"/>
  <c r="AK166" i="12" s="1"/>
  <c r="BC166" i="12"/>
  <c r="BD166" i="12" s="1"/>
  <c r="O167" i="12"/>
  <c r="P167" i="12" s="1"/>
  <c r="Q167" i="12" s="1"/>
  <c r="AI167" i="12"/>
  <c r="AJ167" i="12" s="1"/>
  <c r="BC167" i="12"/>
  <c r="BD167" i="12" s="1"/>
  <c r="O168" i="12"/>
  <c r="P168" i="12" s="1"/>
  <c r="AI168" i="12"/>
  <c r="AJ168" i="12" s="1"/>
  <c r="BC168" i="12"/>
  <c r="BD168" i="12" s="1"/>
  <c r="O169" i="12"/>
  <c r="P169" i="12" s="1"/>
  <c r="Q169" i="12" s="1"/>
  <c r="AI169" i="12"/>
  <c r="AJ169" i="12" s="1"/>
  <c r="BC169" i="12"/>
  <c r="BD169" i="12" s="1"/>
  <c r="BE169" i="12" s="1"/>
  <c r="O170" i="12"/>
  <c r="P170" i="12" s="1"/>
  <c r="AI170" i="12"/>
  <c r="AJ170" i="12" s="1"/>
  <c r="BC170" i="12"/>
  <c r="BD170" i="12" s="1"/>
  <c r="O171" i="12"/>
  <c r="P171" i="12" s="1"/>
  <c r="AI171" i="12"/>
  <c r="AJ171" i="12" s="1"/>
  <c r="BC171" i="12"/>
  <c r="BD171" i="12" s="1"/>
  <c r="O172" i="12"/>
  <c r="P172" i="12" s="1"/>
  <c r="AI172" i="12"/>
  <c r="AJ172" i="12" s="1"/>
  <c r="AK172" i="12" s="1"/>
  <c r="BC172" i="12"/>
  <c r="BD172" i="12" s="1"/>
  <c r="O173" i="12"/>
  <c r="P173" i="12" s="1"/>
  <c r="Q173" i="12" s="1"/>
  <c r="AI173" i="12"/>
  <c r="AJ173" i="12" s="1"/>
  <c r="BC173" i="12"/>
  <c r="BD173" i="12" s="1"/>
  <c r="BE173" i="12" s="1"/>
  <c r="O174" i="12"/>
  <c r="P174" i="12" s="1"/>
  <c r="AI174" i="12"/>
  <c r="AJ174" i="12" s="1"/>
  <c r="AK174" i="12" s="1"/>
  <c r="BC174" i="12"/>
  <c r="BD174" i="12" s="1"/>
  <c r="O175" i="12"/>
  <c r="P175" i="12" s="1"/>
  <c r="AI175" i="12"/>
  <c r="AJ175" i="12" s="1"/>
  <c r="AK175" i="12" s="1"/>
  <c r="BC175" i="12"/>
  <c r="BD175" i="12" s="1"/>
  <c r="O176" i="12"/>
  <c r="P176" i="12" s="1"/>
  <c r="AI176" i="12"/>
  <c r="AJ176" i="12" s="1"/>
  <c r="BC176" i="12"/>
  <c r="BD176" i="12" s="1"/>
  <c r="O177" i="12"/>
  <c r="P177" i="12" s="1"/>
  <c r="AI177" i="12"/>
  <c r="AJ177" i="12" s="1"/>
  <c r="AK177" i="12" s="1"/>
  <c r="BC177" i="12"/>
  <c r="BD177" i="12" s="1"/>
  <c r="O178" i="12"/>
  <c r="P178" i="12" s="1"/>
  <c r="AI178" i="12"/>
  <c r="AJ178" i="12" s="1"/>
  <c r="BC178" i="12"/>
  <c r="BD178" i="12" s="1"/>
  <c r="O179" i="12"/>
  <c r="P179" i="12" s="1"/>
  <c r="AI179" i="12"/>
  <c r="AJ179" i="12" s="1"/>
  <c r="BC179" i="12"/>
  <c r="BD179" i="12" s="1"/>
  <c r="O180" i="12"/>
  <c r="P180" i="12" s="1"/>
  <c r="AI180" i="12"/>
  <c r="AJ180" i="12" s="1"/>
  <c r="BC180" i="12"/>
  <c r="BD180" i="12" s="1"/>
  <c r="O181" i="12"/>
  <c r="P181" i="12" s="1"/>
  <c r="AI181" i="12"/>
  <c r="AJ181" i="12" s="1"/>
  <c r="BC181" i="12"/>
  <c r="BD181" i="12" s="1"/>
  <c r="O182" i="12"/>
  <c r="P182" i="12" s="1"/>
  <c r="AI182" i="12"/>
  <c r="AJ182" i="12" s="1"/>
  <c r="AK182" i="12" s="1"/>
  <c r="BC182" i="12"/>
  <c r="BD182" i="12" s="1"/>
  <c r="O183" i="12"/>
  <c r="P183" i="12" s="1"/>
  <c r="AI183" i="12"/>
  <c r="AJ183" i="12" s="1"/>
  <c r="BC183" i="12"/>
  <c r="BD183" i="12" s="1"/>
  <c r="O184" i="12"/>
  <c r="P184" i="12" s="1"/>
  <c r="Q184" i="12" s="1"/>
  <c r="AI184" i="12"/>
  <c r="AJ184" i="12" s="1"/>
  <c r="BC184" i="12"/>
  <c r="BD184" i="12" s="1"/>
  <c r="O185" i="12"/>
  <c r="P185" i="12" s="1"/>
  <c r="AI185" i="12"/>
  <c r="AJ185" i="12" s="1"/>
  <c r="BC185" i="12"/>
  <c r="BD185" i="12" s="1"/>
  <c r="O186" i="12"/>
  <c r="P186" i="12" s="1"/>
  <c r="AI186" i="12"/>
  <c r="AJ186" i="12" s="1"/>
  <c r="BC186" i="12"/>
  <c r="BD186" i="12" s="1"/>
  <c r="O187" i="12"/>
  <c r="P187" i="12" s="1"/>
  <c r="Q187" i="12" s="1"/>
  <c r="AI187" i="12"/>
  <c r="AJ187" i="12" s="1"/>
  <c r="BC187" i="12"/>
  <c r="BD187" i="12" s="1"/>
  <c r="BE187" i="12" s="1"/>
  <c r="O188" i="12"/>
  <c r="P188" i="12" s="1"/>
  <c r="AI188" i="12"/>
  <c r="AJ188" i="12" s="1"/>
  <c r="BC188" i="12"/>
  <c r="BD188" i="12" s="1"/>
  <c r="BE188" i="12" s="1"/>
  <c r="O189" i="12"/>
  <c r="P189" i="12" s="1"/>
  <c r="AI189" i="12"/>
  <c r="AJ189" i="12" s="1"/>
  <c r="BC189" i="12"/>
  <c r="BD189" i="12" s="1"/>
  <c r="O190" i="12"/>
  <c r="P190" i="12" s="1"/>
  <c r="AI190" i="12"/>
  <c r="AJ190" i="12" s="1"/>
  <c r="AK190" i="12" s="1"/>
  <c r="BC190" i="12"/>
  <c r="BD190" i="12" s="1"/>
  <c r="O191" i="12"/>
  <c r="P191" i="12" s="1"/>
  <c r="AI191" i="12"/>
  <c r="AJ191" i="12" s="1"/>
  <c r="BC191" i="12"/>
  <c r="BD191" i="12" s="1"/>
  <c r="O192" i="12"/>
  <c r="P192" i="12" s="1"/>
  <c r="AI192" i="12"/>
  <c r="AJ192" i="12" s="1"/>
  <c r="BC192" i="12"/>
  <c r="BD192" i="12" s="1"/>
  <c r="O193" i="12"/>
  <c r="P193" i="12" s="1"/>
  <c r="AI193" i="12"/>
  <c r="AJ193" i="12" s="1"/>
  <c r="BC193" i="12"/>
  <c r="BD193" i="12" s="1"/>
  <c r="O194" i="12"/>
  <c r="P194" i="12" s="1"/>
  <c r="AI194" i="12"/>
  <c r="AJ194" i="12" s="1"/>
  <c r="AK194" i="12" s="1"/>
  <c r="BC194" i="12"/>
  <c r="BD194" i="12" s="1"/>
  <c r="O195" i="12"/>
  <c r="P195" i="12" s="1"/>
  <c r="AI195" i="12"/>
  <c r="AJ195" i="12" s="1"/>
  <c r="BC195" i="12"/>
  <c r="BD195" i="12" s="1"/>
  <c r="O196" i="12"/>
  <c r="P196" i="12" s="1"/>
  <c r="AI196" i="12"/>
  <c r="AJ196" i="12" s="1"/>
  <c r="BC196" i="12"/>
  <c r="BD196" i="12" s="1"/>
  <c r="O197" i="12"/>
  <c r="P197" i="12" s="1"/>
  <c r="AI197" i="12"/>
  <c r="AJ197" i="12" s="1"/>
  <c r="AK197" i="12" s="1"/>
  <c r="BC197" i="12"/>
  <c r="BD197" i="12" s="1"/>
  <c r="BE197" i="12" s="1"/>
  <c r="O198" i="12"/>
  <c r="P198" i="12" s="1"/>
  <c r="Q198" i="12" s="1"/>
  <c r="AI198" i="12"/>
  <c r="AJ198" i="12" s="1"/>
  <c r="AK198" i="12" s="1"/>
  <c r="BC198" i="12"/>
  <c r="BD198" i="12" s="1"/>
  <c r="O199" i="12"/>
  <c r="P199" i="12" s="1"/>
  <c r="AI199" i="12"/>
  <c r="AJ199" i="12" s="1"/>
  <c r="BC199" i="12"/>
  <c r="BD199" i="12" s="1"/>
  <c r="O200" i="12"/>
  <c r="P200" i="12" s="1"/>
  <c r="AI200" i="12"/>
  <c r="AJ200" i="12" s="1"/>
  <c r="AK200" i="12" s="1"/>
  <c r="BC200" i="12"/>
  <c r="BD200" i="12" s="1"/>
  <c r="BE200" i="12" s="1"/>
  <c r="O201" i="12"/>
  <c r="P201" i="12" s="1"/>
  <c r="AI201" i="12"/>
  <c r="AJ201" i="12" s="1"/>
  <c r="AK201" i="12" s="1"/>
  <c r="BC201" i="12"/>
  <c r="BD201" i="12" s="1"/>
  <c r="O202" i="12"/>
  <c r="P202" i="12" s="1"/>
  <c r="AI202" i="12"/>
  <c r="AJ202" i="12" s="1"/>
  <c r="BC202" i="12"/>
  <c r="BD202" i="12" s="1"/>
  <c r="O203" i="12"/>
  <c r="P203" i="12" s="1"/>
  <c r="AI203" i="12"/>
  <c r="AJ203" i="12" s="1"/>
  <c r="BC203" i="12"/>
  <c r="BD203" i="12" s="1"/>
  <c r="BE203" i="12" s="1"/>
  <c r="O204" i="12"/>
  <c r="P204" i="12" s="1"/>
  <c r="AI204" i="12"/>
  <c r="AJ204" i="12" s="1"/>
  <c r="BC204" i="12"/>
  <c r="BD204" i="12" s="1"/>
  <c r="BE204" i="12" s="1"/>
  <c r="O205" i="12"/>
  <c r="P205" i="12" s="1"/>
  <c r="AI205" i="12"/>
  <c r="AJ205" i="12" s="1"/>
  <c r="AK205" i="12" s="1"/>
  <c r="BC205" i="12"/>
  <c r="BD205" i="12" s="1"/>
  <c r="O206" i="12"/>
  <c r="P206" i="12" s="1"/>
  <c r="AI206" i="12"/>
  <c r="AJ206" i="12" s="1"/>
  <c r="AK206" i="12" s="1"/>
  <c r="BC206" i="12"/>
  <c r="BD206" i="12" s="1"/>
  <c r="O207" i="12"/>
  <c r="P207" i="12" s="1"/>
  <c r="Q207" i="12" s="1"/>
  <c r="AI207" i="12"/>
  <c r="AJ207" i="12" s="1"/>
  <c r="BC207" i="12"/>
  <c r="BD207" i="12" s="1"/>
  <c r="O208" i="12"/>
  <c r="P208" i="12" s="1"/>
  <c r="AI208" i="12"/>
  <c r="AJ208" i="12" s="1"/>
  <c r="BC208" i="12"/>
  <c r="BD208" i="12" s="1"/>
  <c r="O209" i="12"/>
  <c r="P209" i="12" s="1"/>
  <c r="AI209" i="12"/>
  <c r="AJ209" i="12" s="1"/>
  <c r="BC209" i="12"/>
  <c r="BD209" i="12" s="1"/>
  <c r="O210" i="12"/>
  <c r="P210" i="12" s="1"/>
  <c r="AI210" i="12"/>
  <c r="AJ210" i="12" s="1"/>
  <c r="BC210" i="12"/>
  <c r="BD210" i="12" s="1"/>
  <c r="O211" i="12"/>
  <c r="P211" i="12" s="1"/>
  <c r="AI211" i="12"/>
  <c r="AJ211" i="12" s="1"/>
  <c r="BC211" i="12"/>
  <c r="BD211" i="12" s="1"/>
  <c r="O212" i="12"/>
  <c r="P212" i="12" s="1"/>
  <c r="AI212" i="12"/>
  <c r="AJ212" i="12" s="1"/>
  <c r="BC212" i="12"/>
  <c r="BD212" i="12" s="1"/>
  <c r="BE212" i="12" s="1"/>
  <c r="O213" i="12"/>
  <c r="P213" i="12" s="1"/>
  <c r="AI213" i="12"/>
  <c r="AJ213" i="12" s="1"/>
  <c r="BC213" i="12"/>
  <c r="BD213" i="12" s="1"/>
  <c r="O214" i="12"/>
  <c r="P214" i="12" s="1"/>
  <c r="AI214" i="12"/>
  <c r="AJ214" i="12" s="1"/>
  <c r="AK214" i="12" s="1"/>
  <c r="BC214" i="12"/>
  <c r="BD214" i="12" s="1"/>
  <c r="O215" i="12"/>
  <c r="P215" i="12" s="1"/>
  <c r="AI215" i="12"/>
  <c r="AJ215" i="12" s="1"/>
  <c r="AK215" i="12" s="1"/>
  <c r="BC215" i="12"/>
  <c r="BD215" i="12" s="1"/>
  <c r="O216" i="12"/>
  <c r="P216" i="12" s="1"/>
  <c r="AI216" i="12"/>
  <c r="AJ216" i="12" s="1"/>
  <c r="BC216" i="12"/>
  <c r="BD216" i="12" s="1"/>
  <c r="BE216" i="12" s="1"/>
  <c r="O217" i="12"/>
  <c r="P217" i="12" s="1"/>
  <c r="Q217" i="12" s="1"/>
  <c r="AI217" i="12"/>
  <c r="AJ217" i="12" s="1"/>
  <c r="BC217" i="12"/>
  <c r="BD217" i="12" s="1"/>
  <c r="O218" i="12"/>
  <c r="P218" i="12" s="1"/>
  <c r="AI218" i="12"/>
  <c r="AJ218" i="12" s="1"/>
  <c r="BC218" i="12"/>
  <c r="BD218" i="12" s="1"/>
  <c r="O219" i="12"/>
  <c r="P219" i="12" s="1"/>
  <c r="Q219" i="12" s="1"/>
  <c r="AI219" i="12"/>
  <c r="AJ219" i="12" s="1"/>
  <c r="BC219" i="12"/>
  <c r="BD219" i="12" s="1"/>
  <c r="O220" i="12"/>
  <c r="P220" i="12" s="1"/>
  <c r="AI220" i="12"/>
  <c r="AJ220" i="12" s="1"/>
  <c r="BC220" i="12"/>
  <c r="BD220" i="12" s="1"/>
  <c r="BE220" i="12" s="1"/>
  <c r="O221" i="12"/>
  <c r="P221" i="12" s="1"/>
  <c r="AI221" i="12"/>
  <c r="AJ221" i="12" s="1"/>
  <c r="BC221" i="12"/>
  <c r="BD221" i="12" s="1"/>
  <c r="O222" i="12"/>
  <c r="P222" i="12" s="1"/>
  <c r="AI222" i="12"/>
  <c r="AJ222" i="12" s="1"/>
  <c r="AK222" i="12" s="1"/>
  <c r="BC222" i="12"/>
  <c r="BD222" i="12" s="1"/>
  <c r="O223" i="12"/>
  <c r="P223" i="12" s="1"/>
  <c r="AI223" i="12"/>
  <c r="AJ223" i="12" s="1"/>
  <c r="BC223" i="12"/>
  <c r="BD223" i="12" s="1"/>
  <c r="O224" i="12"/>
  <c r="P224" i="12" s="1"/>
  <c r="AI224" i="12"/>
  <c r="AJ224" i="12" s="1"/>
  <c r="BC224" i="12"/>
  <c r="BD224" i="12" s="1"/>
  <c r="O225" i="12"/>
  <c r="P225" i="12" s="1"/>
  <c r="AI225" i="12"/>
  <c r="AJ225" i="12" s="1"/>
  <c r="AK225" i="12" s="1"/>
  <c r="BC225" i="12"/>
  <c r="BD225" i="12" s="1"/>
  <c r="O226" i="12"/>
  <c r="P226" i="12" s="1"/>
  <c r="AI226" i="12"/>
  <c r="AJ226" i="12" s="1"/>
  <c r="BC226" i="12"/>
  <c r="BD226" i="12" s="1"/>
  <c r="O227" i="12"/>
  <c r="P227" i="12" s="1"/>
  <c r="AI227" i="12"/>
  <c r="AJ227" i="12" s="1"/>
  <c r="AK227" i="12" s="1"/>
  <c r="BC227" i="12"/>
  <c r="BD227" i="12" s="1"/>
  <c r="O228" i="12"/>
  <c r="P228" i="12" s="1"/>
  <c r="AI228" i="12"/>
  <c r="AJ228" i="12" s="1"/>
  <c r="BC228" i="12"/>
  <c r="BD228" i="12" s="1"/>
  <c r="O229" i="12"/>
  <c r="P229" i="12" s="1"/>
  <c r="AI229" i="12"/>
  <c r="AJ229" i="12" s="1"/>
  <c r="BC229" i="12"/>
  <c r="BD229" i="12" s="1"/>
  <c r="O230" i="12"/>
  <c r="P230" i="12" s="1"/>
  <c r="AI230" i="12"/>
  <c r="AJ230" i="12" s="1"/>
  <c r="AK230" i="12" s="1"/>
  <c r="BC230" i="12"/>
  <c r="BD230" i="12" s="1"/>
  <c r="O231" i="12"/>
  <c r="P231" i="12" s="1"/>
  <c r="AI231" i="12"/>
  <c r="AJ231" i="12" s="1"/>
  <c r="BC231" i="12"/>
  <c r="BD231" i="12" s="1"/>
  <c r="O232" i="12"/>
  <c r="P232" i="12" s="1"/>
  <c r="Q232" i="12" s="1"/>
  <c r="AI232" i="12"/>
  <c r="AJ232" i="12" s="1"/>
  <c r="BC232" i="12"/>
  <c r="BD232" i="12" s="1"/>
  <c r="O233" i="12"/>
  <c r="P233" i="12" s="1"/>
  <c r="Q233" i="12" s="1"/>
  <c r="AI233" i="12"/>
  <c r="AJ233" i="12" s="1"/>
  <c r="BC233" i="12"/>
  <c r="BD233" i="12" s="1"/>
  <c r="O234" i="12"/>
  <c r="P234" i="12" s="1"/>
  <c r="AI234" i="12"/>
  <c r="AJ234" i="12" s="1"/>
  <c r="BC234" i="12"/>
  <c r="BD234" i="12" s="1"/>
  <c r="O235" i="12"/>
  <c r="P235" i="12" s="1"/>
  <c r="Q235" i="12" s="1"/>
  <c r="AI235" i="12"/>
  <c r="AJ235" i="12" s="1"/>
  <c r="AK235" i="12" s="1"/>
  <c r="BC235" i="12"/>
  <c r="BD235" i="12" s="1"/>
  <c r="O236" i="12"/>
  <c r="P236" i="12" s="1"/>
  <c r="AI236" i="12"/>
  <c r="AJ236" i="12" s="1"/>
  <c r="BC236" i="12"/>
  <c r="BD236" i="12" s="1"/>
  <c r="BE236" i="12" s="1"/>
  <c r="O237" i="12"/>
  <c r="P237" i="12" s="1"/>
  <c r="AI237" i="12"/>
  <c r="AJ237" i="12" s="1"/>
  <c r="BC237" i="12"/>
  <c r="BD237" i="12" s="1"/>
  <c r="O238" i="12"/>
  <c r="P238" i="12" s="1"/>
  <c r="AI238" i="12"/>
  <c r="AJ238" i="12" s="1"/>
  <c r="AK238" i="12" s="1"/>
  <c r="BC238" i="12"/>
  <c r="BD238" i="12" s="1"/>
  <c r="O239" i="12"/>
  <c r="P239" i="12" s="1"/>
  <c r="AI239" i="12"/>
  <c r="AJ239" i="12" s="1"/>
  <c r="BC239" i="12"/>
  <c r="BD239" i="12" s="1"/>
  <c r="O240" i="12"/>
  <c r="P240" i="12" s="1"/>
  <c r="Q240" i="12" s="1"/>
  <c r="AI240" i="12"/>
  <c r="AJ240" i="12" s="1"/>
  <c r="BC240" i="12"/>
  <c r="BD240" i="12" s="1"/>
  <c r="BE240" i="12" s="1"/>
  <c r="O241" i="12"/>
  <c r="P241" i="12" s="1"/>
  <c r="AI241" i="12"/>
  <c r="AJ241" i="12" s="1"/>
  <c r="BC241" i="12"/>
  <c r="BD241" i="12" s="1"/>
  <c r="O242" i="12"/>
  <c r="P242" i="12" s="1"/>
  <c r="AI242" i="12"/>
  <c r="AJ242" i="12" s="1"/>
  <c r="BC242" i="12"/>
  <c r="BD242" i="12" s="1"/>
  <c r="O243" i="12"/>
  <c r="P243" i="12" s="1"/>
  <c r="Q243" i="12" s="1"/>
  <c r="AI243" i="12"/>
  <c r="AJ243" i="12" s="1"/>
  <c r="AK243" i="12" s="1"/>
  <c r="BC243" i="12"/>
  <c r="BD243" i="12" s="1"/>
  <c r="BE243" i="12" s="1"/>
  <c r="O244" i="12"/>
  <c r="P244" i="12" s="1"/>
  <c r="AI244" i="12"/>
  <c r="AJ244" i="12" s="1"/>
  <c r="BC244" i="12"/>
  <c r="BD244" i="12" s="1"/>
  <c r="O245" i="12"/>
  <c r="P245" i="12" s="1"/>
  <c r="AI245" i="12"/>
  <c r="AJ245" i="12" s="1"/>
  <c r="BC245" i="12"/>
  <c r="BD245" i="12" s="1"/>
  <c r="O246" i="12"/>
  <c r="P246" i="12" s="1"/>
  <c r="AI246" i="12"/>
  <c r="AJ246" i="12" s="1"/>
  <c r="AK246" i="12" s="1"/>
  <c r="BC246" i="12"/>
  <c r="BD246" i="12" s="1"/>
  <c r="O247" i="12"/>
  <c r="P247" i="12" s="1"/>
  <c r="AI247" i="12"/>
  <c r="AJ247" i="12" s="1"/>
  <c r="BC247" i="12"/>
  <c r="BD247" i="12" s="1"/>
  <c r="O248" i="12"/>
  <c r="P248" i="12" s="1"/>
  <c r="AI248" i="12"/>
  <c r="AJ248" i="12" s="1"/>
  <c r="BC248" i="12"/>
  <c r="BD248" i="12" s="1"/>
  <c r="O249" i="12"/>
  <c r="P249" i="12" s="1"/>
  <c r="Q249" i="12" s="1"/>
  <c r="AI249" i="12"/>
  <c r="AJ249" i="12" s="1"/>
  <c r="BC249" i="12"/>
  <c r="BD249" i="12" s="1"/>
  <c r="O250" i="12"/>
  <c r="P250" i="12" s="1"/>
  <c r="AI250" i="12"/>
  <c r="AJ250" i="12" s="1"/>
  <c r="BC250" i="12"/>
  <c r="BD250" i="12" s="1"/>
  <c r="O251" i="12"/>
  <c r="P251" i="12" s="1"/>
  <c r="AI251" i="12"/>
  <c r="AJ251" i="12" s="1"/>
  <c r="BC251" i="12"/>
  <c r="BD251" i="12" s="1"/>
  <c r="O252" i="12"/>
  <c r="P252" i="12" s="1"/>
  <c r="Q252" i="12" s="1"/>
  <c r="AI252" i="12"/>
  <c r="AJ252" i="12" s="1"/>
  <c r="BC252" i="12"/>
  <c r="BD252" i="12" s="1"/>
  <c r="BE252" i="12" s="1"/>
  <c r="O253" i="12"/>
  <c r="P253" i="12" s="1"/>
  <c r="AI253" i="12"/>
  <c r="AJ253" i="12" s="1"/>
  <c r="BC253" i="12"/>
  <c r="BD253" i="12" s="1"/>
  <c r="BE253" i="12" s="1"/>
  <c r="O254" i="12"/>
  <c r="P254" i="12" s="1"/>
  <c r="AI254" i="12"/>
  <c r="AJ254" i="12" s="1"/>
  <c r="BC254" i="12"/>
  <c r="BD254" i="12" s="1"/>
  <c r="O255" i="12"/>
  <c r="P255" i="12" s="1"/>
  <c r="AI255" i="12"/>
  <c r="AJ255" i="12" s="1"/>
  <c r="BC255" i="12"/>
  <c r="BD255" i="12" s="1"/>
  <c r="O256" i="12"/>
  <c r="P256" i="12" s="1"/>
  <c r="AI256" i="12"/>
  <c r="AJ256" i="12" s="1"/>
  <c r="BC256" i="12"/>
  <c r="BD256" i="12" s="1"/>
  <c r="O257" i="12"/>
  <c r="P257" i="12" s="1"/>
  <c r="AI257" i="12"/>
  <c r="AJ257" i="12" s="1"/>
  <c r="BC257" i="12"/>
  <c r="BD257" i="12" s="1"/>
  <c r="O258" i="12"/>
  <c r="P258" i="12" s="1"/>
  <c r="AI258" i="12"/>
  <c r="AJ258" i="12" s="1"/>
  <c r="BC258" i="12"/>
  <c r="BD258" i="12" s="1"/>
  <c r="O259" i="12"/>
  <c r="P259" i="12" s="1"/>
  <c r="AI259" i="12"/>
  <c r="AJ259" i="12" s="1"/>
  <c r="BC259" i="12"/>
  <c r="BD259" i="12" s="1"/>
  <c r="O260" i="12"/>
  <c r="P260" i="12" s="1"/>
  <c r="AI260" i="12"/>
  <c r="AJ260" i="12" s="1"/>
  <c r="BC260" i="12"/>
  <c r="BD260" i="12" s="1"/>
  <c r="O261" i="12"/>
  <c r="P261" i="12" s="1"/>
  <c r="AI261" i="12"/>
  <c r="AJ261" i="12" s="1"/>
  <c r="BC261" i="12"/>
  <c r="BD261" i="12" s="1"/>
  <c r="O262" i="12"/>
  <c r="P262" i="12" s="1"/>
  <c r="AI262" i="12"/>
  <c r="AJ262" i="12" s="1"/>
  <c r="AK262" i="12" s="1"/>
  <c r="BC262" i="12"/>
  <c r="BD262" i="12" s="1"/>
  <c r="O263" i="12"/>
  <c r="P263" i="12" s="1"/>
  <c r="AI263" i="12"/>
  <c r="AJ263" i="12" s="1"/>
  <c r="BC263" i="12"/>
  <c r="BD263" i="12" s="1"/>
  <c r="O264" i="12"/>
  <c r="P264" i="12" s="1"/>
  <c r="Q264" i="12" s="1"/>
  <c r="AI264" i="12"/>
  <c r="AJ264" i="12" s="1"/>
  <c r="BC264" i="12"/>
  <c r="BD264" i="12" s="1"/>
  <c r="O265" i="12"/>
  <c r="P265" i="12" s="1"/>
  <c r="AI265" i="12"/>
  <c r="AJ265" i="12" s="1"/>
  <c r="BC265" i="12"/>
  <c r="BD265" i="12" s="1"/>
  <c r="BE265" i="12" s="1"/>
  <c r="O266" i="12"/>
  <c r="P266" i="12" s="1"/>
  <c r="AI266" i="12"/>
  <c r="AJ266" i="12" s="1"/>
  <c r="BC266" i="12"/>
  <c r="BD266" i="12" s="1"/>
  <c r="O267" i="12"/>
  <c r="P267" i="12" s="1"/>
  <c r="AI267" i="12"/>
  <c r="AJ267" i="12" s="1"/>
  <c r="BC267" i="12"/>
  <c r="BD267" i="12" s="1"/>
  <c r="BE267" i="12" s="1"/>
  <c r="O268" i="12"/>
  <c r="P268" i="12" s="1"/>
  <c r="AI268" i="12"/>
  <c r="AJ268" i="12" s="1"/>
  <c r="AK268" i="12" s="1"/>
  <c r="BC268" i="12"/>
  <c r="BD268" i="12" s="1"/>
  <c r="BE268" i="12" s="1"/>
  <c r="O269" i="12"/>
  <c r="P269" i="12" s="1"/>
  <c r="AI269" i="12"/>
  <c r="AJ269" i="12" s="1"/>
  <c r="BC269" i="12"/>
  <c r="BD269" i="12" s="1"/>
  <c r="O270" i="12"/>
  <c r="P270" i="12" s="1"/>
  <c r="Q270" i="12" s="1"/>
  <c r="AI270" i="12"/>
  <c r="AJ270" i="12" s="1"/>
  <c r="BC270" i="12"/>
  <c r="BD270" i="12" s="1"/>
  <c r="O271" i="12"/>
  <c r="P271" i="12" s="1"/>
  <c r="AI271" i="12"/>
  <c r="AJ271" i="12" s="1"/>
  <c r="BC271" i="12"/>
  <c r="BD271" i="12" s="1"/>
  <c r="O272" i="12"/>
  <c r="P272" i="12" s="1"/>
  <c r="AI272" i="12"/>
  <c r="AJ272" i="12" s="1"/>
  <c r="BC272" i="12"/>
  <c r="BD272" i="12" s="1"/>
  <c r="BE272" i="12" s="1"/>
  <c r="O273" i="12"/>
  <c r="P273" i="12" s="1"/>
  <c r="AI273" i="12"/>
  <c r="AJ273" i="12" s="1"/>
  <c r="BC273" i="12"/>
  <c r="BD273" i="12" s="1"/>
  <c r="BE273" i="12" s="1"/>
  <c r="O274" i="12"/>
  <c r="P274" i="12" s="1"/>
  <c r="AI274" i="12"/>
  <c r="AJ274" i="12" s="1"/>
  <c r="BC274" i="12"/>
  <c r="BD274" i="12" s="1"/>
  <c r="O275" i="12"/>
  <c r="P275" i="12" s="1"/>
  <c r="Q275" i="12" s="1"/>
  <c r="AI275" i="12"/>
  <c r="AJ275" i="12" s="1"/>
  <c r="BC275" i="12"/>
  <c r="BD275" i="12" s="1"/>
  <c r="O276" i="12"/>
  <c r="P276" i="12" s="1"/>
  <c r="AI276" i="12"/>
  <c r="AJ276" i="12" s="1"/>
  <c r="BC276" i="12"/>
  <c r="BD276" i="12" s="1"/>
  <c r="O277" i="12"/>
  <c r="P277" i="12" s="1"/>
  <c r="AI277" i="12"/>
  <c r="AJ277" i="12" s="1"/>
  <c r="BC277" i="12"/>
  <c r="BD277" i="12" s="1"/>
  <c r="O278" i="12"/>
  <c r="P278" i="12" s="1"/>
  <c r="AI278" i="12"/>
  <c r="AJ278" i="12" s="1"/>
  <c r="AK278" i="12" s="1"/>
  <c r="BC278" i="12"/>
  <c r="BD278" i="12" s="1"/>
  <c r="O279" i="12"/>
  <c r="P279" i="12" s="1"/>
  <c r="AI279" i="12"/>
  <c r="AJ279" i="12" s="1"/>
  <c r="BC279" i="12"/>
  <c r="BD279" i="12" s="1"/>
  <c r="O280" i="12"/>
  <c r="P280" i="12" s="1"/>
  <c r="AI280" i="12"/>
  <c r="AJ280" i="12" s="1"/>
  <c r="BC280" i="12"/>
  <c r="BD280" i="12" s="1"/>
  <c r="O281" i="12"/>
  <c r="P281" i="12" s="1"/>
  <c r="AI281" i="12"/>
  <c r="AJ281" i="12" s="1"/>
  <c r="AK281" i="12" s="1"/>
  <c r="BC281" i="12"/>
  <c r="BD281" i="12" s="1"/>
  <c r="O282" i="12"/>
  <c r="P282" i="12" s="1"/>
  <c r="AI282" i="12"/>
  <c r="AJ282" i="12" s="1"/>
  <c r="BC282" i="12"/>
  <c r="BD282" i="12" s="1"/>
  <c r="O283" i="12"/>
  <c r="P283" i="12" s="1"/>
  <c r="AI283" i="12"/>
  <c r="AJ283" i="12" s="1"/>
  <c r="BC283" i="12"/>
  <c r="BD283" i="12" s="1"/>
  <c r="O284" i="12"/>
  <c r="P284" i="12" s="1"/>
  <c r="AI284" i="12"/>
  <c r="AJ284" i="12" s="1"/>
  <c r="BC284" i="12"/>
  <c r="BD284" i="12" s="1"/>
  <c r="BE284" i="12" s="1"/>
  <c r="O285" i="12"/>
  <c r="P285" i="12" s="1"/>
  <c r="AI285" i="12"/>
  <c r="AJ285" i="12" s="1"/>
  <c r="BC285" i="12"/>
  <c r="BD285" i="12" s="1"/>
  <c r="BE285" i="12" s="1"/>
  <c r="O286" i="12"/>
  <c r="P286" i="12" s="1"/>
  <c r="AI286" i="12"/>
  <c r="AJ286" i="12" s="1"/>
  <c r="BC286" i="12"/>
  <c r="BD286" i="12" s="1"/>
  <c r="O287" i="12"/>
  <c r="P287" i="12" s="1"/>
  <c r="AI287" i="12"/>
  <c r="AJ287" i="12" s="1"/>
  <c r="BC287" i="12"/>
  <c r="BD287" i="12" s="1"/>
  <c r="O288" i="12"/>
  <c r="P288" i="12" s="1"/>
  <c r="Q288" i="12" s="1"/>
  <c r="AI288" i="12"/>
  <c r="AJ288" i="12" s="1"/>
  <c r="BC288" i="12"/>
  <c r="BD288" i="12" s="1"/>
  <c r="BE288" i="12" s="1"/>
  <c r="O289" i="12"/>
  <c r="P289" i="12" s="1"/>
  <c r="AI289" i="12"/>
  <c r="AJ289" i="12" s="1"/>
  <c r="BC289" i="12"/>
  <c r="BD289" i="12" s="1"/>
  <c r="O290" i="12"/>
  <c r="P290" i="12" s="1"/>
  <c r="AI290" i="12"/>
  <c r="AJ290" i="12" s="1"/>
  <c r="AK290" i="12" s="1"/>
  <c r="BC290" i="12"/>
  <c r="BD290" i="12" s="1"/>
  <c r="O291" i="12"/>
  <c r="P291" i="12" s="1"/>
  <c r="AI291" i="12"/>
  <c r="AJ291" i="12" s="1"/>
  <c r="BC291" i="12"/>
  <c r="BD291" i="12" s="1"/>
  <c r="O292" i="12"/>
  <c r="P292" i="12" s="1"/>
  <c r="Q292" i="12" s="1"/>
  <c r="AI292" i="12"/>
  <c r="AJ292" i="12" s="1"/>
  <c r="BC292" i="12"/>
  <c r="BD292" i="12" s="1"/>
  <c r="O293" i="12"/>
  <c r="P293" i="12" s="1"/>
  <c r="AI293" i="12"/>
  <c r="AJ293" i="12" s="1"/>
  <c r="BC293" i="12"/>
  <c r="BD293" i="12" s="1"/>
  <c r="O294" i="12"/>
  <c r="P294" i="12" s="1"/>
  <c r="AI294" i="12"/>
  <c r="AJ294" i="12" s="1"/>
  <c r="AK294" i="12" s="1"/>
  <c r="BC294" i="12"/>
  <c r="BD294" i="12" s="1"/>
  <c r="BE294" i="12" s="1"/>
  <c r="O295" i="12"/>
  <c r="P295" i="12" s="1"/>
  <c r="AI295" i="12"/>
  <c r="AJ295" i="12" s="1"/>
  <c r="BC295" i="12"/>
  <c r="BD295" i="12" s="1"/>
  <c r="O296" i="12"/>
  <c r="P296" i="12" s="1"/>
  <c r="AI296" i="12"/>
  <c r="AJ296" i="12" s="1"/>
  <c r="BC296" i="12"/>
  <c r="BD296" i="12" s="1"/>
  <c r="BE296" i="12" s="1"/>
  <c r="O297" i="12"/>
  <c r="P297" i="12" s="1"/>
  <c r="AI297" i="12"/>
  <c r="AJ297" i="12" s="1"/>
  <c r="BC297" i="12"/>
  <c r="BD297" i="12" s="1"/>
  <c r="O298" i="12"/>
  <c r="P298" i="12" s="1"/>
  <c r="AI298" i="12"/>
  <c r="AJ298" i="12" s="1"/>
  <c r="BC298" i="12"/>
  <c r="BD298" i="12" s="1"/>
  <c r="O299" i="12"/>
  <c r="P299" i="12" s="1"/>
  <c r="AI299" i="12"/>
  <c r="AJ299" i="12" s="1"/>
  <c r="AK299" i="12" s="1"/>
  <c r="BC299" i="12"/>
  <c r="BD299" i="12" s="1"/>
  <c r="O300" i="12"/>
  <c r="P300" i="12" s="1"/>
  <c r="AI300" i="12"/>
  <c r="AJ300" i="12" s="1"/>
  <c r="BC300" i="12"/>
  <c r="BD300" i="12" s="1"/>
  <c r="O301" i="12"/>
  <c r="P301" i="12" s="1"/>
  <c r="AI301" i="12"/>
  <c r="AJ301" i="12" s="1"/>
  <c r="AK301" i="12" s="1"/>
  <c r="BC301" i="12"/>
  <c r="BD301" i="12" s="1"/>
  <c r="O302" i="12"/>
  <c r="P302" i="12" s="1"/>
  <c r="Q302" i="12" s="1"/>
  <c r="AI302" i="12"/>
  <c r="AJ302" i="12" s="1"/>
  <c r="BC302" i="12"/>
  <c r="BD302" i="12" s="1"/>
  <c r="O303" i="12"/>
  <c r="P303" i="12" s="1"/>
  <c r="AI303" i="12"/>
  <c r="AJ303" i="12" s="1"/>
  <c r="BC303" i="12"/>
  <c r="BD303" i="12" s="1"/>
  <c r="O304" i="12"/>
  <c r="P304" i="12" s="1"/>
  <c r="AI304" i="12"/>
  <c r="AJ304" i="12" s="1"/>
  <c r="BC304" i="12"/>
  <c r="BD304" i="12" s="1"/>
  <c r="O305" i="12"/>
  <c r="P305" i="12" s="1"/>
  <c r="AI305" i="12"/>
  <c r="AJ305" i="12" s="1"/>
  <c r="BC305" i="12"/>
  <c r="BD305" i="12" s="1"/>
  <c r="O306" i="12"/>
  <c r="P306" i="12" s="1"/>
  <c r="AI306" i="12"/>
  <c r="AJ306" i="12" s="1"/>
  <c r="BC306" i="12"/>
  <c r="BD306" i="12" s="1"/>
  <c r="BE306" i="12" s="1"/>
  <c r="O307" i="12"/>
  <c r="P307" i="12" s="1"/>
  <c r="AI307" i="12"/>
  <c r="AJ307" i="12" s="1"/>
  <c r="BC307" i="12"/>
  <c r="BD307" i="12" s="1"/>
  <c r="O308" i="12"/>
  <c r="P308" i="12" s="1"/>
  <c r="AI308" i="12"/>
  <c r="AJ308" i="12" s="1"/>
  <c r="BC308" i="12"/>
  <c r="BD308" i="12" s="1"/>
  <c r="O309" i="12"/>
  <c r="P309" i="12" s="1"/>
  <c r="AI309" i="12"/>
  <c r="AJ309" i="12" s="1"/>
  <c r="BC309" i="12"/>
  <c r="BD309" i="12" s="1"/>
  <c r="O310" i="12"/>
  <c r="P310" i="12" s="1"/>
  <c r="AI310" i="12"/>
  <c r="AJ310" i="12" s="1"/>
  <c r="AK310" i="12" s="1"/>
  <c r="BC310" i="12"/>
  <c r="BD310" i="12" s="1"/>
  <c r="O311" i="12"/>
  <c r="P311" i="12" s="1"/>
  <c r="AI311" i="12"/>
  <c r="AJ311" i="12" s="1"/>
  <c r="BC311" i="12"/>
  <c r="BD311" i="12" s="1"/>
  <c r="BE311" i="12" s="1"/>
  <c r="O312" i="12"/>
  <c r="P312" i="12" s="1"/>
  <c r="AI312" i="12"/>
  <c r="AJ312" i="12" s="1"/>
  <c r="BC312" i="12"/>
  <c r="BD312" i="12" s="1"/>
  <c r="O313" i="12"/>
  <c r="P313" i="12" s="1"/>
  <c r="Q313" i="12" s="1"/>
  <c r="AI313" i="12"/>
  <c r="AJ313" i="12" s="1"/>
  <c r="BC313" i="12"/>
  <c r="BD313" i="12" s="1"/>
  <c r="O314" i="12"/>
  <c r="P314" i="12" s="1"/>
  <c r="AI314" i="12"/>
  <c r="AJ314" i="12" s="1"/>
  <c r="BC314" i="12"/>
  <c r="BD314" i="12" s="1"/>
  <c r="O315" i="12"/>
  <c r="P315" i="12" s="1"/>
  <c r="AI315" i="12"/>
  <c r="AJ315" i="12" s="1"/>
  <c r="BC315" i="12"/>
  <c r="BD315" i="12" s="1"/>
  <c r="BE315" i="12" s="1"/>
  <c r="O316" i="12"/>
  <c r="P316" i="12" s="1"/>
  <c r="AI316" i="12"/>
  <c r="AJ316" i="12" s="1"/>
  <c r="BC316" i="12"/>
  <c r="BD316" i="12" s="1"/>
  <c r="O317" i="12"/>
  <c r="P317" i="12" s="1"/>
  <c r="AI317" i="12"/>
  <c r="AJ317" i="12" s="1"/>
  <c r="AK317" i="12" s="1"/>
  <c r="BC317" i="12"/>
  <c r="BD317" i="12" s="1"/>
  <c r="O318" i="12"/>
  <c r="P318" i="12" s="1"/>
  <c r="AI318" i="12"/>
  <c r="AJ318" i="12" s="1"/>
  <c r="BC318" i="12"/>
  <c r="BD318" i="12" s="1"/>
  <c r="O319" i="12"/>
  <c r="P319" i="12" s="1"/>
  <c r="AI319" i="12"/>
  <c r="AJ319" i="12" s="1"/>
  <c r="BC319" i="12"/>
  <c r="BD319" i="12" s="1"/>
  <c r="O320" i="12"/>
  <c r="P320" i="12" s="1"/>
  <c r="AI320" i="12"/>
  <c r="AJ320" i="12" s="1"/>
  <c r="BC320" i="12"/>
  <c r="BD320" i="12" s="1"/>
  <c r="O321" i="12"/>
  <c r="P321" i="12" s="1"/>
  <c r="AI321" i="12"/>
  <c r="AJ321" i="12" s="1"/>
  <c r="BC321" i="12"/>
  <c r="BD321" i="12" s="1"/>
  <c r="O322" i="12"/>
  <c r="P322" i="12" s="1"/>
  <c r="AI322" i="12"/>
  <c r="AJ322" i="12" s="1"/>
  <c r="AK322" i="12" s="1"/>
  <c r="BC322" i="12"/>
  <c r="BD322" i="12" s="1"/>
  <c r="BE322" i="12" s="1"/>
  <c r="O323" i="12"/>
  <c r="P323" i="12" s="1"/>
  <c r="AI323" i="12"/>
  <c r="AJ323" i="12" s="1"/>
  <c r="BC323" i="12"/>
  <c r="BD323" i="12" s="1"/>
  <c r="O324" i="12"/>
  <c r="P324" i="12" s="1"/>
  <c r="AI324" i="12"/>
  <c r="AJ324" i="12" s="1"/>
  <c r="BC324" i="12"/>
  <c r="BD324" i="12" s="1"/>
  <c r="O325" i="12"/>
  <c r="P325" i="12" s="1"/>
  <c r="AI325" i="12"/>
  <c r="AJ325" i="12" s="1"/>
  <c r="BC325" i="12"/>
  <c r="BD325" i="12" s="1"/>
  <c r="O326" i="12"/>
  <c r="P326" i="12" s="1"/>
  <c r="AI326" i="12"/>
  <c r="AJ326" i="12" s="1"/>
  <c r="AK326" i="12" s="1"/>
  <c r="BC326" i="12"/>
  <c r="BD326" i="12" s="1"/>
  <c r="O327" i="12"/>
  <c r="P327" i="12" s="1"/>
  <c r="AI327" i="12"/>
  <c r="AJ327" i="12" s="1"/>
  <c r="BC327" i="12"/>
  <c r="BD327" i="12" s="1"/>
  <c r="O328" i="12"/>
  <c r="P328" i="12" s="1"/>
  <c r="AI328" i="12"/>
  <c r="AJ328" i="12" s="1"/>
  <c r="BC328" i="12"/>
  <c r="BD328" i="12" s="1"/>
  <c r="O329" i="12"/>
  <c r="P329" i="12" s="1"/>
  <c r="AI329" i="12"/>
  <c r="AJ329" i="12" s="1"/>
  <c r="BC329" i="12"/>
  <c r="BD329" i="12" s="1"/>
  <c r="O330" i="12"/>
  <c r="P330" i="12" s="1"/>
  <c r="AI330" i="12"/>
  <c r="AJ330" i="12" s="1"/>
  <c r="BC330" i="12"/>
  <c r="BD330" i="12" s="1"/>
  <c r="O331" i="12"/>
  <c r="P331" i="12" s="1"/>
  <c r="Q331" i="12" s="1"/>
  <c r="AI331" i="12"/>
  <c r="AJ331" i="12" s="1"/>
  <c r="AK331" i="12" s="1"/>
  <c r="BC331" i="12"/>
  <c r="BD331" i="12" s="1"/>
  <c r="BE331" i="12" s="1"/>
  <c r="O332" i="12"/>
  <c r="P332" i="12" s="1"/>
  <c r="AI332" i="12"/>
  <c r="AJ332" i="12" s="1"/>
  <c r="BC332" i="12"/>
  <c r="BD332" i="12" s="1"/>
  <c r="O333" i="12"/>
  <c r="P333" i="12" s="1"/>
  <c r="Q333" i="12" s="1"/>
  <c r="AI333" i="12"/>
  <c r="AJ333" i="12" s="1"/>
  <c r="BC333" i="12"/>
  <c r="BD333" i="12" s="1"/>
  <c r="O334" i="12"/>
  <c r="P334" i="12" s="1"/>
  <c r="AI334" i="12"/>
  <c r="AJ334" i="12" s="1"/>
  <c r="BC334" i="12"/>
  <c r="BD334" i="12" s="1"/>
  <c r="BE334" i="12" s="1"/>
  <c r="O335" i="12"/>
  <c r="P335" i="12" s="1"/>
  <c r="AI335" i="12"/>
  <c r="AJ335" i="12" s="1"/>
  <c r="BC335" i="12"/>
  <c r="BD335" i="12" s="1"/>
  <c r="O336" i="12"/>
  <c r="P336" i="12" s="1"/>
  <c r="AI336" i="12"/>
  <c r="AJ336" i="12" s="1"/>
  <c r="BC336" i="12"/>
  <c r="BD336" i="12" s="1"/>
  <c r="O337" i="12"/>
  <c r="P337" i="12" s="1"/>
  <c r="AI337" i="12"/>
  <c r="AJ337" i="12" s="1"/>
  <c r="BC337" i="12"/>
  <c r="BD337" i="12" s="1"/>
  <c r="O338" i="12"/>
  <c r="P338" i="12" s="1"/>
  <c r="AI338" i="12"/>
  <c r="AJ338" i="12" s="1"/>
  <c r="BC338" i="12"/>
  <c r="BD338" i="12" s="1"/>
  <c r="O339" i="12"/>
  <c r="P339" i="12" s="1"/>
  <c r="AI339" i="12"/>
  <c r="AJ339" i="12" s="1"/>
  <c r="BC339" i="12"/>
  <c r="BD339" i="12" s="1"/>
  <c r="BE339" i="12" s="1"/>
  <c r="O340" i="12"/>
  <c r="P340" i="12" s="1"/>
  <c r="AI340" i="12"/>
  <c r="AJ340" i="12" s="1"/>
  <c r="BC340" i="12"/>
  <c r="BD340" i="12" s="1"/>
  <c r="L20" i="10"/>
  <c r="L21" i="10" s="1"/>
  <c r="L22" i="10" s="1"/>
  <c r="Q20" i="10"/>
  <c r="Q21" i="10" s="1"/>
  <c r="Q22" i="10" s="1"/>
  <c r="AK56" i="12" l="1"/>
  <c r="AK103" i="12"/>
  <c r="M264" i="13"/>
  <c r="AG259" i="13"/>
  <c r="BE134" i="12"/>
  <c r="AK65" i="12"/>
  <c r="AG254" i="13"/>
  <c r="BE304" i="12"/>
  <c r="AK283" i="12"/>
  <c r="BE325" i="12"/>
  <c r="Q315" i="12"/>
  <c r="BE309" i="12"/>
  <c r="BE293" i="12"/>
  <c r="BE261" i="12"/>
  <c r="AK256" i="12"/>
  <c r="AK192" i="12"/>
  <c r="AK176" i="12"/>
  <c r="BE133" i="12"/>
  <c r="BE101" i="12"/>
  <c r="AK80" i="12"/>
  <c r="BE69" i="12"/>
  <c r="Q59" i="12"/>
  <c r="Q43" i="12"/>
  <c r="AK16" i="12"/>
  <c r="M126" i="13"/>
  <c r="M328" i="13"/>
  <c r="Q328" i="13" s="1"/>
  <c r="M276" i="13"/>
  <c r="AG339" i="13"/>
  <c r="AG129" i="13"/>
  <c r="AK129" i="13" s="1"/>
  <c r="BA294" i="13"/>
  <c r="BE294" i="13" s="1"/>
  <c r="M107" i="13"/>
  <c r="Q107" i="13" s="1"/>
  <c r="AG249" i="13"/>
  <c r="AK249" i="13" s="1"/>
  <c r="AG221" i="13"/>
  <c r="AG235" i="13"/>
  <c r="AG335" i="13"/>
  <c r="M166" i="13"/>
  <c r="M81" i="13"/>
  <c r="M3" i="13"/>
  <c r="M291" i="13"/>
  <c r="AK163" i="12"/>
  <c r="AK232" i="12"/>
  <c r="BE215" i="12"/>
  <c r="BE52" i="13"/>
  <c r="BE23" i="13"/>
  <c r="BE300" i="12"/>
  <c r="BE108" i="12"/>
  <c r="BE265" i="13"/>
  <c r="AG208" i="13"/>
  <c r="AK208" i="13" s="1"/>
  <c r="AK284" i="12"/>
  <c r="BE310" i="12"/>
  <c r="BE230" i="12"/>
  <c r="BE118" i="12"/>
  <c r="BE307" i="13"/>
  <c r="M69" i="13"/>
  <c r="BE299" i="12"/>
  <c r="Q273" i="12"/>
  <c r="BE320" i="12"/>
  <c r="BE256" i="12"/>
  <c r="Q150" i="12"/>
  <c r="AK91" i="12"/>
  <c r="BE26" i="12"/>
  <c r="BE10" i="12"/>
  <c r="BA177" i="13"/>
  <c r="BE177" i="13" s="1"/>
  <c r="M27" i="13"/>
  <c r="Q27" i="13" s="1"/>
  <c r="AG186" i="13"/>
  <c r="M103" i="13"/>
  <c r="M196" i="13"/>
  <c r="M113" i="13"/>
  <c r="AG18" i="13"/>
  <c r="BA273" i="13"/>
  <c r="AG257" i="13"/>
  <c r="BA287" i="13"/>
  <c r="BE287" i="13" s="1"/>
  <c r="BA132" i="13"/>
  <c r="BE132" i="13" s="1"/>
  <c r="AG331" i="13"/>
  <c r="AK331" i="13" s="1"/>
  <c r="AG187" i="13"/>
  <c r="AK187" i="13" s="1"/>
  <c r="AG306" i="13"/>
  <c r="AK306" i="13" s="1"/>
  <c r="M238" i="13"/>
  <c r="Q238" i="13" s="1"/>
  <c r="AG251" i="13"/>
  <c r="AK251" i="13" s="1"/>
  <c r="M215" i="13"/>
  <c r="M134" i="13"/>
  <c r="Q134" i="13" s="1"/>
  <c r="AG264" i="13"/>
  <c r="AG23" i="13"/>
  <c r="M65" i="13"/>
  <c r="Q115" i="12"/>
  <c r="BE290" i="12"/>
  <c r="AK253" i="12"/>
  <c r="Q72" i="12"/>
  <c r="AG277" i="13"/>
  <c r="BE84" i="13"/>
  <c r="BE156" i="12"/>
  <c r="AK321" i="12"/>
  <c r="BE150" i="12"/>
  <c r="BE54" i="12"/>
  <c r="M34" i="13"/>
  <c r="BE155" i="12"/>
  <c r="M155" i="13"/>
  <c r="Q155" i="13" s="1"/>
  <c r="M48" i="13"/>
  <c r="Q54" i="12"/>
  <c r="AG25" i="13"/>
  <c r="M185" i="13"/>
  <c r="Q185" i="13" s="1"/>
  <c r="BE108" i="13"/>
  <c r="BE9" i="13"/>
  <c r="BA276" i="13"/>
  <c r="AG30" i="13"/>
  <c r="AK30" i="13" s="1"/>
  <c r="AG311" i="13"/>
  <c r="AK311" i="13" s="1"/>
  <c r="M320" i="13"/>
  <c r="M130" i="13"/>
  <c r="Q130" i="13" s="1"/>
  <c r="AG336" i="13"/>
  <c r="AK336" i="13" s="1"/>
  <c r="M181" i="13"/>
  <c r="Q181" i="13" s="1"/>
  <c r="AG146" i="13"/>
  <c r="AK146" i="13" s="1"/>
  <c r="M71" i="13"/>
  <c r="Q71" i="13" s="1"/>
  <c r="AG106" i="13"/>
  <c r="AK106" i="13" s="1"/>
  <c r="AG166" i="13"/>
  <c r="AG248" i="13"/>
  <c r="AG222" i="13"/>
  <c r="M6" i="13"/>
  <c r="Q6" i="13" s="1"/>
  <c r="BE338" i="12"/>
  <c r="BE140" i="12"/>
  <c r="Q151" i="12"/>
  <c r="Q284" i="12"/>
  <c r="Q49" i="12"/>
  <c r="Q33" i="12"/>
  <c r="BE128" i="12"/>
  <c r="AK11" i="12"/>
  <c r="Q336" i="12"/>
  <c r="BE340" i="12"/>
  <c r="AK319" i="12"/>
  <c r="BE292" i="12"/>
  <c r="BE36" i="12"/>
  <c r="M82" i="13"/>
  <c r="Q82" i="13" s="1"/>
  <c r="M195" i="13"/>
  <c r="AG295" i="13"/>
  <c r="M79" i="13"/>
  <c r="M257" i="13"/>
  <c r="M146" i="13"/>
  <c r="AG317" i="13"/>
  <c r="AK317" i="13" s="1"/>
  <c r="AG107" i="13"/>
  <c r="M55" i="13"/>
  <c r="Q55" i="13" s="1"/>
  <c r="AG134" i="13"/>
  <c r="AK134" i="13" s="1"/>
  <c r="M180" i="13"/>
  <c r="Q180" i="13" s="1"/>
  <c r="AG148" i="13"/>
  <c r="AK148" i="13" s="1"/>
  <c r="BE320" i="13"/>
  <c r="AK285" i="12"/>
  <c r="Q3" i="12"/>
  <c r="BE71" i="12"/>
  <c r="BE332" i="12"/>
  <c r="BE172" i="12"/>
  <c r="BE337" i="12"/>
  <c r="AK220" i="12"/>
  <c r="AK140" i="12"/>
  <c r="BE166" i="12"/>
  <c r="BE22" i="12"/>
  <c r="AG119" i="13"/>
  <c r="AK119" i="13" s="1"/>
  <c r="BE22" i="13"/>
  <c r="AG158" i="13"/>
  <c r="AK158" i="13" s="1"/>
  <c r="BE336" i="12"/>
  <c r="AK315" i="12"/>
  <c r="Q278" i="12"/>
  <c r="BE253" i="13"/>
  <c r="BA143" i="13"/>
  <c r="BE143" i="13" s="1"/>
  <c r="BE329" i="12"/>
  <c r="AK292" i="12"/>
  <c r="AK244" i="12"/>
  <c r="AK228" i="12"/>
  <c r="BE217" i="12"/>
  <c r="AK164" i="12"/>
  <c r="AK148" i="12"/>
  <c r="BE137" i="12"/>
  <c r="AK132" i="12"/>
  <c r="AK116" i="12"/>
  <c r="AK100" i="12"/>
  <c r="AK84" i="12"/>
  <c r="AK68" i="12"/>
  <c r="AK36" i="12"/>
  <c r="BE2" i="13"/>
  <c r="BN19" i="12"/>
  <c r="AG193" i="13"/>
  <c r="AG88" i="13"/>
  <c r="M47" i="13"/>
  <c r="BE39" i="12"/>
  <c r="BE316" i="12"/>
  <c r="Q290" i="12"/>
  <c r="BE124" i="12"/>
  <c r="BE209" i="12"/>
  <c r="BE142" i="13"/>
  <c r="AG263" i="13"/>
  <c r="BE283" i="12"/>
  <c r="Q241" i="12"/>
  <c r="Q225" i="12"/>
  <c r="BE59" i="12"/>
  <c r="BE280" i="13"/>
  <c r="AK267" i="12"/>
  <c r="BE237" i="13"/>
  <c r="BE125" i="13"/>
  <c r="M163" i="13"/>
  <c r="Q324" i="12"/>
  <c r="AK249" i="12"/>
  <c r="Q196" i="12"/>
  <c r="BE174" i="12"/>
  <c r="Q164" i="12"/>
  <c r="BE142" i="12"/>
  <c r="BE126" i="12"/>
  <c r="BE110" i="12"/>
  <c r="BE94" i="12"/>
  <c r="BE171" i="13"/>
  <c r="BE139" i="13"/>
  <c r="AG220" i="13"/>
  <c r="AG120" i="13"/>
  <c r="AK120" i="13" s="1"/>
  <c r="AG279" i="13"/>
  <c r="AG275" i="13"/>
  <c r="BE107" i="12"/>
  <c r="AG183" i="13"/>
  <c r="AK183" i="13" s="1"/>
  <c r="AK95" i="12"/>
  <c r="BE273" i="13"/>
  <c r="M314" i="13"/>
  <c r="Q314" i="13" s="1"/>
  <c r="AG34" i="13"/>
  <c r="AG180" i="13"/>
  <c r="AK180" i="13" s="1"/>
  <c r="BA91" i="13"/>
  <c r="BE91" i="13" s="1"/>
  <c r="AG145" i="13"/>
  <c r="AK145" i="13" s="1"/>
  <c r="AG143" i="13"/>
  <c r="AK143" i="13" s="1"/>
  <c r="M191" i="13"/>
  <c r="Q191" i="13" s="1"/>
  <c r="M62" i="13"/>
  <c r="Q62" i="13" s="1"/>
  <c r="M231" i="13"/>
  <c r="Q231" i="13" s="1"/>
  <c r="AG246" i="13"/>
  <c r="AK246" i="13" s="1"/>
  <c r="Q105" i="12"/>
  <c r="BE80" i="13"/>
  <c r="M312" i="13"/>
  <c r="AG219" i="13"/>
  <c r="AG305" i="13"/>
  <c r="AG232" i="13"/>
  <c r="M210" i="13"/>
  <c r="AG230" i="13"/>
  <c r="AG210" i="13"/>
  <c r="AK210" i="13" s="1"/>
  <c r="AG337" i="13"/>
  <c r="AK337" i="13" s="1"/>
  <c r="AG182" i="13"/>
  <c r="AK182" i="13" s="1"/>
  <c r="BE117" i="13"/>
  <c r="BE101" i="13"/>
  <c r="Q179" i="12"/>
  <c r="Q99" i="12"/>
  <c r="BE58" i="13"/>
  <c r="Q296" i="12"/>
  <c r="M175" i="13"/>
  <c r="AG300" i="13"/>
  <c r="AK300" i="13" s="1"/>
  <c r="BE327" i="12"/>
  <c r="BE87" i="12"/>
  <c r="BE55" i="12"/>
  <c r="BA292" i="13"/>
  <c r="AK242" i="12"/>
  <c r="AK178" i="12"/>
  <c r="Q162" i="12"/>
  <c r="BE44" i="12"/>
  <c r="BE28" i="12"/>
  <c r="BE233" i="13"/>
  <c r="AG233" i="13"/>
  <c r="AK233" i="13" s="1"/>
  <c r="AG128" i="13"/>
  <c r="AG338" i="13"/>
  <c r="AK316" i="12"/>
  <c r="AK156" i="12"/>
  <c r="BE238" i="13"/>
  <c r="M302" i="13"/>
  <c r="AG61" i="13"/>
  <c r="BE286" i="12"/>
  <c r="Q329" i="13"/>
  <c r="M207" i="13"/>
  <c r="Q207" i="13" s="1"/>
  <c r="BE224" i="12"/>
  <c r="BE208" i="12"/>
  <c r="Q86" i="12"/>
  <c r="BE205" i="13"/>
  <c r="M50" i="13"/>
  <c r="Q50" i="13" s="1"/>
  <c r="AG226" i="13"/>
  <c r="M248" i="13"/>
  <c r="AG37" i="13"/>
  <c r="M190" i="13"/>
  <c r="AG288" i="13"/>
  <c r="M45" i="13"/>
  <c r="M25" i="13"/>
  <c r="AK160" i="12"/>
  <c r="AK64" i="12"/>
  <c r="BE21" i="12"/>
  <c r="BE98" i="13"/>
  <c r="M247" i="13"/>
  <c r="M88" i="13"/>
  <c r="Q88" i="13" s="1"/>
  <c r="BE298" i="12"/>
  <c r="BE266" i="12"/>
  <c r="BE186" i="12"/>
  <c r="AG86" i="13"/>
  <c r="M159" i="13"/>
  <c r="AG113" i="13"/>
  <c r="AG212" i="13"/>
  <c r="AK212" i="13" s="1"/>
  <c r="AG78" i="13"/>
  <c r="AG329" i="13"/>
  <c r="M177" i="13"/>
  <c r="M271" i="13"/>
  <c r="AG109" i="13"/>
  <c r="AG9" i="13"/>
  <c r="AG234" i="13"/>
  <c r="AK234" i="13" s="1"/>
  <c r="AG71" i="13"/>
  <c r="AK71" i="13" s="1"/>
  <c r="M273" i="13"/>
  <c r="Q273" i="13" s="1"/>
  <c r="M35" i="13"/>
  <c r="M127" i="13"/>
  <c r="Q127" i="13" s="1"/>
  <c r="M183" i="13"/>
  <c r="Q183" i="13" s="1"/>
  <c r="BE282" i="12"/>
  <c r="BE250" i="12"/>
  <c r="BE220" i="13"/>
  <c r="AG56" i="13"/>
  <c r="AK56" i="13" s="1"/>
  <c r="M86" i="13"/>
  <c r="BA313" i="13"/>
  <c r="BE313" i="13" s="1"/>
  <c r="M28" i="13"/>
  <c r="AG262" i="13"/>
  <c r="AG5" i="13"/>
  <c r="AG291" i="13"/>
  <c r="AK291" i="13" s="1"/>
  <c r="BE11" i="12"/>
  <c r="AK320" i="12"/>
  <c r="AK304" i="12"/>
  <c r="Q299" i="12"/>
  <c r="AK288" i="12"/>
  <c r="Q283" i="12"/>
  <c r="AK272" i="12"/>
  <c r="Q251" i="12"/>
  <c r="AK240" i="12"/>
  <c r="BE213" i="12"/>
  <c r="Q203" i="12"/>
  <c r="BE181" i="12"/>
  <c r="Q139" i="12"/>
  <c r="Q123" i="12"/>
  <c r="BE5" i="12"/>
  <c r="BA263" i="13"/>
  <c r="BE263" i="13" s="1"/>
  <c r="BA300" i="13"/>
  <c r="BE300" i="13" s="1"/>
  <c r="BA88" i="13"/>
  <c r="Q17" i="12"/>
  <c r="M279" i="13"/>
  <c r="BE170" i="12"/>
  <c r="BE154" i="12"/>
  <c r="BE138" i="12"/>
  <c r="BE122" i="12"/>
  <c r="BE106" i="12"/>
  <c r="AK101" i="12"/>
  <c r="BE90" i="12"/>
  <c r="BE74" i="12"/>
  <c r="BE58" i="12"/>
  <c r="BE42" i="12"/>
  <c r="BE71" i="13"/>
  <c r="M30" i="13"/>
  <c r="Q30" i="13" s="1"/>
  <c r="M150" i="13"/>
  <c r="AG325" i="13"/>
  <c r="AK325" i="13" s="1"/>
  <c r="M338" i="13"/>
  <c r="Q338" i="13" s="1"/>
  <c r="M18" i="13"/>
  <c r="Q18" i="13" s="1"/>
  <c r="AG315" i="13"/>
  <c r="AK315" i="13" s="1"/>
  <c r="AG73" i="13"/>
  <c r="AK73" i="13" s="1"/>
  <c r="AG228" i="13"/>
  <c r="AG268" i="13"/>
  <c r="M284" i="13"/>
  <c r="M41" i="13"/>
  <c r="AG284" i="13"/>
  <c r="AK284" i="13" s="1"/>
  <c r="M72" i="13"/>
  <c r="Q72" i="13" s="1"/>
  <c r="M199" i="13"/>
  <c r="Q199" i="13" s="1"/>
  <c r="AG7" i="13"/>
  <c r="AK7" i="13" s="1"/>
  <c r="AG322" i="13"/>
  <c r="M158" i="13"/>
  <c r="AG154" i="13"/>
  <c r="M245" i="13"/>
  <c r="Q245" i="13" s="1"/>
  <c r="AG65" i="13"/>
  <c r="AG239" i="13"/>
  <c r="AK239" i="13" s="1"/>
  <c r="AK239" i="12"/>
  <c r="Q26" i="12"/>
  <c r="BE225" i="13"/>
  <c r="BA336" i="13"/>
  <c r="BA156" i="13"/>
  <c r="M266" i="13"/>
  <c r="BE173" i="13"/>
  <c r="AK295" i="13"/>
  <c r="BE249" i="12"/>
  <c r="BE121" i="12"/>
  <c r="Q2" i="12"/>
  <c r="M144" i="13"/>
  <c r="AG16" i="13"/>
  <c r="BE251" i="12"/>
  <c r="M142" i="13"/>
  <c r="Q134" i="12"/>
  <c r="Q22" i="12"/>
  <c r="BE157" i="13"/>
  <c r="BE313" i="12"/>
  <c r="Q31" i="12"/>
  <c r="BE238" i="12"/>
  <c r="AK121" i="12"/>
  <c r="AK105" i="12"/>
  <c r="AK89" i="12"/>
  <c r="BE30" i="12"/>
  <c r="Q257" i="13"/>
  <c r="BE251" i="13"/>
  <c r="BE107" i="13"/>
  <c r="BN11" i="12"/>
  <c r="AG10" i="13"/>
  <c r="AK10" i="13" s="1"/>
  <c r="AK329" i="13"/>
  <c r="M167" i="13"/>
  <c r="Q195" i="13"/>
  <c r="AK308" i="12"/>
  <c r="BE185" i="12"/>
  <c r="Q329" i="12"/>
  <c r="AK270" i="12"/>
  <c r="BE211" i="12"/>
  <c r="Q73" i="12"/>
  <c r="AK299" i="13"/>
  <c r="BE144" i="13"/>
  <c r="M143" i="13"/>
  <c r="Q85" i="12"/>
  <c r="Q111" i="12"/>
  <c r="BE9" i="12"/>
  <c r="BE318" i="12"/>
  <c r="BE222" i="12"/>
  <c r="AK339" i="12"/>
  <c r="AK323" i="12"/>
  <c r="AK307" i="12"/>
  <c r="BE248" i="12"/>
  <c r="BE184" i="12"/>
  <c r="Q94" i="12"/>
  <c r="Q78" i="12"/>
  <c r="Q62" i="12"/>
  <c r="AK51" i="12"/>
  <c r="BE3" i="12"/>
  <c r="BE245" i="13"/>
  <c r="BE197" i="13"/>
  <c r="BE69" i="13"/>
  <c r="M44" i="13"/>
  <c r="AG44" i="13"/>
  <c r="AK44" i="13" s="1"/>
  <c r="AG155" i="13"/>
  <c r="AK155" i="13" s="1"/>
  <c r="M139" i="13"/>
  <c r="Q139" i="13" s="1"/>
  <c r="BE27" i="12"/>
  <c r="Q118" i="12"/>
  <c r="AG298" i="13"/>
  <c r="Q335" i="12"/>
  <c r="BE297" i="12"/>
  <c r="AK296" i="12"/>
  <c r="Q195" i="12"/>
  <c r="Q147" i="12"/>
  <c r="AK136" i="12"/>
  <c r="BE109" i="12"/>
  <c r="BE93" i="12"/>
  <c r="BE77" i="12"/>
  <c r="BE61" i="12"/>
  <c r="Q51" i="12"/>
  <c r="BE298" i="13"/>
  <c r="BN6" i="12"/>
  <c r="M255" i="13"/>
  <c r="Q255" i="13" s="1"/>
  <c r="AG99" i="13"/>
  <c r="AG224" i="13"/>
  <c r="AG74" i="13"/>
  <c r="M36" i="13"/>
  <c r="Q79" i="13"/>
  <c r="Q337" i="12"/>
  <c r="BE120" i="13"/>
  <c r="BE317" i="12"/>
  <c r="AK264" i="12"/>
  <c r="BE258" i="12"/>
  <c r="Q152" i="12"/>
  <c r="AK77" i="12"/>
  <c r="M32" i="13"/>
  <c r="Q32" i="13" s="1"/>
  <c r="Q326" i="12"/>
  <c r="AK232" i="13"/>
  <c r="AK324" i="12"/>
  <c r="BE281" i="12"/>
  <c r="Q271" i="12"/>
  <c r="Q255" i="12"/>
  <c r="Q317" i="12"/>
  <c r="Q237" i="12"/>
  <c r="AK226" i="12"/>
  <c r="AK114" i="12"/>
  <c r="AK50" i="12"/>
  <c r="Q29" i="12"/>
  <c r="Q266" i="13"/>
  <c r="BE196" i="13"/>
  <c r="Q138" i="13"/>
  <c r="BE19" i="13"/>
  <c r="M219" i="13"/>
  <c r="AG172" i="13"/>
  <c r="AG153" i="13"/>
  <c r="M317" i="13"/>
  <c r="M337" i="13"/>
  <c r="M323" i="13"/>
  <c r="Q323" i="13" s="1"/>
  <c r="AG105" i="13"/>
  <c r="AK105" i="13" s="1"/>
  <c r="BE171" i="12"/>
  <c r="Q145" i="12"/>
  <c r="Q113" i="12"/>
  <c r="BE91" i="12"/>
  <c r="BE43" i="12"/>
  <c r="AK179" i="13"/>
  <c r="BE14" i="13"/>
  <c r="Q102" i="12"/>
  <c r="Q35" i="13"/>
  <c r="AK208" i="12"/>
  <c r="BE149" i="12"/>
  <c r="BE117" i="12"/>
  <c r="BE85" i="12"/>
  <c r="M208" i="13"/>
  <c r="Q208" i="13" s="1"/>
  <c r="Q208" i="12"/>
  <c r="BE79" i="12"/>
  <c r="BE156" i="13"/>
  <c r="BN8" i="12"/>
  <c r="BA124" i="13"/>
  <c r="BE124" i="13" s="1"/>
  <c r="AK268" i="13"/>
  <c r="BE209" i="13"/>
  <c r="BE161" i="13"/>
  <c r="BE113" i="13"/>
  <c r="Q166" i="12"/>
  <c r="BE201" i="12"/>
  <c r="BE89" i="12"/>
  <c r="Q79" i="12"/>
  <c r="Q256" i="12"/>
  <c r="AK153" i="12"/>
  <c r="Q132" i="12"/>
  <c r="BE14" i="12"/>
  <c r="AK214" i="13"/>
  <c r="AK166" i="13"/>
  <c r="BE43" i="13"/>
  <c r="AK233" i="12"/>
  <c r="BE99" i="12"/>
  <c r="AK283" i="13"/>
  <c r="Q150" i="13"/>
  <c r="BE4" i="13"/>
  <c r="AG327" i="13"/>
  <c r="AK336" i="12"/>
  <c r="BE302" i="12"/>
  <c r="Q185" i="12"/>
  <c r="Q254" i="12"/>
  <c r="BE293" i="13"/>
  <c r="BE213" i="13"/>
  <c r="BE85" i="13"/>
  <c r="BE53" i="13"/>
  <c r="AK20" i="13"/>
  <c r="Q297" i="13"/>
  <c r="BE270" i="12"/>
  <c r="AK265" i="12"/>
  <c r="Q180" i="12"/>
  <c r="Q320" i="13"/>
  <c r="Q20" i="13"/>
  <c r="M296" i="13"/>
  <c r="AG247" i="13"/>
  <c r="AK247" i="13" s="1"/>
  <c r="M98" i="13"/>
  <c r="Q98" i="13" s="1"/>
  <c r="AG301" i="13"/>
  <c r="AK301" i="13" s="1"/>
  <c r="M179" i="13"/>
  <c r="Q179" i="13" s="1"/>
  <c r="AG68" i="13"/>
  <c r="AK68" i="13" s="1"/>
  <c r="M253" i="13"/>
  <c r="Q253" i="13" s="1"/>
  <c r="M11" i="13"/>
  <c r="Q11" i="13" s="1"/>
  <c r="M78" i="13"/>
  <c r="Q78" i="13" s="1"/>
  <c r="AG90" i="13"/>
  <c r="AK90" i="13" s="1"/>
  <c r="AG131" i="13"/>
  <c r="AG290" i="13"/>
  <c r="AK290" i="13" s="1"/>
  <c r="AG97" i="13"/>
  <c r="AK97" i="13" s="1"/>
  <c r="M61" i="13"/>
  <c r="Q61" i="13" s="1"/>
  <c r="AG303" i="13"/>
  <c r="AK303" i="13" s="1"/>
  <c r="AG94" i="13"/>
  <c r="AG205" i="13"/>
  <c r="AK205" i="13" s="1"/>
  <c r="M40" i="13"/>
  <c r="Q40" i="13" s="1"/>
  <c r="AG108" i="13"/>
  <c r="AK108" i="13" s="1"/>
  <c r="AG8" i="13"/>
  <c r="AK8" i="13" s="1"/>
  <c r="M260" i="13"/>
  <c r="AG227" i="13"/>
  <c r="AG321" i="13"/>
  <c r="AK321" i="13" s="1"/>
  <c r="M194" i="13"/>
  <c r="Q194" i="13" s="1"/>
  <c r="BE314" i="12"/>
  <c r="Q312" i="12"/>
  <c r="M31" i="13"/>
  <c r="AG140" i="13"/>
  <c r="AK140" i="13" s="1"/>
  <c r="AG328" i="13"/>
  <c r="AK328" i="13" s="1"/>
  <c r="AG11" i="13"/>
  <c r="AK11" i="13" s="1"/>
  <c r="AG137" i="13"/>
  <c r="AK137" i="13" s="1"/>
  <c r="AG150" i="13"/>
  <c r="BA261" i="13"/>
  <c r="BE261" i="13" s="1"/>
  <c r="M333" i="13"/>
  <c r="Q333" i="13" s="1"/>
  <c r="M322" i="13"/>
  <c r="Q322" i="13" s="1"/>
  <c r="M95" i="13"/>
  <c r="Q95" i="13" s="1"/>
  <c r="M339" i="13"/>
  <c r="M33" i="13"/>
  <c r="BA271" i="13"/>
  <c r="BE271" i="13" s="1"/>
  <c r="M200" i="13"/>
  <c r="M124" i="13"/>
  <c r="M202" i="13"/>
  <c r="Q202" i="13" s="1"/>
  <c r="AG258" i="13"/>
  <c r="AK258" i="13" s="1"/>
  <c r="M106" i="13"/>
  <c r="Q106" i="13" s="1"/>
  <c r="M8" i="13"/>
  <c r="Q8" i="13" s="1"/>
  <c r="AG139" i="13"/>
  <c r="AK139" i="13" s="1"/>
  <c r="M232" i="13"/>
  <c r="Q232" i="13" s="1"/>
  <c r="AG185" i="13"/>
  <c r="M246" i="13"/>
  <c r="Q246" i="13" s="1"/>
  <c r="AG135" i="13"/>
  <c r="AG3" i="13"/>
  <c r="AK3" i="13" s="1"/>
  <c r="AG22" i="13"/>
  <c r="AK22" i="13" s="1"/>
  <c r="AG308" i="13"/>
  <c r="M241" i="13"/>
  <c r="M307" i="13"/>
  <c r="Q307" i="13" s="1"/>
  <c r="AK210" i="12"/>
  <c r="BE135" i="12"/>
  <c r="BE103" i="12"/>
  <c r="Q77" i="12"/>
  <c r="BE7" i="12"/>
  <c r="M182" i="13"/>
  <c r="BA288" i="13"/>
  <c r="BE288" i="13" s="1"/>
  <c r="BA321" i="13"/>
  <c r="BE321" i="13" s="1"/>
  <c r="BA259" i="13"/>
  <c r="AG48" i="13"/>
  <c r="M152" i="13"/>
  <c r="Q152" i="13" s="1"/>
  <c r="AG242" i="13"/>
  <c r="AK242" i="13" s="1"/>
  <c r="M287" i="13"/>
  <c r="Q287" i="13" s="1"/>
  <c r="M174" i="13"/>
  <c r="M76" i="13"/>
  <c r="AG41" i="13"/>
  <c r="AK41" i="13" s="1"/>
  <c r="M57" i="13"/>
  <c r="AG123" i="13"/>
  <c r="M216" i="13"/>
  <c r="Q216" i="13" s="1"/>
  <c r="AG121" i="13"/>
  <c r="M259" i="13"/>
  <c r="M37" i="13"/>
  <c r="Q37" i="13" s="1"/>
  <c r="AG87" i="13"/>
  <c r="AK87" i="13" s="1"/>
  <c r="M212" i="13"/>
  <c r="Q212" i="13" s="1"/>
  <c r="AG6" i="13"/>
  <c r="M51" i="13"/>
  <c r="AG162" i="13"/>
  <c r="Q332" i="12"/>
  <c r="AK258" i="12"/>
  <c r="Q306" i="12"/>
  <c r="AK135" i="12"/>
  <c r="Q98" i="12"/>
  <c r="Q66" i="12"/>
  <c r="BA7" i="13"/>
  <c r="BE7" i="13" s="1"/>
  <c r="Q262" i="12"/>
  <c r="Q230" i="12"/>
  <c r="BE160" i="12"/>
  <c r="BE96" i="12"/>
  <c r="AK75" i="12"/>
  <c r="AK59" i="12"/>
  <c r="BE301" i="13"/>
  <c r="BE269" i="13"/>
  <c r="AK26" i="13"/>
  <c r="BA332" i="13"/>
  <c r="M192" i="13"/>
  <c r="Q192" i="13" s="1"/>
  <c r="Q306" i="13"/>
  <c r="M75" i="13"/>
  <c r="Q75" i="13" s="1"/>
  <c r="M176" i="13"/>
  <c r="M131" i="13"/>
  <c r="M230" i="13"/>
  <c r="AG326" i="13"/>
  <c r="AG181" i="13"/>
  <c r="AK181" i="13" s="1"/>
  <c r="AG196" i="13"/>
  <c r="AK196" i="13" s="1"/>
  <c r="Q330" i="12"/>
  <c r="BE324" i="12"/>
  <c r="Q314" i="12"/>
  <c r="BE308" i="12"/>
  <c r="AK303" i="12"/>
  <c r="Q298" i="12"/>
  <c r="BE276" i="12"/>
  <c r="AK271" i="12"/>
  <c r="BE228" i="12"/>
  <c r="AK223" i="12"/>
  <c r="Q202" i="12"/>
  <c r="BE196" i="12"/>
  <c r="Q186" i="12"/>
  <c r="BE148" i="12"/>
  <c r="BE132" i="12"/>
  <c r="Q106" i="12"/>
  <c r="Q90" i="12"/>
  <c r="AK47" i="12"/>
  <c r="AK204" i="13"/>
  <c r="AK172" i="13"/>
  <c r="BE129" i="13"/>
  <c r="Q103" i="13"/>
  <c r="AK29" i="13"/>
  <c r="BA338" i="13"/>
  <c r="BE338" i="13" s="1"/>
  <c r="AG102" i="13"/>
  <c r="AK102" i="13" s="1"/>
  <c r="M193" i="13"/>
  <c r="Q319" i="12"/>
  <c r="Q303" i="12"/>
  <c r="Q239" i="12"/>
  <c r="AK212" i="12"/>
  <c r="AK180" i="12"/>
  <c r="Q175" i="12"/>
  <c r="BE262" i="13"/>
  <c r="BE246" i="13"/>
  <c r="M14" i="13"/>
  <c r="Q14" i="13" s="1"/>
  <c r="M172" i="13"/>
  <c r="Q172" i="13" s="1"/>
  <c r="M225" i="13"/>
  <c r="Q225" i="13" s="1"/>
  <c r="BA241" i="13"/>
  <c r="M285" i="13"/>
  <c r="Q285" i="13" s="1"/>
  <c r="AG62" i="13"/>
  <c r="AK62" i="13" s="1"/>
  <c r="AG282" i="13"/>
  <c r="AK282" i="13" s="1"/>
  <c r="M136" i="13"/>
  <c r="Q136" i="13" s="1"/>
  <c r="AG57" i="13"/>
  <c r="AK57" i="13" s="1"/>
  <c r="AG81" i="13"/>
  <c r="AK81" i="13" s="1"/>
  <c r="M161" i="13"/>
  <c r="Q161" i="13" s="1"/>
  <c r="BA268" i="13"/>
  <c r="BE268" i="13" s="1"/>
  <c r="AG286" i="13"/>
  <c r="AK286" i="13" s="1"/>
  <c r="M49" i="13"/>
  <c r="Q49" i="13" s="1"/>
  <c r="M290" i="13"/>
  <c r="Q290" i="13" s="1"/>
  <c r="AG46" i="13"/>
  <c r="AK46" i="13" s="1"/>
  <c r="M316" i="13"/>
  <c r="Q316" i="13" s="1"/>
  <c r="M105" i="13"/>
  <c r="Q105" i="13" s="1"/>
  <c r="AG266" i="13"/>
  <c r="M234" i="13"/>
  <c r="AG75" i="13"/>
  <c r="AK75" i="13" s="1"/>
  <c r="M120" i="13"/>
  <c r="Q120" i="13" s="1"/>
  <c r="M147" i="13"/>
  <c r="Q147" i="13" s="1"/>
  <c r="AG278" i="13"/>
  <c r="AK278" i="13" s="1"/>
  <c r="M118" i="13"/>
  <c r="Q118" i="13" s="1"/>
  <c r="M305" i="13"/>
  <c r="AG60" i="13"/>
  <c r="AK60" i="13" s="1"/>
  <c r="AK334" i="12"/>
  <c r="BE323" i="12"/>
  <c r="AK318" i="12"/>
  <c r="Q297" i="12"/>
  <c r="Q201" i="12"/>
  <c r="AK158" i="12"/>
  <c r="Q57" i="12"/>
  <c r="Q4" i="12"/>
  <c r="BE336" i="13"/>
  <c r="BE208" i="13"/>
  <c r="BE192" i="13"/>
  <c r="BE160" i="13"/>
  <c r="BE48" i="13"/>
  <c r="BE8" i="13"/>
  <c r="M262" i="13"/>
  <c r="Q262" i="13" s="1"/>
  <c r="BA291" i="13"/>
  <c r="BE291" i="13" s="1"/>
  <c r="AG287" i="13"/>
  <c r="Q101" i="12"/>
  <c r="M254" i="13"/>
  <c r="Q254" i="13" s="1"/>
  <c r="AG206" i="13"/>
  <c r="AK206" i="13" s="1"/>
  <c r="BE190" i="12"/>
  <c r="BE168" i="12"/>
  <c r="AK288" i="13"/>
  <c r="AK184" i="12"/>
  <c r="BE157" i="12"/>
  <c r="BE141" i="12"/>
  <c r="AK120" i="12"/>
  <c r="AK213" i="13"/>
  <c r="BE138" i="13"/>
  <c r="BE274" i="12"/>
  <c r="AK269" i="12"/>
  <c r="Q248" i="12"/>
  <c r="BE242" i="12"/>
  <c r="BE226" i="12"/>
  <c r="Q216" i="12"/>
  <c r="Q200" i="12"/>
  <c r="AK189" i="12"/>
  <c r="AK173" i="12"/>
  <c r="BE146" i="12"/>
  <c r="BE114" i="12"/>
  <c r="BE98" i="12"/>
  <c r="AK93" i="12"/>
  <c r="BE82" i="12"/>
  <c r="BE66" i="12"/>
  <c r="Q56" i="12"/>
  <c r="Q40" i="12"/>
  <c r="BE18" i="12"/>
  <c r="BA222" i="13"/>
  <c r="BE222" i="13" s="1"/>
  <c r="BA264" i="13"/>
  <c r="BE264" i="13" s="1"/>
  <c r="M265" i="13"/>
  <c r="Q265" i="13" s="1"/>
  <c r="M68" i="13"/>
  <c r="Q68" i="13" s="1"/>
  <c r="AG159" i="13"/>
  <c r="AK159" i="13" s="1"/>
  <c r="Q276" i="12"/>
  <c r="BE206" i="12"/>
  <c r="BE232" i="12"/>
  <c r="Q190" i="12"/>
  <c r="Q323" i="12"/>
  <c r="AK168" i="12"/>
  <c r="AK338" i="12"/>
  <c r="BE295" i="12"/>
  <c r="BE279" i="12"/>
  <c r="Q269" i="12"/>
  <c r="BE263" i="12"/>
  <c r="Q253" i="12"/>
  <c r="Q221" i="12"/>
  <c r="BE183" i="12"/>
  <c r="AK162" i="12"/>
  <c r="BE151" i="12"/>
  <c r="Q141" i="12"/>
  <c r="Q125" i="12"/>
  <c r="BE119" i="12"/>
  <c r="Q109" i="12"/>
  <c r="AK98" i="12"/>
  <c r="AK82" i="12"/>
  <c r="AK66" i="12"/>
  <c r="AK287" i="13"/>
  <c r="AK223" i="13"/>
  <c r="BE180" i="13"/>
  <c r="BE116" i="13"/>
  <c r="BE100" i="13"/>
  <c r="Q42" i="13"/>
  <c r="BE27" i="13"/>
  <c r="BA278" i="13"/>
  <c r="M91" i="13"/>
  <c r="Q91" i="13" s="1"/>
  <c r="BA316" i="13"/>
  <c r="BE316" i="13" s="1"/>
  <c r="M15" i="13"/>
  <c r="Q15" i="13" s="1"/>
  <c r="M121" i="13"/>
  <c r="Q121" i="13" s="1"/>
  <c r="AG38" i="13"/>
  <c r="AK38" i="13" s="1"/>
  <c r="M46" i="13"/>
  <c r="Q46" i="13" s="1"/>
  <c r="M108" i="13"/>
  <c r="Q108" i="13" s="1"/>
  <c r="AG189" i="13"/>
  <c r="M70" i="13"/>
  <c r="Q70" i="13" s="1"/>
  <c r="AG54" i="13"/>
  <c r="AK54" i="13" s="1"/>
  <c r="M116" i="13"/>
  <c r="Q116" i="13" s="1"/>
  <c r="AG274" i="13"/>
  <c r="AK274" i="13" s="1"/>
  <c r="AG296" i="13"/>
  <c r="AK169" i="12"/>
  <c r="AK40" i="12"/>
  <c r="BE314" i="13"/>
  <c r="AK327" i="12"/>
  <c r="Q210" i="12"/>
  <c r="AK23" i="12"/>
  <c r="AK7" i="12"/>
  <c r="BE297" i="13"/>
  <c r="Q223" i="13"/>
  <c r="BE153" i="13"/>
  <c r="BE137" i="13"/>
  <c r="AK23" i="13"/>
  <c r="BN3" i="13"/>
  <c r="M112" i="13"/>
  <c r="Q112" i="13" s="1"/>
  <c r="AG51" i="13"/>
  <c r="AK51" i="13" s="1"/>
  <c r="M228" i="13"/>
  <c r="Q228" i="13" s="1"/>
  <c r="M313" i="13"/>
  <c r="Q313" i="13" s="1"/>
  <c r="AG40" i="13"/>
  <c r="AK40" i="13" s="1"/>
  <c r="AG199" i="13"/>
  <c r="AK199" i="13" s="1"/>
  <c r="Q238" i="12"/>
  <c r="AK195" i="12"/>
  <c r="BE152" i="12"/>
  <c r="AK229" i="13"/>
  <c r="BE90" i="13"/>
  <c r="AK231" i="12"/>
  <c r="AK183" i="12"/>
  <c r="AK167" i="12"/>
  <c r="Q50" i="12"/>
  <c r="AK332" i="12"/>
  <c r="BE321" i="12"/>
  <c r="Q311" i="12"/>
  <c r="AK300" i="12"/>
  <c r="Q295" i="12"/>
  <c r="Q279" i="12"/>
  <c r="BE241" i="12"/>
  <c r="BE225" i="12"/>
  <c r="Q215" i="12"/>
  <c r="AK204" i="12"/>
  <c r="AK188" i="12"/>
  <c r="BE145" i="12"/>
  <c r="AK124" i="12"/>
  <c r="BE113" i="12"/>
  <c r="BE81" i="12"/>
  <c r="AK76" i="12"/>
  <c r="AK28" i="12"/>
  <c r="BE286" i="13"/>
  <c r="AK185" i="13"/>
  <c r="BE174" i="13"/>
  <c r="Q148" i="13"/>
  <c r="BE78" i="13"/>
  <c r="BE3" i="13"/>
  <c r="BA20" i="13"/>
  <c r="BE20" i="13" s="1"/>
  <c r="BA17" i="13"/>
  <c r="BE17" i="13" s="1"/>
  <c r="BA131" i="13"/>
  <c r="BE131" i="13" s="1"/>
  <c r="AG125" i="13"/>
  <c r="AK125" i="13" s="1"/>
  <c r="AG43" i="13"/>
  <c r="M153" i="13"/>
  <c r="AG101" i="13"/>
  <c r="AK101" i="13" s="1"/>
  <c r="AG207" i="13"/>
  <c r="AK207" i="13" s="1"/>
  <c r="BE159" i="12"/>
  <c r="Q337" i="13"/>
  <c r="BE283" i="13"/>
  <c r="BE312" i="12"/>
  <c r="AK328" i="12"/>
  <c r="Q227" i="12"/>
  <c r="Q83" i="12"/>
  <c r="Q67" i="12"/>
  <c r="Q338" i="12"/>
  <c r="Q322" i="12"/>
  <c r="AK263" i="12"/>
  <c r="BE326" i="12"/>
  <c r="AK305" i="12"/>
  <c r="AK289" i="12"/>
  <c r="BE278" i="12"/>
  <c r="AK273" i="12"/>
  <c r="Q268" i="12"/>
  <c r="BE262" i="12"/>
  <c r="AK257" i="12"/>
  <c r="BE246" i="12"/>
  <c r="AK241" i="12"/>
  <c r="Q220" i="12"/>
  <c r="BE214" i="12"/>
  <c r="Q204" i="12"/>
  <c r="Q188" i="12"/>
  <c r="Q172" i="12"/>
  <c r="AK145" i="12"/>
  <c r="AK49" i="12"/>
  <c r="Q44" i="12"/>
  <c r="AK33" i="12"/>
  <c r="AK17" i="12"/>
  <c r="Q12" i="12"/>
  <c r="AK334" i="13"/>
  <c r="BE275" i="13"/>
  <c r="BE211" i="13"/>
  <c r="AK94" i="13"/>
  <c r="AK78" i="13"/>
  <c r="BE67" i="13"/>
  <c r="BN10" i="13"/>
  <c r="BA110" i="13"/>
  <c r="BE110" i="13" s="1"/>
  <c r="AG53" i="13"/>
  <c r="AK53" i="13" s="1"/>
  <c r="M293" i="13"/>
  <c r="Q293" i="13" s="1"/>
  <c r="AG243" i="13"/>
  <c r="AK243" i="13" s="1"/>
  <c r="M310" i="13"/>
  <c r="Q310" i="13" s="1"/>
  <c r="M92" i="13"/>
  <c r="Q321" i="12"/>
  <c r="Q209" i="12"/>
  <c r="Q177" i="12"/>
  <c r="BE75" i="12"/>
  <c r="BE296" i="13"/>
  <c r="Q190" i="13"/>
  <c r="BE184" i="13"/>
  <c r="Q158" i="13"/>
  <c r="BE40" i="13"/>
  <c r="BE18" i="13"/>
  <c r="BA228" i="13"/>
  <c r="BE228" i="13" s="1"/>
  <c r="AG169" i="13"/>
  <c r="AK169" i="13" s="1"/>
  <c r="M83" i="13"/>
  <c r="Q83" i="13" s="1"/>
  <c r="M335" i="13"/>
  <c r="Q335" i="13" s="1"/>
  <c r="M303" i="13"/>
  <c r="BA277" i="13"/>
  <c r="AG92" i="13"/>
  <c r="AK92" i="13" s="1"/>
  <c r="AG217" i="13"/>
  <c r="Q282" i="12"/>
  <c r="Q266" i="12"/>
  <c r="AK207" i="12"/>
  <c r="AK127" i="12"/>
  <c r="Q74" i="12"/>
  <c r="Q10" i="12"/>
  <c r="AK340" i="12"/>
  <c r="AK276" i="12"/>
  <c r="Q95" i="12"/>
  <c r="BE57" i="12"/>
  <c r="BE41" i="12"/>
  <c r="BE25" i="12"/>
  <c r="AK291" i="12"/>
  <c r="Q286" i="12"/>
  <c r="BE280" i="12"/>
  <c r="AK275" i="12"/>
  <c r="BE264" i="12"/>
  <c r="Q110" i="12"/>
  <c r="Q291" i="12"/>
  <c r="AK280" i="12"/>
  <c r="Q259" i="12"/>
  <c r="AK248" i="12"/>
  <c r="Q211" i="12"/>
  <c r="BE205" i="12"/>
  <c r="BE189" i="12"/>
  <c r="AK104" i="12"/>
  <c r="AK72" i="12"/>
  <c r="AK237" i="12"/>
  <c r="AK221" i="12"/>
  <c r="BE210" i="12"/>
  <c r="BE178" i="12"/>
  <c r="BN13" i="12"/>
  <c r="BE247" i="12"/>
  <c r="Q205" i="12"/>
  <c r="Q189" i="12"/>
  <c r="AK146" i="12"/>
  <c r="AK311" i="12"/>
  <c r="AK295" i="12"/>
  <c r="BE289" i="12"/>
  <c r="Q263" i="12"/>
  <c r="AK108" i="12"/>
  <c r="AK92" i="12"/>
  <c r="BE17" i="12"/>
  <c r="Q300" i="12"/>
  <c r="BE198" i="12"/>
  <c r="BE182" i="12"/>
  <c r="BE86" i="12"/>
  <c r="AK81" i="12"/>
  <c r="AK337" i="12"/>
  <c r="Q305" i="12"/>
  <c r="Q289" i="12"/>
  <c r="BE235" i="12"/>
  <c r="BE219" i="12"/>
  <c r="BE307" i="12"/>
  <c r="Q310" i="12"/>
  <c r="Q294" i="12"/>
  <c r="AK251" i="12"/>
  <c r="AK219" i="12"/>
  <c r="BE192" i="12"/>
  <c r="BE176" i="12"/>
  <c r="BE144" i="12"/>
  <c r="AK107" i="12"/>
  <c r="BE277" i="12"/>
  <c r="BE245" i="12"/>
  <c r="BE229" i="12"/>
  <c r="BE165" i="12"/>
  <c r="AK144" i="12"/>
  <c r="AK112" i="12"/>
  <c r="BE234" i="12"/>
  <c r="BE218" i="12"/>
  <c r="AG176" i="13"/>
  <c r="AK176" i="13" s="1"/>
  <c r="AG133" i="13"/>
  <c r="AK133" i="13" s="1"/>
  <c r="Q34" i="13"/>
  <c r="BA29" i="13"/>
  <c r="BE29" i="13" s="1"/>
  <c r="AG292" i="13"/>
  <c r="AK292" i="13" s="1"/>
  <c r="AG130" i="13"/>
  <c r="AK130" i="13" s="1"/>
  <c r="AG314" i="13"/>
  <c r="AK314" i="13" s="1"/>
  <c r="AG50" i="13"/>
  <c r="AK50" i="13" s="1"/>
  <c r="M114" i="13"/>
  <c r="AG52" i="13"/>
  <c r="AK52" i="13" s="1"/>
  <c r="M243" i="13"/>
  <c r="Q243" i="13" s="1"/>
  <c r="AG175" i="13"/>
  <c r="AK175" i="13" s="1"/>
  <c r="AG324" i="13"/>
  <c r="AK324" i="13" s="1"/>
  <c r="M97" i="13"/>
  <c r="M94" i="13"/>
  <c r="Q94" i="13" s="1"/>
  <c r="M332" i="13"/>
  <c r="Q332" i="13" s="1"/>
  <c r="AG93" i="13"/>
  <c r="AK93" i="13" s="1"/>
  <c r="M9" i="13"/>
  <c r="Q9" i="13" s="1"/>
  <c r="AG91" i="13"/>
  <c r="AK91" i="13" s="1"/>
  <c r="AG218" i="13"/>
  <c r="AK218" i="13" s="1"/>
  <c r="M263" i="13"/>
  <c r="Q263" i="13" s="1"/>
  <c r="M198" i="13"/>
  <c r="Q198" i="13" s="1"/>
  <c r="AG340" i="13"/>
  <c r="M164" i="13"/>
  <c r="Q164" i="13" s="1"/>
  <c r="AG294" i="13"/>
  <c r="M129" i="13"/>
  <c r="Q129" i="13" s="1"/>
  <c r="M19" i="13"/>
  <c r="AG149" i="13"/>
  <c r="AK149" i="13" s="1"/>
  <c r="M269" i="13"/>
  <c r="Q269" i="13" s="1"/>
  <c r="M201" i="13"/>
  <c r="Q201" i="13" s="1"/>
  <c r="M214" i="13"/>
  <c r="Q214" i="13" s="1"/>
  <c r="AG126" i="13"/>
  <c r="AK126" i="13" s="1"/>
  <c r="Q268" i="13"/>
  <c r="Q5" i="13"/>
  <c r="BA13" i="13"/>
  <c r="BE13" i="13" s="1"/>
  <c r="BA248" i="13"/>
  <c r="BE248" i="13" s="1"/>
  <c r="Q305" i="13"/>
  <c r="BE203" i="13"/>
  <c r="Q81" i="13"/>
  <c r="BE75" i="13"/>
  <c r="AG209" i="13"/>
  <c r="BE304" i="13"/>
  <c r="AK235" i="13"/>
  <c r="Q230" i="13"/>
  <c r="BE224" i="13"/>
  <c r="AK219" i="13"/>
  <c r="Q166" i="13"/>
  <c r="BE112" i="13"/>
  <c r="Q119" i="13"/>
  <c r="BE325" i="13"/>
  <c r="BE309" i="13"/>
  <c r="BE165" i="13"/>
  <c r="AK48" i="13"/>
  <c r="Q176" i="13"/>
  <c r="BE154" i="13"/>
  <c r="AG197" i="13"/>
  <c r="M289" i="13"/>
  <c r="M29" i="13"/>
  <c r="Q29" i="13" s="1"/>
  <c r="BA231" i="13"/>
  <c r="BE231" i="13" s="1"/>
  <c r="BA79" i="13"/>
  <c r="BE79" i="13" s="1"/>
  <c r="BA38" i="13"/>
  <c r="BE38" i="13" s="1"/>
  <c r="M282" i="13"/>
  <c r="Q282" i="13" s="1"/>
  <c r="AG250" i="13"/>
  <c r="AK250" i="13" s="1"/>
  <c r="AK335" i="13"/>
  <c r="Q234" i="13"/>
  <c r="BE11" i="13"/>
  <c r="BA121" i="13"/>
  <c r="BE121" i="13" s="1"/>
  <c r="AG237" i="13"/>
  <c r="AK237" i="13" s="1"/>
  <c r="M10" i="13"/>
  <c r="Q10" i="13" s="1"/>
  <c r="M115" i="13"/>
  <c r="AG272" i="13"/>
  <c r="AK272" i="13" s="1"/>
  <c r="M12" i="13"/>
  <c r="Q12" i="13" s="1"/>
  <c r="Q279" i="13"/>
  <c r="AK228" i="13"/>
  <c r="AK116" i="13"/>
  <c r="BE89" i="13"/>
  <c r="BA215" i="13"/>
  <c r="BE215" i="13" s="1"/>
  <c r="M80" i="13"/>
  <c r="Q80" i="13" s="1"/>
  <c r="AG27" i="13"/>
  <c r="AK27" i="13" s="1"/>
  <c r="AG173" i="13"/>
  <c r="AK173" i="13" s="1"/>
  <c r="M24" i="13"/>
  <c r="Q24" i="13" s="1"/>
  <c r="M53" i="13"/>
  <c r="Q53" i="13" s="1"/>
  <c r="M99" i="13"/>
  <c r="Q99" i="13" s="1"/>
  <c r="BA284" i="13"/>
  <c r="BE284" i="13" s="1"/>
  <c r="AG112" i="13"/>
  <c r="AK112" i="13" s="1"/>
  <c r="M17" i="13"/>
  <c r="Q17" i="13" s="1"/>
  <c r="AG202" i="13"/>
  <c r="AK202" i="13" s="1"/>
  <c r="M132" i="13"/>
  <c r="Q132" i="13" s="1"/>
  <c r="M242" i="13"/>
  <c r="Q242" i="13" s="1"/>
  <c r="AG260" i="13"/>
  <c r="AG77" i="13"/>
  <c r="AK77" i="13" s="1"/>
  <c r="AG76" i="13"/>
  <c r="AK76" i="13" s="1"/>
  <c r="AG285" i="13"/>
  <c r="AK285" i="13" s="1"/>
  <c r="M184" i="13"/>
  <c r="Q184" i="13" s="1"/>
  <c r="AG313" i="13"/>
  <c r="AK313" i="13" s="1"/>
  <c r="M211" i="13"/>
  <c r="Q211" i="13" s="1"/>
  <c r="BE270" i="13"/>
  <c r="BE158" i="13"/>
  <c r="AK153" i="13"/>
  <c r="M89" i="13"/>
  <c r="Q89" i="13" s="1"/>
  <c r="AG59" i="13"/>
  <c r="AK59" i="13" s="1"/>
  <c r="AG21" i="13"/>
  <c r="AK21" i="13" s="1"/>
  <c r="AG330" i="13"/>
  <c r="AK330" i="13" s="1"/>
  <c r="AG12" i="13"/>
  <c r="AK12" i="13" s="1"/>
  <c r="AG174" i="13"/>
  <c r="AK174" i="13" s="1"/>
  <c r="M123" i="13"/>
  <c r="AG39" i="13"/>
  <c r="AK39" i="13" s="1"/>
  <c r="BE147" i="13"/>
  <c r="BE115" i="13"/>
  <c r="Q57" i="13"/>
  <c r="AK2" i="13"/>
  <c r="AK259" i="13"/>
  <c r="Q110" i="13"/>
  <c r="Q339" i="13"/>
  <c r="BE333" i="13"/>
  <c r="AK296" i="13"/>
  <c r="Q291" i="13"/>
  <c r="AK280" i="13"/>
  <c r="AK200" i="13"/>
  <c r="BE189" i="13"/>
  <c r="Q51" i="13"/>
  <c r="AK14" i="13"/>
  <c r="V4" i="13"/>
  <c r="BA340" i="13"/>
  <c r="BE340" i="13" s="1"/>
  <c r="M203" i="13"/>
  <c r="Q203" i="13" s="1"/>
  <c r="AG167" i="13"/>
  <c r="M128" i="13"/>
  <c r="Q128" i="13" s="1"/>
  <c r="AK329" i="12"/>
  <c r="Q308" i="12"/>
  <c r="BE254" i="12"/>
  <c r="AK65" i="13"/>
  <c r="BE54" i="13"/>
  <c r="BN4" i="12"/>
  <c r="V3" i="13"/>
  <c r="Z3" i="13" s="1"/>
  <c r="BN17" i="12"/>
  <c r="BA93" i="13"/>
  <c r="BE93" i="13" s="1"/>
  <c r="BE147" i="12"/>
  <c r="Q25" i="12"/>
  <c r="BE299" i="13"/>
  <c r="AK294" i="13"/>
  <c r="AK262" i="13"/>
  <c r="BN8" i="13"/>
  <c r="Z2" i="12"/>
  <c r="BN3" i="12"/>
  <c r="BA329" i="13"/>
  <c r="BE329" i="13" s="1"/>
  <c r="Q167" i="13"/>
  <c r="Q318" i="12"/>
  <c r="Q294" i="13"/>
  <c r="BA26" i="13"/>
  <c r="BE26" i="13" s="1"/>
  <c r="M240" i="13"/>
  <c r="Q240" i="13" s="1"/>
  <c r="AK25" i="13"/>
  <c r="AK259" i="12"/>
  <c r="BE269" i="12"/>
  <c r="AK216" i="12"/>
  <c r="Q267" i="13"/>
  <c r="Q187" i="13"/>
  <c r="BA193" i="13"/>
  <c r="BE193" i="13" s="1"/>
  <c r="Q280" i="12"/>
  <c r="Q160" i="13"/>
  <c r="AK37" i="13"/>
  <c r="Q28" i="13"/>
  <c r="Q136" i="12"/>
  <c r="BE231" i="12"/>
  <c r="Q157" i="12"/>
  <c r="AK130" i="12"/>
  <c r="AK2" i="12"/>
  <c r="BA230" i="13"/>
  <c r="BE230" i="13" s="1"/>
  <c r="M173" i="13"/>
  <c r="Q173" i="13" s="1"/>
  <c r="AG67" i="13"/>
  <c r="AK67" i="13" s="1"/>
  <c r="BA317" i="13"/>
  <c r="BE317" i="13" s="1"/>
  <c r="AG332" i="13"/>
  <c r="AK332" i="13" s="1"/>
  <c r="M111" i="13"/>
  <c r="AG318" i="13"/>
  <c r="AK318" i="13" s="1"/>
  <c r="AK279" i="12"/>
  <c r="Q258" i="12"/>
  <c r="AK71" i="12"/>
  <c r="Q18" i="12"/>
  <c r="Q330" i="13"/>
  <c r="BN10" i="12"/>
  <c r="BA285" i="13"/>
  <c r="BE285" i="13" s="1"/>
  <c r="M59" i="13"/>
  <c r="Q59" i="13" s="1"/>
  <c r="AG171" i="13"/>
  <c r="AG253" i="13"/>
  <c r="AK253" i="13" s="1"/>
  <c r="M104" i="13"/>
  <c r="Q104" i="13" s="1"/>
  <c r="AG281" i="13"/>
  <c r="AK281" i="13" s="1"/>
  <c r="AG309" i="13"/>
  <c r="AK309" i="13" s="1"/>
  <c r="AG312" i="13"/>
  <c r="AK312" i="13" s="1"/>
  <c r="M321" i="13"/>
  <c r="BA305" i="13"/>
  <c r="BE305" i="13" s="1"/>
  <c r="AG289" i="13"/>
  <c r="AK289" i="13" s="1"/>
  <c r="AG63" i="13"/>
  <c r="AK63" i="13" s="1"/>
  <c r="AG141" i="13"/>
  <c r="AK141" i="13" s="1"/>
  <c r="M54" i="13"/>
  <c r="Q54" i="13" s="1"/>
  <c r="M100" i="13"/>
  <c r="Q100" i="13" s="1"/>
  <c r="AK44" i="12"/>
  <c r="BE41" i="13"/>
  <c r="BA45" i="13"/>
  <c r="BE45" i="13" s="1"/>
  <c r="AK161" i="12"/>
  <c r="Q28" i="12"/>
  <c r="Q19" i="13"/>
  <c r="AG304" i="13"/>
  <c r="AK304" i="13" s="1"/>
  <c r="AG302" i="13"/>
  <c r="AK302" i="13" s="1"/>
  <c r="M239" i="13"/>
  <c r="Q239" i="13" s="1"/>
  <c r="M319" i="13"/>
  <c r="Q319" i="13" s="1"/>
  <c r="BA272" i="13"/>
  <c r="M256" i="13"/>
  <c r="Q256" i="13" s="1"/>
  <c r="AG28" i="13"/>
  <c r="AK28" i="13" s="1"/>
  <c r="M2" i="13"/>
  <c r="Q2" i="13" s="1"/>
  <c r="M73" i="13"/>
  <c r="M63" i="13"/>
  <c r="Q63" i="13" s="1"/>
  <c r="M334" i="13"/>
  <c r="Q334" i="13" s="1"/>
  <c r="M188" i="13"/>
  <c r="Q188" i="13" s="1"/>
  <c r="AG190" i="13"/>
  <c r="AK190" i="13" s="1"/>
  <c r="M26" i="13"/>
  <c r="Q26" i="13" s="1"/>
  <c r="AG267" i="13"/>
  <c r="AK267" i="13" s="1"/>
  <c r="AG55" i="13"/>
  <c r="AK55" i="13" s="1"/>
  <c r="M39" i="13"/>
  <c r="Q39" i="13" s="1"/>
  <c r="M213" i="13"/>
  <c r="Q213" i="13" s="1"/>
  <c r="AG231" i="13"/>
  <c r="AK231" i="13" s="1"/>
  <c r="AG192" i="13"/>
  <c r="AK192" i="13" s="1"/>
  <c r="M204" i="13"/>
  <c r="Q204" i="13" s="1"/>
  <c r="AG103" i="13"/>
  <c r="AK103" i="13" s="1"/>
  <c r="M227" i="13"/>
  <c r="Q227" i="13" s="1"/>
  <c r="BE259" i="13"/>
  <c r="BN26" i="13"/>
  <c r="BN18" i="13"/>
  <c r="AT3" i="13"/>
  <c r="BA290" i="13"/>
  <c r="BE290" i="13" s="1"/>
  <c r="M21" i="13"/>
  <c r="Q21" i="13" s="1"/>
  <c r="AG270" i="13"/>
  <c r="AK270" i="13" s="1"/>
  <c r="BA279" i="13"/>
  <c r="BE279" i="13" s="1"/>
  <c r="AG256" i="13"/>
  <c r="AK256" i="13" s="1"/>
  <c r="M145" i="13"/>
  <c r="Q145" i="13" s="1"/>
  <c r="M286" i="13"/>
  <c r="Q286" i="13" s="1"/>
  <c r="M206" i="13"/>
  <c r="Q206" i="13" s="1"/>
  <c r="AG323" i="13"/>
  <c r="AK323" i="13" s="1"/>
  <c r="M318" i="13"/>
  <c r="Q318" i="13" s="1"/>
  <c r="M93" i="13"/>
  <c r="M156" i="13"/>
  <c r="Q156" i="13" s="1"/>
  <c r="AG269" i="13"/>
  <c r="AK269" i="13" s="1"/>
  <c r="AG156" i="13"/>
  <c r="AK156" i="13" s="1"/>
  <c r="AG297" i="13"/>
  <c r="AK297" i="13" s="1"/>
  <c r="AG72" i="13"/>
  <c r="AK72" i="13" s="1"/>
  <c r="AG215" i="13"/>
  <c r="AK215" i="13" s="1"/>
  <c r="AG70" i="13"/>
  <c r="AK70" i="13" s="1"/>
  <c r="AG320" i="13"/>
  <c r="AK320" i="13" s="1"/>
  <c r="M60" i="13"/>
  <c r="Q60" i="13" s="1"/>
  <c r="M101" i="13"/>
  <c r="Q101" i="13" s="1"/>
  <c r="BA191" i="13"/>
  <c r="M250" i="13"/>
  <c r="Q250" i="13" s="1"/>
  <c r="Q91" i="12"/>
  <c r="AK216" i="13"/>
  <c r="Q163" i="13"/>
  <c r="BE77" i="13"/>
  <c r="AK213" i="12"/>
  <c r="BN25" i="12"/>
  <c r="BN28" i="12"/>
  <c r="BA235" i="13"/>
  <c r="BE235" i="13" s="1"/>
  <c r="BA242" i="13"/>
  <c r="BE242" i="13" s="1"/>
  <c r="BJ14" i="13"/>
  <c r="BN14" i="13" s="1"/>
  <c r="M295" i="13"/>
  <c r="BN7" i="12"/>
  <c r="BE127" i="12"/>
  <c r="AK335" i="12"/>
  <c r="BE180" i="12"/>
  <c r="AK79" i="12"/>
  <c r="AK263" i="13"/>
  <c r="Q114" i="13"/>
  <c r="BE21" i="13"/>
  <c r="BA324" i="13"/>
  <c r="BE324" i="13" s="1"/>
  <c r="AG191" i="13"/>
  <c r="AK191" i="13" s="1"/>
  <c r="Q267" i="12"/>
  <c r="AK136" i="13"/>
  <c r="AK88" i="13"/>
  <c r="BE61" i="13"/>
  <c r="BE330" i="12"/>
  <c r="AK309" i="12"/>
  <c r="AK293" i="12"/>
  <c r="Q224" i="12"/>
  <c r="Q192" i="12"/>
  <c r="Q176" i="12"/>
  <c r="AK165" i="12"/>
  <c r="AK149" i="12"/>
  <c r="Q144" i="12"/>
  <c r="AK133" i="12"/>
  <c r="Q128" i="12"/>
  <c r="AK117" i="12"/>
  <c r="Q96" i="12"/>
  <c r="AK85" i="12"/>
  <c r="Q80" i="12"/>
  <c r="AK69" i="12"/>
  <c r="Q64" i="12"/>
  <c r="Q48" i="12"/>
  <c r="AK37" i="12"/>
  <c r="Q32" i="12"/>
  <c r="AK21" i="12"/>
  <c r="Q16" i="12"/>
  <c r="AK5" i="12"/>
  <c r="Q312" i="13"/>
  <c r="BE274" i="13"/>
  <c r="Q264" i="13"/>
  <c r="AK221" i="13"/>
  <c r="BE194" i="13"/>
  <c r="BE178" i="13"/>
  <c r="BE146" i="13"/>
  <c r="BE130" i="13"/>
  <c r="AK109" i="13"/>
  <c r="AK61" i="13"/>
  <c r="BE50" i="13"/>
  <c r="Q22" i="13"/>
  <c r="BN2" i="12"/>
  <c r="AG240" i="13"/>
  <c r="AK240" i="13" s="1"/>
  <c r="M299" i="13"/>
  <c r="Q299" i="13" s="1"/>
  <c r="BA260" i="13"/>
  <c r="BE260" i="13" s="1"/>
  <c r="M218" i="13"/>
  <c r="Q218" i="13" s="1"/>
  <c r="AG261" i="13"/>
  <c r="AK261" i="13" s="1"/>
  <c r="AK99" i="13"/>
  <c r="Q67" i="13"/>
  <c r="AK325" i="12"/>
  <c r="AK277" i="12"/>
  <c r="AK229" i="12"/>
  <c r="AK181" i="12"/>
  <c r="BE335" i="12"/>
  <c r="AK330" i="12"/>
  <c r="Q325" i="12"/>
  <c r="BE319" i="12"/>
  <c r="AK314" i="12"/>
  <c r="BE303" i="12"/>
  <c r="AK298" i="12"/>
  <c r="Q293" i="12"/>
  <c r="BE287" i="12"/>
  <c r="AK282" i="12"/>
  <c r="Q277" i="12"/>
  <c r="BE271" i="12"/>
  <c r="Q261" i="12"/>
  <c r="BE255" i="12"/>
  <c r="BE239" i="12"/>
  <c r="Q229" i="12"/>
  <c r="BE223" i="12"/>
  <c r="AK218" i="12"/>
  <c r="Q213" i="12"/>
  <c r="BE207" i="12"/>
  <c r="AK202" i="12"/>
  <c r="Q197" i="12"/>
  <c r="BE191" i="12"/>
  <c r="AK170" i="12"/>
  <c r="AK138" i="12"/>
  <c r="BE111" i="12"/>
  <c r="AK106" i="12"/>
  <c r="AK74" i="12"/>
  <c r="BE63" i="12"/>
  <c r="BE47" i="12"/>
  <c r="BE199" i="13"/>
  <c r="M315" i="13"/>
  <c r="AG319" i="13"/>
  <c r="AK319" i="13" s="1"/>
  <c r="M270" i="13"/>
  <c r="Q270" i="13" s="1"/>
  <c r="M122" i="13"/>
  <c r="Q122" i="13" s="1"/>
  <c r="Q170" i="12"/>
  <c r="Q138" i="12"/>
  <c r="BE204" i="13"/>
  <c r="Q66" i="13"/>
  <c r="AK159" i="12"/>
  <c r="BE84" i="12"/>
  <c r="BE49" i="13"/>
  <c r="BN21" i="12"/>
  <c r="BE244" i="12"/>
  <c r="Q154" i="12"/>
  <c r="AK111" i="12"/>
  <c r="BE100" i="12"/>
  <c r="BE68" i="12"/>
  <c r="AK327" i="13"/>
  <c r="Q143" i="12"/>
  <c r="Q15" i="12"/>
  <c r="AK316" i="13"/>
  <c r="Q295" i="13"/>
  <c r="Q215" i="13"/>
  <c r="BE33" i="13"/>
  <c r="Q340" i="12"/>
  <c r="AK313" i="12"/>
  <c r="AK297" i="12"/>
  <c r="Q260" i="12"/>
  <c r="Q244" i="12"/>
  <c r="AK217" i="12"/>
  <c r="Q212" i="12"/>
  <c r="AK185" i="12"/>
  <c r="Q116" i="12"/>
  <c r="Q100" i="12"/>
  <c r="Q68" i="12"/>
  <c r="Q52" i="12"/>
  <c r="Q36" i="12"/>
  <c r="AK25" i="12"/>
  <c r="Q20" i="12"/>
  <c r="AK9" i="12"/>
  <c r="BE326" i="13"/>
  <c r="BE310" i="13"/>
  <c r="Q284" i="13"/>
  <c r="AK257" i="13"/>
  <c r="Q252" i="13"/>
  <c r="AK225" i="13"/>
  <c r="BE198" i="13"/>
  <c r="AK193" i="13"/>
  <c r="BE182" i="13"/>
  <c r="AK177" i="13"/>
  <c r="BE150" i="13"/>
  <c r="AK113" i="13"/>
  <c r="Q92" i="13"/>
  <c r="BE86" i="13"/>
  <c r="Q76" i="13"/>
  <c r="BE70" i="13"/>
  <c r="Q25" i="13"/>
  <c r="BN24" i="12"/>
  <c r="M288" i="13"/>
  <c r="Q288" i="13" s="1"/>
  <c r="Q162" i="13"/>
  <c r="Q191" i="12"/>
  <c r="AK302" i="12"/>
  <c r="AK286" i="12"/>
  <c r="Q153" i="12"/>
  <c r="Q137" i="12"/>
  <c r="AK110" i="12"/>
  <c r="BE83" i="12"/>
  <c r="BE67" i="12"/>
  <c r="Q113" i="13"/>
  <c r="Q33" i="13"/>
  <c r="AK163" i="13"/>
  <c r="Q222" i="12"/>
  <c r="Q174" i="12"/>
  <c r="AK35" i="12"/>
  <c r="AK19" i="12"/>
  <c r="Q278" i="13"/>
  <c r="BE272" i="13"/>
  <c r="AK123" i="13"/>
  <c r="AG24" i="13"/>
  <c r="AK24" i="13" s="1"/>
  <c r="AK312" i="12"/>
  <c r="Q307" i="12"/>
  <c r="BE237" i="12"/>
  <c r="BE221" i="12"/>
  <c r="AK224" i="13"/>
  <c r="BE149" i="13"/>
  <c r="AK128" i="13"/>
  <c r="AK333" i="12"/>
  <c r="AK61" i="12"/>
  <c r="AK29" i="12"/>
  <c r="AK277" i="13"/>
  <c r="Q272" i="13"/>
  <c r="AK197" i="13"/>
  <c r="BE186" i="13"/>
  <c r="Q144" i="13"/>
  <c r="AK306" i="12"/>
  <c r="Q285" i="12"/>
  <c r="AK274" i="12"/>
  <c r="Q117" i="13"/>
  <c r="BN31" i="13"/>
  <c r="Q328" i="12"/>
  <c r="BE194" i="12"/>
  <c r="Q242" i="12"/>
  <c r="AK119" i="12"/>
  <c r="AK55" i="12"/>
  <c r="BE148" i="13"/>
  <c r="BE68" i="13"/>
  <c r="BE31" i="13"/>
  <c r="BA92" i="13"/>
  <c r="BE92" i="13" s="1"/>
  <c r="BA221" i="13"/>
  <c r="BE221" i="13" s="1"/>
  <c r="Q231" i="12"/>
  <c r="BE97" i="12"/>
  <c r="Q71" i="12"/>
  <c r="Q39" i="12"/>
  <c r="BE33" i="12"/>
  <c r="AK340" i="13"/>
  <c r="Q303" i="13"/>
  <c r="AK276" i="13"/>
  <c r="Q271" i="13"/>
  <c r="AK260" i="13"/>
  <c r="BE169" i="13"/>
  <c r="AK164" i="13"/>
  <c r="BE57" i="13"/>
  <c r="M226" i="13"/>
  <c r="Q226" i="13" s="1"/>
  <c r="M244" i="13"/>
  <c r="Q244" i="13" s="1"/>
  <c r="AG83" i="13"/>
  <c r="AK83" i="13" s="1"/>
  <c r="BA187" i="13"/>
  <c r="BE187" i="13" s="1"/>
  <c r="M324" i="13"/>
  <c r="Q324" i="13" s="1"/>
  <c r="AG161" i="13"/>
  <c r="AK161" i="13" s="1"/>
  <c r="AG293" i="13"/>
  <c r="AK293" i="13" s="1"/>
  <c r="M281" i="13"/>
  <c r="Q281" i="13" s="1"/>
  <c r="AG152" i="13"/>
  <c r="AK152" i="13" s="1"/>
  <c r="AG66" i="13"/>
  <c r="AK66" i="13" s="1"/>
  <c r="AG36" i="13"/>
  <c r="AK36" i="13" s="1"/>
  <c r="BA306" i="13"/>
  <c r="BE306" i="13" s="1"/>
  <c r="M236" i="13"/>
  <c r="Q236" i="13" s="1"/>
  <c r="M251" i="13"/>
  <c r="Q251" i="13" s="1"/>
  <c r="M280" i="13"/>
  <c r="Q280" i="13" s="1"/>
  <c r="AG236" i="13"/>
  <c r="AK236" i="13" s="1"/>
  <c r="M23" i="13"/>
  <c r="Q23" i="13" s="1"/>
  <c r="M87" i="13"/>
  <c r="Q87" i="13" s="1"/>
  <c r="M38" i="13"/>
  <c r="Q38" i="13" s="1"/>
  <c r="AG184" i="13"/>
  <c r="AK184" i="13" s="1"/>
  <c r="M261" i="13"/>
  <c r="Q261" i="13" s="1"/>
  <c r="M178" i="13"/>
  <c r="Q178" i="13" s="1"/>
  <c r="AG198" i="13"/>
  <c r="AK198" i="13" s="1"/>
  <c r="M275" i="13"/>
  <c r="Q275" i="13" s="1"/>
  <c r="AG178" i="13"/>
  <c r="AK178" i="13" s="1"/>
  <c r="AG147" i="13"/>
  <c r="AK147" i="13" s="1"/>
  <c r="AG127" i="13"/>
  <c r="AK127" i="13" s="1"/>
  <c r="AG89" i="13"/>
  <c r="AK89" i="13" s="1"/>
  <c r="AG118" i="13"/>
  <c r="AK118" i="13" s="1"/>
  <c r="Q236" i="12"/>
  <c r="AK129" i="12"/>
  <c r="Q340" i="13"/>
  <c r="BE334" i="13"/>
  <c r="BE318" i="13"/>
  <c r="AK201" i="13"/>
  <c r="M157" i="13"/>
  <c r="Q157" i="13" s="1"/>
  <c r="AG49" i="13"/>
  <c r="AK49" i="13" s="1"/>
  <c r="AG157" i="13"/>
  <c r="AK157" i="13" s="1"/>
  <c r="M137" i="13"/>
  <c r="Q137" i="13" s="1"/>
  <c r="M169" i="13"/>
  <c r="Q169" i="13" s="1"/>
  <c r="AG203" i="13"/>
  <c r="AK203" i="13" s="1"/>
  <c r="AG151" i="13"/>
  <c r="AK151" i="13" s="1"/>
  <c r="M4" i="13"/>
  <c r="Q4" i="13" s="1"/>
  <c r="AG31" i="13"/>
  <c r="AK31" i="13" s="1"/>
  <c r="AG195" i="13"/>
  <c r="AK195" i="13" s="1"/>
  <c r="BA267" i="13"/>
  <c r="BE267" i="13" s="1"/>
  <c r="BA295" i="13"/>
  <c r="BE295" i="13" s="1"/>
  <c r="AG144" i="13"/>
  <c r="AK144" i="13" s="1"/>
  <c r="AG84" i="13"/>
  <c r="AK84" i="13" s="1"/>
  <c r="M308" i="13"/>
  <c r="Q308" i="13" s="1"/>
  <c r="M249" i="13"/>
  <c r="Q249" i="13" s="1"/>
  <c r="M102" i="13"/>
  <c r="Q102" i="13" s="1"/>
  <c r="BA331" i="13"/>
  <c r="BE331" i="13" s="1"/>
  <c r="AG4" i="13"/>
  <c r="AK4" i="13" s="1"/>
  <c r="M336" i="13"/>
  <c r="Q336" i="13" s="1"/>
  <c r="AG241" i="13"/>
  <c r="AK241" i="13" s="1"/>
  <c r="AG188" i="13"/>
  <c r="AK188" i="13" s="1"/>
  <c r="AG79" i="13"/>
  <c r="AK79" i="13" s="1"/>
  <c r="M220" i="13"/>
  <c r="Q220" i="13" s="1"/>
  <c r="AG238" i="13"/>
  <c r="AK238" i="13" s="1"/>
  <c r="M235" i="13"/>
  <c r="Q235" i="13" s="1"/>
  <c r="AG333" i="13"/>
  <c r="AK333" i="13" s="1"/>
  <c r="AG245" i="13"/>
  <c r="AK245" i="13" s="1"/>
  <c r="AK252" i="12"/>
  <c r="AK236" i="12"/>
  <c r="Q23" i="12"/>
  <c r="Q156" i="12"/>
  <c r="AK113" i="12"/>
  <c r="BE70" i="12"/>
  <c r="Q97" i="12"/>
  <c r="Q81" i="12"/>
  <c r="Q233" i="13"/>
  <c r="AK222" i="13"/>
  <c r="Q217" i="13"/>
  <c r="BE195" i="13"/>
  <c r="BE179" i="13"/>
  <c r="AK142" i="13"/>
  <c r="AK110" i="13"/>
  <c r="BE51" i="13"/>
  <c r="Q41" i="13"/>
  <c r="BE35" i="13"/>
  <c r="BN12" i="12"/>
  <c r="M125" i="13"/>
  <c r="Q125" i="13" s="1"/>
  <c r="M140" i="13"/>
  <c r="Q140" i="13" s="1"/>
  <c r="M331" i="13"/>
  <c r="Q331" i="13" s="1"/>
  <c r="M56" i="13"/>
  <c r="Q56" i="13" s="1"/>
  <c r="M85" i="13"/>
  <c r="Q85" i="13" s="1"/>
  <c r="AG265" i="13"/>
  <c r="AK265" i="13" s="1"/>
  <c r="AG85" i="13"/>
  <c r="AK85" i="13" s="1"/>
  <c r="M237" i="13"/>
  <c r="Q237" i="13" s="1"/>
  <c r="AG104" i="13"/>
  <c r="AK104" i="13" s="1"/>
  <c r="BA289" i="13"/>
  <c r="BE289" i="13" s="1"/>
  <c r="AG47" i="13"/>
  <c r="AK47" i="13" s="1"/>
  <c r="AG165" i="13"/>
  <c r="AK165" i="13" s="1"/>
  <c r="Q228" i="12"/>
  <c r="Q84" i="12"/>
  <c r="BN9" i="12"/>
  <c r="Q281" i="12"/>
  <c r="BE179" i="12"/>
  <c r="Q121" i="12"/>
  <c r="AK78" i="12"/>
  <c r="AK46" i="12"/>
  <c r="BE19" i="12"/>
  <c r="BN31" i="12"/>
  <c r="AK179" i="12"/>
  <c r="Q126" i="12"/>
  <c r="Q30" i="12"/>
  <c r="BE301" i="12"/>
  <c r="AK88" i="12"/>
  <c r="Q35" i="12"/>
  <c r="AK3" i="12"/>
  <c r="AK141" i="12"/>
  <c r="BE34" i="12"/>
  <c r="Q24" i="12"/>
  <c r="AK13" i="12"/>
  <c r="Q274" i="12"/>
  <c r="Q226" i="12"/>
  <c r="AK199" i="12"/>
  <c r="Q178" i="12"/>
  <c r="Q114" i="12"/>
  <c r="AK87" i="12"/>
  <c r="AK39" i="12"/>
  <c r="BE305" i="12"/>
  <c r="Q199" i="12"/>
  <c r="Q183" i="12"/>
  <c r="BE177" i="12"/>
  <c r="Q7" i="12"/>
  <c r="AK193" i="12"/>
  <c r="Q140" i="12"/>
  <c r="AK97" i="12"/>
  <c r="Q76" i="12"/>
  <c r="Q257" i="12"/>
  <c r="Q161" i="12"/>
  <c r="Q65" i="12"/>
  <c r="Q214" i="12"/>
  <c r="AK123" i="12"/>
  <c r="Q70" i="12"/>
  <c r="BE48" i="12"/>
  <c r="AK96" i="12"/>
  <c r="BE53" i="12"/>
  <c r="Q27" i="12"/>
  <c r="Q304" i="12"/>
  <c r="AK245" i="12"/>
  <c r="Q160" i="12"/>
  <c r="Q112" i="12"/>
  <c r="Q245" i="12"/>
  <c r="AK186" i="12"/>
  <c r="Q37" i="12"/>
  <c r="BE31" i="12"/>
  <c r="BE15" i="12"/>
  <c r="BE260" i="12"/>
  <c r="AK255" i="12"/>
  <c r="Q122" i="12"/>
  <c r="Q58" i="12"/>
  <c r="BE52" i="12"/>
  <c r="BE4" i="12"/>
  <c r="AK275" i="13"/>
  <c r="AK211" i="13"/>
  <c r="Q126" i="13"/>
  <c r="AK35" i="13"/>
  <c r="M96" i="13"/>
  <c r="Q96" i="13" s="1"/>
  <c r="AK264" i="13"/>
  <c r="AG96" i="13"/>
  <c r="AK96" i="13" s="1"/>
  <c r="AG64" i="13"/>
  <c r="AK64" i="13" s="1"/>
  <c r="Q296" i="13"/>
  <c r="AK189" i="13"/>
  <c r="AG271" i="13"/>
  <c r="AK271" i="13" s="1"/>
  <c r="AG117" i="13"/>
  <c r="AK117" i="13" s="1"/>
  <c r="AG32" i="13"/>
  <c r="AK32" i="13" s="1"/>
  <c r="AK279" i="13"/>
  <c r="Q274" i="13"/>
  <c r="AG160" i="13"/>
  <c r="AK160" i="13" s="1"/>
  <c r="Q135" i="13"/>
  <c r="AK17" i="13"/>
  <c r="BN30" i="13"/>
  <c r="BE278" i="13"/>
  <c r="Q13" i="13"/>
  <c r="AN2" i="13"/>
  <c r="AP2" i="13" s="1"/>
  <c r="AT2" i="13" s="1"/>
  <c r="V2" i="13"/>
  <c r="Z2" i="13" s="1"/>
  <c r="M154" i="13"/>
  <c r="Q154" i="13" s="1"/>
  <c r="AK310" i="13"/>
  <c r="Q289" i="13"/>
  <c r="BE219" i="13"/>
  <c r="BE123" i="13"/>
  <c r="BN28" i="13"/>
  <c r="BN24" i="13"/>
  <c r="BN4" i="13"/>
  <c r="BA266" i="13"/>
  <c r="BE266" i="13" s="1"/>
  <c r="M74" i="13"/>
  <c r="Q74" i="13" s="1"/>
  <c r="M58" i="13"/>
  <c r="Q58" i="13" s="1"/>
  <c r="AP4" i="13"/>
  <c r="AT4" i="13" s="1"/>
  <c r="M43" i="13"/>
  <c r="Q43" i="13" s="1"/>
  <c r="Q86" i="13"/>
  <c r="AK43" i="13"/>
  <c r="M170" i="13"/>
  <c r="Q170" i="13" s="1"/>
  <c r="M171" i="13"/>
  <c r="Q171" i="13" s="1"/>
  <c r="AG69" i="13"/>
  <c r="AK69" i="13" s="1"/>
  <c r="Q315" i="13"/>
  <c r="Q219" i="13"/>
  <c r="AK80" i="13"/>
  <c r="M186" i="13"/>
  <c r="Q186" i="13" s="1"/>
  <c r="Q224" i="13"/>
  <c r="Q64" i="13"/>
  <c r="Q48" i="13"/>
  <c r="M298" i="13"/>
  <c r="Q298" i="13" s="1"/>
  <c r="M283" i="13"/>
  <c r="Q283" i="13" s="1"/>
  <c r="M304" i="13"/>
  <c r="Q304" i="13" s="1"/>
  <c r="M90" i="13"/>
  <c r="Q90" i="13" s="1"/>
  <c r="BE308" i="13"/>
  <c r="AK255" i="13"/>
  <c r="BE212" i="13"/>
  <c r="AK111" i="13"/>
  <c r="AK95" i="13"/>
  <c r="BE15" i="13"/>
  <c r="BA282" i="13"/>
  <c r="BE282" i="13" s="1"/>
  <c r="BE281" i="13"/>
  <c r="BE185" i="13"/>
  <c r="Q175" i="13"/>
  <c r="Q143" i="13"/>
  <c r="Q111" i="13"/>
  <c r="BE105" i="13"/>
  <c r="AK100" i="13"/>
  <c r="AK19" i="13"/>
  <c r="AK15" i="13"/>
  <c r="BE94" i="13"/>
  <c r="BA16" i="13"/>
  <c r="BE16" i="13" s="1"/>
  <c r="BA337" i="13"/>
  <c r="BE337" i="13" s="1"/>
  <c r="BA72" i="13"/>
  <c r="BE72" i="13" s="1"/>
  <c r="Q265" i="12"/>
  <c r="AK254" i="12"/>
  <c r="BE195" i="12"/>
  <c r="Q209" i="13"/>
  <c r="Q193" i="13"/>
  <c r="Q177" i="13"/>
  <c r="AK86" i="13"/>
  <c r="BE24" i="13"/>
  <c r="AK16" i="13"/>
  <c r="Q46" i="12"/>
  <c r="BE333" i="12"/>
  <c r="BE277" i="13"/>
  <c r="AK125" i="12"/>
  <c r="BE106" i="13"/>
  <c r="BE328" i="12"/>
  <c r="AK131" i="12"/>
  <c r="Q339" i="12"/>
  <c r="BE29" i="12"/>
  <c r="Q123" i="13"/>
  <c r="Q8" i="12"/>
  <c r="BE218" i="13"/>
  <c r="Q301" i="12"/>
  <c r="BE167" i="12"/>
  <c r="BE23" i="12"/>
  <c r="Q13" i="12"/>
  <c r="BE335" i="13"/>
  <c r="BE319" i="13"/>
  <c r="Q309" i="13"/>
  <c r="BE303" i="13"/>
  <c r="AK298" i="13"/>
  <c r="Q277" i="13"/>
  <c r="Q229" i="13"/>
  <c r="BE223" i="13"/>
  <c r="BE207" i="13"/>
  <c r="Q197" i="13"/>
  <c r="BE191" i="13"/>
  <c r="AK138" i="13"/>
  <c r="BE127" i="13"/>
  <c r="AK122" i="13"/>
  <c r="BE111" i="13"/>
  <c r="BN27" i="13"/>
  <c r="BN23" i="13"/>
  <c r="BN20" i="12"/>
  <c r="Q194" i="12"/>
  <c r="AK151" i="12"/>
  <c r="BE257" i="12"/>
  <c r="BE217" i="13"/>
  <c r="BE201" i="13"/>
  <c r="AK132" i="13"/>
  <c r="Q47" i="13"/>
  <c r="BA128" i="13"/>
  <c r="BE128" i="13" s="1"/>
  <c r="Q334" i="12"/>
  <c r="BE193" i="12"/>
  <c r="Q135" i="12"/>
  <c r="Q87" i="12"/>
  <c r="AK308" i="13"/>
  <c r="Q316" i="12"/>
  <c r="AK209" i="12"/>
  <c r="Q108" i="12"/>
  <c r="Q260" i="13"/>
  <c r="Q84" i="13"/>
  <c r="Q31" i="13"/>
  <c r="BA202" i="13"/>
  <c r="BE202" i="13" s="1"/>
  <c r="AK254" i="13"/>
  <c r="BE83" i="13"/>
  <c r="Q182" i="12"/>
  <c r="BE16" i="12"/>
  <c r="BE328" i="13"/>
  <c r="AK32" i="12"/>
  <c r="BE66" i="13"/>
  <c r="BA258" i="13"/>
  <c r="BE258" i="13" s="1"/>
  <c r="Q6" i="12"/>
  <c r="BE37" i="12"/>
  <c r="Q11" i="12"/>
  <c r="Q320" i="12"/>
  <c r="Q272" i="12"/>
  <c r="AK261" i="12"/>
  <c r="Q200" i="13"/>
  <c r="AK45" i="13"/>
  <c r="BE34" i="13"/>
  <c r="Q309" i="12"/>
  <c r="AK250" i="12"/>
  <c r="AK234" i="12"/>
  <c r="Q165" i="12"/>
  <c r="AK154" i="12"/>
  <c r="BE143" i="12"/>
  <c r="BE95" i="12"/>
  <c r="Q69" i="12"/>
  <c r="Q53" i="12"/>
  <c r="Q21" i="12"/>
  <c r="Q5" i="12"/>
  <c r="AK338" i="13"/>
  <c r="BE327" i="13"/>
  <c r="AK322" i="13"/>
  <c r="Q317" i="13"/>
  <c r="BE311" i="13"/>
  <c r="BE247" i="13"/>
  <c r="AK226" i="13"/>
  <c r="BE183" i="13"/>
  <c r="AK162" i="13"/>
  <c r="BE151" i="13"/>
  <c r="Q141" i="13"/>
  <c r="AK114" i="13"/>
  <c r="AK98" i="13"/>
  <c r="Q93" i="13"/>
  <c r="BE87" i="13"/>
  <c r="BE55" i="13"/>
  <c r="BN29" i="13"/>
  <c r="BN13" i="13"/>
  <c r="BA323" i="13"/>
  <c r="BE323" i="13" s="1"/>
  <c r="Q129" i="12"/>
  <c r="AK191" i="12"/>
  <c r="BE164" i="12"/>
  <c r="Q258" i="13"/>
  <c r="Q210" i="13"/>
  <c r="Q146" i="13"/>
  <c r="AK135" i="13"/>
  <c r="BE25" i="13"/>
  <c r="BE233" i="12"/>
  <c r="Q223" i="12"/>
  <c r="Q47" i="12"/>
  <c r="AK124" i="13"/>
  <c r="BE97" i="13"/>
  <c r="Q196" i="13"/>
  <c r="Q7" i="13"/>
  <c r="BA74" i="13"/>
  <c r="BE74" i="13" s="1"/>
  <c r="BE322" i="13"/>
  <c r="BA181" i="13"/>
  <c r="BE181" i="13" s="1"/>
  <c r="Q97" i="13"/>
  <c r="BE28" i="13"/>
  <c r="BA37" i="13"/>
  <c r="BE37" i="13" s="1"/>
  <c r="BE292" i="13"/>
  <c r="BE276" i="13"/>
  <c r="BE36" i="13"/>
  <c r="BA250" i="13"/>
  <c r="BE250" i="13" s="1"/>
  <c r="BE249" i="13"/>
  <c r="BA234" i="13"/>
  <c r="BE234" i="13" s="1"/>
  <c r="BE112" i="12"/>
  <c r="AK43" i="12"/>
  <c r="Q171" i="12"/>
  <c r="Q107" i="12"/>
  <c r="BE202" i="12"/>
  <c r="AK53" i="12"/>
  <c r="Q181" i="12"/>
  <c r="AK90" i="12"/>
  <c r="AK63" i="12"/>
  <c r="AK137" i="12"/>
  <c r="Q41" i="12"/>
  <c r="Q142" i="12"/>
  <c r="BE125" i="12"/>
  <c r="AK24" i="12"/>
  <c r="Q168" i="12"/>
  <c r="BE162" i="12"/>
  <c r="Z3" i="12"/>
  <c r="Q93" i="12"/>
  <c r="BN26" i="12"/>
  <c r="BE129" i="12"/>
  <c r="AK60" i="12"/>
  <c r="H12" i="10"/>
  <c r="H18" i="10" s="1"/>
  <c r="AK248" i="13"/>
  <c r="Q131" i="13"/>
  <c r="Q115" i="13"/>
  <c r="AK6" i="13"/>
  <c r="AK266" i="12"/>
  <c r="BE175" i="12"/>
  <c r="Q149" i="12"/>
  <c r="BE114" i="13"/>
  <c r="AK287" i="12"/>
  <c r="Q250" i="12"/>
  <c r="BE116" i="12"/>
  <c r="AK15" i="12"/>
  <c r="BE167" i="13"/>
  <c r="AK82" i="13"/>
  <c r="Q77" i="13"/>
  <c r="Q287" i="12"/>
  <c r="AK260" i="12"/>
  <c r="AK196" i="12"/>
  <c r="BE332" i="13"/>
  <c r="BE140" i="13"/>
  <c r="BE44" i="13"/>
  <c r="Q327" i="13"/>
  <c r="BE241" i="13"/>
  <c r="Q9" i="12"/>
  <c r="BE118" i="13"/>
  <c r="AK33" i="13"/>
  <c r="AK211" i="12"/>
  <c r="Q206" i="12"/>
  <c r="BE315" i="13"/>
  <c r="AK230" i="13"/>
  <c r="BE59" i="13"/>
  <c r="BN20" i="13"/>
  <c r="BN16" i="13"/>
  <c r="BE291" i="12"/>
  <c r="BE227" i="12"/>
  <c r="AK152" i="12"/>
  <c r="BE256" i="13"/>
  <c r="AK171" i="13"/>
  <c r="AK107" i="13"/>
  <c r="BE12" i="13"/>
  <c r="BE130" i="12"/>
  <c r="Q120" i="12"/>
  <c r="BE199" i="12"/>
  <c r="Q61" i="12"/>
  <c r="BN18" i="12"/>
  <c r="AK247" i="12"/>
  <c r="Q130" i="12"/>
  <c r="Q133" i="13"/>
  <c r="Q327" i="12"/>
  <c r="Q247" i="12"/>
  <c r="BE65" i="12"/>
  <c r="AK12" i="12"/>
  <c r="BN27" i="12"/>
  <c r="Q193" i="12"/>
  <c r="BE139" i="12"/>
  <c r="Q292" i="13"/>
  <c r="BE206" i="13"/>
  <c r="AK121" i="13"/>
  <c r="Q36" i="13"/>
  <c r="Q246" i="12"/>
  <c r="AK203" i="12"/>
  <c r="BE80" i="12"/>
  <c r="BE227" i="13"/>
  <c r="Q153" i="13"/>
  <c r="Q73" i="13"/>
  <c r="BN22" i="13"/>
  <c r="BN6" i="13"/>
  <c r="AK224" i="12"/>
  <c r="Q75" i="12"/>
  <c r="Q302" i="13"/>
  <c r="BE216" i="13"/>
  <c r="Q174" i="13"/>
  <c r="AK131" i="13"/>
  <c r="BE88" i="13"/>
  <c r="BN17" i="13"/>
  <c r="BN2" i="13"/>
  <c r="Q326" i="13"/>
  <c r="BE240" i="13"/>
  <c r="BE176" i="13"/>
  <c r="BE64" i="13"/>
  <c r="BE32" i="13"/>
  <c r="BE330" i="13"/>
  <c r="BE302" i="13"/>
  <c r="Q276" i="13"/>
  <c r="AK217" i="13"/>
  <c r="BE190" i="13"/>
  <c r="BE126" i="13"/>
  <c r="BE46" i="13"/>
  <c r="AK187" i="12"/>
  <c r="AK171" i="12"/>
  <c r="BE243" i="13"/>
  <c r="BE312" i="13"/>
  <c r="AK307" i="13"/>
  <c r="AK227" i="13"/>
  <c r="Q222" i="13"/>
  <c r="BE200" i="13"/>
  <c r="Q142" i="13"/>
  <c r="BE136" i="13"/>
  <c r="AK115" i="13"/>
  <c r="BE56" i="13"/>
  <c r="BE30" i="13"/>
  <c r="BE10" i="13"/>
  <c r="BE6" i="13"/>
  <c r="Q133" i="12"/>
  <c r="Q117" i="12"/>
  <c r="Q248" i="13"/>
  <c r="BE226" i="13"/>
  <c r="BE162" i="13"/>
  <c r="Q3" i="13"/>
  <c r="BN29" i="12"/>
  <c r="Q234" i="12"/>
  <c r="Q218" i="12"/>
  <c r="Q301" i="13"/>
  <c r="AK194" i="13"/>
  <c r="Q109" i="13"/>
  <c r="BN9" i="13"/>
  <c r="BN5" i="13"/>
  <c r="BE188" i="13"/>
  <c r="AK167" i="13"/>
  <c r="Q311" i="13"/>
  <c r="AK252" i="13"/>
  <c r="Q247" i="13"/>
  <c r="AK220" i="13"/>
  <c r="Q151" i="13"/>
  <c r="BE145" i="13"/>
  <c r="BE259" i="12"/>
  <c r="Q300" i="13"/>
  <c r="AK273" i="13"/>
  <c r="BE214" i="13"/>
  <c r="AK209" i="13"/>
  <c r="Q124" i="13"/>
  <c r="BE102" i="13"/>
  <c r="Q44" i="13"/>
  <c r="BE275" i="12"/>
  <c r="AK326" i="13"/>
  <c r="Q321" i="13"/>
  <c r="Q241" i="13"/>
  <c r="BE155" i="13"/>
  <c r="AK150" i="13"/>
  <c r="Q65" i="13"/>
  <c r="AK244" i="13"/>
  <c r="Q159" i="13"/>
  <c r="BE73" i="13"/>
  <c r="Q52" i="13"/>
  <c r="BE163" i="13"/>
  <c r="BE232" i="13"/>
  <c r="Q259" i="13"/>
  <c r="AK168" i="13"/>
  <c r="BE141" i="13"/>
  <c r="AK18" i="13"/>
  <c r="Q168" i="13"/>
  <c r="BE82" i="13"/>
  <c r="Q221" i="13"/>
  <c r="Q205" i="13"/>
  <c r="Q189" i="13"/>
  <c r="BE135" i="13"/>
  <c r="BE119" i="13"/>
  <c r="BE103" i="13"/>
  <c r="Q45" i="13"/>
  <c r="BE39" i="13"/>
  <c r="AK34" i="13"/>
  <c r="BN25" i="13"/>
  <c r="BN21" i="13"/>
  <c r="BE252" i="13"/>
  <c r="BE236" i="13"/>
  <c r="BE60" i="13"/>
  <c r="BE257" i="13"/>
  <c r="BE81" i="13"/>
  <c r="BE65" i="13"/>
  <c r="AK13" i="13"/>
  <c r="AK9" i="13"/>
  <c r="AK5" i="13"/>
  <c r="AK305" i="13"/>
  <c r="BE134" i="13"/>
  <c r="Q182" i="13"/>
  <c r="Q16" i="13"/>
  <c r="Q325" i="13"/>
  <c r="AK266" i="13"/>
  <c r="BE255" i="13"/>
  <c r="BE239" i="13"/>
  <c r="AK186" i="13"/>
  <c r="BE175" i="13"/>
  <c r="AK170" i="13"/>
  <c r="Q165" i="13"/>
  <c r="BE159" i="13"/>
  <c r="AK154" i="13"/>
  <c r="Q149" i="13"/>
  <c r="BE95" i="13"/>
  <c r="AK74" i="13"/>
  <c r="Q69" i="13"/>
  <c r="BE63" i="13"/>
  <c r="AK58" i="13"/>
  <c r="BE47" i="13"/>
  <c r="AK42" i="13"/>
  <c r="BN19" i="13"/>
  <c r="BN15" i="13"/>
  <c r="BN11" i="13"/>
  <c r="BN7" i="13"/>
  <c r="Z4" i="13"/>
  <c r="AK339" i="13"/>
  <c r="BA339" i="13"/>
  <c r="BE339" i="13" s="1"/>
  <c r="H9" i="10"/>
  <c r="H4" i="10"/>
  <c r="R18" i="10"/>
  <c r="M18" i="10"/>
  <c r="BA2" i="12"/>
  <c r="BE2" i="12" s="1"/>
  <c r="AP2" i="12"/>
  <c r="AB2" i="12" l="1"/>
  <c r="B15" i="12" s="1"/>
  <c r="AV2" i="13"/>
  <c r="B16" i="13" s="1"/>
  <c r="AB2" i="13"/>
  <c r="B15" i="13" s="1"/>
  <c r="BP2" i="12"/>
  <c r="B17" i="12" s="1"/>
  <c r="BP2" i="13"/>
  <c r="B17" i="13" s="1"/>
  <c r="AT2" i="12"/>
  <c r="AV2" i="12" s="1"/>
  <c r="B16" i="12" l="1"/>
</calcChain>
</file>

<file path=xl/sharedStrings.xml><?xml version="1.0" encoding="utf-8"?>
<sst xmlns="http://schemas.openxmlformats.org/spreadsheetml/2006/main" count="11909" uniqueCount="454">
  <si>
    <t>Echelon 1</t>
  </si>
  <si>
    <t>Echelon 2</t>
  </si>
  <si>
    <t>CxTx</t>
  </si>
  <si>
    <t>CxCT5x</t>
  </si>
  <si>
    <t>CzTx</t>
  </si>
  <si>
    <t>CzCT5x</t>
  </si>
  <si>
    <t>TzCx</t>
  </si>
  <si>
    <t>Source</t>
  </si>
  <si>
    <t>Quantity</t>
  </si>
  <si>
    <t>Factory</t>
  </si>
  <si>
    <t>Mode</t>
  </si>
  <si>
    <t>Number of Vehicles</t>
  </si>
  <si>
    <t>Distance (km)</t>
  </si>
  <si>
    <t>Travel Time (hrs/vehicle)</t>
  </si>
  <si>
    <t>Total Travel Time (hrs)</t>
  </si>
  <si>
    <t>Cost for this Route</t>
  </si>
  <si>
    <t> </t>
  </si>
  <si>
    <t>Port</t>
  </si>
  <si>
    <t>Abaetetuba</t>
  </si>
  <si>
    <t>São Sebastião da Boa Vista</t>
  </si>
  <si>
    <t>Ferry with Freezer</t>
  </si>
  <si>
    <t>Coari</t>
  </si>
  <si>
    <t>Manaus</t>
  </si>
  <si>
    <t>Normal Truck</t>
  </si>
  <si>
    <t>Acará</t>
  </si>
  <si>
    <t>Ponta de Pedras</t>
  </si>
  <si>
    <t>Acrelândia</t>
  </si>
  <si>
    <t>São Luís</t>
  </si>
  <si>
    <t>Afuá</t>
  </si>
  <si>
    <t>Água Azul do Norte</t>
  </si>
  <si>
    <t>Alcântara</t>
  </si>
  <si>
    <t>total time (h)</t>
  </si>
  <si>
    <t>Alenquer</t>
  </si>
  <si>
    <t>Refrigerator truck</t>
  </si>
  <si>
    <t>transport cost ($)</t>
  </si>
  <si>
    <t>Almeirim</t>
  </si>
  <si>
    <t>construction cost ($)</t>
  </si>
  <si>
    <t>Alta Floresta</t>
  </si>
  <si>
    <t>total cost ($)</t>
  </si>
  <si>
    <t>Alta Floresta D'Oeste</t>
  </si>
  <si>
    <t>Altamira</t>
  </si>
  <si>
    <t>Alto Alegre do Pindaré</t>
  </si>
  <si>
    <t>total time</t>
  </si>
  <si>
    <t>Alvarães</t>
  </si>
  <si>
    <t>transport cost</t>
  </si>
  <si>
    <t>Amapá</t>
  </si>
  <si>
    <t>Amapá do Maranhão</t>
  </si>
  <si>
    <t>Total</t>
  </si>
  <si>
    <t>Amarante do Maranhão</t>
  </si>
  <si>
    <t>Amaturá</t>
  </si>
  <si>
    <t>total cost</t>
  </si>
  <si>
    <t>Anajás</t>
  </si>
  <si>
    <t>Anajatuba</t>
  </si>
  <si>
    <t>Anamã</t>
  </si>
  <si>
    <t>Ananindeua</t>
  </si>
  <si>
    <t>Anapu</t>
  </si>
  <si>
    <t>Anori</t>
  </si>
  <si>
    <t>Apiacás</t>
  </si>
  <si>
    <t>Apicum-Açu</t>
  </si>
  <si>
    <t>Apuí</t>
  </si>
  <si>
    <t>Araguanã</t>
  </si>
  <si>
    <t>Arari</t>
  </si>
  <si>
    <t>Aripuanã</t>
  </si>
  <si>
    <t>Assis Brasil</t>
  </si>
  <si>
    <t>Atalaia do Norte</t>
  </si>
  <si>
    <t>Augusto Corrêa</t>
  </si>
  <si>
    <t>Autazes</t>
  </si>
  <si>
    <t>Aveiro</t>
  </si>
  <si>
    <t>Axixá</t>
  </si>
  <si>
    <t>Bacabeira</t>
  </si>
  <si>
    <t>Bacuri</t>
  </si>
  <si>
    <t>Bagre</t>
  </si>
  <si>
    <t>Baião</t>
  </si>
  <si>
    <t>Bannach</t>
  </si>
  <si>
    <t>Barcarena</t>
  </si>
  <si>
    <t>Barcelos</t>
  </si>
  <si>
    <t>Barreirinha</t>
  </si>
  <si>
    <t>Bela Vista do Maranhão</t>
  </si>
  <si>
    <t>Belém</t>
  </si>
  <si>
    <t>Belterra</t>
  </si>
  <si>
    <t>Benevides</t>
  </si>
  <si>
    <t>Benjamin Constant</t>
  </si>
  <si>
    <t>Beruri</t>
  </si>
  <si>
    <t>Boa Vista do Gurupi</t>
  </si>
  <si>
    <t>Boa Vista do Ramos</t>
  </si>
  <si>
    <t>Boca do Acre</t>
  </si>
  <si>
    <t>Bom Jesus do Tocantins</t>
  </si>
  <si>
    <t>Bonito</t>
  </si>
  <si>
    <t>Borba</t>
  </si>
  <si>
    <t>Bragança</t>
  </si>
  <si>
    <t>Brasil Novo</t>
  </si>
  <si>
    <t>Brasiléia</t>
  </si>
  <si>
    <t>Brasnorte</t>
  </si>
  <si>
    <t>Brejo Grande do Araguaia</t>
  </si>
  <si>
    <t>Breu Branco</t>
  </si>
  <si>
    <t>Breves</t>
  </si>
  <si>
    <t>Bujari</t>
  </si>
  <si>
    <t>Bujaru</t>
  </si>
  <si>
    <t>Buritis</t>
  </si>
  <si>
    <t>Caapiranga</t>
  </si>
  <si>
    <t>Cabixi</t>
  </si>
  <si>
    <t>Cacaulândia</t>
  </si>
  <si>
    <t>Cachoeira do Arari</t>
  </si>
  <si>
    <t>Cachoeira do Piriá</t>
  </si>
  <si>
    <t>Cachoeira Grande</t>
  </si>
  <si>
    <t>Cacoal</t>
  </si>
  <si>
    <t>Cajari</t>
  </si>
  <si>
    <t>Calçoene</t>
  </si>
  <si>
    <t>Cametá</t>
  </si>
  <si>
    <t>Canaã dos Carajás</t>
  </si>
  <si>
    <t>Candeias do Jamari</t>
  </si>
  <si>
    <t>Cândido Mendes</t>
  </si>
  <si>
    <t>Canutama</t>
  </si>
  <si>
    <t>Capanema</t>
  </si>
  <si>
    <t>Capitão Poço</t>
  </si>
  <si>
    <t>Capixaba</t>
  </si>
  <si>
    <t>Caracaraí</t>
  </si>
  <si>
    <t>Carauari</t>
  </si>
  <si>
    <t>Careiro</t>
  </si>
  <si>
    <t>Caroebe</t>
  </si>
  <si>
    <t>Carutapera</t>
  </si>
  <si>
    <t>Castanheira</t>
  </si>
  <si>
    <t>Castanheiras</t>
  </si>
  <si>
    <t>Cedral</t>
  </si>
  <si>
    <t>Central do Maranhão</t>
  </si>
  <si>
    <t>Centro do Guilherme</t>
  </si>
  <si>
    <t>Centro Novo do Maranhão</t>
  </si>
  <si>
    <t>Chaves</t>
  </si>
  <si>
    <t>Chupinguaia</t>
  </si>
  <si>
    <t>Cidelândia</t>
  </si>
  <si>
    <t>Codajás</t>
  </si>
  <si>
    <t>Colares</t>
  </si>
  <si>
    <t>Colniza</t>
  </si>
  <si>
    <t>Costa Marques</t>
  </si>
  <si>
    <t>Cotriguaçu</t>
  </si>
  <si>
    <t>Cruzeiro do Sul</t>
  </si>
  <si>
    <t>Cumaru do Norte</t>
  </si>
  <si>
    <t>Curionópolis</t>
  </si>
  <si>
    <t>Curralinho</t>
  </si>
  <si>
    <t>Curuá</t>
  </si>
  <si>
    <t>Curuçá</t>
  </si>
  <si>
    <t>Cururupu</t>
  </si>
  <si>
    <t>Cutias</t>
  </si>
  <si>
    <t>Eirunepé</t>
  </si>
  <si>
    <t>Envira</t>
  </si>
  <si>
    <t>Epitaciolândia</t>
  </si>
  <si>
    <t>Espigão D'Oeste</t>
  </si>
  <si>
    <t>Faro</t>
  </si>
  <si>
    <t>Feijó</t>
  </si>
  <si>
    <t>Ferreira Gomes</t>
  </si>
  <si>
    <t>Fonte Boa</t>
  </si>
  <si>
    <t>Garrafão do Norte</t>
  </si>
  <si>
    <t>Godofredo Viana</t>
  </si>
  <si>
    <t>Goianésia do Pará</t>
  </si>
  <si>
    <t>Governador Newton Bello</t>
  </si>
  <si>
    <t>Governador Nunes Freire</t>
  </si>
  <si>
    <t>Guajará</t>
  </si>
  <si>
    <t>Guajará-Mirim</t>
  </si>
  <si>
    <t>Guarantã do Norte</t>
  </si>
  <si>
    <t>Guimarães</t>
  </si>
  <si>
    <t>Gurupá</t>
  </si>
  <si>
    <t>Humaitá</t>
  </si>
  <si>
    <t>Icatu</t>
  </si>
  <si>
    <t>Igarapé do Meio</t>
  </si>
  <si>
    <t>Igarapé-Açu</t>
  </si>
  <si>
    <t>Igarapé-Miri</t>
  </si>
  <si>
    <t>Imperatriz</t>
  </si>
  <si>
    <t>Inhangapi</t>
  </si>
  <si>
    <t>Ipixuna</t>
  </si>
  <si>
    <t>Iranduba</t>
  </si>
  <si>
    <t>Irituia</t>
  </si>
  <si>
    <t>Itacoatiara</t>
  </si>
  <si>
    <t>Itaituba</t>
  </si>
  <si>
    <t>Itamarati</t>
  </si>
  <si>
    <t>Itapecuru Mirim</t>
  </si>
  <si>
    <t>Itapiranga</t>
  </si>
  <si>
    <t>Itaúba</t>
  </si>
  <si>
    <t>Itaubal</t>
  </si>
  <si>
    <t>Itupiranga</t>
  </si>
  <si>
    <t>Jacareacanga</t>
  </si>
  <si>
    <t>Jacundá</t>
  </si>
  <si>
    <t>Japurá</t>
  </si>
  <si>
    <t>Jaru</t>
  </si>
  <si>
    <t>Ji-Paraná</t>
  </si>
  <si>
    <t>Jordão</t>
  </si>
  <si>
    <t>Juara</t>
  </si>
  <si>
    <t>Juína</t>
  </si>
  <si>
    <t>Junco do Maranhão</t>
  </si>
  <si>
    <t>Juruá</t>
  </si>
  <si>
    <t>Juruena</t>
  </si>
  <si>
    <t>Juruti</t>
  </si>
  <si>
    <t>Jutaí</t>
  </si>
  <si>
    <t>Lábrea</t>
  </si>
  <si>
    <t>Laranjal do Jari</t>
  </si>
  <si>
    <t>Limoeiro do Ajuru</t>
  </si>
  <si>
    <t>Luís Domingues</t>
  </si>
  <si>
    <t>Macapá</t>
  </si>
  <si>
    <t>Magalhães Barata</t>
  </si>
  <si>
    <t>Manacapuru</t>
  </si>
  <si>
    <t>Manaquiri</t>
  </si>
  <si>
    <t>Mâncio Lima</t>
  </si>
  <si>
    <t>Manicoré</t>
  </si>
  <si>
    <t>Manoel Urbano</t>
  </si>
  <si>
    <t>Maraã</t>
  </si>
  <si>
    <t>Marabá</t>
  </si>
  <si>
    <t>Maracaçumé</t>
  </si>
  <si>
    <t>Maracanã</t>
  </si>
  <si>
    <t>Maranhãozinho</t>
  </si>
  <si>
    <t>Marapanim</t>
  </si>
  <si>
    <t>Marechal Thaumaturgo</t>
  </si>
  <si>
    <t>Marituba</t>
  </si>
  <si>
    <t>Matinha</t>
  </si>
  <si>
    <t>Maués</t>
  </si>
  <si>
    <t>Mazagão</t>
  </si>
  <si>
    <t>Medicilândia</t>
  </si>
  <si>
    <t>Melgaço</t>
  </si>
  <si>
    <t>Mirante da Serra</t>
  </si>
  <si>
    <t>Mirinzal</t>
  </si>
  <si>
    <t>Mocajuba</t>
  </si>
  <si>
    <t>Moju</t>
  </si>
  <si>
    <t>Mojuí dos Campos</t>
  </si>
  <si>
    <t>Monção</t>
  </si>
  <si>
    <t>Monte Alegre</t>
  </si>
  <si>
    <t>Morros</t>
  </si>
  <si>
    <t>Muaná</t>
  </si>
  <si>
    <t>Nhamundá</t>
  </si>
  <si>
    <t>Nova Bandeirantes</t>
  </si>
  <si>
    <t>Nova Brasilândia D'Oeste</t>
  </si>
  <si>
    <t>Nova Esperança do Piriá</t>
  </si>
  <si>
    <t>Nova Ipixuna</t>
  </si>
  <si>
    <t>Nova Mamoré</t>
  </si>
  <si>
    <t>Nova Monte Verde</t>
  </si>
  <si>
    <t>Nova Olinda do Maranhão</t>
  </si>
  <si>
    <t>Nova Olinda do Norte</t>
  </si>
  <si>
    <t>Nova Santa Helena</t>
  </si>
  <si>
    <t>Nova Timboteua</t>
  </si>
  <si>
    <t>Nova União</t>
  </si>
  <si>
    <t>Novo Airão</t>
  </si>
  <si>
    <t>Novo Aripuanã</t>
  </si>
  <si>
    <t>Novo Horizonte do Norte</t>
  </si>
  <si>
    <t>Novo Progresso</t>
  </si>
  <si>
    <t>Novo Repartimento</t>
  </si>
  <si>
    <t>Óbidos</t>
  </si>
  <si>
    <t>Oeiras do Pará</t>
  </si>
  <si>
    <t>Oiapoque</t>
  </si>
  <si>
    <t>Olinda Nova do Maranhão</t>
  </si>
  <si>
    <t>Oriximiná</t>
  </si>
  <si>
    <t>Ourém</t>
  </si>
  <si>
    <t>Ourilândia do Norte</t>
  </si>
  <si>
    <t>Ouro Preto do Oeste</t>
  </si>
  <si>
    <t>Pacajá</t>
  </si>
  <si>
    <t>Paço do Lumiar</t>
  </si>
  <si>
    <t>Palmeirândia</t>
  </si>
  <si>
    <t>Paranaíta</t>
  </si>
  <si>
    <t>Parauapebas</t>
  </si>
  <si>
    <t>Parintins</t>
  </si>
  <si>
    <t>Pauini</t>
  </si>
  <si>
    <t>Pedra Branca do Amapari</t>
  </si>
  <si>
    <t>Pedro do Rosário</t>
  </si>
  <si>
    <t>Peixe-Boi</t>
  </si>
  <si>
    <t>Penalva</t>
  </si>
  <si>
    <t>Peri Mirim</t>
  </si>
  <si>
    <t>Piçarra</t>
  </si>
  <si>
    <t>Pimenteiras do Oeste</t>
  </si>
  <si>
    <t>Pindaré-Mirim</t>
  </si>
  <si>
    <t>Pinheiro</t>
  </si>
  <si>
    <t>Placas</t>
  </si>
  <si>
    <t>Plácido de Castro</t>
  </si>
  <si>
    <t>Portel</t>
  </si>
  <si>
    <t>Porto Acre</t>
  </si>
  <si>
    <t>Porto Grande</t>
  </si>
  <si>
    <t>Porto Rico do Maranhão</t>
  </si>
  <si>
    <t>Porto Velho</t>
  </si>
  <si>
    <t>Porto Walter</t>
  </si>
  <si>
    <t>Pracuúba</t>
  </si>
  <si>
    <t>Prainha</t>
  </si>
  <si>
    <t>Presidente Figueiredo</t>
  </si>
  <si>
    <t>Presidente Juscelino</t>
  </si>
  <si>
    <t>Presidente Médici</t>
  </si>
  <si>
    <t>Presidente Sarney</t>
  </si>
  <si>
    <t>Primavera</t>
  </si>
  <si>
    <t>Quatipuru</t>
  </si>
  <si>
    <t>Rio Branco</t>
  </si>
  <si>
    <t>Rio Preto da Eva</t>
  </si>
  <si>
    <t>Rodrigues Alves</t>
  </si>
  <si>
    <t>Rondolândia</t>
  </si>
  <si>
    <t>Rorainópolis</t>
  </si>
  <si>
    <t>Rosário</t>
  </si>
  <si>
    <t>Rurópolis</t>
  </si>
  <si>
    <t>Salinópolis</t>
  </si>
  <si>
    <t>Santa Bárbara do Pará</t>
  </si>
  <si>
    <t>Santa Cruz do Arari</t>
  </si>
  <si>
    <t>Santa Helena</t>
  </si>
  <si>
    <t>Santa Inês</t>
  </si>
  <si>
    <t>Santa Isabel do Rio Negro</t>
  </si>
  <si>
    <t>Santa Luzia do Pará</t>
  </si>
  <si>
    <t>Santa Luzia do Paruá</t>
  </si>
  <si>
    <t>Santa Maria do Pará</t>
  </si>
  <si>
    <t>Santa Rita</t>
  </si>
  <si>
    <t>Santa Rosa do Purus</t>
  </si>
  <si>
    <t>Santana</t>
  </si>
  <si>
    <t>Santarém</t>
  </si>
  <si>
    <t>Santarém Novo</t>
  </si>
  <si>
    <t>Santo Antônio do Içá</t>
  </si>
  <si>
    <t>Santo Antônio do Tauá</t>
  </si>
  <si>
    <t>São Bento</t>
  </si>
  <si>
    <t>São Caetano de Odivelas</t>
  </si>
  <si>
    <t>São Domingos do Araguaia</t>
  </si>
  <si>
    <t>São Domingos do Capim</t>
  </si>
  <si>
    <t>São Félix do Xingu</t>
  </si>
  <si>
    <t>São Francisco do Guaporé</t>
  </si>
  <si>
    <t>São Francisco do Pará</t>
  </si>
  <si>
    <t>São Gabriel da Cachoeira</t>
  </si>
  <si>
    <t>São Geraldo do Araguaia</t>
  </si>
  <si>
    <t>São João Batista</t>
  </si>
  <si>
    <t>São João da Baliza</t>
  </si>
  <si>
    <t>São João da Ponta</t>
  </si>
  <si>
    <t>São João de Pirabas</t>
  </si>
  <si>
    <t>São João do Araguaia</t>
  </si>
  <si>
    <t>São João do Carú</t>
  </si>
  <si>
    <t>São José de Ribamar</t>
  </si>
  <si>
    <t>São Luiz</t>
  </si>
  <si>
    <t>São Miguel do Guamá</t>
  </si>
  <si>
    <t>São Miguel do Guaporé</t>
  </si>
  <si>
    <t>São Paulo de Olivença</t>
  </si>
  <si>
    <t>São Pedro da Água Branca</t>
  </si>
  <si>
    <t>São Sebastião do Uatumã</t>
  </si>
  <si>
    <t>São Vicente Ferrer</t>
  </si>
  <si>
    <t>Sena Madureira</t>
  </si>
  <si>
    <t>Senador Guiomard</t>
  </si>
  <si>
    <t>Senador José Porfírio</t>
  </si>
  <si>
    <t>Seringueiras</t>
  </si>
  <si>
    <t>Serra do Navio</t>
  </si>
  <si>
    <t>Serrano do Maranhão</t>
  </si>
  <si>
    <t>Silves</t>
  </si>
  <si>
    <t>Tabaporã</t>
  </si>
  <si>
    <t>Tabatinga</t>
  </si>
  <si>
    <t>Tailândia</t>
  </si>
  <si>
    <t>Tapauá</t>
  </si>
  <si>
    <t>Tarauacá</t>
  </si>
  <si>
    <t>Tartarugalzinho</t>
  </si>
  <si>
    <t>Tefé</t>
  </si>
  <si>
    <t>Teixeirópolis</t>
  </si>
  <si>
    <t>Terra Alta</t>
  </si>
  <si>
    <t>Terra Santa</t>
  </si>
  <si>
    <t>Tomé-Açu</t>
  </si>
  <si>
    <t>Tonantins</t>
  </si>
  <si>
    <t>Tracuateua</t>
  </si>
  <si>
    <t>Trairão</t>
  </si>
  <si>
    <t>Tucuruí</t>
  </si>
  <si>
    <t>Tufilândia</t>
  </si>
  <si>
    <t>Turiaçu</t>
  </si>
  <si>
    <t>Uarini</t>
  </si>
  <si>
    <t>Uruará</t>
  </si>
  <si>
    <t>Urucará</t>
  </si>
  <si>
    <t>Urucurituba</t>
  </si>
  <si>
    <t>Urupá</t>
  </si>
  <si>
    <t>Vale do Anari</t>
  </si>
  <si>
    <t>Vale do Paraíso</t>
  </si>
  <si>
    <t>Viana</t>
  </si>
  <si>
    <t>Vigia</t>
  </si>
  <si>
    <t>Vila Nova dos Martírios</t>
  </si>
  <si>
    <t>Viseu</t>
  </si>
  <si>
    <t>Vitória do Jari</t>
  </si>
  <si>
    <t>Vitória do Mearim</t>
  </si>
  <si>
    <t>Vitória do Xingu</t>
  </si>
  <si>
    <t>Xapuri</t>
  </si>
  <si>
    <t>Xinguara</t>
  </si>
  <si>
    <t>State</t>
  </si>
  <si>
    <t>Pará</t>
  </si>
  <si>
    <t>Maranhão</t>
  </si>
  <si>
    <t>Amazonas</t>
  </si>
  <si>
    <t>Acre</t>
  </si>
  <si>
    <t>Mato Grosso</t>
  </si>
  <si>
    <t>Rondônia</t>
  </si>
  <si>
    <t>Tocantins</t>
  </si>
  <si>
    <t>Roraima</t>
  </si>
  <si>
    <t>Mid Size ferry</t>
  </si>
  <si>
    <t>Origin</t>
  </si>
  <si>
    <t>Transport Cost ($)</t>
  </si>
  <si>
    <t>state</t>
  </si>
  <si>
    <t>Mode​</t>
  </si>
  <si>
    <t>Type</t>
  </si>
  <si>
    <t xml:space="preserve">Energy Efficiency </t>
  </si>
  <si>
    <t>Echelon 1: Nb of Veh</t>
  </si>
  <si>
    <t>Echelon 2: Nb of Veh</t>
  </si>
  <si>
    <t>Total Nb of Veh</t>
  </si>
  <si>
    <t>Energy Efficiency  Score</t>
  </si>
  <si>
    <t>Normalised Energy Efficiency Score %</t>
  </si>
  <si>
    <r>
      <t>Water</t>
    </r>
    <r>
      <rPr>
        <sz val="11"/>
        <color rgb="FF000000"/>
        <rFont val="Aptos Narrow"/>
        <family val="2"/>
        <scheme val="minor"/>
      </rPr>
      <t>​</t>
    </r>
  </si>
  <si>
    <t>Freezer Boat​</t>
  </si>
  <si>
    <t>Ferry with Freezer​</t>
  </si>
  <si>
    <t>Mid-Size ferry​</t>
  </si>
  <si>
    <t>Large ferry​</t>
  </si>
  <si>
    <t>River Barges​</t>
  </si>
  <si>
    <t>Voadeiras​</t>
  </si>
  <si>
    <r>
      <t>Road</t>
    </r>
    <r>
      <rPr>
        <sz val="11"/>
        <color rgb="FF000000"/>
        <rFont val="Aptos Narrow"/>
        <family val="2"/>
        <scheme val="minor"/>
      </rPr>
      <t>​</t>
    </r>
  </si>
  <si>
    <t>Refrigerator truck (Mercedes-Benz Actros, Volvo FH with refrigerated body)​</t>
  </si>
  <si>
    <t>Pickup Truck (Toyota Hilux, Ford Ranger)​</t>
  </si>
  <si>
    <t>Vans (Mercedes-Benz Sprinter)​</t>
  </si>
  <si>
    <t>Normal Truck (Volvo FMX, MAN TGS)​</t>
  </si>
  <si>
    <r>
      <t>Air</t>
    </r>
    <r>
      <rPr>
        <sz val="11"/>
        <color rgb="FF000000"/>
        <rFont val="Aptos Narrow"/>
        <family val="2"/>
        <scheme val="minor"/>
      </rPr>
      <t>​</t>
    </r>
  </si>
  <si>
    <t>Medium Propeller Planes (ATR 42)​</t>
  </si>
  <si>
    <t>Large Cargo Planes (Boeing 737-400 Freighter)​</t>
  </si>
  <si>
    <t>Helicopters (Sikorsky S-76)​</t>
  </si>
  <si>
    <r>
      <t>Train</t>
    </r>
    <r>
      <rPr>
        <sz val="11"/>
        <color rgb="FF000000"/>
        <rFont val="Aptos Narrow"/>
        <family val="2"/>
        <scheme val="minor"/>
      </rPr>
      <t>​</t>
    </r>
  </si>
  <si>
    <t>Standard Cargo Train​</t>
  </si>
  <si>
    <t>Refrigerated Cargo​</t>
  </si>
  <si>
    <t>Factory Location</t>
  </si>
  <si>
    <t>Factor for CxCT5x</t>
  </si>
  <si>
    <t>Factor for CzTx</t>
  </si>
  <si>
    <t>Factor for TzCx</t>
  </si>
  <si>
    <r>
      <t>Coari</t>
    </r>
    <r>
      <rPr>
        <b/>
        <sz val="11"/>
        <color rgb="FF000000"/>
        <rFont val="Times New Roman"/>
        <family val="1"/>
      </rPr>
      <t> </t>
    </r>
  </si>
  <si>
    <r>
      <t>Ponta de Pedras</t>
    </r>
    <r>
      <rPr>
        <b/>
        <sz val="11"/>
        <color rgb="FF000000"/>
        <rFont val="Times New Roman"/>
        <family val="1"/>
      </rPr>
      <t> </t>
    </r>
  </si>
  <si>
    <r>
      <rPr>
        <sz val="11"/>
        <color rgb="FF000000"/>
        <rFont val="Times New Roman"/>
        <family val="1"/>
      </rPr>
      <t>Ponta de Pedras</t>
    </r>
    <r>
      <rPr>
        <b/>
        <sz val="11"/>
        <color rgb="FF000000"/>
        <rFont val="Times New Roman"/>
        <family val="1"/>
      </rPr>
      <t> </t>
    </r>
  </si>
  <si>
    <r>
      <t>São Sebastião da Boa Vista</t>
    </r>
    <r>
      <rPr>
        <b/>
        <sz val="11"/>
        <color rgb="FF000000"/>
        <rFont val="Times New Roman"/>
        <family val="1"/>
      </rPr>
      <t> </t>
    </r>
  </si>
  <si>
    <t>Time Minimisation</t>
  </si>
  <si>
    <t>Cost Minimisation</t>
  </si>
  <si>
    <t>Time &amp; Cost Minimisation</t>
  </si>
  <si>
    <t>Average Improvement in Digital Access</t>
  </si>
  <si>
    <t>% Improvement in Digital Access</t>
  </si>
  <si>
    <t>Code</t>
  </si>
  <si>
    <t>Climate danger</t>
  </si>
  <si>
    <t>CSS</t>
  </si>
  <si>
    <t>Min Cost then Cost&amp;Time</t>
  </si>
  <si>
    <t>Destination</t>
  </si>
  <si>
    <t>Average</t>
  </si>
  <si>
    <t>TimeOnRoute</t>
  </si>
  <si>
    <t>TimeIndex</t>
  </si>
  <si>
    <t>CSS_Index</t>
  </si>
  <si>
    <t>CSS_Score</t>
  </si>
  <si>
    <t>Score</t>
  </si>
  <si>
    <t>Min Cost then Time</t>
  </si>
  <si>
    <t>Min Time then Cost</t>
  </si>
  <si>
    <t>AC</t>
  </si>
  <si>
    <t>AM</t>
  </si>
  <si>
    <t>AP</t>
  </si>
  <si>
    <t>MA</t>
  </si>
  <si>
    <t>MT</t>
  </si>
  <si>
    <t>PA</t>
  </si>
  <si>
    <t>RO</t>
  </si>
  <si>
    <t>RR</t>
  </si>
  <si>
    <t>TO</t>
  </si>
  <si>
    <t>High score = high security</t>
  </si>
  <si>
    <t>Min Time then cost</t>
  </si>
  <si>
    <t>Danger score</t>
  </si>
  <si>
    <t>Security score</t>
  </si>
  <si>
    <t>SS_Index</t>
  </si>
  <si>
    <t>SS_Score</t>
  </si>
  <si>
    <t>Model short form name</t>
  </si>
  <si>
    <t>Model name</t>
  </si>
  <si>
    <t>Minimise cost then minimise cost and time</t>
  </si>
  <si>
    <t>Minimise cost then minimise time</t>
  </si>
  <si>
    <t>Miniminse time then minimise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</si>
</sst>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6" formatCode="0.000"/>
    <numFmt numFmtId="167" formatCode="0.0"/>
    <numFmt numFmtId="168" formatCode="#,##0_ "/>
  </numFmts>
  <fonts count="21" x14ac:knownFonts="1">
    <font>
      <sz val="11"/>
      <color theme="1"/>
      <name val="Aptos Narrow"/>
      <family val="2"/>
      <charset val="222"/>
      <scheme val="minor"/>
    </font>
    <font>
      <sz val="9"/>
      <name val="Aptos Narrow"/>
      <family val="3"/>
      <charset val="134"/>
      <scheme val="minor"/>
    </font>
    <font>
      <b/>
      <sz val="11"/>
      <name val="Calibri"/>
      <family val="2"/>
    </font>
    <font>
      <sz val="11"/>
      <color rgb="FF000000"/>
      <name val="Aptos Narrow"/>
      <family val="2"/>
      <charset val="222"/>
    </font>
    <font>
      <b/>
      <sz val="12"/>
      <color rgb="FF000000"/>
      <name val="等线"/>
      <family val="4"/>
      <charset val="134"/>
    </font>
    <font>
      <sz val="12"/>
      <color rgb="FF000000"/>
      <name val="等线"/>
      <family val="2"/>
      <charset val="134"/>
    </font>
    <font>
      <b/>
      <sz val="11"/>
      <color rgb="FF000000"/>
      <name val="Aptos Narrow"/>
      <family val="2"/>
      <scheme val="minor"/>
    </font>
    <font>
      <sz val="11"/>
      <color rgb="FF000000"/>
      <name val="Aptos Narrow"/>
      <family val="2"/>
      <scheme val="minor"/>
    </font>
    <font>
      <sz val="12"/>
      <color theme="1"/>
      <name val="Calibri"/>
      <family val="2"/>
    </font>
    <font>
      <b/>
      <sz val="14"/>
      <color rgb="FFFF0000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2"/>
      <color rgb="FF000000"/>
      <name val="Calibri"/>
      <family val="2"/>
    </font>
    <font>
      <b/>
      <sz val="12"/>
      <color theme="1"/>
      <name val="Aptos Narrow"/>
      <family val="2"/>
      <charset val="134"/>
      <scheme val="minor"/>
    </font>
    <font>
      <sz val="20"/>
      <color theme="1"/>
      <name val="Aptos Narrow"/>
      <family val="2"/>
      <charset val="134"/>
      <scheme val="minor"/>
    </font>
    <font>
      <sz val="20"/>
      <color rgb="FFFF0000"/>
      <name val="Aptos Narrow"/>
      <family val="2"/>
      <charset val="134"/>
      <scheme val="minor"/>
    </font>
    <font>
      <b/>
      <sz val="11"/>
      <color theme="1"/>
      <name val="Aptos Narrow"/>
      <family val="2"/>
      <scheme val="minor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1"/>
      <name val="Calibri"/>
      <family val="2"/>
    </font>
    <font>
      <sz val="11"/>
      <color rgb="FF00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E6E0EC"/>
        <bgColor indexed="64"/>
      </patternFill>
    </fill>
    <fill>
      <patternFill patternType="solid">
        <fgColor rgb="FFDCE6F2"/>
        <bgColor indexed="64"/>
      </patternFill>
    </fill>
    <fill>
      <patternFill patternType="solid">
        <fgColor rgb="FFFDEADA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5FAB6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0"/>
        <bgColor indexed="64"/>
      </patternFill>
    </fill>
  </fills>
  <borders count="3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rgb="FFFFFFFF"/>
      </right>
      <top style="thin">
        <color indexed="64"/>
      </top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rgb="FF000000"/>
      </left>
      <right style="thin">
        <color theme="0"/>
      </right>
      <top style="thin">
        <color indexed="64"/>
      </top>
      <bottom/>
      <diagonal/>
    </border>
    <border>
      <left style="thin">
        <color indexed="64"/>
      </left>
      <right style="medium">
        <color rgb="FFFFFFFF"/>
      </right>
      <top style="medium">
        <color rgb="FFFFFFFF"/>
      </top>
      <bottom/>
      <diagonal/>
    </border>
    <border>
      <left/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rgb="FF000000"/>
      </left>
      <right style="thin">
        <color theme="0"/>
      </right>
      <top style="thin">
        <color theme="0"/>
      </top>
      <bottom/>
      <diagonal/>
    </border>
    <border>
      <left style="thin">
        <color indexed="64"/>
      </left>
      <right style="medium">
        <color rgb="FFFFFFFF"/>
      </right>
      <top/>
      <bottom/>
      <diagonal/>
    </border>
    <border>
      <left style="thin">
        <color indexed="64"/>
      </left>
      <right style="medium">
        <color rgb="FFFFFFFF"/>
      </right>
      <top/>
      <bottom style="medium">
        <color rgb="FFFFFFF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rgb="FF00000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medium">
        <color rgb="FFFFFFFF"/>
      </bottom>
      <diagonal/>
    </border>
    <border>
      <left style="thin">
        <color rgb="FF000000"/>
      </left>
      <right style="medium">
        <color rgb="FFFFFFFF"/>
      </right>
      <top/>
      <bottom style="medium">
        <color rgb="FFFFFFFF"/>
      </bottom>
      <diagonal/>
    </border>
    <border>
      <left style="thin">
        <color indexed="64"/>
      </left>
      <right style="medium">
        <color rgb="FFFFFFFF"/>
      </right>
      <top/>
      <bottom style="thin">
        <color indexed="64"/>
      </bottom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 style="thin">
        <color indexed="64"/>
      </bottom>
      <diagonal/>
    </border>
    <border>
      <left/>
      <right style="medium">
        <color rgb="FFFFFFFF"/>
      </right>
      <top/>
      <bottom style="thin">
        <color indexed="64"/>
      </bottom>
      <diagonal/>
    </border>
    <border>
      <left style="thin">
        <color rgb="FF000000"/>
      </left>
      <right style="medium">
        <color rgb="FFFFFFFF"/>
      </right>
      <top/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medium">
        <color rgb="FFFFFFFF"/>
      </right>
      <top/>
      <bottom style="thin">
        <color rgb="FF000000"/>
      </bottom>
      <diagonal/>
    </border>
    <border>
      <left/>
      <right style="medium">
        <color rgb="FFFFFFFF"/>
      </right>
      <top/>
      <bottom style="thin">
        <color rgb="FF00000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theme="0"/>
      </right>
      <top style="thin">
        <color theme="0"/>
      </top>
      <bottom style="thin">
        <color theme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</borders>
  <cellStyleXfs count="1">
    <xf numFmtId="0" fontId="0" fillId="0" borderId="0"/>
  </cellStyleXfs>
  <cellXfs count="119">
    <xf numFmtId="0" fontId="0" fillId="0" borderId="0" xfId="0"/>
    <xf numFmtId="0" fontId="2" fillId="0" borderId="1" xfId="0" applyFont="1" applyBorder="1"/>
    <xf numFmtId="0" fontId="2" fillId="0" borderId="2" xfId="0" applyFont="1" applyBorder="1"/>
    <xf numFmtId="0" fontId="3" fillId="0" borderId="0" xfId="0" applyFont="1"/>
    <xf numFmtId="3" fontId="3" fillId="0" borderId="0" xfId="0" applyNumberFormat="1" applyFont="1"/>
    <xf numFmtId="0" fontId="4" fillId="0" borderId="0" xfId="0" applyFont="1"/>
    <xf numFmtId="0" fontId="5" fillId="0" borderId="0" xfId="0" applyFont="1"/>
    <xf numFmtId="0" fontId="6" fillId="4" borderId="5" xfId="0" applyFont="1" applyFill="1" applyBorder="1" applyAlignment="1">
      <alignment horizontal="center" vertical="center" wrapText="1"/>
    </xf>
    <xf numFmtId="0" fontId="6" fillId="4" borderId="6" xfId="0" applyFont="1" applyFill="1" applyBorder="1" applyAlignment="1">
      <alignment horizontal="center" vertical="center" wrapText="1"/>
    </xf>
    <xf numFmtId="0" fontId="6" fillId="4" borderId="7" xfId="0" applyFont="1" applyFill="1" applyBorder="1" applyAlignment="1">
      <alignment horizontal="center" vertical="center" wrapText="1"/>
    </xf>
    <xf numFmtId="0" fontId="6" fillId="4" borderId="8" xfId="0" applyFont="1" applyFill="1" applyBorder="1" applyAlignment="1">
      <alignment horizontal="center" vertical="center" wrapText="1"/>
    </xf>
    <xf numFmtId="0" fontId="7" fillId="5" borderId="10" xfId="0" applyFont="1" applyFill="1" applyBorder="1" applyAlignment="1">
      <alignment horizontal="center" vertical="center" wrapText="1"/>
    </xf>
    <xf numFmtId="166" fontId="7" fillId="5" borderId="11" xfId="0" applyNumberFormat="1" applyFont="1" applyFill="1" applyBorder="1" applyAlignment="1">
      <alignment horizontal="center" vertical="center"/>
    </xf>
    <xf numFmtId="2" fontId="7" fillId="5" borderId="12" xfId="0" applyNumberFormat="1" applyFont="1" applyFill="1" applyBorder="1" applyAlignment="1">
      <alignment horizontal="center" vertical="center"/>
    </xf>
    <xf numFmtId="1" fontId="7" fillId="5" borderId="13" xfId="0" applyNumberFormat="1" applyFont="1" applyFill="1" applyBorder="1" applyAlignment="1">
      <alignment horizontal="center" vertical="center"/>
    </xf>
    <xf numFmtId="1" fontId="7" fillId="5" borderId="11" xfId="0" applyNumberFormat="1" applyFont="1" applyFill="1" applyBorder="1" applyAlignment="1">
      <alignment horizontal="center" vertical="center"/>
    </xf>
    <xf numFmtId="2" fontId="7" fillId="5" borderId="11" xfId="0" applyNumberFormat="1" applyFont="1" applyFill="1" applyBorder="1" applyAlignment="1">
      <alignment horizontal="center" vertical="center"/>
    </xf>
    <xf numFmtId="0" fontId="7" fillId="6" borderId="10" xfId="0" applyFont="1" applyFill="1" applyBorder="1" applyAlignment="1">
      <alignment horizontal="center" vertical="center" wrapText="1"/>
    </xf>
    <xf numFmtId="166" fontId="7" fillId="6" borderId="11" xfId="0" applyNumberFormat="1" applyFont="1" applyFill="1" applyBorder="1" applyAlignment="1">
      <alignment horizontal="center" vertical="center"/>
    </xf>
    <xf numFmtId="2" fontId="7" fillId="6" borderId="12" xfId="0" applyNumberFormat="1" applyFont="1" applyFill="1" applyBorder="1" applyAlignment="1">
      <alignment horizontal="center" vertical="center"/>
    </xf>
    <xf numFmtId="1" fontId="7" fillId="6" borderId="13" xfId="0" applyNumberFormat="1" applyFont="1" applyFill="1" applyBorder="1" applyAlignment="1">
      <alignment horizontal="center" vertical="center"/>
    </xf>
    <xf numFmtId="1" fontId="7" fillId="6" borderId="11" xfId="0" applyNumberFormat="1" applyFont="1" applyFill="1" applyBorder="1" applyAlignment="1">
      <alignment horizontal="center" vertical="center"/>
    </xf>
    <xf numFmtId="2" fontId="7" fillId="6" borderId="11" xfId="0" applyNumberFormat="1" applyFont="1" applyFill="1" applyBorder="1" applyAlignment="1">
      <alignment horizontal="center" vertical="center"/>
    </xf>
    <xf numFmtId="0" fontId="7" fillId="7" borderId="10" xfId="0" applyFont="1" applyFill="1" applyBorder="1" applyAlignment="1">
      <alignment horizontal="center" vertical="center" wrapText="1"/>
    </xf>
    <xf numFmtId="166" fontId="7" fillId="7" borderId="16" xfId="0" applyNumberFormat="1" applyFont="1" applyFill="1" applyBorder="1" applyAlignment="1">
      <alignment horizontal="center" vertical="center"/>
    </xf>
    <xf numFmtId="2" fontId="7" fillId="7" borderId="17" xfId="0" applyNumberFormat="1" applyFont="1" applyFill="1" applyBorder="1" applyAlignment="1">
      <alignment horizontal="center" vertical="center"/>
    </xf>
    <xf numFmtId="1" fontId="7" fillId="7" borderId="18" xfId="0" applyNumberFormat="1" applyFont="1" applyFill="1" applyBorder="1" applyAlignment="1">
      <alignment horizontal="center" vertical="center"/>
    </xf>
    <xf numFmtId="1" fontId="7" fillId="7" borderId="16" xfId="0" applyNumberFormat="1" applyFont="1" applyFill="1" applyBorder="1" applyAlignment="1">
      <alignment horizontal="center" vertical="center"/>
    </xf>
    <xf numFmtId="2" fontId="7" fillId="7" borderId="16" xfId="0" applyNumberFormat="1" applyFont="1" applyFill="1" applyBorder="1" applyAlignment="1">
      <alignment horizontal="center" vertical="center"/>
    </xf>
    <xf numFmtId="0" fontId="7" fillId="8" borderId="10" xfId="0" applyFont="1" applyFill="1" applyBorder="1" applyAlignment="1">
      <alignment horizontal="center" vertical="center" wrapText="1"/>
    </xf>
    <xf numFmtId="166" fontId="7" fillId="8" borderId="10" xfId="0" applyNumberFormat="1" applyFont="1" applyFill="1" applyBorder="1" applyAlignment="1">
      <alignment horizontal="center" vertical="center" wrapText="1"/>
    </xf>
    <xf numFmtId="2" fontId="7" fillId="8" borderId="19" xfId="0" applyNumberFormat="1" applyFont="1" applyFill="1" applyBorder="1" applyAlignment="1">
      <alignment horizontal="center" vertical="center" wrapText="1"/>
    </xf>
    <xf numFmtId="1" fontId="7" fillId="8" borderId="20" xfId="0" applyNumberFormat="1" applyFont="1" applyFill="1" applyBorder="1" applyAlignment="1">
      <alignment horizontal="center" vertical="center" wrapText="1"/>
    </xf>
    <xf numFmtId="1" fontId="7" fillId="8" borderId="10" xfId="0" applyNumberFormat="1" applyFont="1" applyFill="1" applyBorder="1" applyAlignment="1">
      <alignment horizontal="center" vertical="center" wrapText="1"/>
    </xf>
    <xf numFmtId="2" fontId="7" fillId="8" borderId="10" xfId="0" applyNumberFormat="1" applyFont="1" applyFill="1" applyBorder="1" applyAlignment="1">
      <alignment horizontal="center" vertical="center" wrapText="1"/>
    </xf>
    <xf numFmtId="0" fontId="7" fillId="8" borderId="22" xfId="0" applyFont="1" applyFill="1" applyBorder="1" applyAlignment="1">
      <alignment horizontal="center" vertical="center" wrapText="1"/>
    </xf>
    <xf numFmtId="166" fontId="7" fillId="8" borderId="23" xfId="0" applyNumberFormat="1" applyFont="1" applyFill="1" applyBorder="1" applyAlignment="1">
      <alignment horizontal="center" vertical="center" wrapText="1"/>
    </xf>
    <xf numFmtId="1" fontId="7" fillId="8" borderId="24" xfId="0" applyNumberFormat="1" applyFont="1" applyFill="1" applyBorder="1" applyAlignment="1">
      <alignment horizontal="center" vertical="center" wrapText="1"/>
    </xf>
    <xf numFmtId="1" fontId="7" fillId="8" borderId="23" xfId="0" applyNumberFormat="1" applyFont="1" applyFill="1" applyBorder="1" applyAlignment="1">
      <alignment horizontal="center" vertical="center" wrapText="1"/>
    </xf>
    <xf numFmtId="2" fontId="7" fillId="8" borderId="23" xfId="0" applyNumberFormat="1" applyFont="1" applyFill="1" applyBorder="1" applyAlignment="1">
      <alignment horizontal="center" vertical="center" wrapText="1"/>
    </xf>
    <xf numFmtId="2" fontId="7" fillId="8" borderId="25" xfId="0" applyNumberFormat="1" applyFont="1" applyFill="1" applyBorder="1" applyAlignment="1">
      <alignment horizontal="center" vertical="center" wrapText="1"/>
    </xf>
    <xf numFmtId="1" fontId="7" fillId="8" borderId="26" xfId="0" applyNumberFormat="1" applyFont="1" applyFill="1" applyBorder="1" applyAlignment="1">
      <alignment horizontal="center" vertical="center" wrapText="1"/>
    </xf>
    <xf numFmtId="1" fontId="7" fillId="8" borderId="27" xfId="0" applyNumberFormat="1" applyFont="1" applyFill="1" applyBorder="1" applyAlignment="1">
      <alignment horizontal="center" vertical="center" wrapText="1"/>
    </xf>
    <xf numFmtId="2" fontId="7" fillId="8" borderId="27" xfId="0" applyNumberFormat="1" applyFont="1" applyFill="1" applyBorder="1" applyAlignment="1">
      <alignment horizontal="center" vertical="center" wrapText="1"/>
    </xf>
    <xf numFmtId="1" fontId="8" fillId="0" borderId="0" xfId="0" applyNumberFormat="1" applyFont="1" applyAlignment="1">
      <alignment horizontal="center" vertical="center"/>
    </xf>
    <xf numFmtId="0" fontId="0" fillId="0" borderId="0" xfId="0" applyAlignment="1">
      <alignment vertical="center"/>
    </xf>
    <xf numFmtId="166" fontId="8" fillId="0" borderId="0" xfId="0" applyNumberFormat="1" applyFont="1" applyAlignment="1">
      <alignment horizontal="center" vertical="center"/>
    </xf>
    <xf numFmtId="167" fontId="8" fillId="0" borderId="0" xfId="0" applyNumberFormat="1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2" fillId="0" borderId="3" xfId="0" applyFont="1" applyBorder="1"/>
    <xf numFmtId="0" fontId="4" fillId="0" borderId="3" xfId="0" applyFont="1" applyBorder="1"/>
    <xf numFmtId="0" fontId="11" fillId="0" borderId="0" xfId="0" applyFont="1" applyAlignment="1">
      <alignment horizontal="center" vertical="center" wrapText="1"/>
    </xf>
    <xf numFmtId="1" fontId="0" fillId="0" borderId="0" xfId="0" applyNumberFormat="1"/>
    <xf numFmtId="0" fontId="13" fillId="9" borderId="0" xfId="0" applyFont="1" applyFill="1" applyAlignment="1">
      <alignment vertical="center"/>
    </xf>
    <xf numFmtId="0" fontId="0" fillId="9" borderId="0" xfId="0" applyFill="1" applyAlignment="1">
      <alignment vertical="center"/>
    </xf>
    <xf numFmtId="0" fontId="14" fillId="9" borderId="0" xfId="0" applyFont="1" applyFill="1" applyAlignment="1">
      <alignment vertical="center"/>
    </xf>
    <xf numFmtId="0" fontId="13" fillId="3" borderId="0" xfId="0" applyFont="1" applyFill="1" applyAlignment="1">
      <alignment vertical="center"/>
    </xf>
    <xf numFmtId="0" fontId="0" fillId="3" borderId="0" xfId="0" applyFill="1" applyAlignment="1">
      <alignment vertical="center"/>
    </xf>
    <xf numFmtId="0" fontId="14" fillId="3" borderId="0" xfId="0" applyFont="1" applyFill="1" applyAlignment="1">
      <alignment vertical="center"/>
    </xf>
    <xf numFmtId="0" fontId="13" fillId="2" borderId="0" xfId="0" applyFont="1" applyFill="1" applyAlignment="1">
      <alignment vertical="center"/>
    </xf>
    <xf numFmtId="0" fontId="0" fillId="2" borderId="0" xfId="0" applyFill="1" applyAlignment="1">
      <alignment vertical="center"/>
    </xf>
    <xf numFmtId="0" fontId="14" fillId="2" borderId="0" xfId="0" applyFont="1" applyFill="1" applyAlignment="1">
      <alignment vertical="center"/>
    </xf>
    <xf numFmtId="167" fontId="0" fillId="0" borderId="0" xfId="0" applyNumberFormat="1"/>
    <xf numFmtId="2" fontId="0" fillId="9" borderId="0" xfId="0" applyNumberFormat="1" applyFill="1" applyAlignment="1">
      <alignment vertical="center"/>
    </xf>
    <xf numFmtId="167" fontId="0" fillId="9" borderId="0" xfId="0" applyNumberFormat="1" applyFill="1" applyAlignment="1">
      <alignment vertical="center"/>
    </xf>
    <xf numFmtId="166" fontId="0" fillId="9" borderId="0" xfId="0" applyNumberFormat="1" applyFill="1" applyAlignment="1">
      <alignment vertical="center"/>
    </xf>
    <xf numFmtId="2" fontId="0" fillId="9" borderId="0" xfId="0" applyNumberFormat="1" applyFill="1" applyAlignment="1">
      <alignment horizontal="left" vertical="center"/>
    </xf>
    <xf numFmtId="167" fontId="15" fillId="9" borderId="0" xfId="0" applyNumberFormat="1" applyFont="1" applyFill="1" applyAlignment="1">
      <alignment vertical="center"/>
    </xf>
    <xf numFmtId="2" fontId="0" fillId="3" borderId="0" xfId="0" applyNumberFormat="1" applyFill="1" applyAlignment="1">
      <alignment vertical="center"/>
    </xf>
    <xf numFmtId="167" fontId="0" fillId="3" borderId="0" xfId="0" applyNumberFormat="1" applyFill="1" applyAlignment="1">
      <alignment vertical="center"/>
    </xf>
    <xf numFmtId="2" fontId="0" fillId="3" borderId="0" xfId="0" applyNumberFormat="1" applyFill="1" applyAlignment="1">
      <alignment horizontal="left" vertical="center"/>
    </xf>
    <xf numFmtId="167" fontId="15" fillId="3" borderId="0" xfId="0" applyNumberFormat="1" applyFont="1" applyFill="1" applyAlignment="1">
      <alignment vertical="center"/>
    </xf>
    <xf numFmtId="2" fontId="0" fillId="2" borderId="0" xfId="0" applyNumberFormat="1" applyFill="1" applyAlignment="1">
      <alignment vertical="center"/>
    </xf>
    <xf numFmtId="167" fontId="0" fillId="2" borderId="0" xfId="0" applyNumberFormat="1" applyFill="1" applyAlignment="1">
      <alignment vertical="center"/>
    </xf>
    <xf numFmtId="167" fontId="15" fillId="2" borderId="0" xfId="0" applyNumberFormat="1" applyFont="1" applyFill="1" applyAlignment="1">
      <alignment vertical="center"/>
    </xf>
    <xf numFmtId="168" fontId="0" fillId="0" borderId="0" xfId="0" applyNumberFormat="1" applyAlignment="1">
      <alignment horizontal="left" vertical="center"/>
    </xf>
    <xf numFmtId="0" fontId="13" fillId="0" borderId="0" xfId="0" applyFont="1" applyAlignment="1">
      <alignment vertical="center"/>
    </xf>
    <xf numFmtId="167" fontId="13" fillId="0" borderId="0" xfId="0" applyNumberFormat="1" applyFont="1" applyAlignment="1">
      <alignment vertical="center"/>
    </xf>
    <xf numFmtId="168" fontId="0" fillId="9" borderId="0" xfId="0" applyNumberFormat="1" applyFill="1" applyAlignment="1">
      <alignment horizontal="left" vertical="center"/>
    </xf>
    <xf numFmtId="0" fontId="16" fillId="0" borderId="0" xfId="0" applyFont="1"/>
    <xf numFmtId="2" fontId="0" fillId="0" borderId="0" xfId="0" applyNumberFormat="1" applyAlignment="1">
      <alignment vertical="center"/>
    </xf>
    <xf numFmtId="166" fontId="0" fillId="0" borderId="0" xfId="0" applyNumberFormat="1"/>
    <xf numFmtId="167" fontId="9" fillId="0" borderId="0" xfId="0" applyNumberFormat="1" applyFont="1" applyAlignment="1">
      <alignment horizontal="center" vertical="center"/>
    </xf>
    <xf numFmtId="0" fontId="18" fillId="0" borderId="16" xfId="0" applyFont="1" applyBorder="1" applyAlignment="1">
      <alignment horizontal="center" vertical="center" wrapText="1"/>
    </xf>
    <xf numFmtId="0" fontId="18" fillId="0" borderId="28" xfId="0" applyFont="1" applyBorder="1" applyAlignment="1">
      <alignment horizontal="center" vertical="center" wrapText="1"/>
    </xf>
    <xf numFmtId="0" fontId="17" fillId="0" borderId="29" xfId="0" applyFont="1" applyBorder="1" applyAlignment="1">
      <alignment horizontal="center" vertical="center" wrapText="1"/>
    </xf>
    <xf numFmtId="2" fontId="12" fillId="0" borderId="16" xfId="0" applyNumberFormat="1" applyFont="1" applyBorder="1" applyAlignment="1">
      <alignment horizontal="center" vertical="center"/>
    </xf>
    <xf numFmtId="1" fontId="12" fillId="0" borderId="16" xfId="0" applyNumberFormat="1" applyFont="1" applyBorder="1" applyAlignment="1">
      <alignment horizontal="center" vertical="center"/>
    </xf>
    <xf numFmtId="166" fontId="8" fillId="10" borderId="16" xfId="0" applyNumberFormat="1" applyFont="1" applyFill="1" applyBorder="1" applyAlignment="1">
      <alignment horizontal="center" vertical="center"/>
    </xf>
    <xf numFmtId="166" fontId="8" fillId="10" borderId="16" xfId="0" applyNumberFormat="1" applyFont="1" applyFill="1" applyBorder="1" applyAlignment="1">
      <alignment horizontal="center" vertical="center" wrapText="1"/>
    </xf>
    <xf numFmtId="0" fontId="2" fillId="0" borderId="4" xfId="0" applyFont="1" applyBorder="1"/>
    <xf numFmtId="0" fontId="8" fillId="0" borderId="16" xfId="0" applyFont="1" applyBorder="1" applyAlignment="1">
      <alignment horizontal="center" vertical="center" wrapText="1"/>
    </xf>
    <xf numFmtId="166" fontId="8" fillId="0" borderId="16" xfId="0" applyNumberFormat="1" applyFont="1" applyBorder="1" applyAlignment="1">
      <alignment horizontal="center" vertical="center"/>
    </xf>
    <xf numFmtId="166" fontId="8" fillId="0" borderId="16" xfId="0" applyNumberFormat="1" applyFont="1" applyBorder="1" applyAlignment="1">
      <alignment horizontal="center" vertical="center" wrapText="1"/>
    </xf>
    <xf numFmtId="2" fontId="12" fillId="10" borderId="16" xfId="0" applyNumberFormat="1" applyFont="1" applyFill="1" applyBorder="1" applyAlignment="1">
      <alignment horizontal="center" vertical="center"/>
    </xf>
    <xf numFmtId="1" fontId="12" fillId="10" borderId="16" xfId="0" applyNumberFormat="1" applyFont="1" applyFill="1" applyBorder="1" applyAlignment="1">
      <alignment horizontal="center" vertical="center"/>
    </xf>
    <xf numFmtId="0" fontId="12" fillId="10" borderId="16" xfId="0" applyFont="1" applyFill="1" applyBorder="1" applyAlignment="1">
      <alignment horizontal="center" vertical="center"/>
    </xf>
    <xf numFmtId="0" fontId="19" fillId="0" borderId="2" xfId="0" applyFont="1" applyBorder="1"/>
    <xf numFmtId="0" fontId="19" fillId="0" borderId="1" xfId="0" applyFont="1" applyBorder="1"/>
    <xf numFmtId="11" fontId="3" fillId="0" borderId="0" xfId="0" applyNumberFormat="1" applyFont="1"/>
    <xf numFmtId="0" fontId="4" fillId="0" borderId="30" xfId="0" applyFont="1" applyBorder="1"/>
    <xf numFmtId="0" fontId="17" fillId="0" borderId="31" xfId="0" applyFont="1" applyBorder="1" applyAlignment="1">
      <alignment horizontal="center" vertical="center" wrapText="1"/>
    </xf>
    <xf numFmtId="0" fontId="18" fillId="0" borderId="32" xfId="0" applyFont="1" applyBorder="1" applyAlignment="1">
      <alignment horizontal="center" vertical="center" wrapText="1"/>
    </xf>
    <xf numFmtId="0" fontId="18" fillId="0" borderId="33" xfId="0" applyFont="1" applyBorder="1" applyAlignment="1">
      <alignment horizontal="center" vertical="center" wrapText="1"/>
    </xf>
    <xf numFmtId="0" fontId="17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horizontal="center" vertical="center" wrapText="1"/>
    </xf>
    <xf numFmtId="0" fontId="20" fillId="0" borderId="16" xfId="0" applyFont="1" applyBorder="1" applyAlignment="1">
      <alignment wrapText="1"/>
    </xf>
    <xf numFmtId="0" fontId="6" fillId="5" borderId="9" xfId="0" applyFont="1" applyFill="1" applyBorder="1" applyAlignment="1">
      <alignment horizontal="center" vertical="center" wrapText="1"/>
    </xf>
    <xf numFmtId="0" fontId="6" fillId="5" borderId="14" xfId="0" applyFont="1" applyFill="1" applyBorder="1" applyAlignment="1">
      <alignment horizontal="center" vertical="center" wrapText="1"/>
    </xf>
    <xf numFmtId="0" fontId="6" fillId="5" borderId="15" xfId="0" applyFont="1" applyFill="1" applyBorder="1" applyAlignment="1">
      <alignment horizontal="center" vertical="center" wrapText="1"/>
    </xf>
    <xf numFmtId="0" fontId="6" fillId="6" borderId="9" xfId="0" applyFont="1" applyFill="1" applyBorder="1" applyAlignment="1">
      <alignment horizontal="center" vertical="center" wrapText="1"/>
    </xf>
    <xf numFmtId="0" fontId="6" fillId="6" borderId="14" xfId="0" applyFont="1" applyFill="1" applyBorder="1" applyAlignment="1">
      <alignment horizontal="center" vertical="center" wrapText="1"/>
    </xf>
    <xf numFmtId="0" fontId="6" fillId="6" borderId="15" xfId="0" applyFont="1" applyFill="1" applyBorder="1" applyAlignment="1">
      <alignment horizontal="center" vertical="center" wrapText="1"/>
    </xf>
    <xf numFmtId="0" fontId="6" fillId="7" borderId="9" xfId="0" applyFont="1" applyFill="1" applyBorder="1" applyAlignment="1">
      <alignment horizontal="center" vertical="center" wrapText="1"/>
    </xf>
    <xf numFmtId="0" fontId="6" fillId="7" borderId="14" xfId="0" applyFont="1" applyFill="1" applyBorder="1" applyAlignment="1">
      <alignment horizontal="center" vertical="center" wrapText="1"/>
    </xf>
    <xf numFmtId="0" fontId="6" fillId="7" borderId="15" xfId="0" applyFont="1" applyFill="1" applyBorder="1" applyAlignment="1">
      <alignment horizontal="center" vertical="center" wrapText="1"/>
    </xf>
    <xf numFmtId="0" fontId="6" fillId="8" borderId="9" xfId="0" applyFont="1" applyFill="1" applyBorder="1" applyAlignment="1">
      <alignment horizontal="center" vertical="center" wrapText="1"/>
    </xf>
    <xf numFmtId="0" fontId="6" fillId="8" borderId="21" xfId="0" applyFont="1" applyFill="1" applyBorder="1" applyAlignment="1">
      <alignment horizontal="center" vertical="center" wrapText="1"/>
    </xf>
    <xf numFmtId="0" fontId="0" fillId="0" borderId="0" xfId="0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CC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Amap%C3%A1" TargetMode="External"/><Relationship Id="rId3" Type="http://schemas.openxmlformats.org/officeDocument/2006/relationships/hyperlink" Target="https://en.wikipedia.org/wiki/Rond%C3%B4nia" TargetMode="External"/><Relationship Id="rId7" Type="http://schemas.openxmlformats.org/officeDocument/2006/relationships/hyperlink" Target="https://en.wikipedia.org/wiki/Amazonas_(Brazilian_state)" TargetMode="External"/><Relationship Id="rId2" Type="http://schemas.openxmlformats.org/officeDocument/2006/relationships/hyperlink" Target="https://en.wikipedia.org/wiki/Roraima" TargetMode="External"/><Relationship Id="rId1" Type="http://schemas.openxmlformats.org/officeDocument/2006/relationships/hyperlink" Target="https://en.wikipedia.org/wiki/Tocantins" TargetMode="External"/><Relationship Id="rId6" Type="http://schemas.openxmlformats.org/officeDocument/2006/relationships/hyperlink" Target="https://en.wikipedia.org/wiki/Maranh%C3%A3o" TargetMode="External"/><Relationship Id="rId5" Type="http://schemas.openxmlformats.org/officeDocument/2006/relationships/hyperlink" Target="https://en.wikipedia.org/wiki/Mato_Grosso" TargetMode="External"/><Relationship Id="rId4" Type="http://schemas.openxmlformats.org/officeDocument/2006/relationships/hyperlink" Target="https://en.wikipedia.org/wiki/Par%C3%A1" TargetMode="External"/><Relationship Id="rId9" Type="http://schemas.openxmlformats.org/officeDocument/2006/relationships/hyperlink" Target="https://en.wikipedia.org/wiki/Acre_(state)" TargetMode="External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Roraima" TargetMode="External"/><Relationship Id="rId3" Type="http://schemas.openxmlformats.org/officeDocument/2006/relationships/hyperlink" Target="https://en.wikipedia.org/wiki/Amazonas_(Brazilian_state)" TargetMode="External"/><Relationship Id="rId7" Type="http://schemas.openxmlformats.org/officeDocument/2006/relationships/hyperlink" Target="https://en.wikipedia.org/wiki/Rond%C3%B4nia" TargetMode="External"/><Relationship Id="rId2" Type="http://schemas.openxmlformats.org/officeDocument/2006/relationships/hyperlink" Target="https://en.wikipedia.org/wiki/Amap%C3%A1" TargetMode="External"/><Relationship Id="rId1" Type="http://schemas.openxmlformats.org/officeDocument/2006/relationships/hyperlink" Target="https://en.wikipedia.org/wiki/Acre_(state)" TargetMode="External"/><Relationship Id="rId6" Type="http://schemas.openxmlformats.org/officeDocument/2006/relationships/hyperlink" Target="https://en.wikipedia.org/wiki/Par%C3%A1" TargetMode="External"/><Relationship Id="rId5" Type="http://schemas.openxmlformats.org/officeDocument/2006/relationships/hyperlink" Target="https://en.wikipedia.org/wiki/Mato_Grosso" TargetMode="External"/><Relationship Id="rId4" Type="http://schemas.openxmlformats.org/officeDocument/2006/relationships/hyperlink" Target="https://en.wikipedia.org/wiki/Maranh%C3%A3o" TargetMode="External"/><Relationship Id="rId9" Type="http://schemas.openxmlformats.org/officeDocument/2006/relationships/hyperlink" Target="https://en.wikipedia.org/wiki/Tocantins" TargetMode="Externa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hyperlink" Target="https://en.wikipedia.org/wiki/Maranh%C3%A3o" TargetMode="External"/><Relationship Id="rId13" Type="http://schemas.openxmlformats.org/officeDocument/2006/relationships/hyperlink" Target="https://en.wikipedia.org/wiki/Maranh%C3%A3o" TargetMode="External"/><Relationship Id="rId3" Type="http://schemas.openxmlformats.org/officeDocument/2006/relationships/hyperlink" Target="https://en.wikipedia.org/wiki/Maranh%C3%A3o" TargetMode="External"/><Relationship Id="rId7" Type="http://schemas.openxmlformats.org/officeDocument/2006/relationships/hyperlink" Target="https://en.wikipedia.org/wiki/Maranh%C3%A3o" TargetMode="External"/><Relationship Id="rId12" Type="http://schemas.openxmlformats.org/officeDocument/2006/relationships/hyperlink" Target="https://en.wikipedia.org/wiki/Maranh%C3%A3o" TargetMode="External"/><Relationship Id="rId2" Type="http://schemas.openxmlformats.org/officeDocument/2006/relationships/hyperlink" Target="https://en.wikipedia.org/wiki/Maranh%C3%A3o" TargetMode="External"/><Relationship Id="rId1" Type="http://schemas.openxmlformats.org/officeDocument/2006/relationships/hyperlink" Target="https://en.wikipedia.org/wiki/Maranh%C3%A3o" TargetMode="External"/><Relationship Id="rId6" Type="http://schemas.openxmlformats.org/officeDocument/2006/relationships/hyperlink" Target="https://en.wikipedia.org/wiki/Maranh%C3%A3o" TargetMode="External"/><Relationship Id="rId11" Type="http://schemas.openxmlformats.org/officeDocument/2006/relationships/hyperlink" Target="https://en.wikipedia.org/wiki/Maranh%C3%A3o" TargetMode="External"/><Relationship Id="rId5" Type="http://schemas.openxmlformats.org/officeDocument/2006/relationships/hyperlink" Target="https://en.wikipedia.org/wiki/Maranh%C3%A3o" TargetMode="External"/><Relationship Id="rId15" Type="http://schemas.openxmlformats.org/officeDocument/2006/relationships/hyperlink" Target="https://en.wikipedia.org/wiki/Maranh%C3%A3o" TargetMode="External"/><Relationship Id="rId10" Type="http://schemas.openxmlformats.org/officeDocument/2006/relationships/hyperlink" Target="https://en.wikipedia.org/wiki/Maranh%C3%A3o" TargetMode="External"/><Relationship Id="rId4" Type="http://schemas.openxmlformats.org/officeDocument/2006/relationships/hyperlink" Target="https://en.wikipedia.org/wiki/Maranh%C3%A3o" TargetMode="External"/><Relationship Id="rId9" Type="http://schemas.openxmlformats.org/officeDocument/2006/relationships/hyperlink" Target="https://en.wikipedia.org/wiki/Maranh%C3%A3o" TargetMode="External"/><Relationship Id="rId14" Type="http://schemas.openxmlformats.org/officeDocument/2006/relationships/hyperlink" Target="https://en.wikipedia.org/wiki/Maranh%C3%A3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15B5F1-B21B-4629-A868-A08C1434E869}">
  <dimension ref="A1:B4"/>
  <sheetViews>
    <sheetView workbookViewId="0">
      <selection activeCell="B5" sqref="B5"/>
    </sheetView>
  </sheetViews>
  <sheetFormatPr defaultRowHeight="16.8" x14ac:dyDescent="0.4"/>
  <cols>
    <col min="1" max="1" width="20.09765625" bestFit="1" customWidth="1"/>
    <col min="2" max="2" width="10.8984375" bestFit="1" customWidth="1"/>
  </cols>
  <sheetData>
    <row r="1" spans="1:2" x14ac:dyDescent="0.4">
      <c r="A1" t="s">
        <v>449</v>
      </c>
      <c r="B1" t="s">
        <v>450</v>
      </c>
    </row>
    <row r="2" spans="1:2" x14ac:dyDescent="0.4">
      <c r="A2" t="s">
        <v>3</v>
      </c>
      <c r="B2" t="s">
        <v>451</v>
      </c>
    </row>
    <row r="3" spans="1:2" x14ac:dyDescent="0.4">
      <c r="A3" t="s">
        <v>2</v>
      </c>
      <c r="B3" t="s">
        <v>452</v>
      </c>
    </row>
    <row r="4" spans="1:2" x14ac:dyDescent="0.4">
      <c r="A4" t="s">
        <v>6</v>
      </c>
      <c r="B4" t="s">
        <v>453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19E185-45C1-4991-B2A3-CF26B5A8A628}">
  <dimension ref="A1:BQ341"/>
  <sheetViews>
    <sheetView topLeftCell="AC1" workbookViewId="0">
      <selection activeCell="AC14" sqref="AC14"/>
    </sheetView>
  </sheetViews>
  <sheetFormatPr defaultRowHeight="16.8" x14ac:dyDescent="0.4"/>
  <cols>
    <col min="1" max="1" width="11.19921875" customWidth="1"/>
    <col min="9" max="9" width="1.296875" customWidth="1"/>
    <col min="10" max="10" width="23" customWidth="1"/>
    <col min="30" max="30" width="17.796875" customWidth="1"/>
    <col min="50" max="50" width="17.59765625" customWidth="1"/>
  </cols>
  <sheetData>
    <row r="1" spans="1:69" ht="25.8" x14ac:dyDescent="0.4">
      <c r="A1" s="52" t="s">
        <v>368</v>
      </c>
      <c r="B1" s="52" t="s">
        <v>421</v>
      </c>
      <c r="C1" t="s">
        <v>422</v>
      </c>
      <c r="D1" s="79" t="s">
        <v>423</v>
      </c>
      <c r="E1" s="52"/>
      <c r="F1" s="45"/>
      <c r="G1" s="45"/>
      <c r="H1" s="45"/>
      <c r="I1" s="45"/>
      <c r="J1" s="53" t="s">
        <v>424</v>
      </c>
      <c r="K1" s="54" t="s">
        <v>378</v>
      </c>
      <c r="L1" s="54" t="s">
        <v>425</v>
      </c>
      <c r="M1" s="54" t="s">
        <v>426</v>
      </c>
      <c r="N1" s="54" t="s">
        <v>427</v>
      </c>
      <c r="O1" s="54" t="s">
        <v>428</v>
      </c>
      <c r="P1" s="54" t="s">
        <v>429</v>
      </c>
      <c r="Q1" s="54" t="s">
        <v>430</v>
      </c>
      <c r="R1" s="54"/>
      <c r="S1" s="54"/>
      <c r="T1" s="54" t="s">
        <v>378</v>
      </c>
      <c r="U1" s="54" t="s">
        <v>425</v>
      </c>
      <c r="V1" s="54" t="s">
        <v>426</v>
      </c>
      <c r="W1" s="54" t="s">
        <v>427</v>
      </c>
      <c r="X1" s="54" t="s">
        <v>428</v>
      </c>
      <c r="Y1" s="54" t="s">
        <v>429</v>
      </c>
      <c r="Z1" s="54" t="s">
        <v>430</v>
      </c>
      <c r="AA1" s="54"/>
      <c r="AB1" s="55" t="s">
        <v>431</v>
      </c>
      <c r="AC1" s="45"/>
      <c r="AD1" s="56" t="s">
        <v>432</v>
      </c>
      <c r="AE1" s="57" t="s">
        <v>378</v>
      </c>
      <c r="AF1" s="57" t="s">
        <v>425</v>
      </c>
      <c r="AG1" s="57" t="s">
        <v>426</v>
      </c>
      <c r="AH1" s="57" t="s">
        <v>427</v>
      </c>
      <c r="AI1" s="57" t="s">
        <v>428</v>
      </c>
      <c r="AJ1" s="57" t="s">
        <v>429</v>
      </c>
      <c r="AK1" s="57" t="s">
        <v>430</v>
      </c>
      <c r="AL1" s="57"/>
      <c r="AM1" s="68"/>
      <c r="AN1" s="57" t="s">
        <v>378</v>
      </c>
      <c r="AO1" s="57" t="s">
        <v>425</v>
      </c>
      <c r="AP1" s="57" t="s">
        <v>426</v>
      </c>
      <c r="AQ1" s="57" t="s">
        <v>427</v>
      </c>
      <c r="AR1" s="57" t="s">
        <v>428</v>
      </c>
      <c r="AS1" s="57" t="s">
        <v>429</v>
      </c>
      <c r="AT1" s="57" t="s">
        <v>430</v>
      </c>
      <c r="AU1" s="57"/>
      <c r="AV1" s="58" t="s">
        <v>431</v>
      </c>
      <c r="AW1" s="45"/>
      <c r="AX1" s="59" t="s">
        <v>433</v>
      </c>
      <c r="AY1" s="60" t="s">
        <v>378</v>
      </c>
      <c r="AZ1" s="60" t="s">
        <v>425</v>
      </c>
      <c r="BA1" s="60" t="s">
        <v>426</v>
      </c>
      <c r="BB1" s="60" t="s">
        <v>427</v>
      </c>
      <c r="BC1" s="60" t="s">
        <v>428</v>
      </c>
      <c r="BD1" s="60" t="s">
        <v>429</v>
      </c>
      <c r="BE1" s="60" t="s">
        <v>430</v>
      </c>
      <c r="BF1" s="60"/>
      <c r="BG1" s="60"/>
      <c r="BH1" s="60" t="s">
        <v>378</v>
      </c>
      <c r="BI1" s="60" t="s">
        <v>425</v>
      </c>
      <c r="BJ1" s="60" t="s">
        <v>426</v>
      </c>
      <c r="BK1" s="60" t="s">
        <v>427</v>
      </c>
      <c r="BL1" s="60" t="s">
        <v>428</v>
      </c>
      <c r="BM1" s="60" t="s">
        <v>429</v>
      </c>
      <c r="BN1" s="60" t="s">
        <v>430</v>
      </c>
      <c r="BO1" s="60"/>
      <c r="BP1" s="61" t="s">
        <v>431</v>
      </c>
      <c r="BQ1" s="45"/>
    </row>
    <row r="2" spans="1:69" ht="25.8" x14ac:dyDescent="0.4">
      <c r="A2" s="52" t="s">
        <v>372</v>
      </c>
      <c r="B2" s="52" t="s">
        <v>434</v>
      </c>
      <c r="C2" s="62">
        <v>11.363636363636363</v>
      </c>
      <c r="D2" s="62">
        <f>100-C2</f>
        <v>88.63636363636364</v>
      </c>
      <c r="E2" s="52"/>
      <c r="F2" s="45"/>
      <c r="G2" s="45"/>
      <c r="H2" s="45"/>
      <c r="I2" s="45"/>
      <c r="J2" s="54" t="s">
        <v>0</v>
      </c>
      <c r="K2" s="63">
        <f>VLOOKUP('CxCT5x Summary'!B2, A:D, 4, FALSE)</f>
        <v>90.795454545454547</v>
      </c>
      <c r="L2" s="63">
        <f>VLOOKUP('CxCT5x Summary'!E2, A:D, 4, FALSE)</f>
        <v>90.795454545454547</v>
      </c>
      <c r="M2" s="64">
        <f>(K2+L2)/2</f>
        <v>90.795454545454547</v>
      </c>
      <c r="N2" s="64">
        <f>IF(CxCT5x!H2=0,1,CxCT5x!H2)</f>
        <v>19.477129999999999</v>
      </c>
      <c r="O2" s="65">
        <f>(N2-MIN($N$2:$N$341))/(MAX($N$2:$N$341)-MIN($N$2:$N$341))</f>
        <v>0.14030156102716398</v>
      </c>
      <c r="P2" s="65">
        <f t="shared" ref="P2:P65" si="0">1-O2</f>
        <v>0.85969843897283604</v>
      </c>
      <c r="Q2" s="65">
        <f t="shared" ref="Q2:Q65" si="1">M2*P2</f>
        <v>78.056710538556359</v>
      </c>
      <c r="R2" s="54" t="s">
        <v>1</v>
      </c>
      <c r="S2" s="54" t="s">
        <v>21</v>
      </c>
      <c r="T2" s="63">
        <f>VLOOKUP('CxCT5x Summary'!E4, A:D, 4, FALSE)</f>
        <v>85.454545454545453</v>
      </c>
      <c r="U2" s="63">
        <f>D3</f>
        <v>85.454545454545453</v>
      </c>
      <c r="V2" s="63">
        <f>(T2+U2)/2</f>
        <v>85.454545454545453</v>
      </c>
      <c r="W2" s="63">
        <f>'CxCT5x Summary'!V2</f>
        <v>48.937950000000001</v>
      </c>
      <c r="X2" s="66">
        <f>(W2-MIN($N$2:$N$341)) / (MAX($N$2:$N$341)-MIN($N$2:$N$341))</f>
        <v>0.36137205587188881</v>
      </c>
      <c r="Y2" s="63">
        <f>1-X2</f>
        <v>0.63862794412811119</v>
      </c>
      <c r="Z2" s="63">
        <f>V2*Y2</f>
        <v>54.573660680038593</v>
      </c>
      <c r="AA2" s="54"/>
      <c r="AB2" s="67">
        <f>AVERAGE(Q2:Q341,Z2:Z18)</f>
        <v>69.764666775411257</v>
      </c>
      <c r="AC2" s="45"/>
      <c r="AD2" s="57" t="s">
        <v>0</v>
      </c>
      <c r="AE2" s="68">
        <f>VLOOKUP('CxTx Summary'!B2, A:D, 4, FALSE)</f>
        <v>90.795454545454547</v>
      </c>
      <c r="AF2" s="68">
        <f>VLOOKUP('CxTx Summary'!E2, A:D, 4, FALSE)</f>
        <v>90.795454545454547</v>
      </c>
      <c r="AG2" s="69">
        <f>(AE2+AF2)/2</f>
        <v>90.795454545454547</v>
      </c>
      <c r="AH2" s="69">
        <f>IF(CxTx!H2=0,1,CxTx!H2)</f>
        <v>19.477129999999999</v>
      </c>
      <c r="AI2" s="68">
        <f>(AH2-MIN($AH$2:$AH$341))/(MAX($AH$2:$AH$341)-MIN($AH$2:$AH$341))</f>
        <v>0.14030156102716398</v>
      </c>
      <c r="AJ2" s="68">
        <f>1-AI2</f>
        <v>0.85969843897283604</v>
      </c>
      <c r="AK2" s="68">
        <f>AG2*AJ2</f>
        <v>78.056710538556359</v>
      </c>
      <c r="AL2" s="57" t="s">
        <v>1</v>
      </c>
      <c r="AM2" s="68" t="s">
        <v>21</v>
      </c>
      <c r="AN2" s="68">
        <f>T2</f>
        <v>85.454545454545453</v>
      </c>
      <c r="AO2" s="68">
        <f>U2</f>
        <v>85.454545454545453</v>
      </c>
      <c r="AP2" s="68">
        <f>(AN2+AO2)/2</f>
        <v>85.454545454545453</v>
      </c>
      <c r="AQ2" s="68">
        <f>CxTx!R2</f>
        <v>58.725540000000002</v>
      </c>
      <c r="AR2" s="70">
        <f>(AQ2-MIN($AH$2:$AH$341))/(MAX($AH$2:$AH$341)-MIN($AH$2:$AH$341))</f>
        <v>0.43481696896790178</v>
      </c>
      <c r="AS2" s="68">
        <f>1-AR2</f>
        <v>0.56518303103209822</v>
      </c>
      <c r="AT2" s="68">
        <f>AP2*AS2</f>
        <v>48.29745901547021</v>
      </c>
      <c r="AU2" s="57"/>
      <c r="AV2" s="71">
        <f>AVERAGE(AK2:AK341,AT2:AT4)</f>
        <v>69.678462890212998</v>
      </c>
      <c r="AW2" s="45"/>
      <c r="AX2" s="60" t="s">
        <v>0</v>
      </c>
      <c r="AY2" s="72">
        <f>VLOOKUP('TzCx Summary'!B2, A:D, 4, FALSE)</f>
        <v>90.795454545454547</v>
      </c>
      <c r="AZ2" s="72">
        <f>VLOOKUP('TzCx Summary'!E2, A:D, 4, FALSE)</f>
        <v>90.795454545454547</v>
      </c>
      <c r="BA2" s="73">
        <f>(AY2+AZ2)/2</f>
        <v>90.795454545454547</v>
      </c>
      <c r="BB2" s="73" t="e">
        <f>IF(TzCx!H2=0,1,#REF!)</f>
        <v>#REF!</v>
      </c>
      <c r="BC2" s="72" t="e">
        <f>(BB2-MIN($BB$2:$BB$341))/(MAX($BB$2:$BB$341)-MIN($BB$2:$BB$341))</f>
        <v>#REF!</v>
      </c>
      <c r="BD2" s="72" t="e">
        <f>1-BC2</f>
        <v>#REF!</v>
      </c>
      <c r="BE2" s="72" t="e">
        <f>BA2*BD2</f>
        <v>#REF!</v>
      </c>
      <c r="BF2" s="60" t="s">
        <v>1</v>
      </c>
      <c r="BG2" s="72" t="s">
        <v>28</v>
      </c>
      <c r="BH2" s="72">
        <f>VLOOKUP('Calculation notes TzCx'!B2, A:D, 4, FALSE)</f>
        <v>90.795454545454547</v>
      </c>
      <c r="BI2" s="72">
        <f>VLOOKUP('Calculation notes TzCx'!D2, A:D, 4, FALSE)</f>
        <v>84.545454545454547</v>
      </c>
      <c r="BJ2" s="72">
        <f>(BH2+BI2)/2</f>
        <v>87.670454545454547</v>
      </c>
      <c r="BK2" s="72">
        <f>TzCx!R2</f>
        <v>41</v>
      </c>
      <c r="BL2" s="72" t="e">
        <f>(BK2-MIN($BB$2:$BB$341))/(MAX($BB$2:$BB$341)-MIN($BB$2:$BB$341))</f>
        <v>#REF!</v>
      </c>
      <c r="BM2" s="72" t="e">
        <f>1-BL2</f>
        <v>#REF!</v>
      </c>
      <c r="BN2" s="72" t="e">
        <f>BJ2*BM2</f>
        <v>#REF!</v>
      </c>
      <c r="BO2" s="60"/>
      <c r="BP2" s="74" t="e">
        <f>AVERAGE(BE2:BE341,BN2:BN32)</f>
        <v>#REF!</v>
      </c>
      <c r="BQ2" s="75"/>
    </row>
    <row r="3" spans="1:69" x14ac:dyDescent="0.4">
      <c r="A3" s="52" t="s">
        <v>371</v>
      </c>
      <c r="B3" s="52" t="s">
        <v>435</v>
      </c>
      <c r="C3" s="62">
        <v>14.545454545454545</v>
      </c>
      <c r="D3" s="62">
        <f t="shared" ref="D3:D10" si="2">100-C3</f>
        <v>85.454545454545453</v>
      </c>
      <c r="E3" s="52"/>
      <c r="F3" s="45"/>
      <c r="G3" s="45"/>
      <c r="H3" s="45"/>
      <c r="I3" s="45"/>
      <c r="J3" s="54"/>
      <c r="K3" s="63">
        <f>VLOOKUP('CxCT5x Summary'!B3, A:D, 4, FALSE)</f>
        <v>90.795454545454547</v>
      </c>
      <c r="L3" s="63">
        <f>VLOOKUP('CxCT5x Summary'!E3, A:D, 4, FALSE)</f>
        <v>90.795454545454547</v>
      </c>
      <c r="M3" s="64">
        <f t="shared" ref="M3:M66" si="3">(K3+L3)/2</f>
        <v>90.795454545454547</v>
      </c>
      <c r="N3" s="64">
        <f>IF(CxCT5x!H3=0,1,CxCT5x!H3)</f>
        <v>7.6263759999999996</v>
      </c>
      <c r="O3" s="65">
        <f t="shared" ref="O3:O66" si="4">(N3-MIN($N$2:$N$341))/(MAX($N$2:$N$341)-MIN($N$2:$N$341))</f>
        <v>5.1374910273277924E-2</v>
      </c>
      <c r="P3" s="65">
        <f t="shared" si="0"/>
        <v>0.9486250897267221</v>
      </c>
      <c r="Q3" s="65">
        <f t="shared" si="1"/>
        <v>86.130846214960343</v>
      </c>
      <c r="R3" s="54"/>
      <c r="S3" s="54" t="s">
        <v>25</v>
      </c>
      <c r="T3" s="63">
        <f>VLOOKUP('CxCT5x Summary'!E5, A:D, 4, FALSE)</f>
        <v>90.795454545454547</v>
      </c>
      <c r="U3" s="63">
        <f>D3</f>
        <v>85.454545454545453</v>
      </c>
      <c r="V3" s="63">
        <f t="shared" ref="V3:V4" si="5">(T3+U3)/2</f>
        <v>88.125</v>
      </c>
      <c r="W3" s="63">
        <f>'CxCT5x Summary'!U3</f>
        <v>81.176720000000003</v>
      </c>
      <c r="X3" s="66">
        <f t="shared" ref="X3:X4" si="6">(W3-MIN($N$2:$N$341)) / (MAX($N$2:$N$341)-MIN($N$2:$N$341))</f>
        <v>0.60328795763854937</v>
      </c>
      <c r="Y3" s="63">
        <f t="shared" ref="Y3:Y4" si="7">1-X3</f>
        <v>0.39671204236145063</v>
      </c>
      <c r="Z3" s="63">
        <f t="shared" ref="Z3:Z4" si="8">V3*Y3</f>
        <v>34.960248733102837</v>
      </c>
      <c r="AA3" s="54"/>
      <c r="AB3" s="54"/>
      <c r="AC3" s="45"/>
      <c r="AD3" s="57"/>
      <c r="AE3" s="68">
        <f>VLOOKUP('CxTx Summary'!B3, A:D, 4, FALSE)</f>
        <v>90.795454545454547</v>
      </c>
      <c r="AF3" s="68">
        <f>VLOOKUP('CxTx Summary'!E3, A:D, 4, FALSE)</f>
        <v>90.795454545454547</v>
      </c>
      <c r="AG3" s="69">
        <f t="shared" ref="AG3:AG66" si="9">(AE3+AF3)/2</f>
        <v>90.795454545454547</v>
      </c>
      <c r="AH3" s="69">
        <f>IF(CxTx!H3=0,1,CxTx!H3)</f>
        <v>7.6263759999999996</v>
      </c>
      <c r="AI3" s="68">
        <f t="shared" ref="AI3:AI66" si="10">(AH3-MIN($AH$2:$AH$341))/(MAX($AH$2:$AH$341)-MIN($AH$2:$AH$341))</f>
        <v>5.1374910273277924E-2</v>
      </c>
      <c r="AJ3" s="68">
        <f t="shared" ref="AJ3:AJ66" si="11">1-AI3</f>
        <v>0.9486250897267221</v>
      </c>
      <c r="AK3" s="68">
        <f t="shared" ref="AK3:AK66" si="12">AG3*AJ3</f>
        <v>86.130846214960343</v>
      </c>
      <c r="AL3" s="57"/>
      <c r="AM3" s="68" t="s">
        <v>25</v>
      </c>
      <c r="AN3" s="68">
        <f t="shared" ref="AN3:AN4" si="13">T3</f>
        <v>90.795454545454547</v>
      </c>
      <c r="AO3" s="68">
        <f t="shared" ref="AO3:AO4" si="14">U3</f>
        <v>85.454545454545453</v>
      </c>
      <c r="AP3" s="68">
        <f t="shared" ref="AP3:AP4" si="15">(AN3+AO3)/2</f>
        <v>88.125</v>
      </c>
      <c r="AQ3" s="68">
        <f>CxTx!R3</f>
        <v>77.311160000000001</v>
      </c>
      <c r="AR3" s="70">
        <f t="shared" ref="AR3:AR4" si="16">(AQ3-MIN($AH$2:$AH$341))/(MAX($AH$2:$AH$341)-MIN($AH$2:$AH$341))</f>
        <v>0.57428125442893141</v>
      </c>
      <c r="AS3" s="68">
        <f t="shared" ref="AS3:AS4" si="17">1-AR3</f>
        <v>0.42571874557106859</v>
      </c>
      <c r="AT3" s="68">
        <f t="shared" ref="AT3:AT4" si="18">AP3*AS3</f>
        <v>37.516464453450418</v>
      </c>
      <c r="AU3" s="57"/>
      <c r="AV3" s="57"/>
      <c r="AW3" s="45"/>
      <c r="AX3" s="60"/>
      <c r="AY3" s="72">
        <f>VLOOKUP('TzCx Summary'!B3, A:D, 4, FALSE)</f>
        <v>90.795454545454547</v>
      </c>
      <c r="AZ3" s="72">
        <f>VLOOKUP('TzCx Summary'!E3, A:D, 4, FALSE)</f>
        <v>90.795454545454547</v>
      </c>
      <c r="BA3" s="73">
        <f t="shared" ref="BA3:BA66" si="19">(AY3+AZ3)/2</f>
        <v>90.795454545454547</v>
      </c>
      <c r="BB3" s="73" t="e">
        <f>IF(TzCx!H3=0,1,#REF!)</f>
        <v>#REF!</v>
      </c>
      <c r="BC3" s="72" t="e">
        <f t="shared" ref="BC3:BC66" si="20">(BB3-MIN($BB$2:$BB$341))/(MAX($BB$2:$BB$341)-MIN($BB$2:$BB$341))</f>
        <v>#REF!</v>
      </c>
      <c r="BD3" s="72" t="e">
        <f t="shared" ref="BD3:BD66" si="21">1-BC3</f>
        <v>#REF!</v>
      </c>
      <c r="BE3" s="72" t="e">
        <f t="shared" ref="BE3:BE66" si="22">BA3*BD3</f>
        <v>#REF!</v>
      </c>
      <c r="BF3" s="60"/>
      <c r="BG3" s="72" t="s">
        <v>82</v>
      </c>
      <c r="BH3" s="72">
        <f>VLOOKUP('Calculation notes TzCx'!B3, A:D, 4, FALSE)</f>
        <v>85.454545454545453</v>
      </c>
      <c r="BI3" s="72">
        <f>VLOOKUP('Calculation notes TzCx'!D3, A:D, 4, FALSE)</f>
        <v>85.454545454545453</v>
      </c>
      <c r="BJ3" s="72">
        <f t="shared" ref="BJ3:BJ31" si="23">(BH3+BI3)/2</f>
        <v>85.454545454545453</v>
      </c>
      <c r="BK3" s="72">
        <f>TzCx!R3</f>
        <v>3</v>
      </c>
      <c r="BL3" s="72" t="e">
        <f t="shared" ref="BL3:BL31" si="24">(BK3-MIN($BB$2:$BB$341))/(MAX($BB$2:$BB$341)-MIN($BB$2:$BB$341))</f>
        <v>#REF!</v>
      </c>
      <c r="BM3" s="72" t="e">
        <f t="shared" ref="BM3:BM31" si="25">1-BL3</f>
        <v>#REF!</v>
      </c>
      <c r="BN3" s="72" t="e">
        <f t="shared" ref="BN3:BN31" si="26">BJ3*BM3</f>
        <v>#REF!</v>
      </c>
      <c r="BO3" s="60"/>
      <c r="BP3" s="60"/>
      <c r="BQ3" s="75"/>
    </row>
    <row r="4" spans="1:69" x14ac:dyDescent="0.4">
      <c r="A4" s="52" t="s">
        <v>45</v>
      </c>
      <c r="B4" s="52" t="s">
        <v>436</v>
      </c>
      <c r="C4" s="62">
        <v>12.5</v>
      </c>
      <c r="D4" s="62">
        <f t="shared" si="2"/>
        <v>87.5</v>
      </c>
      <c r="E4" s="52"/>
      <c r="F4" s="45"/>
      <c r="G4" s="45"/>
      <c r="H4" s="45"/>
      <c r="I4" s="45"/>
      <c r="J4" s="54"/>
      <c r="K4" s="63">
        <f>VLOOKUP('CxCT5x Summary'!B4, A:D, 4, FALSE)</f>
        <v>88.63636363636364</v>
      </c>
      <c r="L4" s="63">
        <f>VLOOKUP('CxCT5x Summary'!E4, A:D, 4, FALSE)</f>
        <v>85.454545454545453</v>
      </c>
      <c r="M4" s="64">
        <f t="shared" si="3"/>
        <v>87.045454545454547</v>
      </c>
      <c r="N4" s="64">
        <f>IF(CxCT5x!H4=0,1,CxCT5x!H4)</f>
        <v>109.25660000000001</v>
      </c>
      <c r="O4" s="65">
        <f t="shared" si="4"/>
        <v>0.81399604270816017</v>
      </c>
      <c r="P4" s="65">
        <f t="shared" si="0"/>
        <v>0.18600395729183983</v>
      </c>
      <c r="Q4" s="65">
        <f t="shared" si="1"/>
        <v>16.190799009721513</v>
      </c>
      <c r="R4" s="54"/>
      <c r="S4" s="54" t="s">
        <v>19</v>
      </c>
      <c r="T4" s="63">
        <f>VLOOKUP('CxCT5x Summary'!E2, A:D, 4, FALSE)</f>
        <v>90.795454545454547</v>
      </c>
      <c r="U4" s="63">
        <f>D5</f>
        <v>84.545454545454547</v>
      </c>
      <c r="V4" s="63">
        <f t="shared" si="5"/>
        <v>87.670454545454547</v>
      </c>
      <c r="W4" s="63">
        <f>'CxCT5x Summary'!V4</f>
        <v>86.960499999999996</v>
      </c>
      <c r="X4" s="66">
        <f t="shared" si="6"/>
        <v>0.64668875594195774</v>
      </c>
      <c r="Y4" s="63">
        <f t="shared" si="7"/>
        <v>0.35331124405804226</v>
      </c>
      <c r="Z4" s="63">
        <f t="shared" si="8"/>
        <v>30.974957362588594</v>
      </c>
      <c r="AA4" s="54"/>
      <c r="AB4" s="54"/>
      <c r="AC4" s="45"/>
      <c r="AD4" s="57"/>
      <c r="AE4" s="68">
        <f>VLOOKUP('CxTx Summary'!B4, A:D, 4, FALSE)</f>
        <v>88.63636363636364</v>
      </c>
      <c r="AF4" s="68">
        <f>VLOOKUP('CxTx Summary'!E4, A:D, 4, FALSE)</f>
        <v>85.454545454545453</v>
      </c>
      <c r="AG4" s="69">
        <f t="shared" si="9"/>
        <v>87.045454545454547</v>
      </c>
      <c r="AH4" s="69">
        <f>IF(CxTx!H4=0,1,CxTx!H4)</f>
        <v>109.25660000000001</v>
      </c>
      <c r="AI4" s="68">
        <f t="shared" si="10"/>
        <v>0.81399604270816017</v>
      </c>
      <c r="AJ4" s="68">
        <f t="shared" si="11"/>
        <v>0.18600395729183983</v>
      </c>
      <c r="AK4" s="68">
        <f t="shared" si="12"/>
        <v>16.190799009721513</v>
      </c>
      <c r="AL4" s="57"/>
      <c r="AM4" s="68" t="s">
        <v>19</v>
      </c>
      <c r="AN4" s="68">
        <f t="shared" si="13"/>
        <v>90.795454545454547</v>
      </c>
      <c r="AO4" s="68">
        <f t="shared" si="14"/>
        <v>84.545454545454547</v>
      </c>
      <c r="AP4" s="68">
        <f t="shared" si="15"/>
        <v>87.670454545454547</v>
      </c>
      <c r="AQ4" s="68">
        <f>CxTx!R4</f>
        <v>126.1199</v>
      </c>
      <c r="AR4" s="70">
        <f t="shared" si="16"/>
        <v>0.94053624341252096</v>
      </c>
      <c r="AS4" s="68">
        <f t="shared" si="17"/>
        <v>5.9463756587479044E-2</v>
      </c>
      <c r="AT4" s="68">
        <f t="shared" si="18"/>
        <v>5.2132145690045553</v>
      </c>
      <c r="AU4" s="57"/>
      <c r="AV4" s="57"/>
      <c r="AW4" s="45"/>
      <c r="AX4" s="60"/>
      <c r="AY4" s="72">
        <f>VLOOKUP('TzCx Summary'!B4, A:D, 4, FALSE)</f>
        <v>88.63636363636364</v>
      </c>
      <c r="AZ4" s="72">
        <f>VLOOKUP('TzCx Summary'!E4, A:D, 4, FALSE)</f>
        <v>88.63636363636364</v>
      </c>
      <c r="BA4" s="73">
        <f t="shared" si="19"/>
        <v>88.63636363636364</v>
      </c>
      <c r="BB4" s="73" t="e">
        <f>IF(TzCx!H4=0,1,#REF!)</f>
        <v>#REF!</v>
      </c>
      <c r="BC4" s="72" t="e">
        <f t="shared" si="20"/>
        <v>#REF!</v>
      </c>
      <c r="BD4" s="72" t="e">
        <f t="shared" si="21"/>
        <v>#REF!</v>
      </c>
      <c r="BE4" s="72" t="e">
        <f t="shared" si="22"/>
        <v>#REF!</v>
      </c>
      <c r="BF4" s="60"/>
      <c r="BG4" s="72" t="s">
        <v>85</v>
      </c>
      <c r="BH4" s="72">
        <f>VLOOKUP('Calculation notes TzCx'!B4, A:D, 4, FALSE)</f>
        <v>85.454545454545453</v>
      </c>
      <c r="BI4" s="72">
        <f>VLOOKUP('Calculation notes TzCx'!D4, A:D, 4, FALSE)</f>
        <v>85.454545454545453</v>
      </c>
      <c r="BJ4" s="72">
        <f t="shared" si="23"/>
        <v>85.454545454545453</v>
      </c>
      <c r="BK4" s="72">
        <f>TzCx!R4</f>
        <v>15</v>
      </c>
      <c r="BL4" s="72" t="e">
        <f t="shared" si="24"/>
        <v>#REF!</v>
      </c>
      <c r="BM4" s="72" t="e">
        <f t="shared" si="25"/>
        <v>#REF!</v>
      </c>
      <c r="BN4" s="72" t="e">
        <f t="shared" si="26"/>
        <v>#REF!</v>
      </c>
      <c r="BO4" s="60"/>
      <c r="BP4" s="60"/>
      <c r="BQ4" s="75"/>
    </row>
    <row r="5" spans="1:69" x14ac:dyDescent="0.4">
      <c r="A5" s="52" t="s">
        <v>370</v>
      </c>
      <c r="B5" s="52" t="s">
        <v>437</v>
      </c>
      <c r="C5" s="62">
        <v>15.454545454545455</v>
      </c>
      <c r="D5" s="62">
        <f t="shared" si="2"/>
        <v>84.545454545454547</v>
      </c>
      <c r="E5" s="52"/>
      <c r="F5" s="45"/>
      <c r="G5" s="45"/>
      <c r="H5" s="45"/>
      <c r="I5" s="45"/>
      <c r="J5" s="54"/>
      <c r="K5" s="63">
        <f>VLOOKUP('CxCT5x Summary'!B5, A:D, 4, FALSE)</f>
        <v>90.795454545454547</v>
      </c>
      <c r="L5" s="63">
        <f>VLOOKUP('CxCT5x Summary'!E5, A:D, 4, FALSE)</f>
        <v>90.795454545454547</v>
      </c>
      <c r="M5" s="64">
        <f t="shared" si="3"/>
        <v>90.795454545454547</v>
      </c>
      <c r="N5" s="64">
        <f>IF(CxCT5x!H5=0,1,CxCT5x!H5)</f>
        <v>2.9577049999999998</v>
      </c>
      <c r="O5" s="65">
        <f t="shared" si="4"/>
        <v>1.6341757488079953E-2</v>
      </c>
      <c r="P5" s="65">
        <f t="shared" si="0"/>
        <v>0.98365824251192002</v>
      </c>
      <c r="Q5" s="65">
        <f t="shared" si="1"/>
        <v>89.311697246252734</v>
      </c>
      <c r="R5" s="54"/>
      <c r="S5" s="54"/>
      <c r="T5" s="63"/>
      <c r="U5" s="63"/>
      <c r="V5" s="63"/>
      <c r="W5" s="63"/>
      <c r="X5" s="66"/>
      <c r="Y5" s="63"/>
      <c r="Z5" s="63"/>
      <c r="AA5" s="54"/>
      <c r="AB5" s="54"/>
      <c r="AC5" s="45"/>
      <c r="AD5" s="57"/>
      <c r="AE5" s="68">
        <f>VLOOKUP('CxTx Summary'!B5, A:D, 4, FALSE)</f>
        <v>90.795454545454547</v>
      </c>
      <c r="AF5" s="68">
        <f>VLOOKUP('CxTx Summary'!E5, A:D, 4, FALSE)</f>
        <v>90.795454545454547</v>
      </c>
      <c r="AG5" s="69">
        <f t="shared" si="9"/>
        <v>90.795454545454547</v>
      </c>
      <c r="AH5" s="69">
        <f>IF(CxTx!H5=0,1,CxTx!H5)</f>
        <v>2.9577049999999998</v>
      </c>
      <c r="AI5" s="68">
        <f t="shared" si="10"/>
        <v>1.6341757488079953E-2</v>
      </c>
      <c r="AJ5" s="68">
        <f t="shared" si="11"/>
        <v>0.98365824251192002</v>
      </c>
      <c r="AK5" s="68">
        <f t="shared" si="12"/>
        <v>89.311697246252734</v>
      </c>
      <c r="AL5" s="57"/>
      <c r="AM5" s="68"/>
      <c r="AN5" s="68"/>
      <c r="AO5" s="68"/>
      <c r="AP5" s="68"/>
      <c r="AQ5" s="68"/>
      <c r="AR5" s="70"/>
      <c r="AS5" s="68"/>
      <c r="AT5" s="68"/>
      <c r="AU5" s="57"/>
      <c r="AV5" s="57"/>
      <c r="AW5" s="45"/>
      <c r="AX5" s="60"/>
      <c r="AY5" s="72">
        <f>VLOOKUP('TzCx Summary'!B5, A:D, 4, FALSE)</f>
        <v>90.795454545454547</v>
      </c>
      <c r="AZ5" s="72">
        <f>VLOOKUP('TzCx Summary'!E5, A:D, 4, FALSE)</f>
        <v>90.795454545454547</v>
      </c>
      <c r="BA5" s="73">
        <f t="shared" si="19"/>
        <v>90.795454545454547</v>
      </c>
      <c r="BB5" s="73" t="e">
        <f>IF(TzCx!H5=0,1,#REF!)</f>
        <v>#REF!</v>
      </c>
      <c r="BC5" s="72" t="e">
        <f>(BB5-MIN($BB$2:$BB$341))/(MAX($BB$2:$BB$341)-MIN($BB$2:$BB$341))</f>
        <v>#REF!</v>
      </c>
      <c r="BD5" s="72" t="e">
        <f t="shared" si="21"/>
        <v>#REF!</v>
      </c>
      <c r="BE5" s="72" t="e">
        <f t="shared" si="22"/>
        <v>#REF!</v>
      </c>
      <c r="BF5" s="60"/>
      <c r="BG5" s="72" t="s">
        <v>91</v>
      </c>
      <c r="BH5" s="72">
        <f>VLOOKUP('Calculation notes TzCx'!B5, A:D, 4, FALSE)</f>
        <v>88.63636363636364</v>
      </c>
      <c r="BI5" s="72">
        <f>VLOOKUP('Calculation notes TzCx'!D5, A:D, 4, FALSE)</f>
        <v>85.454545454545453</v>
      </c>
      <c r="BJ5" s="72">
        <f t="shared" si="23"/>
        <v>87.045454545454547</v>
      </c>
      <c r="BK5" s="72">
        <f>TzCx!R5</f>
        <v>20</v>
      </c>
      <c r="BL5" s="72" t="e">
        <f t="shared" si="24"/>
        <v>#REF!</v>
      </c>
      <c r="BM5" s="72" t="e">
        <f t="shared" si="25"/>
        <v>#REF!</v>
      </c>
      <c r="BN5" s="72" t="e">
        <f t="shared" si="26"/>
        <v>#REF!</v>
      </c>
      <c r="BO5" s="60"/>
      <c r="BP5" s="60"/>
      <c r="BQ5" s="75"/>
    </row>
    <row r="6" spans="1:69" x14ac:dyDescent="0.4">
      <c r="A6" s="52" t="s">
        <v>373</v>
      </c>
      <c r="B6" s="52" t="s">
        <v>438</v>
      </c>
      <c r="C6" s="62">
        <v>10.454545454545453</v>
      </c>
      <c r="D6" s="62">
        <f t="shared" si="2"/>
        <v>89.545454545454547</v>
      </c>
      <c r="E6" s="52"/>
      <c r="F6" s="45"/>
      <c r="G6" s="45"/>
      <c r="H6" s="45"/>
      <c r="I6" s="45"/>
      <c r="J6" s="54"/>
      <c r="K6" s="63">
        <f>VLOOKUP('CxCT5x Summary'!B6, A:D, 4, FALSE)</f>
        <v>90.795454545454547</v>
      </c>
      <c r="L6" s="63">
        <f>VLOOKUP('CxCT5x Summary'!E6, A:D, 4, FALSE)</f>
        <v>90.795454545454547</v>
      </c>
      <c r="M6" s="64">
        <f t="shared" si="3"/>
        <v>90.795454545454547</v>
      </c>
      <c r="N6" s="64">
        <f>IF(CxCT5x!H6=0,1,CxCT5x!H6)</f>
        <v>15.77144</v>
      </c>
      <c r="O6" s="65">
        <f t="shared" si="4"/>
        <v>0.11249450331318495</v>
      </c>
      <c r="P6" s="65">
        <f t="shared" si="0"/>
        <v>0.887505496686815</v>
      </c>
      <c r="Q6" s="65">
        <f t="shared" si="1"/>
        <v>80.581464983268773</v>
      </c>
      <c r="R6" s="54"/>
      <c r="S6" s="54"/>
      <c r="T6" s="63"/>
      <c r="U6" s="63"/>
      <c r="V6" s="63"/>
      <c r="W6" s="63"/>
      <c r="X6" s="66"/>
      <c r="Y6" s="63"/>
      <c r="Z6" s="63"/>
      <c r="AA6" s="54"/>
      <c r="AB6" s="54"/>
      <c r="AC6" s="45"/>
      <c r="AD6" s="57"/>
      <c r="AE6" s="68">
        <f>VLOOKUP('CxTx Summary'!B6, A:D, 4, FALSE)</f>
        <v>90.795454545454547</v>
      </c>
      <c r="AF6" s="68">
        <f>VLOOKUP('CxTx Summary'!E6, A:D, 4, FALSE)</f>
        <v>90.795454545454547</v>
      </c>
      <c r="AG6" s="69">
        <f t="shared" si="9"/>
        <v>90.795454545454547</v>
      </c>
      <c r="AH6" s="69">
        <f>IF(CxTx!H6=0,1,CxTx!H6)</f>
        <v>15.77144</v>
      </c>
      <c r="AI6" s="68">
        <f t="shared" si="10"/>
        <v>0.11249450331318495</v>
      </c>
      <c r="AJ6" s="68">
        <f t="shared" si="11"/>
        <v>0.887505496686815</v>
      </c>
      <c r="AK6" s="68">
        <f t="shared" si="12"/>
        <v>80.581464983268773</v>
      </c>
      <c r="AL6" s="57"/>
      <c r="AM6" s="68"/>
      <c r="AN6" s="68"/>
      <c r="AO6" s="68"/>
      <c r="AP6" s="68"/>
      <c r="AQ6" s="68"/>
      <c r="AR6" s="70"/>
      <c r="AS6" s="68"/>
      <c r="AT6" s="68"/>
      <c r="AU6" s="57"/>
      <c r="AV6" s="57"/>
      <c r="AW6" s="45"/>
      <c r="AX6" s="60"/>
      <c r="AY6" s="72">
        <f>VLOOKUP('TzCx Summary'!B6, A:D, 4, FALSE)</f>
        <v>90.795454545454547</v>
      </c>
      <c r="AZ6" s="72">
        <f>VLOOKUP('TzCx Summary'!E6, A:D, 4, FALSE)</f>
        <v>84.545454545454547</v>
      </c>
      <c r="BA6" s="73">
        <f t="shared" si="19"/>
        <v>87.670454545454547</v>
      </c>
      <c r="BB6" s="73" t="e">
        <f>IF(TzCx!H6=0,1,#REF!)</f>
        <v>#REF!</v>
      </c>
      <c r="BC6" s="72" t="e">
        <f t="shared" si="20"/>
        <v>#REF!</v>
      </c>
      <c r="BD6" s="72" t="e">
        <f t="shared" si="21"/>
        <v>#REF!</v>
      </c>
      <c r="BE6" s="72" t="e">
        <f t="shared" si="22"/>
        <v>#REF!</v>
      </c>
      <c r="BF6" s="60"/>
      <c r="BG6" s="72" t="s">
        <v>21</v>
      </c>
      <c r="BH6" s="72">
        <f>VLOOKUP('Calculation notes TzCx'!B6, A:D, 4, FALSE)</f>
        <v>85.454545454545453</v>
      </c>
      <c r="BI6" s="72">
        <f>VLOOKUP('Calculation notes TzCx'!D6, A:D, 4, FALSE)</f>
        <v>85.454545454545453</v>
      </c>
      <c r="BJ6" s="72">
        <f t="shared" si="23"/>
        <v>85.454545454545453</v>
      </c>
      <c r="BK6" s="72">
        <f>TzCx!R6</f>
        <v>20</v>
      </c>
      <c r="BL6" s="72" t="e">
        <f t="shared" si="24"/>
        <v>#REF!</v>
      </c>
      <c r="BM6" s="72" t="e">
        <f t="shared" si="25"/>
        <v>#REF!</v>
      </c>
      <c r="BN6" s="72" t="e">
        <f t="shared" si="26"/>
        <v>#REF!</v>
      </c>
      <c r="BO6" s="60"/>
      <c r="BP6" s="60"/>
      <c r="BQ6" s="75"/>
    </row>
    <row r="7" spans="1:69" x14ac:dyDescent="0.4">
      <c r="A7" s="52" t="s">
        <v>369</v>
      </c>
      <c r="B7" s="52" t="s">
        <v>439</v>
      </c>
      <c r="C7" s="62">
        <v>9.204545454545455</v>
      </c>
      <c r="D7" s="62">
        <f t="shared" si="2"/>
        <v>90.795454545454547</v>
      </c>
      <c r="E7" s="52"/>
      <c r="F7" s="45"/>
      <c r="G7" s="45"/>
      <c r="H7" s="45"/>
      <c r="I7" s="45"/>
      <c r="J7" s="54"/>
      <c r="K7" s="63">
        <f>VLOOKUP('CxCT5x Summary'!B7, A:D, 4, FALSE)</f>
        <v>84.545454545454547</v>
      </c>
      <c r="L7" s="63">
        <f>VLOOKUP('CxCT5x Summary'!E7, A:D, 4, FALSE)</f>
        <v>90.795454545454547</v>
      </c>
      <c r="M7" s="64">
        <f t="shared" si="3"/>
        <v>87.670454545454547</v>
      </c>
      <c r="N7" s="64">
        <f>IF(CxCT5x!H7=0,1,CxCT5x!H7)</f>
        <v>14.828950000000001</v>
      </c>
      <c r="O7" s="65">
        <f t="shared" si="4"/>
        <v>0.10542217027268559</v>
      </c>
      <c r="P7" s="65">
        <f t="shared" si="0"/>
        <v>0.89457782972731437</v>
      </c>
      <c r="Q7" s="65">
        <f t="shared" si="1"/>
        <v>78.428044958479887</v>
      </c>
      <c r="R7" s="54"/>
      <c r="S7" s="54"/>
      <c r="T7" s="63"/>
      <c r="U7" s="63"/>
      <c r="V7" s="63"/>
      <c r="W7" s="63"/>
      <c r="X7" s="66"/>
      <c r="Y7" s="63"/>
      <c r="Z7" s="63"/>
      <c r="AA7" s="54"/>
      <c r="AB7" s="54"/>
      <c r="AC7" s="45"/>
      <c r="AD7" s="57"/>
      <c r="AE7" s="68">
        <f>VLOOKUP('CxTx Summary'!B7, A:D, 4, FALSE)</f>
        <v>84.545454545454547</v>
      </c>
      <c r="AF7" s="68">
        <f>VLOOKUP('CxTx Summary'!E7, A:D, 4, FALSE)</f>
        <v>90.795454545454547</v>
      </c>
      <c r="AG7" s="69">
        <f t="shared" si="9"/>
        <v>87.670454545454547</v>
      </c>
      <c r="AH7" s="69">
        <f>IF(CxTx!H7=0,1,CxTx!H7)</f>
        <v>14.828950000000001</v>
      </c>
      <c r="AI7" s="68">
        <f t="shared" si="10"/>
        <v>0.10542217027268559</v>
      </c>
      <c r="AJ7" s="68">
        <f t="shared" si="11"/>
        <v>0.89457782972731437</v>
      </c>
      <c r="AK7" s="68">
        <f t="shared" si="12"/>
        <v>78.428044958479887</v>
      </c>
      <c r="AL7" s="57"/>
      <c r="AM7" s="68"/>
      <c r="AN7" s="68"/>
      <c r="AO7" s="68"/>
      <c r="AP7" s="68"/>
      <c r="AQ7" s="68"/>
      <c r="AR7" s="70"/>
      <c r="AS7" s="68"/>
      <c r="AT7" s="68"/>
      <c r="AU7" s="57"/>
      <c r="AV7" s="57"/>
      <c r="AW7" s="45"/>
      <c r="AX7" s="60"/>
      <c r="AY7" s="72">
        <f>VLOOKUP('TzCx Summary'!B7, A:D, 4, FALSE)</f>
        <v>84.545454545454547</v>
      </c>
      <c r="AZ7" s="72">
        <f>VLOOKUP('TzCx Summary'!E7, A:D, 4, FALSE)</f>
        <v>84.545454545454547</v>
      </c>
      <c r="BA7" s="73">
        <f t="shared" si="19"/>
        <v>84.545454545454547</v>
      </c>
      <c r="BB7" s="73" t="e">
        <f>IF(TzCx!H7=0,1,#REF!)</f>
        <v>#REF!</v>
      </c>
      <c r="BC7" s="72" t="e">
        <f t="shared" si="20"/>
        <v>#REF!</v>
      </c>
      <c r="BD7" s="72" t="e">
        <f t="shared" si="21"/>
        <v>#REF!</v>
      </c>
      <c r="BE7" s="72" t="e">
        <f t="shared" si="22"/>
        <v>#REF!</v>
      </c>
      <c r="BF7" s="60"/>
      <c r="BG7" s="72" t="s">
        <v>130</v>
      </c>
      <c r="BH7" s="72">
        <f>VLOOKUP('Calculation notes TzCx'!B7, A:D, 4, FALSE)</f>
        <v>85.454545454545453</v>
      </c>
      <c r="BI7" s="72">
        <f>VLOOKUP('Calculation notes TzCx'!D7, A:D, 4, FALSE)</f>
        <v>85.454545454545453</v>
      </c>
      <c r="BJ7" s="72">
        <f t="shared" si="23"/>
        <v>85.454545454545453</v>
      </c>
      <c r="BK7" s="72">
        <f>TzCx!R7</f>
        <v>11</v>
      </c>
      <c r="BL7" s="72" t="e">
        <f t="shared" si="24"/>
        <v>#REF!</v>
      </c>
      <c r="BM7" s="72" t="e">
        <f t="shared" si="25"/>
        <v>#REF!</v>
      </c>
      <c r="BN7" s="72" t="e">
        <f t="shared" si="26"/>
        <v>#REF!</v>
      </c>
      <c r="BO7" s="60"/>
      <c r="BP7" s="60"/>
      <c r="BQ7" s="75"/>
    </row>
    <row r="8" spans="1:69" x14ac:dyDescent="0.4">
      <c r="A8" s="52" t="s">
        <v>374</v>
      </c>
      <c r="B8" s="52" t="s">
        <v>440</v>
      </c>
      <c r="C8" s="62">
        <v>7.0454545454545467</v>
      </c>
      <c r="D8" s="62">
        <f t="shared" si="2"/>
        <v>92.954545454545453</v>
      </c>
      <c r="F8" s="45"/>
      <c r="G8" s="45"/>
      <c r="H8" s="45"/>
      <c r="I8" s="45"/>
      <c r="J8" s="54"/>
      <c r="K8" s="63">
        <f>VLOOKUP('CxCT5x Summary'!B8, A:D, 4, FALSE)</f>
        <v>90.795454545454547</v>
      </c>
      <c r="L8" s="63">
        <f>VLOOKUP('CxCT5x Summary'!E8, A:D, 4, FALSE)</f>
        <v>90.795454545454547</v>
      </c>
      <c r="M8" s="64">
        <f t="shared" si="3"/>
        <v>90.795454545454547</v>
      </c>
      <c r="N8" s="64">
        <f>IF(CxCT5x!H8=0,1,CxCT5x!H8)</f>
        <v>34.627929999999999</v>
      </c>
      <c r="O8" s="65">
        <f t="shared" si="4"/>
        <v>0.25399136508874331</v>
      </c>
      <c r="P8" s="65">
        <f t="shared" si="0"/>
        <v>0.74600863491125669</v>
      </c>
      <c r="Q8" s="65">
        <f t="shared" si="1"/>
        <v>67.734193101601605</v>
      </c>
      <c r="R8" s="54"/>
      <c r="S8" s="54"/>
      <c r="T8" s="63"/>
      <c r="U8" s="63"/>
      <c r="V8" s="63"/>
      <c r="W8" s="63"/>
      <c r="X8" s="66"/>
      <c r="Y8" s="63"/>
      <c r="Z8" s="63"/>
      <c r="AA8" s="54"/>
      <c r="AB8" s="54"/>
      <c r="AC8" s="45"/>
      <c r="AD8" s="57"/>
      <c r="AE8" s="68">
        <f>VLOOKUP('CxTx Summary'!B8, A:D, 4, FALSE)</f>
        <v>90.795454545454547</v>
      </c>
      <c r="AF8" s="68">
        <f>VLOOKUP('CxTx Summary'!E8, A:D, 4, FALSE)</f>
        <v>90.795454545454547</v>
      </c>
      <c r="AG8" s="69">
        <f t="shared" si="9"/>
        <v>90.795454545454547</v>
      </c>
      <c r="AH8" s="69">
        <f>IF(CxTx!H8=0,1,CxTx!H8)</f>
        <v>34.627929999999999</v>
      </c>
      <c r="AI8" s="68">
        <f t="shared" si="10"/>
        <v>0.25399136508874331</v>
      </c>
      <c r="AJ8" s="68">
        <f t="shared" si="11"/>
        <v>0.74600863491125669</v>
      </c>
      <c r="AK8" s="68">
        <f t="shared" si="12"/>
        <v>67.734193101601605</v>
      </c>
      <c r="AL8" s="57"/>
      <c r="AM8" s="68"/>
      <c r="AN8" s="68"/>
      <c r="AO8" s="68"/>
      <c r="AP8" s="68"/>
      <c r="AQ8" s="68"/>
      <c r="AR8" s="70"/>
      <c r="AS8" s="68"/>
      <c r="AT8" s="68"/>
      <c r="AU8" s="57"/>
      <c r="AV8" s="57"/>
      <c r="AW8" s="45"/>
      <c r="AX8" s="60"/>
      <c r="AY8" s="72">
        <f>VLOOKUP('TzCx Summary'!B8, A:D, 4, FALSE)</f>
        <v>90.795454545454547</v>
      </c>
      <c r="AZ8" s="72">
        <f>VLOOKUP('TzCx Summary'!E8, A:D, 4, FALSE)</f>
        <v>90.795454545454547</v>
      </c>
      <c r="BA8" s="73">
        <f t="shared" si="19"/>
        <v>90.795454545454547</v>
      </c>
      <c r="BB8" s="73" t="e">
        <f>IF(TzCx!H8=0,1,#REF!)</f>
        <v>#REF!</v>
      </c>
      <c r="BC8" s="72" t="e">
        <f t="shared" si="20"/>
        <v>#REF!</v>
      </c>
      <c r="BD8" s="72" t="e">
        <f t="shared" si="21"/>
        <v>#REF!</v>
      </c>
      <c r="BE8" s="72" t="e">
        <f t="shared" si="22"/>
        <v>#REF!</v>
      </c>
      <c r="BF8" s="60"/>
      <c r="BG8" s="72" t="s">
        <v>161</v>
      </c>
      <c r="BH8" s="72">
        <f>VLOOKUP('Calculation notes TzCx'!B8, A:D, 4, FALSE)</f>
        <v>85.454545454545453</v>
      </c>
      <c r="BI8" s="72">
        <f>VLOOKUP('Calculation notes TzCx'!D8, A:D, 4, FALSE)</f>
        <v>85.454545454545453</v>
      </c>
      <c r="BJ8" s="72">
        <f t="shared" si="23"/>
        <v>85.454545454545453</v>
      </c>
      <c r="BK8" s="72">
        <f>TzCx!R8</f>
        <v>9</v>
      </c>
      <c r="BL8" s="72" t="e">
        <f t="shared" si="24"/>
        <v>#REF!</v>
      </c>
      <c r="BM8" s="72" t="e">
        <f t="shared" si="25"/>
        <v>#REF!</v>
      </c>
      <c r="BN8" s="72" t="e">
        <f t="shared" si="26"/>
        <v>#REF!</v>
      </c>
      <c r="BO8" s="60"/>
      <c r="BP8" s="60"/>
      <c r="BQ8" s="75"/>
    </row>
    <row r="9" spans="1:69" x14ac:dyDescent="0.4">
      <c r="A9" s="52" t="s">
        <v>376</v>
      </c>
      <c r="B9" s="52" t="s">
        <v>441</v>
      </c>
      <c r="C9" s="62">
        <v>10.909090909090908</v>
      </c>
      <c r="D9" s="62">
        <f t="shared" si="2"/>
        <v>89.090909090909093</v>
      </c>
      <c r="F9" s="45"/>
      <c r="G9" s="45"/>
      <c r="H9" s="45"/>
      <c r="I9" s="45"/>
      <c r="J9" s="54"/>
      <c r="K9" s="63">
        <f>VLOOKUP('CxCT5x Summary'!B9, A:D, 4, FALSE)</f>
        <v>90.795454545454547</v>
      </c>
      <c r="L9" s="63">
        <f>VLOOKUP('CxCT5x Summary'!E9, A:D, 4, FALSE)</f>
        <v>90.795454545454547</v>
      </c>
      <c r="M9" s="64">
        <f t="shared" si="3"/>
        <v>90.795454545454547</v>
      </c>
      <c r="N9" s="64">
        <f>IF(CxCT5x!H9=0,1,CxCT5x!H9)</f>
        <v>25.435790000000001</v>
      </c>
      <c r="O9" s="65">
        <f t="shared" si="4"/>
        <v>0.18501463808379268</v>
      </c>
      <c r="P9" s="65">
        <f t="shared" si="0"/>
        <v>0.8149853619162073</v>
      </c>
      <c r="Q9" s="65">
        <f t="shared" si="1"/>
        <v>73.996966383073826</v>
      </c>
      <c r="R9" s="54"/>
      <c r="S9" s="54"/>
      <c r="T9" s="63"/>
      <c r="U9" s="63"/>
      <c r="V9" s="63"/>
      <c r="W9" s="63"/>
      <c r="X9" s="66"/>
      <c r="Y9" s="63"/>
      <c r="Z9" s="63"/>
      <c r="AA9" s="54"/>
      <c r="AB9" s="54"/>
      <c r="AC9" s="45"/>
      <c r="AD9" s="57"/>
      <c r="AE9" s="68">
        <f>VLOOKUP('CxTx Summary'!B9, A:D, 4, FALSE)</f>
        <v>90.795454545454547</v>
      </c>
      <c r="AF9" s="68">
        <f>VLOOKUP('CxTx Summary'!E9, A:D, 4, FALSE)</f>
        <v>90.795454545454547</v>
      </c>
      <c r="AG9" s="69">
        <f t="shared" si="9"/>
        <v>90.795454545454547</v>
      </c>
      <c r="AH9" s="69">
        <f>IF(CxTx!H9=0,1,CxTx!H9)</f>
        <v>25.435790000000001</v>
      </c>
      <c r="AI9" s="68">
        <f>(AH9-MIN($AH$2:$AH$341))/(MAX($AH$2:$AH$341)-MIN($AH$2:$AH$341))</f>
        <v>0.18501463808379268</v>
      </c>
      <c r="AJ9" s="68">
        <f t="shared" si="11"/>
        <v>0.8149853619162073</v>
      </c>
      <c r="AK9" s="68">
        <f t="shared" si="12"/>
        <v>73.996966383073826</v>
      </c>
      <c r="AL9" s="57"/>
      <c r="AM9" s="68"/>
      <c r="AN9" s="68"/>
      <c r="AO9" s="68"/>
      <c r="AP9" s="68"/>
      <c r="AQ9" s="68"/>
      <c r="AR9" s="70"/>
      <c r="AS9" s="68"/>
      <c r="AT9" s="68"/>
      <c r="AU9" s="57"/>
      <c r="AV9" s="57"/>
      <c r="AW9" s="45"/>
      <c r="AX9" s="60"/>
      <c r="AY9" s="72">
        <f>VLOOKUP('TzCx Summary'!B9, A:D, 4, FALSE)</f>
        <v>90.795454545454547</v>
      </c>
      <c r="AZ9" s="72">
        <f>VLOOKUP('TzCx Summary'!E9, A:D, 4, FALSE)</f>
        <v>90.795454545454547</v>
      </c>
      <c r="BA9" s="73">
        <f t="shared" si="19"/>
        <v>90.795454545454547</v>
      </c>
      <c r="BB9" s="73" t="e">
        <f>IF(TzCx!H9=0,1,#REF!)</f>
        <v>#REF!</v>
      </c>
      <c r="BC9" s="72" t="e">
        <f t="shared" si="20"/>
        <v>#REF!</v>
      </c>
      <c r="BD9" s="72" t="e">
        <f t="shared" si="21"/>
        <v>#REF!</v>
      </c>
      <c r="BE9" s="72" t="e">
        <f t="shared" si="22"/>
        <v>#REF!</v>
      </c>
      <c r="BF9" s="60"/>
      <c r="BG9" s="72" t="s">
        <v>165</v>
      </c>
      <c r="BH9" s="72">
        <f>VLOOKUP('Calculation notes TzCx'!B9, A:D, 4, FALSE)</f>
        <v>90.795454545454547</v>
      </c>
      <c r="BI9" s="72">
        <f>VLOOKUP('Calculation notes TzCx'!D9, A:D, 4, FALSE)</f>
        <v>84.545454545454547</v>
      </c>
      <c r="BJ9" s="72">
        <f t="shared" si="23"/>
        <v>87.670454545454547</v>
      </c>
      <c r="BK9" s="72">
        <f>TzCx!R9</f>
        <v>12</v>
      </c>
      <c r="BL9" s="72" t="e">
        <f t="shared" si="24"/>
        <v>#REF!</v>
      </c>
      <c r="BM9" s="72" t="e">
        <f t="shared" si="25"/>
        <v>#REF!</v>
      </c>
      <c r="BN9" s="72" t="e">
        <f t="shared" si="26"/>
        <v>#REF!</v>
      </c>
      <c r="BO9" s="60"/>
      <c r="BP9" s="60"/>
      <c r="BQ9" s="75"/>
    </row>
    <row r="10" spans="1:69" x14ac:dyDescent="0.4">
      <c r="A10" s="52" t="s">
        <v>375</v>
      </c>
      <c r="B10" s="52" t="s">
        <v>442</v>
      </c>
      <c r="C10" s="62">
        <v>15.909090909090908</v>
      </c>
      <c r="D10" s="62">
        <f t="shared" si="2"/>
        <v>84.090909090909093</v>
      </c>
      <c r="F10" s="45"/>
      <c r="G10" s="45"/>
      <c r="H10" s="45"/>
      <c r="I10" s="45"/>
      <c r="J10" s="54"/>
      <c r="K10" s="63">
        <f>VLOOKUP('CxCT5x Summary'!B10, A:D, 4, FALSE)</f>
        <v>89.545454545454547</v>
      </c>
      <c r="L10" s="63">
        <f>VLOOKUP('CxCT5x Summary'!E10, A:D, 4, FALSE)</f>
        <v>85.454545454545453</v>
      </c>
      <c r="M10" s="64">
        <f t="shared" si="3"/>
        <v>87.5</v>
      </c>
      <c r="N10" s="64">
        <f>IF(CxCT5x!H10=0,1,CxCT5x!H10)</f>
        <v>26.660399999999999</v>
      </c>
      <c r="O10" s="65">
        <f t="shared" si="4"/>
        <v>0.19420396610289731</v>
      </c>
      <c r="P10" s="65">
        <f t="shared" si="0"/>
        <v>0.80579603389710264</v>
      </c>
      <c r="Q10" s="65">
        <f t="shared" si="1"/>
        <v>70.507152965996482</v>
      </c>
      <c r="R10" s="54"/>
      <c r="S10" s="54"/>
      <c r="T10" s="63"/>
      <c r="U10" s="63"/>
      <c r="V10" s="63"/>
      <c r="W10" s="63"/>
      <c r="X10" s="66"/>
      <c r="Y10" s="63"/>
      <c r="Z10" s="63"/>
      <c r="AA10" s="54"/>
      <c r="AB10" s="54"/>
      <c r="AC10" s="45"/>
      <c r="AD10" s="57"/>
      <c r="AE10" s="68">
        <f>VLOOKUP('CxTx Summary'!B10, A:D, 4, FALSE)</f>
        <v>89.545454545454547</v>
      </c>
      <c r="AF10" s="68">
        <f>VLOOKUP('CxTx Summary'!E10, A:D, 4, FALSE)</f>
        <v>85.454545454545453</v>
      </c>
      <c r="AG10" s="69">
        <f t="shared" si="9"/>
        <v>87.5</v>
      </c>
      <c r="AH10" s="69">
        <f>IF(CxTx!H10=0,1,CxTx!H10)</f>
        <v>26.660399999999999</v>
      </c>
      <c r="AI10" s="68">
        <f t="shared" si="10"/>
        <v>0.19420396610289731</v>
      </c>
      <c r="AJ10" s="68">
        <f t="shared" si="11"/>
        <v>0.80579603389710264</v>
      </c>
      <c r="AK10" s="68">
        <f t="shared" si="12"/>
        <v>70.507152965996482</v>
      </c>
      <c r="AL10" s="57"/>
      <c r="AM10" s="68"/>
      <c r="AN10" s="68"/>
      <c r="AO10" s="68"/>
      <c r="AP10" s="68"/>
      <c r="AQ10" s="68"/>
      <c r="AR10" s="70"/>
      <c r="AS10" s="68"/>
      <c r="AT10" s="68"/>
      <c r="AU10" s="57"/>
      <c r="AV10" s="57"/>
      <c r="AW10" s="45"/>
      <c r="AX10" s="60"/>
      <c r="AY10" s="72">
        <f>VLOOKUP('TzCx Summary'!B10, A:D, 4, FALSE)</f>
        <v>89.545454545454547</v>
      </c>
      <c r="AZ10" s="72">
        <f>VLOOKUP('TzCx Summary'!E10, A:D, 4, FALSE)</f>
        <v>88.63636363636364</v>
      </c>
      <c r="BA10" s="73">
        <f t="shared" si="19"/>
        <v>89.090909090909093</v>
      </c>
      <c r="BB10" s="73" t="e">
        <f>IF(TzCx!H10=0,1,#REF!)</f>
        <v>#REF!</v>
      </c>
      <c r="BC10" s="72" t="e">
        <f t="shared" si="20"/>
        <v>#REF!</v>
      </c>
      <c r="BD10" s="72" t="e">
        <f t="shared" si="21"/>
        <v>#REF!</v>
      </c>
      <c r="BE10" s="72" t="e">
        <f t="shared" si="22"/>
        <v>#REF!</v>
      </c>
      <c r="BF10" s="60"/>
      <c r="BG10" s="72" t="s">
        <v>167</v>
      </c>
      <c r="BH10" s="72">
        <f>VLOOKUP('Calculation notes TzCx'!B10, A:D, 4, FALSE)</f>
        <v>90.795454545454547</v>
      </c>
      <c r="BI10" s="72">
        <f>VLOOKUP('Calculation notes TzCx'!D10, A:D, 4, FALSE)</f>
        <v>84.545454545454547</v>
      </c>
      <c r="BJ10" s="72">
        <f t="shared" si="23"/>
        <v>87.670454545454547</v>
      </c>
      <c r="BK10" s="72">
        <f>TzCx!R10</f>
        <v>9</v>
      </c>
      <c r="BL10" s="72" t="e">
        <f t="shared" si="24"/>
        <v>#REF!</v>
      </c>
      <c r="BM10" s="72" t="e">
        <f t="shared" si="25"/>
        <v>#REF!</v>
      </c>
      <c r="BN10" s="72" t="e">
        <f t="shared" si="26"/>
        <v>#REF!</v>
      </c>
      <c r="BO10" s="60"/>
      <c r="BP10" s="60"/>
      <c r="BQ10" s="75"/>
    </row>
    <row r="11" spans="1:69" ht="13.5" customHeight="1" x14ac:dyDescent="0.4">
      <c r="C11">
        <v>99.999999999999986</v>
      </c>
      <c r="D11" s="118" t="s">
        <v>443</v>
      </c>
      <c r="E11" s="118"/>
      <c r="F11" s="45"/>
      <c r="G11" s="45"/>
      <c r="H11" s="45"/>
      <c r="I11" s="45"/>
      <c r="J11" s="54"/>
      <c r="K11" s="63">
        <f>VLOOKUP('CxCT5x Summary'!B11, A:D, 4, FALSE)</f>
        <v>92.954545454545453</v>
      </c>
      <c r="L11" s="63">
        <f>VLOOKUP('CxCT5x Summary'!E11, A:D, 4, FALSE)</f>
        <v>85.454545454545453</v>
      </c>
      <c r="M11" s="64">
        <f t="shared" si="3"/>
        <v>89.204545454545453</v>
      </c>
      <c r="N11" s="64">
        <f>IF(CxCT5x!H11=0,1,CxCT5x!H11)</f>
        <v>16.204049999999999</v>
      </c>
      <c r="O11" s="65">
        <f t="shared" si="4"/>
        <v>0.11574075738129222</v>
      </c>
      <c r="P11" s="65">
        <f t="shared" si="0"/>
        <v>0.88425924261870781</v>
      </c>
      <c r="Q11" s="65">
        <f t="shared" si="1"/>
        <v>78.87994380178246</v>
      </c>
      <c r="R11" s="54"/>
      <c r="S11" s="54"/>
      <c r="T11" s="63"/>
      <c r="U11" s="63"/>
      <c r="V11" s="63"/>
      <c r="W11" s="63"/>
      <c r="X11" s="66"/>
      <c r="Y11" s="63"/>
      <c r="Z11" s="63"/>
      <c r="AA11" s="54"/>
      <c r="AB11" s="54"/>
      <c r="AC11" s="45"/>
      <c r="AD11" s="57"/>
      <c r="AE11" s="68">
        <f>VLOOKUP('CxTx Summary'!B11, A:D, 4, FALSE)</f>
        <v>92.954545454545453</v>
      </c>
      <c r="AF11" s="68">
        <f>VLOOKUP('CxTx Summary'!E11, A:D, 4, FALSE)</f>
        <v>85.454545454545453</v>
      </c>
      <c r="AG11" s="69">
        <f t="shared" si="9"/>
        <v>89.204545454545453</v>
      </c>
      <c r="AH11" s="69">
        <f>IF(CxTx!H11=0,1,CxTx!H11)</f>
        <v>16.204049999999999</v>
      </c>
      <c r="AI11" s="68">
        <f t="shared" si="10"/>
        <v>0.11574075738129222</v>
      </c>
      <c r="AJ11" s="68">
        <f t="shared" si="11"/>
        <v>0.88425924261870781</v>
      </c>
      <c r="AK11" s="68">
        <f t="shared" si="12"/>
        <v>78.87994380178246</v>
      </c>
      <c r="AL11" s="57"/>
      <c r="AM11" s="68"/>
      <c r="AN11" s="68"/>
      <c r="AO11" s="68"/>
      <c r="AP11" s="68"/>
      <c r="AQ11" s="68"/>
      <c r="AR11" s="70"/>
      <c r="AS11" s="68"/>
      <c r="AT11" s="68"/>
      <c r="AU11" s="57"/>
      <c r="AV11" s="57"/>
      <c r="AW11" s="45"/>
      <c r="AX11" s="60"/>
      <c r="AY11" s="72">
        <f>VLOOKUP('TzCx Summary'!B11, A:D, 4, FALSE)</f>
        <v>92.954545454545453</v>
      </c>
      <c r="AZ11" s="72">
        <f>VLOOKUP('TzCx Summary'!E11, A:D, 4, FALSE)</f>
        <v>92.954545454545453</v>
      </c>
      <c r="BA11" s="73">
        <f t="shared" si="19"/>
        <v>92.954545454545453</v>
      </c>
      <c r="BB11" s="73" t="e">
        <f>IF(TzCx!H11=0,1,#REF!)</f>
        <v>#REF!</v>
      </c>
      <c r="BC11" s="72" t="e">
        <f t="shared" si="20"/>
        <v>#REF!</v>
      </c>
      <c r="BD11" s="72" t="e">
        <f t="shared" si="21"/>
        <v>#REF!</v>
      </c>
      <c r="BE11" s="72" t="e">
        <f t="shared" si="22"/>
        <v>#REF!</v>
      </c>
      <c r="BF11" s="60"/>
      <c r="BG11" s="72" t="s">
        <v>171</v>
      </c>
      <c r="BH11" s="72">
        <f>VLOOKUP('Calculation notes TzCx'!B11, A:D, 4, FALSE)</f>
        <v>85.454545454545453</v>
      </c>
      <c r="BI11" s="72">
        <f>VLOOKUP('Calculation notes TzCx'!D11, A:D, 4, FALSE)</f>
        <v>85.454545454545453</v>
      </c>
      <c r="BJ11" s="72">
        <f t="shared" si="23"/>
        <v>85.454545454545453</v>
      </c>
      <c r="BK11" s="72">
        <f>TzCx!R11</f>
        <v>3</v>
      </c>
      <c r="BL11" s="72" t="e">
        <f t="shared" si="24"/>
        <v>#REF!</v>
      </c>
      <c r="BM11" s="72" t="e">
        <f t="shared" si="25"/>
        <v>#REF!</v>
      </c>
      <c r="BN11" s="72" t="e">
        <f t="shared" si="26"/>
        <v>#REF!</v>
      </c>
      <c r="BO11" s="60"/>
      <c r="BP11" s="60"/>
      <c r="BQ11" s="75"/>
    </row>
    <row r="12" spans="1:69" x14ac:dyDescent="0.4">
      <c r="D12" s="118"/>
      <c r="E12" s="118"/>
      <c r="F12" s="45"/>
      <c r="G12" s="45"/>
      <c r="H12" s="45"/>
      <c r="I12" s="45"/>
      <c r="J12" s="54"/>
      <c r="K12" s="63">
        <f>VLOOKUP('CxCT5x Summary'!B12, A:D, 4, FALSE)</f>
        <v>90.795454545454547</v>
      </c>
      <c r="L12" s="63">
        <f>VLOOKUP('CxCT5x Summary'!E12, A:D, 4, FALSE)</f>
        <v>90.795454545454547</v>
      </c>
      <c r="M12" s="64">
        <f t="shared" si="3"/>
        <v>90.795454545454547</v>
      </c>
      <c r="N12" s="64">
        <f>IF(CxCT5x!H12=0,1,CxCT5x!H12)</f>
        <v>26.80498</v>
      </c>
      <c r="O12" s="65">
        <f t="shared" si="4"/>
        <v>0.19528887725420441</v>
      </c>
      <c r="P12" s="65">
        <f t="shared" si="0"/>
        <v>0.80471112274579559</v>
      </c>
      <c r="Q12" s="65">
        <f t="shared" si="1"/>
        <v>73.064112167487579</v>
      </c>
      <c r="R12" s="54"/>
      <c r="S12" s="54"/>
      <c r="T12" s="63"/>
      <c r="U12" s="63"/>
      <c r="V12" s="63"/>
      <c r="W12" s="63"/>
      <c r="X12" s="66"/>
      <c r="Y12" s="63"/>
      <c r="Z12" s="63"/>
      <c r="AA12" s="54"/>
      <c r="AB12" s="54"/>
      <c r="AC12" s="45"/>
      <c r="AD12" s="57"/>
      <c r="AE12" s="68">
        <f>VLOOKUP('CxTx Summary'!B12, A:D, 4, FALSE)</f>
        <v>90.795454545454547</v>
      </c>
      <c r="AF12" s="68">
        <f>VLOOKUP('CxTx Summary'!E12, A:D, 4, FALSE)</f>
        <v>90.795454545454547</v>
      </c>
      <c r="AG12" s="69">
        <f t="shared" si="9"/>
        <v>90.795454545454547</v>
      </c>
      <c r="AH12" s="69">
        <f>IF(CxTx!H12=0,1,CxTx!H12)</f>
        <v>26.80498</v>
      </c>
      <c r="AI12" s="68">
        <f t="shared" si="10"/>
        <v>0.19528887725420441</v>
      </c>
      <c r="AJ12" s="68">
        <f t="shared" si="11"/>
        <v>0.80471112274579559</v>
      </c>
      <c r="AK12" s="68">
        <f t="shared" si="12"/>
        <v>73.064112167487579</v>
      </c>
      <c r="AL12" s="57"/>
      <c r="AM12" s="68"/>
      <c r="AN12" s="68"/>
      <c r="AO12" s="68"/>
      <c r="AP12" s="68"/>
      <c r="AQ12" s="68"/>
      <c r="AR12" s="70"/>
      <c r="AS12" s="68"/>
      <c r="AT12" s="68"/>
      <c r="AU12" s="57"/>
      <c r="AV12" s="57"/>
      <c r="AW12" s="45"/>
      <c r="AX12" s="60"/>
      <c r="AY12" s="72">
        <f>VLOOKUP('TzCx Summary'!B12, A:D, 4, FALSE)</f>
        <v>90.795454545454547</v>
      </c>
      <c r="AZ12" s="72">
        <f>VLOOKUP('TzCx Summary'!E12, A:D, 4, FALSE)</f>
        <v>90.795454545454547</v>
      </c>
      <c r="BA12" s="73">
        <f t="shared" si="19"/>
        <v>90.795454545454547</v>
      </c>
      <c r="BB12" s="73" t="e">
        <f>IF(TzCx!H12=0,1,#REF!)</f>
        <v>#REF!</v>
      </c>
      <c r="BC12" s="72" t="e">
        <f t="shared" si="20"/>
        <v>#REF!</v>
      </c>
      <c r="BD12" s="72" t="e">
        <f t="shared" si="21"/>
        <v>#REF!</v>
      </c>
      <c r="BE12" s="72" t="e">
        <f t="shared" si="22"/>
        <v>#REF!</v>
      </c>
      <c r="BF12" s="60"/>
      <c r="BG12" s="72" t="s">
        <v>192</v>
      </c>
      <c r="BH12" s="72">
        <f>VLOOKUP('Calculation notes TzCx'!B12, A:D, 4, FALSE)</f>
        <v>85.454545454545453</v>
      </c>
      <c r="BI12" s="72">
        <f>VLOOKUP('Calculation notes TzCx'!D12, A:D, 4, FALSE)</f>
        <v>85.454545454545453</v>
      </c>
      <c r="BJ12" s="72">
        <f t="shared" si="23"/>
        <v>85.454545454545453</v>
      </c>
      <c r="BK12" s="72">
        <f>TzCx!R12</f>
        <v>11</v>
      </c>
      <c r="BL12" s="72" t="e">
        <f t="shared" si="24"/>
        <v>#REF!</v>
      </c>
      <c r="BM12" s="72" t="e">
        <f t="shared" si="25"/>
        <v>#REF!</v>
      </c>
      <c r="BN12" s="72" t="e">
        <f t="shared" si="26"/>
        <v>#REF!</v>
      </c>
      <c r="BO12" s="60"/>
      <c r="BP12" s="60"/>
      <c r="BQ12" s="45"/>
    </row>
    <row r="13" spans="1:69" x14ac:dyDescent="0.4">
      <c r="A13" s="45"/>
      <c r="B13" s="45"/>
      <c r="C13" s="45"/>
      <c r="D13" s="45"/>
      <c r="E13" s="45"/>
      <c r="F13" s="45"/>
      <c r="G13" s="45"/>
      <c r="H13" s="45"/>
      <c r="I13" s="45"/>
      <c r="J13" s="54"/>
      <c r="K13" s="63">
        <f>VLOOKUP('CxCT5x Summary'!B13, A:D, 4, FALSE)</f>
        <v>84.545454545454547</v>
      </c>
      <c r="L13" s="63">
        <f>VLOOKUP('CxCT5x Summary'!E13, A:D, 4, FALSE)</f>
        <v>90.795454545454547</v>
      </c>
      <c r="M13" s="64">
        <f t="shared" si="3"/>
        <v>87.670454545454547</v>
      </c>
      <c r="N13" s="64">
        <f>IF(CxCT5x!H13=0,1,CxCT5x!H13)</f>
        <v>15.52942</v>
      </c>
      <c r="O13" s="65">
        <f t="shared" si="4"/>
        <v>0.11067841397275517</v>
      </c>
      <c r="P13" s="65">
        <f t="shared" si="0"/>
        <v>0.88932158602724487</v>
      </c>
      <c r="Q13" s="65">
        <f t="shared" si="1"/>
        <v>77.967227684093118</v>
      </c>
      <c r="R13" s="54"/>
      <c r="S13" s="54"/>
      <c r="T13" s="63"/>
      <c r="U13" s="63"/>
      <c r="V13" s="63"/>
      <c r="W13" s="63"/>
      <c r="X13" s="66"/>
      <c r="Y13" s="63"/>
      <c r="Z13" s="63"/>
      <c r="AA13" s="54"/>
      <c r="AB13" s="54"/>
      <c r="AC13" s="45"/>
      <c r="AD13" s="57"/>
      <c r="AE13" s="68">
        <f>VLOOKUP('CxTx Summary'!B13, A:D, 4, FALSE)</f>
        <v>84.545454545454547</v>
      </c>
      <c r="AF13" s="68">
        <f>VLOOKUP('CxTx Summary'!E13, A:D, 4, FALSE)</f>
        <v>90.795454545454547</v>
      </c>
      <c r="AG13" s="69">
        <f t="shared" si="9"/>
        <v>87.670454545454547</v>
      </c>
      <c r="AH13" s="69">
        <f>IF(CxTx!H13=0,1,CxTx!H13)</f>
        <v>15.52942</v>
      </c>
      <c r="AI13" s="68">
        <f t="shared" si="10"/>
        <v>0.11067841397275517</v>
      </c>
      <c r="AJ13" s="68">
        <f t="shared" si="11"/>
        <v>0.88932158602724487</v>
      </c>
      <c r="AK13" s="68">
        <f t="shared" si="12"/>
        <v>77.967227684093118</v>
      </c>
      <c r="AL13" s="57"/>
      <c r="AM13" s="68"/>
      <c r="AN13" s="68"/>
      <c r="AO13" s="68"/>
      <c r="AP13" s="68"/>
      <c r="AQ13" s="68"/>
      <c r="AR13" s="70"/>
      <c r="AS13" s="68"/>
      <c r="AT13" s="68"/>
      <c r="AU13" s="57"/>
      <c r="AV13" s="57"/>
      <c r="AW13" s="45"/>
      <c r="AX13" s="60"/>
      <c r="AY13" s="72">
        <f>VLOOKUP('TzCx Summary'!B13, A:D, 4, FALSE)</f>
        <v>84.545454545454547</v>
      </c>
      <c r="AZ13" s="72">
        <f>VLOOKUP('TzCx Summary'!E13, A:D, 4, FALSE)</f>
        <v>84.545454545454547</v>
      </c>
      <c r="BA13" s="73">
        <f t="shared" si="19"/>
        <v>84.545454545454547</v>
      </c>
      <c r="BB13" s="73" t="e">
        <f>IF(TzCx!H13=0,1,#REF!)</f>
        <v>#REF!</v>
      </c>
      <c r="BC13" s="72" t="e">
        <f t="shared" si="20"/>
        <v>#REF!</v>
      </c>
      <c r="BD13" s="72" t="e">
        <f t="shared" si="21"/>
        <v>#REF!</v>
      </c>
      <c r="BE13" s="72" t="e">
        <f t="shared" si="22"/>
        <v>#REF!</v>
      </c>
      <c r="BF13" s="60"/>
      <c r="BG13" s="72" t="s">
        <v>194</v>
      </c>
      <c r="BH13" s="72">
        <f>VLOOKUP('Calculation notes TzCx'!B13, A:D, 4, FALSE)</f>
        <v>90.795454545454547</v>
      </c>
      <c r="BI13" s="72">
        <f>VLOOKUP('Calculation notes TzCx'!D13, A:D, 4, FALSE)</f>
        <v>84.545454545454547</v>
      </c>
      <c r="BJ13" s="72">
        <f t="shared" si="23"/>
        <v>87.670454545454547</v>
      </c>
      <c r="BK13" s="72">
        <f>TzCx!R13</f>
        <v>16</v>
      </c>
      <c r="BL13" s="72" t="e">
        <f t="shared" si="24"/>
        <v>#REF!</v>
      </c>
      <c r="BM13" s="72" t="e">
        <f t="shared" si="25"/>
        <v>#REF!</v>
      </c>
      <c r="BN13" s="72" t="e">
        <f t="shared" si="26"/>
        <v>#REF!</v>
      </c>
      <c r="BO13" s="60"/>
      <c r="BP13" s="60"/>
      <c r="BQ13" s="45"/>
    </row>
    <row r="14" spans="1:69" x14ac:dyDescent="0.4">
      <c r="A14" s="45"/>
      <c r="B14" s="45"/>
      <c r="C14" s="45"/>
      <c r="D14" s="45"/>
      <c r="E14" s="45"/>
      <c r="F14" s="45"/>
      <c r="G14" s="45"/>
      <c r="H14" s="45"/>
      <c r="I14" s="45"/>
      <c r="J14" s="54"/>
      <c r="K14" s="63">
        <f>VLOOKUP('CxCT5x Summary'!B14, A:D, 4, FALSE)</f>
        <v>85.454545454545453</v>
      </c>
      <c r="L14" s="63">
        <f>VLOOKUP('CxCT5x Summary'!E14, A:D, 4, FALSE)</f>
        <v>85.454545454545453</v>
      </c>
      <c r="M14" s="64">
        <f t="shared" si="3"/>
        <v>85.454545454545453</v>
      </c>
      <c r="N14" s="64">
        <f>IF(CxCT5x!H14=0,1,CxCT5x!H14)</f>
        <v>4.5851829999999998</v>
      </c>
      <c r="O14" s="65">
        <f t="shared" si="4"/>
        <v>2.8554159139116925E-2</v>
      </c>
      <c r="P14" s="65">
        <f t="shared" si="0"/>
        <v>0.97144584086088304</v>
      </c>
      <c r="Q14" s="65">
        <f t="shared" si="1"/>
        <v>83.014462764475454</v>
      </c>
      <c r="R14" s="54"/>
      <c r="S14" s="54"/>
      <c r="T14" s="63"/>
      <c r="U14" s="63"/>
      <c r="V14" s="63"/>
      <c r="W14" s="63"/>
      <c r="X14" s="66"/>
      <c r="Y14" s="63"/>
      <c r="Z14" s="63"/>
      <c r="AA14" s="54"/>
      <c r="AB14" s="54"/>
      <c r="AC14" s="45"/>
      <c r="AD14" s="57"/>
      <c r="AE14" s="68">
        <f>VLOOKUP('CxTx Summary'!B14, A:D, 4, FALSE)</f>
        <v>85.454545454545453</v>
      </c>
      <c r="AF14" s="68">
        <f>VLOOKUP('CxTx Summary'!E14, A:D, 4, FALSE)</f>
        <v>85.454545454545453</v>
      </c>
      <c r="AG14" s="69">
        <f t="shared" si="9"/>
        <v>85.454545454545453</v>
      </c>
      <c r="AH14" s="69">
        <f>IF(CxTx!H14=0,1,CxTx!H14)</f>
        <v>4.5851829999999998</v>
      </c>
      <c r="AI14" s="68">
        <f t="shared" si="10"/>
        <v>2.8554159139116925E-2</v>
      </c>
      <c r="AJ14" s="68">
        <f t="shared" si="11"/>
        <v>0.97144584086088304</v>
      </c>
      <c r="AK14" s="68">
        <f t="shared" si="12"/>
        <v>83.014462764475454</v>
      </c>
      <c r="AL14" s="57"/>
      <c r="AM14" s="68"/>
      <c r="AN14" s="68"/>
      <c r="AO14" s="68"/>
      <c r="AP14" s="68"/>
      <c r="AQ14" s="68"/>
      <c r="AR14" s="70"/>
      <c r="AS14" s="68"/>
      <c r="AT14" s="68"/>
      <c r="AU14" s="57"/>
      <c r="AV14" s="57"/>
      <c r="AW14" s="45"/>
      <c r="AX14" s="60"/>
      <c r="AY14" s="72">
        <f>VLOOKUP('TzCx Summary'!B14, A:D, 4, FALSE)</f>
        <v>85.454545454545453</v>
      </c>
      <c r="AZ14" s="72">
        <f>VLOOKUP('TzCx Summary'!E14, A:D, 4, FALSE)</f>
        <v>85.454545454545453</v>
      </c>
      <c r="BA14" s="73">
        <f t="shared" si="19"/>
        <v>85.454545454545453</v>
      </c>
      <c r="BB14" s="73" t="e">
        <f>IF(TzCx!H14=0,1,#REF!)</f>
        <v>#REF!</v>
      </c>
      <c r="BC14" s="72" t="e">
        <f t="shared" si="20"/>
        <v>#REF!</v>
      </c>
      <c r="BD14" s="72" t="e">
        <f t="shared" si="21"/>
        <v>#REF!</v>
      </c>
      <c r="BE14" s="72" t="e">
        <f t="shared" si="22"/>
        <v>#REF!</v>
      </c>
      <c r="BF14" s="60"/>
      <c r="BG14" s="72" t="s">
        <v>195</v>
      </c>
      <c r="BH14" s="72">
        <f>VLOOKUP('Calculation notes TzCx'!B14, A:D, 4, FALSE)</f>
        <v>84.545454545454547</v>
      </c>
      <c r="BI14" s="72">
        <f>VLOOKUP('Calculation notes TzCx'!D14, A:D, 4, FALSE)</f>
        <v>84.545454545454547</v>
      </c>
      <c r="BJ14" s="72">
        <f t="shared" si="23"/>
        <v>84.545454545454547</v>
      </c>
      <c r="BK14" s="72">
        <f>TzCx!R14</f>
        <v>7</v>
      </c>
      <c r="BL14" s="72" t="e">
        <f t="shared" si="24"/>
        <v>#REF!</v>
      </c>
      <c r="BM14" s="72" t="e">
        <f t="shared" si="25"/>
        <v>#REF!</v>
      </c>
      <c r="BN14" s="72" t="e">
        <f t="shared" si="26"/>
        <v>#REF!</v>
      </c>
      <c r="BO14" s="60"/>
      <c r="BP14" s="60"/>
      <c r="BQ14" s="45"/>
    </row>
    <row r="15" spans="1:69" x14ac:dyDescent="0.4">
      <c r="A15" s="76" t="s">
        <v>424</v>
      </c>
      <c r="B15" s="77">
        <f>AB2</f>
        <v>69.764666775411257</v>
      </c>
      <c r="C15" s="45"/>
      <c r="D15" s="45"/>
      <c r="E15" s="45"/>
      <c r="F15" s="45"/>
      <c r="G15" s="45"/>
      <c r="H15" s="45"/>
      <c r="I15" s="45"/>
      <c r="J15" s="54"/>
      <c r="K15" s="63">
        <f>VLOOKUP('CxCT5x Summary'!B15, A:D, 4, FALSE)</f>
        <v>87.5</v>
      </c>
      <c r="L15" s="63">
        <f>VLOOKUP('CxCT5x Summary'!E15, A:D, 4, FALSE)</f>
        <v>90.795454545454547</v>
      </c>
      <c r="M15" s="64">
        <f t="shared" si="3"/>
        <v>89.14772727272728</v>
      </c>
      <c r="N15" s="64">
        <f>IF(CxCT5x!H15=0,1,CxCT5x!H15)</f>
        <v>52.86636</v>
      </c>
      <c r="O15" s="65">
        <f t="shared" si="4"/>
        <v>0.39085037801814831</v>
      </c>
      <c r="P15" s="65">
        <f t="shared" si="0"/>
        <v>0.60914962198185174</v>
      </c>
      <c r="Q15" s="65">
        <f t="shared" si="1"/>
        <v>54.304304368723038</v>
      </c>
      <c r="R15" s="54"/>
      <c r="S15" s="54"/>
      <c r="T15" s="63"/>
      <c r="U15" s="63"/>
      <c r="V15" s="63"/>
      <c r="W15" s="63"/>
      <c r="X15" s="66"/>
      <c r="Y15" s="63"/>
      <c r="Z15" s="63"/>
      <c r="AA15" s="54"/>
      <c r="AB15" s="54"/>
      <c r="AC15" s="45"/>
      <c r="AD15" s="57"/>
      <c r="AE15" s="68">
        <f>VLOOKUP('CxTx Summary'!B15, A:D, 4, FALSE)</f>
        <v>87.5</v>
      </c>
      <c r="AF15" s="68">
        <f>VLOOKUP('CxTx Summary'!E15, A:D, 4, FALSE)</f>
        <v>90.795454545454547</v>
      </c>
      <c r="AG15" s="69">
        <f t="shared" si="9"/>
        <v>89.14772727272728</v>
      </c>
      <c r="AH15" s="69">
        <f>IF(CxTx!H15=0,1,CxTx!H15)</f>
        <v>52.86636</v>
      </c>
      <c r="AI15" s="68">
        <f t="shared" si="10"/>
        <v>0.39085037801814831</v>
      </c>
      <c r="AJ15" s="68">
        <f t="shared" si="11"/>
        <v>0.60914962198185174</v>
      </c>
      <c r="AK15" s="68">
        <f t="shared" si="12"/>
        <v>54.304304368723038</v>
      </c>
      <c r="AL15" s="57"/>
      <c r="AM15" s="68"/>
      <c r="AN15" s="68"/>
      <c r="AO15" s="68"/>
      <c r="AP15" s="68"/>
      <c r="AQ15" s="68"/>
      <c r="AR15" s="70"/>
      <c r="AS15" s="68"/>
      <c r="AT15" s="68"/>
      <c r="AU15" s="57"/>
      <c r="AV15" s="57"/>
      <c r="AW15" s="45"/>
      <c r="AX15" s="60"/>
      <c r="AY15" s="72">
        <f>VLOOKUP('TzCx Summary'!B15, A:D, 4, FALSE)</f>
        <v>87.5</v>
      </c>
      <c r="AZ15" s="72">
        <f>VLOOKUP('TzCx Summary'!E15, A:D, 4, FALSE)</f>
        <v>90.795454545454547</v>
      </c>
      <c r="BA15" s="73">
        <f t="shared" si="19"/>
        <v>89.14772727272728</v>
      </c>
      <c r="BB15" s="73" t="e">
        <f>IF(TzCx!H15=0,1,#REF!)</f>
        <v>#REF!</v>
      </c>
      <c r="BC15" s="72" t="e">
        <f t="shared" si="20"/>
        <v>#REF!</v>
      </c>
      <c r="BD15" s="72" t="e">
        <f t="shared" si="21"/>
        <v>#REF!</v>
      </c>
      <c r="BE15" s="72" t="e">
        <f t="shared" si="22"/>
        <v>#REF!</v>
      </c>
      <c r="BF15" s="60"/>
      <c r="BG15" s="72" t="s">
        <v>197</v>
      </c>
      <c r="BH15" s="72">
        <f>VLOOKUP('Calculation notes TzCx'!B15, A:D, 4, FALSE)</f>
        <v>90.795454545454547</v>
      </c>
      <c r="BI15" s="72">
        <f>VLOOKUP('Calculation notes TzCx'!D15, A:D, 4, FALSE)</f>
        <v>84.545454545454547</v>
      </c>
      <c r="BJ15" s="72">
        <f t="shared" si="23"/>
        <v>87.670454545454547</v>
      </c>
      <c r="BK15" s="72">
        <f>TzCx!R15</f>
        <v>9</v>
      </c>
      <c r="BL15" s="72" t="e">
        <f t="shared" si="24"/>
        <v>#REF!</v>
      </c>
      <c r="BM15" s="72" t="e">
        <f t="shared" si="25"/>
        <v>#REF!</v>
      </c>
      <c r="BN15" s="72" t="e">
        <f t="shared" si="26"/>
        <v>#REF!</v>
      </c>
      <c r="BO15" s="60"/>
      <c r="BP15" s="60"/>
      <c r="BQ15" s="45"/>
    </row>
    <row r="16" spans="1:69" x14ac:dyDescent="0.4">
      <c r="A16" s="76" t="s">
        <v>432</v>
      </c>
      <c r="B16" s="77">
        <f>AV2</f>
        <v>69.678462890212998</v>
      </c>
      <c r="C16" s="45"/>
      <c r="D16" s="45"/>
      <c r="E16" s="45"/>
      <c r="F16" s="45"/>
      <c r="G16" s="45"/>
      <c r="H16" s="45"/>
      <c r="I16" s="45"/>
      <c r="J16" s="54"/>
      <c r="K16" s="63">
        <f>VLOOKUP('CxCT5x Summary'!B16, A:D, 4, FALSE)</f>
        <v>84.545454545454547</v>
      </c>
      <c r="L16" s="63">
        <f>VLOOKUP('CxCT5x Summary'!E16, A:D, 4, FALSE)</f>
        <v>90.795454545454547</v>
      </c>
      <c r="M16" s="64">
        <f t="shared" si="3"/>
        <v>87.670454545454547</v>
      </c>
      <c r="N16" s="64">
        <f>IF(CxCT5x!H16=0,1,CxCT5x!H16)</f>
        <v>12.456709999999999</v>
      </c>
      <c r="O16" s="65">
        <f t="shared" si="4"/>
        <v>8.7621163013198236E-2</v>
      </c>
      <c r="P16" s="65">
        <f t="shared" si="0"/>
        <v>0.91237883698680178</v>
      </c>
      <c r="Q16" s="65">
        <f t="shared" si="1"/>
        <v>79.988667356286086</v>
      </c>
      <c r="R16" s="54"/>
      <c r="S16" s="54"/>
      <c r="T16" s="63"/>
      <c r="U16" s="63"/>
      <c r="V16" s="63"/>
      <c r="W16" s="63"/>
      <c r="X16" s="66"/>
      <c r="Y16" s="63"/>
      <c r="Z16" s="63"/>
      <c r="AA16" s="54"/>
      <c r="AB16" s="54"/>
      <c r="AC16" s="45"/>
      <c r="AD16" s="57"/>
      <c r="AE16" s="68">
        <f>VLOOKUP('CxTx Summary'!B16, A:D, 4, FALSE)</f>
        <v>84.545454545454547</v>
      </c>
      <c r="AF16" s="68">
        <f>VLOOKUP('CxTx Summary'!E16, A:D, 4, FALSE)</f>
        <v>90.795454545454547</v>
      </c>
      <c r="AG16" s="69">
        <f t="shared" si="9"/>
        <v>87.670454545454547</v>
      </c>
      <c r="AH16" s="69">
        <f>IF(CxTx!H16=0,1,CxTx!H16)</f>
        <v>12.456709999999999</v>
      </c>
      <c r="AI16" s="68">
        <f t="shared" si="10"/>
        <v>8.7621163013198236E-2</v>
      </c>
      <c r="AJ16" s="68">
        <f t="shared" si="11"/>
        <v>0.91237883698680178</v>
      </c>
      <c r="AK16" s="68">
        <f t="shared" si="12"/>
        <v>79.988667356286086</v>
      </c>
      <c r="AL16" s="57"/>
      <c r="AM16" s="68"/>
      <c r="AN16" s="68"/>
      <c r="AO16" s="68"/>
      <c r="AP16" s="68"/>
      <c r="AQ16" s="68"/>
      <c r="AR16" s="70"/>
      <c r="AS16" s="68"/>
      <c r="AT16" s="68"/>
      <c r="AU16" s="57"/>
      <c r="AV16" s="57"/>
      <c r="AW16" s="45"/>
      <c r="AX16" s="60"/>
      <c r="AY16" s="72">
        <f>VLOOKUP('TzCx Summary'!B16, A:D, 4, FALSE)</f>
        <v>84.545454545454547</v>
      </c>
      <c r="AZ16" s="72">
        <f>VLOOKUP('TzCx Summary'!E16, A:D, 4, FALSE)</f>
        <v>84.545454545454547</v>
      </c>
      <c r="BA16" s="73">
        <f t="shared" si="19"/>
        <v>84.545454545454547</v>
      </c>
      <c r="BB16" s="73" t="e">
        <f>IF(TzCx!H16=0,1,#REF!)</f>
        <v>#REF!</v>
      </c>
      <c r="BC16" s="72" t="e">
        <f t="shared" si="20"/>
        <v>#REF!</v>
      </c>
      <c r="BD16" s="72" t="e">
        <f t="shared" si="21"/>
        <v>#REF!</v>
      </c>
      <c r="BE16" s="72" t="e">
        <f t="shared" si="22"/>
        <v>#REF!</v>
      </c>
      <c r="BF16" s="60"/>
      <c r="BG16" s="72" t="s">
        <v>201</v>
      </c>
      <c r="BH16" s="72">
        <f>VLOOKUP('Calculation notes TzCx'!B16, A:D, 4, FALSE)</f>
        <v>85.454545454545453</v>
      </c>
      <c r="BI16" s="72">
        <f>VLOOKUP('Calculation notes TzCx'!D16, A:D, 4, FALSE)</f>
        <v>85.454545454545453</v>
      </c>
      <c r="BJ16" s="72">
        <f t="shared" si="23"/>
        <v>85.454545454545453</v>
      </c>
      <c r="BK16" s="72">
        <f>TzCx!R16</f>
        <v>15</v>
      </c>
      <c r="BL16" s="72" t="e">
        <f t="shared" si="24"/>
        <v>#REF!</v>
      </c>
      <c r="BM16" s="72" t="e">
        <f t="shared" si="25"/>
        <v>#REF!</v>
      </c>
      <c r="BN16" s="72" t="e">
        <f t="shared" si="26"/>
        <v>#REF!</v>
      </c>
      <c r="BO16" s="60"/>
      <c r="BP16" s="60"/>
      <c r="BQ16" s="45"/>
    </row>
    <row r="17" spans="1:69" x14ac:dyDescent="0.4">
      <c r="A17" s="76" t="s">
        <v>444</v>
      </c>
      <c r="B17" s="77" t="e">
        <f>BP2</f>
        <v>#REF!</v>
      </c>
      <c r="C17" s="45"/>
      <c r="D17" s="45"/>
      <c r="E17" s="45"/>
      <c r="F17" s="45"/>
      <c r="G17" s="45"/>
      <c r="H17" s="45"/>
      <c r="I17" s="45"/>
      <c r="J17" s="54"/>
      <c r="K17" s="63">
        <f>VLOOKUP('CxCT5x Summary'!B17, A:D, 4, FALSE)</f>
        <v>84.545454545454547</v>
      </c>
      <c r="L17" s="63">
        <f>VLOOKUP('CxCT5x Summary'!E17, A:D, 4, FALSE)</f>
        <v>90.795454545454547</v>
      </c>
      <c r="M17" s="64">
        <f t="shared" si="3"/>
        <v>87.670454545454547</v>
      </c>
      <c r="N17" s="64">
        <f>IF(CxCT5x!H17=0,1,CxCT5x!H17)</f>
        <v>10.91835</v>
      </c>
      <c r="O17" s="65">
        <f t="shared" si="4"/>
        <v>7.6077492251510989E-2</v>
      </c>
      <c r="P17" s="65">
        <f t="shared" si="0"/>
        <v>0.92392250774848905</v>
      </c>
      <c r="Q17" s="65">
        <f t="shared" si="1"/>
        <v>81.000706219086283</v>
      </c>
      <c r="R17" s="54"/>
      <c r="S17" s="54"/>
      <c r="T17" s="63"/>
      <c r="U17" s="63"/>
      <c r="V17" s="63"/>
      <c r="W17" s="63"/>
      <c r="X17" s="66"/>
      <c r="Y17" s="63"/>
      <c r="Z17" s="63"/>
      <c r="AA17" s="54"/>
      <c r="AB17" s="54"/>
      <c r="AC17" s="45"/>
      <c r="AD17" s="57"/>
      <c r="AE17" s="68">
        <f>VLOOKUP('CxTx Summary'!B17, A:D, 4, FALSE)</f>
        <v>84.545454545454547</v>
      </c>
      <c r="AF17" s="68">
        <f>VLOOKUP('CxTx Summary'!E17, A:D, 4, FALSE)</f>
        <v>90.795454545454547</v>
      </c>
      <c r="AG17" s="69">
        <f t="shared" si="9"/>
        <v>87.670454545454547</v>
      </c>
      <c r="AH17" s="69">
        <f>IF(CxTx!H17=0,1,CxTx!H17)</f>
        <v>10.91835</v>
      </c>
      <c r="AI17" s="68">
        <f t="shared" si="10"/>
        <v>7.6077492251510989E-2</v>
      </c>
      <c r="AJ17" s="68">
        <f t="shared" si="11"/>
        <v>0.92392250774848905</v>
      </c>
      <c r="AK17" s="68">
        <f t="shared" si="12"/>
        <v>81.000706219086283</v>
      </c>
      <c r="AL17" s="57"/>
      <c r="AM17" s="68"/>
      <c r="AN17" s="68"/>
      <c r="AO17" s="68"/>
      <c r="AP17" s="68"/>
      <c r="AQ17" s="68"/>
      <c r="AR17" s="70"/>
      <c r="AS17" s="68"/>
      <c r="AT17" s="68"/>
      <c r="AU17" s="57"/>
      <c r="AV17" s="57"/>
      <c r="AW17" s="45"/>
      <c r="AX17" s="60"/>
      <c r="AY17" s="72">
        <f>VLOOKUP('TzCx Summary'!B17, A:D, 4, FALSE)</f>
        <v>84.545454545454547</v>
      </c>
      <c r="AZ17" s="72">
        <f>VLOOKUP('TzCx Summary'!E17, A:D, 4, FALSE)</f>
        <v>84.545454545454547</v>
      </c>
      <c r="BA17" s="73">
        <f t="shared" si="19"/>
        <v>84.545454545454547</v>
      </c>
      <c r="BB17" s="73" t="e">
        <f>IF(TzCx!H17=0,1,#REF!)</f>
        <v>#REF!</v>
      </c>
      <c r="BC17" s="72" t="e">
        <f t="shared" si="20"/>
        <v>#REF!</v>
      </c>
      <c r="BD17" s="72" t="e">
        <f t="shared" si="21"/>
        <v>#REF!</v>
      </c>
      <c r="BE17" s="72" t="e">
        <f t="shared" si="22"/>
        <v>#REF!</v>
      </c>
      <c r="BF17" s="60"/>
      <c r="BG17" s="72" t="s">
        <v>208</v>
      </c>
      <c r="BH17" s="72">
        <f>VLOOKUP('Calculation notes TzCx'!B17, A:D, 4, FALSE)</f>
        <v>90.795454545454547</v>
      </c>
      <c r="BI17" s="72">
        <f>VLOOKUP('Calculation notes TzCx'!D17, A:D, 4, FALSE)</f>
        <v>84.545454545454547</v>
      </c>
      <c r="BJ17" s="72">
        <f t="shared" si="23"/>
        <v>87.670454545454547</v>
      </c>
      <c r="BK17" s="72">
        <f>TzCx!R17</f>
        <v>10</v>
      </c>
      <c r="BL17" s="72" t="e">
        <f t="shared" si="24"/>
        <v>#REF!</v>
      </c>
      <c r="BM17" s="72" t="e">
        <f t="shared" si="25"/>
        <v>#REF!</v>
      </c>
      <c r="BN17" s="72" t="e">
        <f t="shared" si="26"/>
        <v>#REF!</v>
      </c>
      <c r="BO17" s="60"/>
      <c r="BP17" s="60"/>
      <c r="BQ17" s="45"/>
    </row>
    <row r="18" spans="1:69" x14ac:dyDescent="0.4">
      <c r="A18" s="45"/>
      <c r="B18" s="45"/>
      <c r="C18" s="45"/>
      <c r="D18" s="45"/>
      <c r="E18" s="45"/>
      <c r="F18" s="45"/>
      <c r="G18" s="45"/>
      <c r="H18" s="45"/>
      <c r="I18" s="45"/>
      <c r="J18" s="54"/>
      <c r="K18" s="63">
        <f>VLOOKUP('CxCT5x Summary'!B18, A:D, 4, FALSE)</f>
        <v>85.454545454545453</v>
      </c>
      <c r="L18" s="63">
        <f>VLOOKUP('CxCT5x Summary'!E18, A:D, 4, FALSE)</f>
        <v>85.454545454545453</v>
      </c>
      <c r="M18" s="64">
        <f t="shared" si="3"/>
        <v>85.454545454545453</v>
      </c>
      <c r="N18" s="64">
        <f>IF(CxCT5x!H18=0,1,CxCT5x!H18)</f>
        <v>21.94867</v>
      </c>
      <c r="O18" s="65">
        <f t="shared" si="4"/>
        <v>0.15884770369490137</v>
      </c>
      <c r="P18" s="65">
        <f t="shared" si="0"/>
        <v>0.84115229630509858</v>
      </c>
      <c r="Q18" s="65">
        <f t="shared" si="1"/>
        <v>71.880287138799332</v>
      </c>
      <c r="R18" s="54"/>
      <c r="S18" s="54"/>
      <c r="T18" s="63"/>
      <c r="U18" s="63"/>
      <c r="V18" s="63"/>
      <c r="W18" s="63"/>
      <c r="X18" s="66"/>
      <c r="Y18" s="63"/>
      <c r="Z18" s="63"/>
      <c r="AA18" s="54"/>
      <c r="AB18" s="54"/>
      <c r="AC18" s="45"/>
      <c r="AD18" s="57"/>
      <c r="AE18" s="68">
        <f>VLOOKUP('CxTx Summary'!B18, A:D, 4, FALSE)</f>
        <v>85.454545454545453</v>
      </c>
      <c r="AF18" s="68">
        <f>VLOOKUP('CxTx Summary'!E18, A:D, 4, FALSE)</f>
        <v>85.454545454545453</v>
      </c>
      <c r="AG18" s="69">
        <f t="shared" si="9"/>
        <v>85.454545454545453</v>
      </c>
      <c r="AH18" s="69">
        <f>IF(CxTx!H18=0,1,CxTx!H18)</f>
        <v>21.94867</v>
      </c>
      <c r="AI18" s="68">
        <f t="shared" si="10"/>
        <v>0.15884770369490137</v>
      </c>
      <c r="AJ18" s="68">
        <f t="shared" si="11"/>
        <v>0.84115229630509858</v>
      </c>
      <c r="AK18" s="68">
        <f t="shared" si="12"/>
        <v>71.880287138799332</v>
      </c>
      <c r="AL18" s="57"/>
      <c r="AM18" s="68"/>
      <c r="AN18" s="68"/>
      <c r="AO18" s="68"/>
      <c r="AP18" s="68"/>
      <c r="AQ18" s="68"/>
      <c r="AR18" s="70"/>
      <c r="AS18" s="68"/>
      <c r="AT18" s="68"/>
      <c r="AU18" s="57"/>
      <c r="AV18" s="57"/>
      <c r="AW18" s="45"/>
      <c r="AX18" s="60"/>
      <c r="AY18" s="72">
        <f>VLOOKUP('TzCx Summary'!B18, A:D, 4, FALSE)</f>
        <v>85.454545454545453</v>
      </c>
      <c r="AZ18" s="72">
        <f>VLOOKUP('TzCx Summary'!E18, A:D, 4, FALSE)</f>
        <v>85.454545454545453</v>
      </c>
      <c r="BA18" s="73">
        <f t="shared" si="19"/>
        <v>85.454545454545453</v>
      </c>
      <c r="BB18" s="73" t="e">
        <f>IF(TzCx!H18=0,1,#REF!)</f>
        <v>#REF!</v>
      </c>
      <c r="BC18" s="72" t="e">
        <f t="shared" si="20"/>
        <v>#REF!</v>
      </c>
      <c r="BD18" s="72" t="e">
        <f t="shared" si="21"/>
        <v>#REF!</v>
      </c>
      <c r="BE18" s="72" t="e">
        <f t="shared" si="22"/>
        <v>#REF!</v>
      </c>
      <c r="BF18" s="60"/>
      <c r="BG18" s="72" t="s">
        <v>218</v>
      </c>
      <c r="BH18" s="72">
        <f>VLOOKUP('Calculation notes TzCx'!B18, A:D, 4, FALSE)</f>
        <v>90.795454545454547</v>
      </c>
      <c r="BI18" s="72">
        <f>VLOOKUP('Calculation notes TzCx'!D18, A:D, 4, FALSE)</f>
        <v>84.545454545454547</v>
      </c>
      <c r="BJ18" s="72">
        <f t="shared" si="23"/>
        <v>87.670454545454547</v>
      </c>
      <c r="BK18" s="72">
        <f>TzCx!R18</f>
        <v>26</v>
      </c>
      <c r="BL18" s="72" t="e">
        <f t="shared" si="24"/>
        <v>#REF!</v>
      </c>
      <c r="BM18" s="72" t="e">
        <f t="shared" si="25"/>
        <v>#REF!</v>
      </c>
      <c r="BN18" s="72" t="e">
        <f t="shared" si="26"/>
        <v>#REF!</v>
      </c>
      <c r="BO18" s="60"/>
      <c r="BP18" s="60"/>
      <c r="BQ18" s="45"/>
    </row>
    <row r="19" spans="1:69" x14ac:dyDescent="0.4">
      <c r="A19" s="45"/>
      <c r="B19" s="45"/>
      <c r="C19" s="45"/>
      <c r="D19" s="45"/>
      <c r="E19" s="45"/>
      <c r="F19" s="45"/>
      <c r="G19" s="45"/>
      <c r="H19" s="45"/>
      <c r="I19" s="45"/>
      <c r="J19" s="54"/>
      <c r="K19" s="63">
        <f>VLOOKUP('CxCT5x Summary'!B19, A:D, 4, FALSE)</f>
        <v>90.795454545454547</v>
      </c>
      <c r="L19" s="63">
        <f>VLOOKUP('CxCT5x Summary'!E19, A:D, 4, FALSE)</f>
        <v>90.795454545454547</v>
      </c>
      <c r="M19" s="64">
        <f t="shared" si="3"/>
        <v>90.795454545454547</v>
      </c>
      <c r="N19" s="64">
        <f>IF(CxCT5x!H19=0,1,CxCT5x!H19)</f>
        <v>1.651702</v>
      </c>
      <c r="O19" s="65">
        <f t="shared" si="4"/>
        <v>6.5416660622915649E-3</v>
      </c>
      <c r="P19" s="65">
        <f t="shared" si="0"/>
        <v>0.99345833393770844</v>
      </c>
      <c r="Q19" s="65">
        <f t="shared" si="1"/>
        <v>90.201501001844207</v>
      </c>
      <c r="R19" s="54"/>
      <c r="S19" s="54"/>
      <c r="T19" s="63"/>
      <c r="U19" s="63"/>
      <c r="V19" s="54"/>
      <c r="W19" s="54"/>
      <c r="X19" s="54"/>
      <c r="Y19" s="54"/>
      <c r="Z19" s="54"/>
      <c r="AA19" s="54"/>
      <c r="AB19" s="54"/>
      <c r="AC19" s="45"/>
      <c r="AD19" s="57"/>
      <c r="AE19" s="68">
        <f>VLOOKUP('CxTx Summary'!B19, A:D, 4, FALSE)</f>
        <v>90.795454545454547</v>
      </c>
      <c r="AF19" s="68">
        <f>VLOOKUP('CxTx Summary'!E19, A:D, 4, FALSE)</f>
        <v>90.795454545454547</v>
      </c>
      <c r="AG19" s="69">
        <f t="shared" si="9"/>
        <v>90.795454545454547</v>
      </c>
      <c r="AH19" s="69">
        <f>IF(CxTx!H19=0,1,CxTx!H19)</f>
        <v>1.651702</v>
      </c>
      <c r="AI19" s="68">
        <f t="shared" si="10"/>
        <v>6.5416660622915649E-3</v>
      </c>
      <c r="AJ19" s="68">
        <f t="shared" si="11"/>
        <v>0.99345833393770844</v>
      </c>
      <c r="AK19" s="68">
        <f t="shared" si="12"/>
        <v>90.201501001844207</v>
      </c>
      <c r="AL19" s="57"/>
      <c r="AM19" s="68"/>
      <c r="AN19" s="68"/>
      <c r="AO19" s="68"/>
      <c r="AP19" s="68"/>
      <c r="AQ19" s="68"/>
      <c r="AR19" s="70"/>
      <c r="AS19" s="68"/>
      <c r="AT19" s="68"/>
      <c r="AU19" s="57"/>
      <c r="AV19" s="57"/>
      <c r="AW19" s="45"/>
      <c r="AX19" s="60"/>
      <c r="AY19" s="72">
        <f>VLOOKUP('TzCx Summary'!B19, A:D, 4, FALSE)</f>
        <v>90.795454545454547</v>
      </c>
      <c r="AZ19" s="72">
        <f>VLOOKUP('TzCx Summary'!E19, A:D, 4, FALSE)</f>
        <v>90.795454545454547</v>
      </c>
      <c r="BA19" s="73">
        <f t="shared" si="19"/>
        <v>90.795454545454547</v>
      </c>
      <c r="BB19" s="73" t="e">
        <f>IF(TzCx!H19=0,1,#REF!)</f>
        <v>#REF!</v>
      </c>
      <c r="BC19" s="72" t="e">
        <f t="shared" si="20"/>
        <v>#REF!</v>
      </c>
      <c r="BD19" s="72" t="e">
        <f t="shared" si="21"/>
        <v>#REF!</v>
      </c>
      <c r="BE19" s="72" t="e">
        <f t="shared" si="22"/>
        <v>#REF!</v>
      </c>
      <c r="BF19" s="60"/>
      <c r="BG19" s="72" t="s">
        <v>224</v>
      </c>
      <c r="BH19" s="72">
        <f>VLOOKUP('Calculation notes TzCx'!B19, A:D, 4, FALSE)</f>
        <v>90.795454545454547</v>
      </c>
      <c r="BI19" s="72">
        <f>VLOOKUP('Calculation notes TzCx'!D19, A:D, 4, FALSE)</f>
        <v>85.454545454545453</v>
      </c>
      <c r="BJ19" s="72">
        <f t="shared" si="23"/>
        <v>88.125</v>
      </c>
      <c r="BK19" s="72">
        <f>TzCx!R19</f>
        <v>81</v>
      </c>
      <c r="BL19" s="72" t="e">
        <f t="shared" si="24"/>
        <v>#REF!</v>
      </c>
      <c r="BM19" s="72" t="e">
        <f t="shared" si="25"/>
        <v>#REF!</v>
      </c>
      <c r="BN19" s="72" t="e">
        <f t="shared" si="26"/>
        <v>#REF!</v>
      </c>
      <c r="BO19" s="60"/>
      <c r="BP19" s="60"/>
      <c r="BQ19" s="45"/>
    </row>
    <row r="20" spans="1:69" x14ac:dyDescent="0.4">
      <c r="A20" s="45"/>
      <c r="B20" s="45"/>
      <c r="C20" s="45"/>
      <c r="D20" s="45"/>
      <c r="E20" s="45"/>
      <c r="F20" s="45"/>
      <c r="G20" s="45"/>
      <c r="H20" s="45"/>
      <c r="I20" s="45"/>
      <c r="J20" s="54"/>
      <c r="K20" s="63">
        <f>VLOOKUP('CxCT5x Summary'!B20, A:D, 4, FALSE)</f>
        <v>84.545454545454547</v>
      </c>
      <c r="L20" s="63">
        <f>VLOOKUP('CxCT5x Summary'!E20, A:D, 4, FALSE)</f>
        <v>90.795454545454547</v>
      </c>
      <c r="M20" s="64">
        <f t="shared" si="3"/>
        <v>87.670454545454547</v>
      </c>
      <c r="N20" s="64">
        <f>IF(CxCT5x!H20=0,1,CxCT5x!H20)</f>
        <v>17.163499999999999</v>
      </c>
      <c r="O20" s="65">
        <f t="shared" si="4"/>
        <v>0.12294035624781294</v>
      </c>
      <c r="P20" s="65">
        <f t="shared" si="0"/>
        <v>0.87705964375218703</v>
      </c>
      <c r="Q20" s="65">
        <f t="shared" si="1"/>
        <v>76.892217631228675</v>
      </c>
      <c r="R20" s="54"/>
      <c r="S20" s="54"/>
      <c r="T20" s="54"/>
      <c r="U20" s="78"/>
      <c r="V20" s="63"/>
      <c r="W20" s="54"/>
      <c r="X20" s="54"/>
      <c r="Y20" s="54"/>
      <c r="Z20" s="54"/>
      <c r="AA20" s="54"/>
      <c r="AB20" s="54"/>
      <c r="AC20" s="45"/>
      <c r="AD20" s="57"/>
      <c r="AE20" s="68">
        <f>VLOOKUP('CxTx Summary'!B20, A:D, 4, FALSE)</f>
        <v>84.545454545454547</v>
      </c>
      <c r="AF20" s="68">
        <f>VLOOKUP('CxTx Summary'!E20, A:D, 4, FALSE)</f>
        <v>90.795454545454547</v>
      </c>
      <c r="AG20" s="69">
        <f t="shared" si="9"/>
        <v>87.670454545454547</v>
      </c>
      <c r="AH20" s="69">
        <f>IF(CxTx!H20=0,1,CxTx!H20)</f>
        <v>17.163499999999999</v>
      </c>
      <c r="AI20" s="68">
        <f t="shared" si="10"/>
        <v>0.12294035624781294</v>
      </c>
      <c r="AJ20" s="68">
        <f t="shared" si="11"/>
        <v>0.87705964375218703</v>
      </c>
      <c r="AK20" s="68">
        <f t="shared" si="12"/>
        <v>76.892217631228675</v>
      </c>
      <c r="AL20" s="57"/>
      <c r="AM20" s="68"/>
      <c r="AN20" s="68"/>
      <c r="AO20" s="68"/>
      <c r="AP20" s="68"/>
      <c r="AQ20" s="68"/>
      <c r="AR20" s="70"/>
      <c r="AS20" s="68"/>
      <c r="AT20" s="68"/>
      <c r="AU20" s="57"/>
      <c r="AV20" s="57"/>
      <c r="AW20" s="45"/>
      <c r="AX20" s="60"/>
      <c r="AY20" s="72">
        <f>VLOOKUP('TzCx Summary'!B20, A:D, 4, FALSE)</f>
        <v>84.545454545454547</v>
      </c>
      <c r="AZ20" s="72">
        <f>VLOOKUP('TzCx Summary'!E20, A:D, 4, FALSE)</f>
        <v>84.545454545454547</v>
      </c>
      <c r="BA20" s="73">
        <f t="shared" si="19"/>
        <v>84.545454545454547</v>
      </c>
      <c r="BB20" s="73" t="e">
        <f>IF(TzCx!H20=0,1,#REF!)</f>
        <v>#REF!</v>
      </c>
      <c r="BC20" s="72" t="e">
        <f t="shared" si="20"/>
        <v>#REF!</v>
      </c>
      <c r="BD20" s="72" t="e">
        <f t="shared" si="21"/>
        <v>#REF!</v>
      </c>
      <c r="BE20" s="72" t="e">
        <f t="shared" si="22"/>
        <v>#REF!</v>
      </c>
      <c r="BF20" s="60"/>
      <c r="BG20" s="72" t="s">
        <v>232</v>
      </c>
      <c r="BH20" s="72">
        <f>VLOOKUP('Calculation notes TzCx'!B20, A:D, 4, FALSE)</f>
        <v>84.545454545454547</v>
      </c>
      <c r="BI20" s="72">
        <f>VLOOKUP('Calculation notes TzCx'!D20, A:D, 4, FALSE)</f>
        <v>84.545454545454547</v>
      </c>
      <c r="BJ20" s="72">
        <f t="shared" si="23"/>
        <v>84.545454545454547</v>
      </c>
      <c r="BK20" s="72">
        <f>TzCx!R20</f>
        <v>5</v>
      </c>
      <c r="BL20" s="72" t="e">
        <f t="shared" si="24"/>
        <v>#REF!</v>
      </c>
      <c r="BM20" s="72" t="e">
        <f t="shared" si="25"/>
        <v>#REF!</v>
      </c>
      <c r="BN20" s="72" t="e">
        <f t="shared" si="26"/>
        <v>#REF!</v>
      </c>
      <c r="BO20" s="60"/>
      <c r="BP20" s="60"/>
      <c r="BQ20" s="45"/>
    </row>
    <row r="21" spans="1:69" x14ac:dyDescent="0.4">
      <c r="A21" s="45"/>
      <c r="B21" s="45"/>
      <c r="C21" s="45"/>
      <c r="D21" s="45"/>
      <c r="E21" s="45"/>
      <c r="F21" s="45"/>
      <c r="G21" s="45"/>
      <c r="H21" s="45"/>
      <c r="I21" s="45"/>
      <c r="J21" s="54"/>
      <c r="K21" s="63">
        <f>VLOOKUP('CxCT5x Summary'!B21, A:D, 4, FALSE)</f>
        <v>85.454545454545453</v>
      </c>
      <c r="L21" s="63">
        <f>VLOOKUP('CxCT5x Summary'!E21, A:D, 4, FALSE)</f>
        <v>85.454545454545453</v>
      </c>
      <c r="M21" s="64">
        <f t="shared" si="3"/>
        <v>85.454545454545453</v>
      </c>
      <c r="N21" s="64">
        <f>IF(CxCT5x!H21=0,1,CxCT5x!H21)</f>
        <v>12.38777</v>
      </c>
      <c r="O21" s="65">
        <f t="shared" si="4"/>
        <v>8.7103845439736413E-2</v>
      </c>
      <c r="P21" s="65">
        <f t="shared" si="0"/>
        <v>0.91289615456026363</v>
      </c>
      <c r="Q21" s="65">
        <f t="shared" si="1"/>
        <v>78.011125935149806</v>
      </c>
      <c r="R21" s="54"/>
      <c r="S21" s="54"/>
      <c r="T21" s="54"/>
      <c r="U21" s="78"/>
      <c r="V21" s="63"/>
      <c r="W21" s="54"/>
      <c r="X21" s="54"/>
      <c r="Y21" s="54"/>
      <c r="Z21" s="54"/>
      <c r="AA21" s="54"/>
      <c r="AB21" s="54"/>
      <c r="AC21" s="45"/>
      <c r="AD21" s="57"/>
      <c r="AE21" s="68">
        <f>VLOOKUP('CxTx Summary'!B21, A:D, 4, FALSE)</f>
        <v>85.454545454545453</v>
      </c>
      <c r="AF21" s="68">
        <f>VLOOKUP('CxTx Summary'!E21, A:D, 4, FALSE)</f>
        <v>85.454545454545453</v>
      </c>
      <c r="AG21" s="69">
        <f t="shared" si="9"/>
        <v>85.454545454545453</v>
      </c>
      <c r="AH21" s="69">
        <f>IF(CxTx!H21=0,1,CxTx!H21)</f>
        <v>12.38777</v>
      </c>
      <c r="AI21" s="68">
        <f t="shared" si="10"/>
        <v>8.7103845439736413E-2</v>
      </c>
      <c r="AJ21" s="68">
        <f t="shared" si="11"/>
        <v>0.91289615456026363</v>
      </c>
      <c r="AK21" s="68">
        <f t="shared" si="12"/>
        <v>78.011125935149806</v>
      </c>
      <c r="AL21" s="57"/>
      <c r="AM21" s="68"/>
      <c r="AN21" s="68"/>
      <c r="AO21" s="68"/>
      <c r="AP21" s="68"/>
      <c r="AQ21" s="68"/>
      <c r="AR21" s="70"/>
      <c r="AS21" s="68"/>
      <c r="AT21" s="68"/>
      <c r="AU21" s="57"/>
      <c r="AV21" s="57"/>
      <c r="AW21" s="45"/>
      <c r="AX21" s="60"/>
      <c r="AY21" s="72">
        <f>VLOOKUP('TzCx Summary'!B21, A:D, 4, FALSE)</f>
        <v>85.454545454545453</v>
      </c>
      <c r="AZ21" s="72">
        <f>VLOOKUP('TzCx Summary'!E21, A:D, 4, FALSE)</f>
        <v>85.454545454545453</v>
      </c>
      <c r="BA21" s="73">
        <f t="shared" si="19"/>
        <v>85.454545454545453</v>
      </c>
      <c r="BB21" s="73" t="e">
        <f>IF(TzCx!H21=0,1,#REF!)</f>
        <v>#REF!</v>
      </c>
      <c r="BC21" s="72" t="e">
        <f t="shared" si="20"/>
        <v>#REF!</v>
      </c>
      <c r="BD21" s="72" t="e">
        <f t="shared" si="21"/>
        <v>#REF!</v>
      </c>
      <c r="BE21" s="72" t="e">
        <f t="shared" si="22"/>
        <v>#REF!</v>
      </c>
      <c r="BF21" s="60"/>
      <c r="BG21" s="72" t="s">
        <v>238</v>
      </c>
      <c r="BH21" s="72">
        <f>VLOOKUP('Calculation notes TzCx'!B21, A:D, 4, FALSE)</f>
        <v>85.454545454545453</v>
      </c>
      <c r="BI21" s="72">
        <f>VLOOKUP('Calculation notes TzCx'!D21, A:D, 4, FALSE)</f>
        <v>85.454545454545453</v>
      </c>
      <c r="BJ21" s="72">
        <f t="shared" si="23"/>
        <v>85.454545454545453</v>
      </c>
      <c r="BK21" s="72">
        <f>TzCx!R21</f>
        <v>5</v>
      </c>
      <c r="BL21" s="72" t="e">
        <f t="shared" si="24"/>
        <v>#REF!</v>
      </c>
      <c r="BM21" s="72" t="e">
        <f t="shared" si="25"/>
        <v>#REF!</v>
      </c>
      <c r="BN21" s="72" t="e">
        <f t="shared" si="26"/>
        <v>#REF!</v>
      </c>
      <c r="BO21" s="60"/>
      <c r="BP21" s="60"/>
      <c r="BQ21" s="45"/>
    </row>
    <row r="22" spans="1:69" x14ac:dyDescent="0.4">
      <c r="A22" s="45"/>
      <c r="B22" s="45"/>
      <c r="C22" s="45"/>
      <c r="D22" s="45"/>
      <c r="E22" s="45"/>
      <c r="F22" s="45"/>
      <c r="G22" s="45"/>
      <c r="H22" s="45"/>
      <c r="I22" s="45"/>
      <c r="J22" s="54"/>
      <c r="K22" s="63">
        <f>VLOOKUP('CxCT5x Summary'!B22, A:D, 4, FALSE)</f>
        <v>90.795454545454547</v>
      </c>
      <c r="L22" s="63">
        <f>VLOOKUP('CxCT5x Summary'!E22, A:D, 4, FALSE)</f>
        <v>90.795454545454547</v>
      </c>
      <c r="M22" s="64">
        <f t="shared" si="3"/>
        <v>90.795454545454547</v>
      </c>
      <c r="N22" s="64">
        <f>IF(CxCT5x!H22=0,1,CxCT5x!H22)</f>
        <v>8.2077430000000007</v>
      </c>
      <c r="O22" s="65">
        <f t="shared" si="4"/>
        <v>5.5737419204678791E-2</v>
      </c>
      <c r="P22" s="65">
        <f t="shared" si="0"/>
        <v>0.94426258079532122</v>
      </c>
      <c r="Q22" s="65">
        <f t="shared" si="1"/>
        <v>85.734750233575184</v>
      </c>
      <c r="R22" s="54"/>
      <c r="S22" s="54"/>
      <c r="T22" s="54"/>
      <c r="U22" s="78"/>
      <c r="V22" s="63"/>
      <c r="W22" s="54"/>
      <c r="X22" s="54"/>
      <c r="Y22" s="54"/>
      <c r="Z22" s="54"/>
      <c r="AA22" s="54"/>
      <c r="AB22" s="54"/>
      <c r="AC22" s="45"/>
      <c r="AD22" s="57"/>
      <c r="AE22" s="68">
        <f>VLOOKUP('CxTx Summary'!B22, A:D, 4, FALSE)</f>
        <v>90.795454545454547</v>
      </c>
      <c r="AF22" s="68">
        <f>VLOOKUP('CxTx Summary'!E22, A:D, 4, FALSE)</f>
        <v>90.795454545454547</v>
      </c>
      <c r="AG22" s="69">
        <f t="shared" si="9"/>
        <v>90.795454545454547</v>
      </c>
      <c r="AH22" s="69">
        <f>IF(CxTx!H22=0,1,CxTx!H22)</f>
        <v>8.2077430000000007</v>
      </c>
      <c r="AI22" s="68">
        <f t="shared" si="10"/>
        <v>5.5737419204678791E-2</v>
      </c>
      <c r="AJ22" s="68">
        <f t="shared" si="11"/>
        <v>0.94426258079532122</v>
      </c>
      <c r="AK22" s="68">
        <f t="shared" si="12"/>
        <v>85.734750233575184</v>
      </c>
      <c r="AL22" s="57"/>
      <c r="AM22" s="68"/>
      <c r="AN22" s="68"/>
      <c r="AO22" s="68"/>
      <c r="AP22" s="68"/>
      <c r="AQ22" s="68"/>
      <c r="AR22" s="70"/>
      <c r="AS22" s="68"/>
      <c r="AT22" s="68"/>
      <c r="AU22" s="57"/>
      <c r="AV22" s="57"/>
      <c r="AW22" s="45"/>
      <c r="AX22" s="60"/>
      <c r="AY22" s="72">
        <f>VLOOKUP('TzCx Summary'!B22, A:D, 4, FALSE)</f>
        <v>90.795454545454547</v>
      </c>
      <c r="AZ22" s="72">
        <f>VLOOKUP('TzCx Summary'!E22, A:D, 4, FALSE)</f>
        <v>90.795454545454547</v>
      </c>
      <c r="BA22" s="73">
        <f t="shared" si="19"/>
        <v>90.795454545454547</v>
      </c>
      <c r="BB22" s="73" t="e">
        <f>IF(TzCx!H22=0,1,#REF!)</f>
        <v>#REF!</v>
      </c>
      <c r="BC22" s="72" t="e">
        <f t="shared" si="20"/>
        <v>#REF!</v>
      </c>
      <c r="BD22" s="72" t="e">
        <f t="shared" si="21"/>
        <v>#REF!</v>
      </c>
      <c r="BE22" s="72" t="e">
        <f t="shared" si="22"/>
        <v>#REF!</v>
      </c>
      <c r="BF22" s="60"/>
      <c r="BG22" s="72" t="s">
        <v>242</v>
      </c>
      <c r="BH22" s="72">
        <f>VLOOKUP('Calculation notes TzCx'!B22, A:D, 4, FALSE)</f>
        <v>90.795454545454547</v>
      </c>
      <c r="BI22" s="72">
        <f>VLOOKUP('Calculation notes TzCx'!D22, A:D, 4, FALSE)</f>
        <v>84.545454545454547</v>
      </c>
      <c r="BJ22" s="72">
        <f t="shared" si="23"/>
        <v>87.670454545454547</v>
      </c>
      <c r="BK22" s="72">
        <f>TzCx!R22</f>
        <v>24</v>
      </c>
      <c r="BL22" s="72" t="e">
        <f t="shared" si="24"/>
        <v>#REF!</v>
      </c>
      <c r="BM22" s="72" t="e">
        <f t="shared" si="25"/>
        <v>#REF!</v>
      </c>
      <c r="BN22" s="72" t="e">
        <f t="shared" si="26"/>
        <v>#REF!</v>
      </c>
      <c r="BO22" s="60"/>
      <c r="BP22" s="60"/>
      <c r="BQ22" s="45"/>
    </row>
    <row r="23" spans="1:69" x14ac:dyDescent="0.4">
      <c r="A23" s="45"/>
      <c r="B23" s="45"/>
      <c r="C23" s="45"/>
      <c r="D23" s="45"/>
      <c r="E23" s="45"/>
      <c r="F23" s="45"/>
      <c r="G23" s="45"/>
      <c r="H23" s="45"/>
      <c r="I23" s="45"/>
      <c r="J23" s="54"/>
      <c r="K23" s="63">
        <f>VLOOKUP('CxCT5x Summary'!B23, A:D, 4, FALSE)</f>
        <v>90.795454545454547</v>
      </c>
      <c r="L23" s="63">
        <f>VLOOKUP('CxCT5x Summary'!E23, A:D, 4, FALSE)</f>
        <v>90.795454545454547</v>
      </c>
      <c r="M23" s="64">
        <f t="shared" si="3"/>
        <v>90.795454545454547</v>
      </c>
      <c r="N23" s="64">
        <f>IF(CxCT5x!H23=0,1,CxCT5x!H23)</f>
        <v>28.514289999999999</v>
      </c>
      <c r="O23" s="65">
        <f t="shared" si="4"/>
        <v>0.20811533651579442</v>
      </c>
      <c r="P23" s="65">
        <f t="shared" si="0"/>
        <v>0.79188466348420561</v>
      </c>
      <c r="Q23" s="65">
        <f t="shared" si="1"/>
        <v>71.899527968622763</v>
      </c>
      <c r="R23" s="54"/>
      <c r="S23" s="54"/>
      <c r="T23" s="54"/>
      <c r="U23" s="78"/>
      <c r="V23" s="63"/>
      <c r="W23" s="54"/>
      <c r="X23" s="54"/>
      <c r="Y23" s="54"/>
      <c r="Z23" s="54"/>
      <c r="AA23" s="54"/>
      <c r="AB23" s="54"/>
      <c r="AC23" s="45"/>
      <c r="AD23" s="57"/>
      <c r="AE23" s="68">
        <f>VLOOKUP('CxTx Summary'!B23, A:D, 4, FALSE)</f>
        <v>90.795454545454547</v>
      </c>
      <c r="AF23" s="68">
        <f>VLOOKUP('CxTx Summary'!E23, A:D, 4, FALSE)</f>
        <v>90.795454545454547</v>
      </c>
      <c r="AG23" s="69">
        <f t="shared" si="9"/>
        <v>90.795454545454547</v>
      </c>
      <c r="AH23" s="69">
        <f>IF(CxTx!H23=0,1,CxTx!H23)</f>
        <v>28.514289999999999</v>
      </c>
      <c r="AI23" s="68">
        <f t="shared" si="10"/>
        <v>0.20811533651579442</v>
      </c>
      <c r="AJ23" s="68">
        <f t="shared" si="11"/>
        <v>0.79188466348420561</v>
      </c>
      <c r="AK23" s="68">
        <f t="shared" si="12"/>
        <v>71.899527968622763</v>
      </c>
      <c r="AL23" s="57"/>
      <c r="AM23" s="68"/>
      <c r="AN23" s="68"/>
      <c r="AO23" s="68"/>
      <c r="AP23" s="68"/>
      <c r="AQ23" s="68"/>
      <c r="AR23" s="70"/>
      <c r="AS23" s="68"/>
      <c r="AT23" s="68"/>
      <c r="AU23" s="57"/>
      <c r="AV23" s="57"/>
      <c r="AW23" s="45"/>
      <c r="AX23" s="60"/>
      <c r="AY23" s="72">
        <f>VLOOKUP('TzCx Summary'!B23, A:D, 4, FALSE)</f>
        <v>90.795454545454547</v>
      </c>
      <c r="AZ23" s="72">
        <f>VLOOKUP('TzCx Summary'!E23, A:D, 4, FALSE)</f>
        <v>90.795454545454547</v>
      </c>
      <c r="BA23" s="73">
        <f t="shared" si="19"/>
        <v>90.795454545454547</v>
      </c>
      <c r="BB23" s="73" t="e">
        <f>IF(TzCx!H23=0,1,#REF!)</f>
        <v>#REF!</v>
      </c>
      <c r="BC23" s="72" t="e">
        <f t="shared" si="20"/>
        <v>#REF!</v>
      </c>
      <c r="BD23" s="72" t="e">
        <f t="shared" si="21"/>
        <v>#REF!</v>
      </c>
      <c r="BE23" s="72" t="e">
        <f t="shared" si="22"/>
        <v>#REF!</v>
      </c>
      <c r="BF23" s="60"/>
      <c r="BG23" s="72" t="s">
        <v>243</v>
      </c>
      <c r="BH23" s="72">
        <f>VLOOKUP('Calculation notes TzCx'!B23, A:D, 4, FALSE)</f>
        <v>90.795454545454547</v>
      </c>
      <c r="BI23" s="72">
        <f>VLOOKUP('Calculation notes TzCx'!D23, A:D, 4, FALSE)</f>
        <v>84.545454545454547</v>
      </c>
      <c r="BJ23" s="72">
        <f t="shared" si="23"/>
        <v>87.670454545454547</v>
      </c>
      <c r="BK23" s="72">
        <f>TzCx!R23</f>
        <v>54</v>
      </c>
      <c r="BL23" s="72" t="e">
        <f t="shared" si="24"/>
        <v>#REF!</v>
      </c>
      <c r="BM23" s="72" t="e">
        <f t="shared" si="25"/>
        <v>#REF!</v>
      </c>
      <c r="BN23" s="72" t="e">
        <f t="shared" si="26"/>
        <v>#REF!</v>
      </c>
      <c r="BO23" s="60"/>
      <c r="BP23" s="60"/>
      <c r="BQ23" s="45"/>
    </row>
    <row r="24" spans="1:69" x14ac:dyDescent="0.4">
      <c r="A24" s="45"/>
      <c r="B24" s="45"/>
      <c r="C24" s="45"/>
      <c r="D24" s="45"/>
      <c r="E24" s="45"/>
      <c r="F24" s="45"/>
      <c r="G24" s="45"/>
      <c r="H24" s="45"/>
      <c r="I24" s="45"/>
      <c r="J24" s="54"/>
      <c r="K24" s="63">
        <f>VLOOKUP('CxCT5x Summary'!B24, A:D, 4, FALSE)</f>
        <v>85.454545454545453</v>
      </c>
      <c r="L24" s="63">
        <f>VLOOKUP('CxCT5x Summary'!E24, A:D, 4, FALSE)</f>
        <v>85.454545454545453</v>
      </c>
      <c r="M24" s="64">
        <f t="shared" si="3"/>
        <v>85.454545454545453</v>
      </c>
      <c r="N24" s="64">
        <f>IF(CxCT5x!H24=0,1,CxCT5x!H24)</f>
        <v>10.80927</v>
      </c>
      <c r="O24" s="65">
        <f t="shared" si="4"/>
        <v>7.525896888462362E-2</v>
      </c>
      <c r="P24" s="65">
        <f t="shared" si="0"/>
        <v>0.92474103111537642</v>
      </c>
      <c r="Q24" s="65">
        <f t="shared" si="1"/>
        <v>79.023324477132164</v>
      </c>
      <c r="R24" s="54"/>
      <c r="S24" s="54"/>
      <c r="T24" s="54"/>
      <c r="U24" s="78"/>
      <c r="V24" s="63"/>
      <c r="W24" s="54"/>
      <c r="X24" s="54"/>
      <c r="Y24" s="54"/>
      <c r="Z24" s="54"/>
      <c r="AA24" s="54"/>
      <c r="AB24" s="54"/>
      <c r="AC24" s="45"/>
      <c r="AD24" s="57"/>
      <c r="AE24" s="68">
        <f>VLOOKUP('CxTx Summary'!B24, A:D, 4, FALSE)</f>
        <v>85.454545454545453</v>
      </c>
      <c r="AF24" s="68">
        <f>VLOOKUP('CxTx Summary'!E24, A:D, 4, FALSE)</f>
        <v>85.454545454545453</v>
      </c>
      <c r="AG24" s="69">
        <f t="shared" si="9"/>
        <v>85.454545454545453</v>
      </c>
      <c r="AH24" s="69">
        <f>IF(CxTx!H24=0,1,CxTx!H24)</f>
        <v>10.80927</v>
      </c>
      <c r="AI24" s="68">
        <f t="shared" si="10"/>
        <v>7.525896888462362E-2</v>
      </c>
      <c r="AJ24" s="68">
        <f t="shared" si="11"/>
        <v>0.92474103111537642</v>
      </c>
      <c r="AK24" s="68">
        <f t="shared" si="12"/>
        <v>79.023324477132164</v>
      </c>
      <c r="AL24" s="57"/>
      <c r="AM24" s="68"/>
      <c r="AN24" s="68"/>
      <c r="AO24" s="68"/>
      <c r="AP24" s="68"/>
      <c r="AQ24" s="68"/>
      <c r="AR24" s="70"/>
      <c r="AS24" s="68"/>
      <c r="AT24" s="68"/>
      <c r="AU24" s="57"/>
      <c r="AV24" s="57"/>
      <c r="AW24" s="45"/>
      <c r="AX24" s="60"/>
      <c r="AY24" s="72">
        <f>VLOOKUP('TzCx Summary'!B24, A:D, 4, FALSE)</f>
        <v>85.454545454545453</v>
      </c>
      <c r="AZ24" s="72">
        <f>VLOOKUP('TzCx Summary'!E24, A:D, 4, FALSE)</f>
        <v>85.454545454545453</v>
      </c>
      <c r="BA24" s="73">
        <f t="shared" si="19"/>
        <v>85.454545454545453</v>
      </c>
      <c r="BB24" s="73" t="e">
        <f>IF(TzCx!H24=0,1,#REF!)</f>
        <v>#REF!</v>
      </c>
      <c r="BC24" s="72" t="e">
        <f t="shared" si="20"/>
        <v>#REF!</v>
      </c>
      <c r="BD24" s="72" t="e">
        <f t="shared" si="21"/>
        <v>#REF!</v>
      </c>
      <c r="BE24" s="72" t="e">
        <f t="shared" si="22"/>
        <v>#REF!</v>
      </c>
      <c r="BF24" s="60"/>
      <c r="BG24" s="72" t="s">
        <v>246</v>
      </c>
      <c r="BH24" s="72">
        <f>VLOOKUP('Calculation notes TzCx'!B24, A:D, 4, FALSE)</f>
        <v>90.795454545454547</v>
      </c>
      <c r="BI24" s="72">
        <f>VLOOKUP('Calculation notes TzCx'!D24, A:D, 4, FALSE)</f>
        <v>84.545454545454547</v>
      </c>
      <c r="BJ24" s="72">
        <f t="shared" si="23"/>
        <v>87.670454545454547</v>
      </c>
      <c r="BK24" s="72">
        <f>TzCx!R24</f>
        <v>24</v>
      </c>
      <c r="BL24" s="72" t="e">
        <f t="shared" si="24"/>
        <v>#REF!</v>
      </c>
      <c r="BM24" s="72" t="e">
        <f t="shared" si="25"/>
        <v>#REF!</v>
      </c>
      <c r="BN24" s="72" t="e">
        <f t="shared" si="26"/>
        <v>#REF!</v>
      </c>
      <c r="BO24" s="60"/>
      <c r="BP24" s="60"/>
      <c r="BQ24" s="45"/>
    </row>
    <row r="25" spans="1:69" x14ac:dyDescent="0.4">
      <c r="A25" s="45"/>
      <c r="B25" s="45"/>
      <c r="C25" s="45"/>
      <c r="D25" s="45"/>
      <c r="E25" s="45"/>
      <c r="F25" s="45"/>
      <c r="G25" s="45"/>
      <c r="H25" s="45"/>
      <c r="I25" s="45"/>
      <c r="J25" s="54"/>
      <c r="K25" s="63">
        <f>VLOOKUP('CxCT5x Summary'!B25, A:D, 4, FALSE)</f>
        <v>89.545454545454547</v>
      </c>
      <c r="L25" s="63">
        <f>VLOOKUP('CxCT5x Summary'!E25, A:D, 4, FALSE)</f>
        <v>85.454545454545453</v>
      </c>
      <c r="M25" s="64">
        <f t="shared" si="3"/>
        <v>87.5</v>
      </c>
      <c r="N25" s="64">
        <f>IF(CxCT5x!H25=0,1,CxCT5x!H25)</f>
        <v>25.579170000000001</v>
      </c>
      <c r="O25" s="65">
        <f t="shared" si="4"/>
        <v>0.18609054457759824</v>
      </c>
      <c r="P25" s="65">
        <f t="shared" si="0"/>
        <v>0.81390945542240178</v>
      </c>
      <c r="Q25" s="65">
        <f t="shared" si="1"/>
        <v>71.217077349460155</v>
      </c>
      <c r="R25" s="54"/>
      <c r="S25" s="54"/>
      <c r="T25" s="54"/>
      <c r="U25" s="78"/>
      <c r="V25" s="63"/>
      <c r="W25" s="54"/>
      <c r="X25" s="54"/>
      <c r="Y25" s="54"/>
      <c r="Z25" s="54"/>
      <c r="AA25" s="54"/>
      <c r="AB25" s="54"/>
      <c r="AC25" s="45"/>
      <c r="AD25" s="57"/>
      <c r="AE25" s="68">
        <f>VLOOKUP('CxTx Summary'!B25, A:D, 4, FALSE)</f>
        <v>89.545454545454547</v>
      </c>
      <c r="AF25" s="68">
        <f>VLOOKUP('CxTx Summary'!E25, A:D, 4, FALSE)</f>
        <v>85.454545454545453</v>
      </c>
      <c r="AG25" s="69">
        <f t="shared" si="9"/>
        <v>87.5</v>
      </c>
      <c r="AH25" s="69">
        <f>IF(CxTx!H25=0,1,CxTx!H25)</f>
        <v>25.579170000000001</v>
      </c>
      <c r="AI25" s="68">
        <f t="shared" si="10"/>
        <v>0.18609054457759824</v>
      </c>
      <c r="AJ25" s="68">
        <f t="shared" si="11"/>
        <v>0.81390945542240178</v>
      </c>
      <c r="AK25" s="68">
        <f t="shared" si="12"/>
        <v>71.217077349460155</v>
      </c>
      <c r="AL25" s="57"/>
      <c r="AM25" s="68"/>
      <c r="AN25" s="68"/>
      <c r="AO25" s="68"/>
      <c r="AP25" s="68"/>
      <c r="AQ25" s="68"/>
      <c r="AR25" s="70"/>
      <c r="AS25" s="68"/>
      <c r="AT25" s="68"/>
      <c r="AU25" s="57"/>
      <c r="AV25" s="57"/>
      <c r="AW25" s="45"/>
      <c r="AX25" s="60"/>
      <c r="AY25" s="72">
        <f>VLOOKUP('TzCx Summary'!B25, A:D, 4, FALSE)</f>
        <v>89.545454545454547</v>
      </c>
      <c r="AZ25" s="72">
        <f>VLOOKUP('TzCx Summary'!E25, A:D, 4, FALSE)</f>
        <v>88.63636363636364</v>
      </c>
      <c r="BA25" s="73">
        <f t="shared" si="19"/>
        <v>89.090909090909093</v>
      </c>
      <c r="BB25" s="73" t="e">
        <f>IF(TzCx!H25=0,1,#REF!)</f>
        <v>#REF!</v>
      </c>
      <c r="BC25" s="72" t="e">
        <f t="shared" si="20"/>
        <v>#REF!</v>
      </c>
      <c r="BD25" s="72" t="e">
        <f t="shared" si="21"/>
        <v>#REF!</v>
      </c>
      <c r="BE25" s="72" t="e">
        <f t="shared" si="22"/>
        <v>#REF!</v>
      </c>
      <c r="BF25" s="60"/>
      <c r="BG25" s="72" t="s">
        <v>25</v>
      </c>
      <c r="BH25" s="72">
        <f>VLOOKUP('Calculation notes TzCx'!B25, A:D, 4, FALSE)</f>
        <v>90.795454545454547</v>
      </c>
      <c r="BI25" s="72">
        <f>VLOOKUP('Calculation notes TzCx'!D25, A:D, 4, FALSE)</f>
        <v>85.454545454545453</v>
      </c>
      <c r="BJ25" s="72">
        <f t="shared" si="23"/>
        <v>88.125</v>
      </c>
      <c r="BK25" s="72">
        <f>TzCx!R25</f>
        <v>81</v>
      </c>
      <c r="BL25" s="72" t="e">
        <f t="shared" si="24"/>
        <v>#REF!</v>
      </c>
      <c r="BM25" s="72" t="e">
        <f t="shared" si="25"/>
        <v>#REF!</v>
      </c>
      <c r="BN25" s="72" t="e">
        <f t="shared" si="26"/>
        <v>#REF!</v>
      </c>
      <c r="BO25" s="60"/>
      <c r="BP25" s="60"/>
      <c r="BQ25" s="45"/>
    </row>
    <row r="26" spans="1:69" x14ac:dyDescent="0.4">
      <c r="A26" s="45"/>
      <c r="B26" s="45"/>
      <c r="C26" s="45"/>
      <c r="D26" s="45"/>
      <c r="E26" s="45"/>
      <c r="F26" s="45"/>
      <c r="G26" s="45"/>
      <c r="H26" s="45"/>
      <c r="I26" s="45"/>
      <c r="J26" s="54"/>
      <c r="K26" s="63">
        <f>VLOOKUP('CxCT5x Summary'!B26, A:D, 4, FALSE)</f>
        <v>84.545454545454547</v>
      </c>
      <c r="L26" s="63">
        <f>VLOOKUP('CxCT5x Summary'!E26, A:D, 4, FALSE)</f>
        <v>90.795454545454547</v>
      </c>
      <c r="M26" s="64">
        <f t="shared" si="3"/>
        <v>87.670454545454547</v>
      </c>
      <c r="N26" s="64">
        <f>IF(CxCT5x!H26=0,1,CxCT5x!H26)</f>
        <v>15.334949999999999</v>
      </c>
      <c r="O26" s="65">
        <f t="shared" si="4"/>
        <v>0.10921913418582278</v>
      </c>
      <c r="P26" s="65">
        <f t="shared" si="0"/>
        <v>0.89078086581417726</v>
      </c>
      <c r="Q26" s="65">
        <f t="shared" si="1"/>
        <v>78.09516340632247</v>
      </c>
      <c r="R26" s="54"/>
      <c r="S26" s="54"/>
      <c r="T26" s="54"/>
      <c r="U26" s="78"/>
      <c r="V26" s="63"/>
      <c r="W26" s="54"/>
      <c r="X26" s="54"/>
      <c r="Y26" s="54"/>
      <c r="Z26" s="54"/>
      <c r="AA26" s="54"/>
      <c r="AB26" s="54"/>
      <c r="AC26" s="45"/>
      <c r="AD26" s="57"/>
      <c r="AE26" s="68">
        <f>VLOOKUP('CxTx Summary'!B26, A:D, 4, FALSE)</f>
        <v>84.545454545454547</v>
      </c>
      <c r="AF26" s="68">
        <f>VLOOKUP('CxTx Summary'!E26, A:D, 4, FALSE)</f>
        <v>90.795454545454547</v>
      </c>
      <c r="AG26" s="69">
        <f t="shared" si="9"/>
        <v>87.670454545454547</v>
      </c>
      <c r="AH26" s="69">
        <f>IF(CxTx!H26=0,1,CxTx!H26)</f>
        <v>15.334949999999999</v>
      </c>
      <c r="AI26" s="68">
        <f t="shared" si="10"/>
        <v>0.10921913418582278</v>
      </c>
      <c r="AJ26" s="68">
        <f t="shared" si="11"/>
        <v>0.89078086581417726</v>
      </c>
      <c r="AK26" s="68">
        <f t="shared" si="12"/>
        <v>78.09516340632247</v>
      </c>
      <c r="AL26" s="57"/>
      <c r="AM26" s="68"/>
      <c r="AN26" s="68"/>
      <c r="AO26" s="68"/>
      <c r="AP26" s="68"/>
      <c r="AQ26" s="68"/>
      <c r="AR26" s="70"/>
      <c r="AS26" s="68"/>
      <c r="AT26" s="68"/>
      <c r="AU26" s="57"/>
      <c r="AV26" s="57"/>
      <c r="AW26" s="45"/>
      <c r="AX26" s="60"/>
      <c r="AY26" s="72">
        <f>VLOOKUP('TzCx Summary'!B26, A:D, 4, FALSE)</f>
        <v>84.545454545454547</v>
      </c>
      <c r="AZ26" s="72">
        <f>VLOOKUP('TzCx Summary'!E26, A:D, 4, FALSE)</f>
        <v>84.545454545454547</v>
      </c>
      <c r="BA26" s="73">
        <f t="shared" si="19"/>
        <v>84.545454545454547</v>
      </c>
      <c r="BB26" s="73" t="e">
        <f>IF(TzCx!H26=0,1,#REF!)</f>
        <v>#REF!</v>
      </c>
      <c r="BC26" s="72" t="e">
        <f t="shared" si="20"/>
        <v>#REF!</v>
      </c>
      <c r="BD26" s="72" t="e">
        <f t="shared" si="21"/>
        <v>#REF!</v>
      </c>
      <c r="BE26" s="72" t="e">
        <f t="shared" si="22"/>
        <v>#REF!</v>
      </c>
      <c r="BF26" s="60"/>
      <c r="BG26" s="72" t="s">
        <v>272</v>
      </c>
      <c r="BH26" s="72">
        <f>VLOOKUP('Calculation notes TzCx'!B26, A:D, 4, FALSE)</f>
        <v>92.954545454545453</v>
      </c>
      <c r="BI26" s="72">
        <f>VLOOKUP('Calculation notes TzCx'!D26, A:D, 4, FALSE)</f>
        <v>85.454545454545453</v>
      </c>
      <c r="BJ26" s="72">
        <f t="shared" si="23"/>
        <v>89.204545454545453</v>
      </c>
      <c r="BK26" s="72">
        <f>TzCx!R26</f>
        <v>11</v>
      </c>
      <c r="BL26" s="72" t="e">
        <f t="shared" si="24"/>
        <v>#REF!</v>
      </c>
      <c r="BM26" s="72" t="e">
        <f t="shared" si="25"/>
        <v>#REF!</v>
      </c>
      <c r="BN26" s="72" t="e">
        <f t="shared" si="26"/>
        <v>#REF!</v>
      </c>
      <c r="BO26" s="60"/>
      <c r="BP26" s="60"/>
      <c r="BQ26" s="45"/>
    </row>
    <row r="27" spans="1:69" x14ac:dyDescent="0.4">
      <c r="A27" s="45"/>
      <c r="B27" s="45"/>
      <c r="C27" s="45"/>
      <c r="D27" s="45"/>
      <c r="E27" s="45"/>
      <c r="F27" s="45"/>
      <c r="G27" s="45"/>
      <c r="H27" s="45"/>
      <c r="I27" s="45"/>
      <c r="J27" s="54"/>
      <c r="K27" s="63">
        <f>VLOOKUP('CxCT5x Summary'!B27, A:D, 4, FALSE)</f>
        <v>85.454545454545453</v>
      </c>
      <c r="L27" s="63">
        <f>VLOOKUP('CxCT5x Summary'!E27, A:D, 4, FALSE)</f>
        <v>85.454545454545453</v>
      </c>
      <c r="M27" s="64">
        <f t="shared" si="3"/>
        <v>85.454545454545453</v>
      </c>
      <c r="N27" s="64">
        <f>IF(CxCT5x!H27=0,1,CxCT5x!H27)</f>
        <v>30.622879999999999</v>
      </c>
      <c r="O27" s="65">
        <f t="shared" si="4"/>
        <v>0.22393794548338725</v>
      </c>
      <c r="P27" s="65">
        <f t="shared" si="0"/>
        <v>0.77606205451661281</v>
      </c>
      <c r="Q27" s="65">
        <f t="shared" si="1"/>
        <v>66.318030113237825</v>
      </c>
      <c r="R27" s="54"/>
      <c r="S27" s="54"/>
      <c r="T27" s="54"/>
      <c r="U27" s="78"/>
      <c r="V27" s="63"/>
      <c r="W27" s="54"/>
      <c r="X27" s="54"/>
      <c r="Y27" s="54"/>
      <c r="Z27" s="54"/>
      <c r="AA27" s="54"/>
      <c r="AB27" s="54"/>
      <c r="AC27" s="45"/>
      <c r="AD27" s="57"/>
      <c r="AE27" s="68">
        <f>VLOOKUP('CxTx Summary'!B27, A:D, 4, FALSE)</f>
        <v>85.454545454545453</v>
      </c>
      <c r="AF27" s="68">
        <f>VLOOKUP('CxTx Summary'!E27, A:D, 4, FALSE)</f>
        <v>85.454545454545453</v>
      </c>
      <c r="AG27" s="69">
        <f t="shared" si="9"/>
        <v>85.454545454545453</v>
      </c>
      <c r="AH27" s="69">
        <f>IF(CxTx!H27=0,1,CxTx!H27)</f>
        <v>30.622879999999999</v>
      </c>
      <c r="AI27" s="68">
        <f t="shared" si="10"/>
        <v>0.22393794548338725</v>
      </c>
      <c r="AJ27" s="68">
        <f t="shared" si="11"/>
        <v>0.77606205451661281</v>
      </c>
      <c r="AK27" s="68">
        <f t="shared" si="12"/>
        <v>66.318030113237825</v>
      </c>
      <c r="AL27" s="57"/>
      <c r="AM27" s="68"/>
      <c r="AN27" s="68"/>
      <c r="AO27" s="68"/>
      <c r="AP27" s="68"/>
      <c r="AQ27" s="68"/>
      <c r="AR27" s="70"/>
      <c r="AS27" s="68"/>
      <c r="AT27" s="68"/>
      <c r="AU27" s="57"/>
      <c r="AV27" s="57"/>
      <c r="AW27" s="45"/>
      <c r="AX27" s="60"/>
      <c r="AY27" s="72">
        <f>VLOOKUP('TzCx Summary'!B27, A:D, 4, FALSE)</f>
        <v>85.454545454545453</v>
      </c>
      <c r="AZ27" s="72">
        <f>VLOOKUP('TzCx Summary'!E27, A:D, 4, FALSE)</f>
        <v>85.454545454545453</v>
      </c>
      <c r="BA27" s="73">
        <f t="shared" si="19"/>
        <v>85.454545454545453</v>
      </c>
      <c r="BB27" s="73" t="e">
        <f>IF(TzCx!H27=0,1,#REF!)</f>
        <v>#REF!</v>
      </c>
      <c r="BC27" s="72" t="e">
        <f t="shared" si="20"/>
        <v>#REF!</v>
      </c>
      <c r="BD27" s="72" t="e">
        <f t="shared" si="21"/>
        <v>#REF!</v>
      </c>
      <c r="BE27" s="72" t="e">
        <f t="shared" si="22"/>
        <v>#REF!</v>
      </c>
      <c r="BF27" s="60"/>
      <c r="BG27" s="72" t="s">
        <v>282</v>
      </c>
      <c r="BH27" s="72">
        <f>VLOOKUP('Calculation notes TzCx'!B27, A:D, 4, FALSE)</f>
        <v>88.63636363636364</v>
      </c>
      <c r="BI27" s="72">
        <f>VLOOKUP('Calculation notes TzCx'!D27, A:D, 4, FALSE)</f>
        <v>85.454545454545453</v>
      </c>
      <c r="BJ27" s="72">
        <f t="shared" si="23"/>
        <v>87.045454545454547</v>
      </c>
      <c r="BK27" s="72">
        <f>TzCx!R27</f>
        <v>17</v>
      </c>
      <c r="BL27" s="72" t="e">
        <f t="shared" si="24"/>
        <v>#REF!</v>
      </c>
      <c r="BM27" s="72" t="e">
        <f t="shared" si="25"/>
        <v>#REF!</v>
      </c>
      <c r="BN27" s="72" t="e">
        <f t="shared" si="26"/>
        <v>#REF!</v>
      </c>
      <c r="BO27" s="60"/>
      <c r="BP27" s="60"/>
      <c r="BQ27" s="45"/>
    </row>
    <row r="28" spans="1:69" x14ac:dyDescent="0.4">
      <c r="A28" s="45"/>
      <c r="B28" s="45"/>
      <c r="C28" s="45"/>
      <c r="D28" s="45"/>
      <c r="E28" s="45"/>
      <c r="F28" s="45"/>
      <c r="G28" s="45"/>
      <c r="H28" s="45"/>
      <c r="I28" s="45"/>
      <c r="J28" s="54"/>
      <c r="K28" s="63">
        <f>VLOOKUP('CxCT5x Summary'!B28, A:D, 4, FALSE)</f>
        <v>84.090909090909093</v>
      </c>
      <c r="L28" s="63">
        <f>VLOOKUP('CxCT5x Summary'!E28, A:D, 4, FALSE)</f>
        <v>90.795454545454547</v>
      </c>
      <c r="M28" s="64">
        <f t="shared" si="3"/>
        <v>87.443181818181813</v>
      </c>
      <c r="N28" s="64">
        <f>IF(CxCT5x!H28=0,1,CxCT5x!H28)</f>
        <v>27.8369</v>
      </c>
      <c r="O28" s="65">
        <f t="shared" si="4"/>
        <v>0.20303228239500387</v>
      </c>
      <c r="P28" s="65">
        <f t="shared" si="0"/>
        <v>0.79696771760499607</v>
      </c>
      <c r="Q28" s="65">
        <f t="shared" si="1"/>
        <v>69.689393033755053</v>
      </c>
      <c r="R28" s="54"/>
      <c r="S28" s="54"/>
      <c r="T28" s="54"/>
      <c r="U28" s="78"/>
      <c r="V28" s="63"/>
      <c r="W28" s="54"/>
      <c r="X28" s="54"/>
      <c r="Y28" s="54"/>
      <c r="Z28" s="54"/>
      <c r="AA28" s="54"/>
      <c r="AB28" s="54"/>
      <c r="AC28" s="45"/>
      <c r="AD28" s="57"/>
      <c r="AE28" s="68">
        <f>VLOOKUP('CxTx Summary'!B28, A:D, 4, FALSE)</f>
        <v>84.090909090909093</v>
      </c>
      <c r="AF28" s="68">
        <f>VLOOKUP('CxTx Summary'!E28, A:D, 4, FALSE)</f>
        <v>90.795454545454547</v>
      </c>
      <c r="AG28" s="69">
        <f t="shared" si="9"/>
        <v>87.443181818181813</v>
      </c>
      <c r="AH28" s="69">
        <f>IF(CxTx!H28=0,1,CxTx!H28)</f>
        <v>27.8369</v>
      </c>
      <c r="AI28" s="68">
        <f t="shared" si="10"/>
        <v>0.20303228239500387</v>
      </c>
      <c r="AJ28" s="68">
        <f t="shared" si="11"/>
        <v>0.79696771760499607</v>
      </c>
      <c r="AK28" s="68">
        <f t="shared" si="12"/>
        <v>69.689393033755053</v>
      </c>
      <c r="AL28" s="57"/>
      <c r="AM28" s="68"/>
      <c r="AN28" s="68"/>
      <c r="AO28" s="68"/>
      <c r="AP28" s="68"/>
      <c r="AQ28" s="68"/>
      <c r="AR28" s="70"/>
      <c r="AS28" s="68"/>
      <c r="AT28" s="68"/>
      <c r="AU28" s="57"/>
      <c r="AV28" s="57"/>
      <c r="AW28" s="45"/>
      <c r="AX28" s="60"/>
      <c r="AY28" s="72">
        <f>VLOOKUP('TzCx Summary'!B28, A:D, 4, FALSE)</f>
        <v>84.090909090909093</v>
      </c>
      <c r="AZ28" s="72">
        <f>VLOOKUP('TzCx Summary'!E28, A:D, 4, FALSE)</f>
        <v>84.545454545454547</v>
      </c>
      <c r="BA28" s="73">
        <f t="shared" si="19"/>
        <v>84.318181818181813</v>
      </c>
      <c r="BB28" s="73" t="e">
        <f>IF(TzCx!H28=0,1,#REF!)</f>
        <v>#REF!</v>
      </c>
      <c r="BC28" s="72" t="e">
        <f t="shared" si="20"/>
        <v>#REF!</v>
      </c>
      <c r="BD28" s="72" t="e">
        <f t="shared" si="21"/>
        <v>#REF!</v>
      </c>
      <c r="BE28" s="72" t="e">
        <f t="shared" si="22"/>
        <v>#REF!</v>
      </c>
      <c r="BF28" s="60"/>
      <c r="BG28" s="72" t="s">
        <v>308</v>
      </c>
      <c r="BH28" s="72">
        <f>VLOOKUP('Calculation notes TzCx'!B28, A:D, 4, FALSE)</f>
        <v>90.795454545454547</v>
      </c>
      <c r="BI28" s="72">
        <f>VLOOKUP('Calculation notes TzCx'!D28, A:D, 4, FALSE)</f>
        <v>84.545454545454547</v>
      </c>
      <c r="BJ28" s="72">
        <f t="shared" si="23"/>
        <v>87.670454545454547</v>
      </c>
      <c r="BK28" s="72">
        <f>TzCx!R28</f>
        <v>9</v>
      </c>
      <c r="BL28" s="72" t="e">
        <f t="shared" si="24"/>
        <v>#REF!</v>
      </c>
      <c r="BM28" s="72" t="e">
        <f t="shared" si="25"/>
        <v>#REF!</v>
      </c>
      <c r="BN28" s="72" t="e">
        <f t="shared" si="26"/>
        <v>#REF!</v>
      </c>
      <c r="BO28" s="60"/>
      <c r="BP28" s="60"/>
      <c r="BQ28" s="45"/>
    </row>
    <row r="29" spans="1:69" x14ac:dyDescent="0.4">
      <c r="A29" s="45"/>
      <c r="B29" s="45"/>
      <c r="C29" s="45"/>
      <c r="D29" s="45"/>
      <c r="E29" s="45"/>
      <c r="F29" s="45"/>
      <c r="G29" s="45"/>
      <c r="H29" s="45"/>
      <c r="I29" s="45"/>
      <c r="J29" s="54"/>
      <c r="K29" s="63">
        <f>VLOOKUP('CxCT5x Summary'!B29, A:D, 4, FALSE)</f>
        <v>84.545454545454547</v>
      </c>
      <c r="L29" s="63">
        <f>VLOOKUP('CxCT5x Summary'!E29, A:D, 4, FALSE)</f>
        <v>90.795454545454547</v>
      </c>
      <c r="M29" s="64">
        <f t="shared" si="3"/>
        <v>87.670454545454547</v>
      </c>
      <c r="N29" s="64">
        <f>IF(CxCT5x!H29=0,1,CxCT5x!H29)</f>
        <v>16.959520000000001</v>
      </c>
      <c r="O29" s="65">
        <f t="shared" si="4"/>
        <v>0.12140971455018108</v>
      </c>
      <c r="P29" s="65">
        <f t="shared" si="0"/>
        <v>0.87859028544981888</v>
      </c>
      <c r="Q29" s="65">
        <f t="shared" si="1"/>
        <v>77.026409684606278</v>
      </c>
      <c r="R29" s="54"/>
      <c r="S29" s="54"/>
      <c r="T29" s="54"/>
      <c r="U29" s="78"/>
      <c r="V29" s="63"/>
      <c r="W29" s="54"/>
      <c r="X29" s="54"/>
      <c r="Y29" s="54"/>
      <c r="Z29" s="54"/>
      <c r="AA29" s="54"/>
      <c r="AB29" s="54"/>
      <c r="AC29" s="45"/>
      <c r="AD29" s="57"/>
      <c r="AE29" s="68">
        <f>VLOOKUP('CxTx Summary'!B29, A:D, 4, FALSE)</f>
        <v>84.545454545454547</v>
      </c>
      <c r="AF29" s="68">
        <f>VLOOKUP('CxTx Summary'!E29, A:D, 4, FALSE)</f>
        <v>90.795454545454547</v>
      </c>
      <c r="AG29" s="69">
        <f t="shared" si="9"/>
        <v>87.670454545454547</v>
      </c>
      <c r="AH29" s="69">
        <f>IF(CxTx!H29=0,1,CxTx!H29)</f>
        <v>16.959520000000001</v>
      </c>
      <c r="AI29" s="68">
        <f t="shared" si="10"/>
        <v>0.12140971455018108</v>
      </c>
      <c r="AJ29" s="68">
        <f t="shared" si="11"/>
        <v>0.87859028544981888</v>
      </c>
      <c r="AK29" s="68">
        <f t="shared" si="12"/>
        <v>77.026409684606278</v>
      </c>
      <c r="AL29" s="57"/>
      <c r="AM29" s="68"/>
      <c r="AN29" s="68"/>
      <c r="AO29" s="68"/>
      <c r="AP29" s="68"/>
      <c r="AQ29" s="68"/>
      <c r="AR29" s="70"/>
      <c r="AS29" s="68"/>
      <c r="AT29" s="68"/>
      <c r="AU29" s="57"/>
      <c r="AV29" s="57"/>
      <c r="AW29" s="45"/>
      <c r="AX29" s="60"/>
      <c r="AY29" s="72">
        <f>VLOOKUP('TzCx Summary'!B29, A:D, 4, FALSE)</f>
        <v>84.545454545454547</v>
      </c>
      <c r="AZ29" s="72">
        <f>VLOOKUP('TzCx Summary'!E29, A:D, 4, FALSE)</f>
        <v>84.545454545454547</v>
      </c>
      <c r="BA29" s="73">
        <f t="shared" si="19"/>
        <v>84.545454545454547</v>
      </c>
      <c r="BB29" s="73" t="e">
        <f>IF(TzCx!H29=0,1,#REF!)</f>
        <v>#REF!</v>
      </c>
      <c r="BC29" s="72" t="e">
        <f t="shared" si="20"/>
        <v>#REF!</v>
      </c>
      <c r="BD29" s="72" t="e">
        <f t="shared" si="21"/>
        <v>#REF!</v>
      </c>
      <c r="BE29" s="72" t="e">
        <f t="shared" si="22"/>
        <v>#REF!</v>
      </c>
      <c r="BF29" s="60"/>
      <c r="BG29" s="72" t="s">
        <v>322</v>
      </c>
      <c r="BH29" s="72">
        <f>VLOOKUP('Calculation notes TzCx'!B29, A:D, 4, FALSE)</f>
        <v>90.795454545454547</v>
      </c>
      <c r="BI29" s="72">
        <f>VLOOKUP('Calculation notes TzCx'!D29, A:D, 4, FALSE)</f>
        <v>84.545454545454547</v>
      </c>
      <c r="BJ29" s="72">
        <f t="shared" si="23"/>
        <v>87.670454545454547</v>
      </c>
      <c r="BK29" s="72">
        <f>TzCx!R29</f>
        <v>8</v>
      </c>
      <c r="BL29" s="72" t="e">
        <f t="shared" si="24"/>
        <v>#REF!</v>
      </c>
      <c r="BM29" s="72" t="e">
        <f t="shared" si="25"/>
        <v>#REF!</v>
      </c>
      <c r="BN29" s="72" t="e">
        <f t="shared" si="26"/>
        <v>#REF!</v>
      </c>
      <c r="BO29" s="60"/>
      <c r="BP29" s="60"/>
      <c r="BQ29" s="45"/>
    </row>
    <row r="30" spans="1:69" x14ac:dyDescent="0.4">
      <c r="A30" s="45"/>
      <c r="B30" s="45"/>
      <c r="C30" s="45"/>
      <c r="D30" s="45"/>
      <c r="E30" s="45"/>
      <c r="F30" s="45"/>
      <c r="G30" s="45"/>
      <c r="H30" s="45"/>
      <c r="I30" s="45"/>
      <c r="J30" s="54"/>
      <c r="K30" s="63">
        <f>VLOOKUP('CxCT5x Summary'!B30, A:D, 4, FALSE)</f>
        <v>89.545454545454547</v>
      </c>
      <c r="L30" s="63">
        <f>VLOOKUP('CxCT5x Summary'!E30, A:D, 4, FALSE)</f>
        <v>85.454545454545453</v>
      </c>
      <c r="M30" s="64">
        <f t="shared" si="3"/>
        <v>87.5</v>
      </c>
      <c r="N30" s="64">
        <f>IF(CxCT5x!H30=0,1,CxCT5x!H30)</f>
        <v>23.958089999999999</v>
      </c>
      <c r="O30" s="65">
        <f t="shared" si="4"/>
        <v>0.17392615275880682</v>
      </c>
      <c r="P30" s="65">
        <f t="shared" si="0"/>
        <v>0.82607384724119315</v>
      </c>
      <c r="Q30" s="65">
        <f t="shared" si="1"/>
        <v>72.281461633604394</v>
      </c>
      <c r="R30" s="54"/>
      <c r="S30" s="54"/>
      <c r="T30" s="54"/>
      <c r="U30" s="78"/>
      <c r="V30" s="63"/>
      <c r="W30" s="54"/>
      <c r="X30" s="54"/>
      <c r="Y30" s="54"/>
      <c r="Z30" s="54"/>
      <c r="AA30" s="54"/>
      <c r="AB30" s="54"/>
      <c r="AC30" s="45"/>
      <c r="AD30" s="57"/>
      <c r="AE30" s="68">
        <f>VLOOKUP('CxTx Summary'!B30, A:D, 4, FALSE)</f>
        <v>89.545454545454547</v>
      </c>
      <c r="AF30" s="68">
        <f>VLOOKUP('CxTx Summary'!E30, A:D, 4, FALSE)</f>
        <v>85.454545454545453</v>
      </c>
      <c r="AG30" s="69">
        <f t="shared" si="9"/>
        <v>87.5</v>
      </c>
      <c r="AH30" s="69">
        <f>IF(CxTx!H30=0,1,CxTx!H30)</f>
        <v>23.958089999999999</v>
      </c>
      <c r="AI30" s="68">
        <f t="shared" si="10"/>
        <v>0.17392615275880682</v>
      </c>
      <c r="AJ30" s="68">
        <f t="shared" si="11"/>
        <v>0.82607384724119315</v>
      </c>
      <c r="AK30" s="68">
        <f t="shared" si="12"/>
        <v>72.281461633604394</v>
      </c>
      <c r="AL30" s="57"/>
      <c r="AM30" s="68"/>
      <c r="AN30" s="68"/>
      <c r="AO30" s="68"/>
      <c r="AP30" s="68"/>
      <c r="AQ30" s="68"/>
      <c r="AR30" s="70"/>
      <c r="AS30" s="68"/>
      <c r="AT30" s="68"/>
      <c r="AU30" s="57"/>
      <c r="AV30" s="57"/>
      <c r="AW30" s="45"/>
      <c r="AX30" s="60"/>
      <c r="AY30" s="72">
        <f>VLOOKUP('TzCx Summary'!B30, A:D, 4, FALSE)</f>
        <v>89.545454545454547</v>
      </c>
      <c r="AZ30" s="72">
        <f>VLOOKUP('TzCx Summary'!E30, A:D, 4, FALSE)</f>
        <v>85.454545454545453</v>
      </c>
      <c r="BA30" s="73">
        <f t="shared" si="19"/>
        <v>87.5</v>
      </c>
      <c r="BB30" s="73" t="e">
        <f>IF(TzCx!H30=0,1,#REF!)</f>
        <v>#REF!</v>
      </c>
      <c r="BC30" s="72" t="e">
        <f t="shared" si="20"/>
        <v>#REF!</v>
      </c>
      <c r="BD30" s="72" t="e">
        <f t="shared" si="21"/>
        <v>#REF!</v>
      </c>
      <c r="BE30" s="72" t="e">
        <f t="shared" si="22"/>
        <v>#REF!</v>
      </c>
      <c r="BF30" s="60"/>
      <c r="BG30" s="72" t="s">
        <v>19</v>
      </c>
      <c r="BH30" s="72">
        <f>VLOOKUP('Calculation notes TzCx'!B30, A:D, 4, FALSE)</f>
        <v>90.795454545454547</v>
      </c>
      <c r="BI30" s="72">
        <f>VLOOKUP('Calculation notes TzCx'!D30, A:D, 4, FALSE)</f>
        <v>84.545454545454547</v>
      </c>
      <c r="BJ30" s="72">
        <f t="shared" si="23"/>
        <v>87.670454545454547</v>
      </c>
      <c r="BK30" s="72">
        <f>TzCx!R30</f>
        <v>32</v>
      </c>
      <c r="BL30" s="72" t="e">
        <f t="shared" si="24"/>
        <v>#REF!</v>
      </c>
      <c r="BM30" s="72" t="e">
        <f t="shared" si="25"/>
        <v>#REF!</v>
      </c>
      <c r="BN30" s="72" t="e">
        <f t="shared" si="26"/>
        <v>#REF!</v>
      </c>
      <c r="BO30" s="60"/>
      <c r="BP30" s="60"/>
      <c r="BQ30" s="45"/>
    </row>
    <row r="31" spans="1:69" x14ac:dyDescent="0.4">
      <c r="A31" s="45"/>
      <c r="B31" s="45"/>
      <c r="C31" s="45"/>
      <c r="D31" s="45"/>
      <c r="E31" s="45"/>
      <c r="F31" s="45"/>
      <c r="G31" s="45"/>
      <c r="H31" s="45"/>
      <c r="I31" s="45"/>
      <c r="J31" s="54"/>
      <c r="K31" s="63">
        <f>VLOOKUP('CxCT5x Summary'!B31, A:D, 4, FALSE)</f>
        <v>88.63636363636364</v>
      </c>
      <c r="L31" s="63">
        <f>VLOOKUP('CxCT5x Summary'!E31, A:D, 4, FALSE)</f>
        <v>85.454545454545453</v>
      </c>
      <c r="M31" s="64">
        <f t="shared" si="3"/>
        <v>87.045454545454547</v>
      </c>
      <c r="N31" s="64">
        <f>IF(CxCT5x!H31=0,1,CxCT5x!H31)</f>
        <v>119.87990000000001</v>
      </c>
      <c r="O31" s="65">
        <f t="shared" si="4"/>
        <v>0.89371202440466302</v>
      </c>
      <c r="P31" s="65">
        <f t="shared" si="0"/>
        <v>0.10628797559533698</v>
      </c>
      <c r="Q31" s="65">
        <f t="shared" si="1"/>
        <v>9.2518851484122866</v>
      </c>
      <c r="R31" s="54"/>
      <c r="S31" s="54"/>
      <c r="T31" s="54"/>
      <c r="U31" s="78"/>
      <c r="V31" s="63"/>
      <c r="W31" s="54"/>
      <c r="X31" s="54"/>
      <c r="Y31" s="54"/>
      <c r="Z31" s="54"/>
      <c r="AA31" s="54"/>
      <c r="AB31" s="54"/>
      <c r="AC31" s="45"/>
      <c r="AD31" s="57"/>
      <c r="AE31" s="68">
        <f>VLOOKUP('CxTx Summary'!B31, A:D, 4, FALSE)</f>
        <v>88.63636363636364</v>
      </c>
      <c r="AF31" s="68">
        <f>VLOOKUP('CxTx Summary'!E31, A:D, 4, FALSE)</f>
        <v>85.454545454545453</v>
      </c>
      <c r="AG31" s="69">
        <f t="shared" si="9"/>
        <v>87.045454545454547</v>
      </c>
      <c r="AH31" s="69">
        <f>IF(CxTx!H31=0,1,CxTx!H31)</f>
        <v>119.87990000000001</v>
      </c>
      <c r="AI31" s="68">
        <f t="shared" si="10"/>
        <v>0.89371202440466302</v>
      </c>
      <c r="AJ31" s="68">
        <f t="shared" si="11"/>
        <v>0.10628797559533698</v>
      </c>
      <c r="AK31" s="68">
        <f t="shared" si="12"/>
        <v>9.2518851484122866</v>
      </c>
      <c r="AL31" s="57"/>
      <c r="AM31" s="68"/>
      <c r="AN31" s="68"/>
      <c r="AO31" s="68"/>
      <c r="AP31" s="68"/>
      <c r="AQ31" s="68"/>
      <c r="AR31" s="70"/>
      <c r="AS31" s="68"/>
      <c r="AT31" s="68"/>
      <c r="AU31" s="57"/>
      <c r="AV31" s="57"/>
      <c r="AW31" s="45"/>
      <c r="AX31" s="60"/>
      <c r="AY31" s="72">
        <f>VLOOKUP('TzCx Summary'!B31, A:D, 4, FALSE)</f>
        <v>88.63636363636364</v>
      </c>
      <c r="AZ31" s="72">
        <f>VLOOKUP('TzCx Summary'!E31, A:D, 4, FALSE)</f>
        <v>88.63636363636364</v>
      </c>
      <c r="BA31" s="73">
        <f t="shared" si="19"/>
        <v>88.63636363636364</v>
      </c>
      <c r="BB31" s="73" t="e">
        <f>IF(TzCx!H31=0,1,#REF!)</f>
        <v>#REF!</v>
      </c>
      <c r="BC31" s="72" t="e">
        <f t="shared" si="20"/>
        <v>#REF!</v>
      </c>
      <c r="BD31" s="72" t="e">
        <f t="shared" si="21"/>
        <v>#REF!</v>
      </c>
      <c r="BE31" s="72" t="e">
        <f t="shared" si="22"/>
        <v>#REF!</v>
      </c>
      <c r="BF31" s="60"/>
      <c r="BG31" s="72" t="s">
        <v>328</v>
      </c>
      <c r="BH31" s="72">
        <f>VLOOKUP('Calculation notes TzCx'!B31, A:D, 4, FALSE)</f>
        <v>88.63636363636364</v>
      </c>
      <c r="BI31" s="72">
        <f>VLOOKUP('Calculation notes TzCx'!D31, A:D, 4, FALSE)</f>
        <v>85.454545454545453</v>
      </c>
      <c r="BJ31" s="72">
        <f t="shared" si="23"/>
        <v>87.045454545454547</v>
      </c>
      <c r="BK31" s="72">
        <f>TzCx!R31</f>
        <v>19</v>
      </c>
      <c r="BL31" s="72" t="e">
        <f t="shared" si="24"/>
        <v>#REF!</v>
      </c>
      <c r="BM31" s="72" t="e">
        <f t="shared" si="25"/>
        <v>#REF!</v>
      </c>
      <c r="BN31" s="72" t="e">
        <f t="shared" si="26"/>
        <v>#REF!</v>
      </c>
      <c r="BO31" s="60"/>
      <c r="BP31" s="60"/>
      <c r="BQ31" s="45"/>
    </row>
    <row r="32" spans="1:69" x14ac:dyDescent="0.4">
      <c r="A32" s="45"/>
      <c r="B32" s="45"/>
      <c r="C32" s="45"/>
      <c r="D32" s="45"/>
      <c r="E32" s="45"/>
      <c r="F32" s="45"/>
      <c r="G32" s="45"/>
      <c r="H32" s="45"/>
      <c r="I32" s="45"/>
      <c r="J32" s="54"/>
      <c r="K32" s="63">
        <f>VLOOKUP('CxCT5x Summary'!B32, A:D, 4, FALSE)</f>
        <v>85.454545454545453</v>
      </c>
      <c r="L32" s="63">
        <f>VLOOKUP('CxCT5x Summary'!E32, A:D, 4, FALSE)</f>
        <v>85.454545454545453</v>
      </c>
      <c r="M32" s="64">
        <f t="shared" si="3"/>
        <v>85.454545454545453</v>
      </c>
      <c r="N32" s="64">
        <f>IF(CxCT5x!H32=0,1,CxCT5x!H32)</f>
        <v>17.198129999999999</v>
      </c>
      <c r="O32" s="65">
        <f t="shared" si="4"/>
        <v>0.12320021565554405</v>
      </c>
      <c r="P32" s="65">
        <f t="shared" si="0"/>
        <v>0.87679978434445593</v>
      </c>
      <c r="Q32" s="65">
        <f t="shared" si="1"/>
        <v>74.926527025798961</v>
      </c>
      <c r="R32" s="54"/>
      <c r="S32" s="54"/>
      <c r="T32" s="54"/>
      <c r="U32" s="78"/>
      <c r="V32" s="63"/>
      <c r="W32" s="54"/>
      <c r="X32" s="54"/>
      <c r="Y32" s="54"/>
      <c r="Z32" s="54"/>
      <c r="AA32" s="54"/>
      <c r="AB32" s="54"/>
      <c r="AC32" s="45"/>
      <c r="AD32" s="57"/>
      <c r="AE32" s="68">
        <f>VLOOKUP('CxTx Summary'!B32, A:D, 4, FALSE)</f>
        <v>85.454545454545453</v>
      </c>
      <c r="AF32" s="68">
        <f>VLOOKUP('CxTx Summary'!E32, A:D, 4, FALSE)</f>
        <v>85.454545454545453</v>
      </c>
      <c r="AG32" s="69">
        <f t="shared" si="9"/>
        <v>85.454545454545453</v>
      </c>
      <c r="AH32" s="69">
        <f>IF(CxTx!H32=0,1,CxTx!H32)</f>
        <v>17.198129999999999</v>
      </c>
      <c r="AI32" s="68">
        <f t="shared" si="10"/>
        <v>0.12320021565554405</v>
      </c>
      <c r="AJ32" s="68">
        <f t="shared" si="11"/>
        <v>0.87679978434445593</v>
      </c>
      <c r="AK32" s="68">
        <f t="shared" si="12"/>
        <v>74.926527025798961</v>
      </c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45"/>
      <c r="AX32" s="60"/>
      <c r="AY32" s="72">
        <f>VLOOKUP('TzCx Summary'!B32, A:D, 4, FALSE)</f>
        <v>85.454545454545453</v>
      </c>
      <c r="AZ32" s="72">
        <f>VLOOKUP('TzCx Summary'!E32, A:D, 4, FALSE)</f>
        <v>85.454545454545453</v>
      </c>
      <c r="BA32" s="73">
        <f t="shared" si="19"/>
        <v>85.454545454545453</v>
      </c>
      <c r="BB32" s="73" t="e">
        <f>IF(TzCx!H32=0,1,#REF!)</f>
        <v>#REF!</v>
      </c>
      <c r="BC32" s="72" t="e">
        <f t="shared" si="20"/>
        <v>#REF!</v>
      </c>
      <c r="BD32" s="72" t="e">
        <f t="shared" si="21"/>
        <v>#REF!</v>
      </c>
      <c r="BE32" s="72" t="e">
        <f t="shared" si="22"/>
        <v>#REF!</v>
      </c>
      <c r="BF32" s="60"/>
      <c r="BG32" s="72"/>
      <c r="BH32" s="72"/>
      <c r="BI32" s="72"/>
      <c r="BJ32" s="72"/>
      <c r="BK32" s="72"/>
      <c r="BL32" s="72"/>
      <c r="BM32" s="72"/>
      <c r="BN32" s="72"/>
      <c r="BO32" s="60"/>
      <c r="BP32" s="60"/>
      <c r="BQ32" s="45"/>
    </row>
    <row r="33" spans="1:69" x14ac:dyDescent="0.4">
      <c r="A33" s="45"/>
      <c r="B33" s="45"/>
      <c r="C33" s="45"/>
      <c r="D33" s="45"/>
      <c r="E33" s="45"/>
      <c r="F33" s="45"/>
      <c r="G33" s="45"/>
      <c r="H33" s="45"/>
      <c r="I33" s="45"/>
      <c r="J33" s="54"/>
      <c r="K33" s="63">
        <f>VLOOKUP('CxCT5x Summary'!B33, A:D, 4, FALSE)</f>
        <v>90.795454545454547</v>
      </c>
      <c r="L33" s="63">
        <f>VLOOKUP('CxCT5x Summary'!E33, A:D, 4, FALSE)</f>
        <v>90.795454545454547</v>
      </c>
      <c r="M33" s="64">
        <f t="shared" si="3"/>
        <v>90.795454545454547</v>
      </c>
      <c r="N33" s="64">
        <f>IF(CxCT5x!H33=0,1,CxCT5x!H33)</f>
        <v>29.159510000000001</v>
      </c>
      <c r="O33" s="65">
        <f t="shared" si="4"/>
        <v>0.21295699077673194</v>
      </c>
      <c r="P33" s="65">
        <f t="shared" si="0"/>
        <v>0.78704300922326809</v>
      </c>
      <c r="Q33" s="65">
        <f t="shared" si="1"/>
        <v>71.459927769249006</v>
      </c>
      <c r="R33" s="54"/>
      <c r="S33" s="54"/>
      <c r="T33" s="54"/>
      <c r="U33" s="78"/>
      <c r="V33" s="63"/>
      <c r="W33" s="54"/>
      <c r="X33" s="54"/>
      <c r="Y33" s="54"/>
      <c r="Z33" s="54"/>
      <c r="AA33" s="54"/>
      <c r="AB33" s="54"/>
      <c r="AC33" s="45"/>
      <c r="AD33" s="57"/>
      <c r="AE33" s="68">
        <f>VLOOKUP('CxTx Summary'!B33, A:D, 4, FALSE)</f>
        <v>90.795454545454547</v>
      </c>
      <c r="AF33" s="68">
        <f>VLOOKUP('CxTx Summary'!E33, A:D, 4, FALSE)</f>
        <v>90.795454545454547</v>
      </c>
      <c r="AG33" s="69">
        <f t="shared" si="9"/>
        <v>90.795454545454547</v>
      </c>
      <c r="AH33" s="69">
        <f>IF(CxTx!H33=0,1,CxTx!H33)</f>
        <v>29.159510000000001</v>
      </c>
      <c r="AI33" s="68">
        <f t="shared" si="10"/>
        <v>0.21295699077673194</v>
      </c>
      <c r="AJ33" s="68">
        <f t="shared" si="11"/>
        <v>0.78704300922326809</v>
      </c>
      <c r="AK33" s="68">
        <f t="shared" si="12"/>
        <v>71.459927769249006</v>
      </c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45"/>
      <c r="AX33" s="60"/>
      <c r="AY33" s="72">
        <f>VLOOKUP('TzCx Summary'!B33, A:D, 4, FALSE)</f>
        <v>90.795454545454547</v>
      </c>
      <c r="AZ33" s="72">
        <f>VLOOKUP('TzCx Summary'!E33, A:D, 4, FALSE)</f>
        <v>90.795454545454547</v>
      </c>
      <c r="BA33" s="73">
        <f t="shared" si="19"/>
        <v>90.795454545454547</v>
      </c>
      <c r="BB33" s="73" t="e">
        <f>IF(TzCx!H33=0,1,#REF!)</f>
        <v>#REF!</v>
      </c>
      <c r="BC33" s="72" t="e">
        <f t="shared" si="20"/>
        <v>#REF!</v>
      </c>
      <c r="BD33" s="72" t="e">
        <f t="shared" si="21"/>
        <v>#REF!</v>
      </c>
      <c r="BE33" s="72" t="e">
        <f t="shared" si="22"/>
        <v>#REF!</v>
      </c>
      <c r="BF33" s="60"/>
      <c r="BG33" s="72"/>
      <c r="BH33" s="72"/>
      <c r="BI33" s="72"/>
      <c r="BJ33" s="72"/>
      <c r="BK33" s="72"/>
      <c r="BL33" s="72"/>
      <c r="BM33" s="72"/>
      <c r="BN33" s="72"/>
      <c r="BO33" s="60"/>
      <c r="BP33" s="60"/>
      <c r="BQ33" s="45"/>
    </row>
    <row r="34" spans="1:69" x14ac:dyDescent="0.4">
      <c r="A34" s="45"/>
      <c r="B34" s="45"/>
      <c r="C34" s="45"/>
      <c r="D34" s="45"/>
      <c r="E34" s="45"/>
      <c r="F34" s="45"/>
      <c r="G34" s="45"/>
      <c r="H34" s="45"/>
      <c r="I34" s="45"/>
      <c r="J34" s="54"/>
      <c r="K34" s="63">
        <f>VLOOKUP('CxCT5x Summary'!B34, A:D, 4, FALSE)</f>
        <v>85.454545454545453</v>
      </c>
      <c r="L34" s="63">
        <f>VLOOKUP('CxCT5x Summary'!E34, A:D, 4, FALSE)</f>
        <v>85.454545454545453</v>
      </c>
      <c r="M34" s="64">
        <f t="shared" si="3"/>
        <v>85.454545454545453</v>
      </c>
      <c r="N34" s="64">
        <f>IF(CxCT5x!H34=0,1,CxCT5x!H34)</f>
        <v>31.912199999999999</v>
      </c>
      <c r="O34" s="65">
        <f t="shared" si="4"/>
        <v>0.23361284965826087</v>
      </c>
      <c r="P34" s="65">
        <f t="shared" si="0"/>
        <v>0.7663871503417391</v>
      </c>
      <c r="Q34" s="65">
        <f t="shared" si="1"/>
        <v>65.491265574657703</v>
      </c>
      <c r="R34" s="54"/>
      <c r="S34" s="54"/>
      <c r="T34" s="54"/>
      <c r="U34" s="78"/>
      <c r="V34" s="63"/>
      <c r="W34" s="54"/>
      <c r="X34" s="54"/>
      <c r="Y34" s="54"/>
      <c r="Z34" s="54"/>
      <c r="AA34" s="54"/>
      <c r="AB34" s="54"/>
      <c r="AC34" s="45"/>
      <c r="AD34" s="57"/>
      <c r="AE34" s="68">
        <f>VLOOKUP('CxTx Summary'!B34, A:D, 4, FALSE)</f>
        <v>85.454545454545453</v>
      </c>
      <c r="AF34" s="68">
        <f>VLOOKUP('CxTx Summary'!E34, A:D, 4, FALSE)</f>
        <v>85.454545454545453</v>
      </c>
      <c r="AG34" s="69">
        <f t="shared" si="9"/>
        <v>85.454545454545453</v>
      </c>
      <c r="AH34" s="69">
        <f>IF(CxTx!H34=0,1,CxTx!H34)</f>
        <v>31.912199999999999</v>
      </c>
      <c r="AI34" s="68">
        <f t="shared" si="10"/>
        <v>0.23361284965826087</v>
      </c>
      <c r="AJ34" s="68">
        <f t="shared" si="11"/>
        <v>0.7663871503417391</v>
      </c>
      <c r="AK34" s="68">
        <f t="shared" si="12"/>
        <v>65.491265574657703</v>
      </c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45"/>
      <c r="AX34" s="60"/>
      <c r="AY34" s="72">
        <f>VLOOKUP('TzCx Summary'!B34, A:D, 4, FALSE)</f>
        <v>85.454545454545453</v>
      </c>
      <c r="AZ34" s="72">
        <f>VLOOKUP('TzCx Summary'!E34, A:D, 4, FALSE)</f>
        <v>85.454545454545453</v>
      </c>
      <c r="BA34" s="73">
        <f t="shared" si="19"/>
        <v>85.454545454545453</v>
      </c>
      <c r="BB34" s="73" t="e">
        <f>IF(TzCx!H34=0,1,#REF!)</f>
        <v>#REF!</v>
      </c>
      <c r="BC34" s="72" t="e">
        <f t="shared" si="20"/>
        <v>#REF!</v>
      </c>
      <c r="BD34" s="72" t="e">
        <f t="shared" si="21"/>
        <v>#REF!</v>
      </c>
      <c r="BE34" s="72" t="e">
        <f t="shared" si="22"/>
        <v>#REF!</v>
      </c>
      <c r="BF34" s="60"/>
      <c r="BG34" s="72"/>
      <c r="BH34" s="72"/>
      <c r="BI34" s="72"/>
      <c r="BJ34" s="72"/>
      <c r="BK34" s="72"/>
      <c r="BL34" s="72"/>
      <c r="BM34" s="72"/>
      <c r="BN34" s="72"/>
      <c r="BO34" s="60"/>
      <c r="BP34" s="60"/>
      <c r="BQ34" s="45"/>
    </row>
    <row r="35" spans="1:69" x14ac:dyDescent="0.4">
      <c r="A35" s="45"/>
      <c r="B35" s="45"/>
      <c r="C35" s="45"/>
      <c r="D35" s="45"/>
      <c r="E35" s="45"/>
      <c r="F35" s="45"/>
      <c r="G35" s="45"/>
      <c r="H35" s="45"/>
      <c r="I35" s="45"/>
      <c r="J35" s="54"/>
      <c r="K35" s="63">
        <f>VLOOKUP('CxCT5x Summary'!B35, A:D, 4, FALSE)</f>
        <v>90.795454545454547</v>
      </c>
      <c r="L35" s="63">
        <f>VLOOKUP('CxCT5x Summary'!E35, A:D, 4, FALSE)</f>
        <v>90.795454545454547</v>
      </c>
      <c r="M35" s="64">
        <f t="shared" si="3"/>
        <v>90.795454545454547</v>
      </c>
      <c r="N35" s="64">
        <f>IF(CxCT5x!H35=0,1,CxCT5x!H35)</f>
        <v>32.885399999999997</v>
      </c>
      <c r="O35" s="65">
        <f t="shared" si="4"/>
        <v>0.24091562689198642</v>
      </c>
      <c r="P35" s="65">
        <f t="shared" si="0"/>
        <v>0.75908437310801358</v>
      </c>
      <c r="Q35" s="65">
        <f t="shared" si="1"/>
        <v>68.921410694693506</v>
      </c>
      <c r="R35" s="54"/>
      <c r="S35" s="54"/>
      <c r="T35" s="54"/>
      <c r="U35" s="78"/>
      <c r="V35" s="63"/>
      <c r="W35" s="54"/>
      <c r="X35" s="54"/>
      <c r="Y35" s="54"/>
      <c r="Z35" s="54"/>
      <c r="AA35" s="54"/>
      <c r="AB35" s="54"/>
      <c r="AC35" s="45"/>
      <c r="AD35" s="57"/>
      <c r="AE35" s="68">
        <f>VLOOKUP('CxTx Summary'!B35, A:D, 4, FALSE)</f>
        <v>90.795454545454547</v>
      </c>
      <c r="AF35" s="68">
        <f>VLOOKUP('CxTx Summary'!E35, A:D, 4, FALSE)</f>
        <v>90.795454545454547</v>
      </c>
      <c r="AG35" s="69">
        <f t="shared" si="9"/>
        <v>90.795454545454547</v>
      </c>
      <c r="AH35" s="69">
        <f>IF(CxTx!H35=0,1,CxTx!H35)</f>
        <v>32.885399999999997</v>
      </c>
      <c r="AI35" s="68">
        <f t="shared" si="10"/>
        <v>0.24091562689198642</v>
      </c>
      <c r="AJ35" s="68">
        <f t="shared" si="11"/>
        <v>0.75908437310801358</v>
      </c>
      <c r="AK35" s="68">
        <f t="shared" si="12"/>
        <v>68.921410694693506</v>
      </c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45"/>
      <c r="AX35" s="60"/>
      <c r="AY35" s="72">
        <f>VLOOKUP('TzCx Summary'!B35, A:D, 4, FALSE)</f>
        <v>90.795454545454547</v>
      </c>
      <c r="AZ35" s="72">
        <f>VLOOKUP('TzCx Summary'!E35, A:D, 4, FALSE)</f>
        <v>90.795454545454547</v>
      </c>
      <c r="BA35" s="73">
        <f t="shared" si="19"/>
        <v>90.795454545454547</v>
      </c>
      <c r="BB35" s="73" t="e">
        <f>IF(TzCx!H35=0,1,#REF!)</f>
        <v>#REF!</v>
      </c>
      <c r="BC35" s="72" t="e">
        <f t="shared" si="20"/>
        <v>#REF!</v>
      </c>
      <c r="BD35" s="72" t="e">
        <f t="shared" si="21"/>
        <v>#REF!</v>
      </c>
      <c r="BE35" s="72" t="e">
        <f t="shared" si="22"/>
        <v>#REF!</v>
      </c>
      <c r="BF35" s="60"/>
      <c r="BG35" s="72"/>
      <c r="BH35" s="72"/>
      <c r="BI35" s="72"/>
      <c r="BJ35" s="72"/>
      <c r="BK35" s="72"/>
      <c r="BL35" s="72"/>
      <c r="BM35" s="72"/>
      <c r="BN35" s="72"/>
      <c r="BO35" s="60"/>
      <c r="BP35" s="60"/>
      <c r="BQ35" s="45"/>
    </row>
    <row r="36" spans="1:69" x14ac:dyDescent="0.4">
      <c r="A36" s="45"/>
      <c r="B36" s="45"/>
      <c r="C36" s="45"/>
      <c r="D36" s="45"/>
      <c r="E36" s="45"/>
      <c r="F36" s="45"/>
      <c r="G36" s="45"/>
      <c r="H36" s="45"/>
      <c r="I36" s="45"/>
      <c r="J36" s="54"/>
      <c r="K36" s="63">
        <f>VLOOKUP('CxCT5x Summary'!B36, A:D, 4, FALSE)</f>
        <v>84.545454545454547</v>
      </c>
      <c r="L36" s="63">
        <f>VLOOKUP('CxCT5x Summary'!E36, A:D, 4, FALSE)</f>
        <v>90.795454545454547</v>
      </c>
      <c r="M36" s="64">
        <f t="shared" si="3"/>
        <v>87.670454545454547</v>
      </c>
      <c r="N36" s="64">
        <f>IF(CxCT5x!H36=0,1,CxCT5x!H36)</f>
        <v>18.029910000000001</v>
      </c>
      <c r="O36" s="65">
        <f t="shared" si="4"/>
        <v>0.12944179400271652</v>
      </c>
      <c r="P36" s="65">
        <f t="shared" si="0"/>
        <v>0.87055820599728351</v>
      </c>
      <c r="Q36" s="65">
        <f t="shared" si="1"/>
        <v>76.322233628057305</v>
      </c>
      <c r="R36" s="54"/>
      <c r="S36" s="54"/>
      <c r="T36" s="54"/>
      <c r="U36" s="78"/>
      <c r="V36" s="63"/>
      <c r="W36" s="54"/>
      <c r="X36" s="54"/>
      <c r="Y36" s="54"/>
      <c r="Z36" s="54"/>
      <c r="AA36" s="54"/>
      <c r="AB36" s="54"/>
      <c r="AC36" s="45"/>
      <c r="AD36" s="57"/>
      <c r="AE36" s="68">
        <f>VLOOKUP('CxTx Summary'!B36, A:D, 4, FALSE)</f>
        <v>84.545454545454547</v>
      </c>
      <c r="AF36" s="68">
        <f>VLOOKUP('CxTx Summary'!E36, A:D, 4, FALSE)</f>
        <v>90.795454545454547</v>
      </c>
      <c r="AG36" s="69">
        <f t="shared" si="9"/>
        <v>87.670454545454547</v>
      </c>
      <c r="AH36" s="69">
        <f>IF(CxTx!H36=0,1,CxTx!H36)</f>
        <v>18.029910000000001</v>
      </c>
      <c r="AI36" s="68">
        <f t="shared" si="10"/>
        <v>0.12944179400271652</v>
      </c>
      <c r="AJ36" s="68">
        <f t="shared" si="11"/>
        <v>0.87055820599728351</v>
      </c>
      <c r="AK36" s="68">
        <f t="shared" si="12"/>
        <v>76.322233628057305</v>
      </c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45"/>
      <c r="AX36" s="60"/>
      <c r="AY36" s="72">
        <f>VLOOKUP('TzCx Summary'!B36, A:D, 4, FALSE)</f>
        <v>84.545454545454547</v>
      </c>
      <c r="AZ36" s="72">
        <f>VLOOKUP('TzCx Summary'!E36, A:D, 4, FALSE)</f>
        <v>84.545454545454547</v>
      </c>
      <c r="BA36" s="73">
        <f t="shared" si="19"/>
        <v>84.545454545454547</v>
      </c>
      <c r="BB36" s="73" t="e">
        <f>IF(TzCx!H36=0,1,#REF!)</f>
        <v>#REF!</v>
      </c>
      <c r="BC36" s="72" t="e">
        <f t="shared" si="20"/>
        <v>#REF!</v>
      </c>
      <c r="BD36" s="72" t="e">
        <f t="shared" si="21"/>
        <v>#REF!</v>
      </c>
      <c r="BE36" s="72" t="e">
        <f t="shared" si="22"/>
        <v>#REF!</v>
      </c>
      <c r="BF36" s="60"/>
      <c r="BG36" s="72"/>
      <c r="BH36" s="72"/>
      <c r="BI36" s="72"/>
      <c r="BJ36" s="72"/>
      <c r="BK36" s="72"/>
      <c r="BL36" s="72"/>
      <c r="BM36" s="72"/>
      <c r="BN36" s="72"/>
      <c r="BO36" s="60"/>
      <c r="BP36" s="60"/>
      <c r="BQ36" s="45"/>
    </row>
    <row r="37" spans="1:69" x14ac:dyDescent="0.4">
      <c r="A37" s="45"/>
      <c r="B37" s="45"/>
      <c r="C37" s="45"/>
      <c r="D37" s="45"/>
      <c r="E37" s="45"/>
      <c r="F37" s="45"/>
      <c r="G37" s="45"/>
      <c r="H37" s="45"/>
      <c r="I37" s="45"/>
      <c r="J37" s="54"/>
      <c r="K37" s="63">
        <f>VLOOKUP('CxCT5x Summary'!B37, A:D, 4, FALSE)</f>
        <v>84.545454545454547</v>
      </c>
      <c r="L37" s="63">
        <f>VLOOKUP('CxCT5x Summary'!E37, A:D, 4, FALSE)</f>
        <v>90.795454545454547</v>
      </c>
      <c r="M37" s="64">
        <f t="shared" si="3"/>
        <v>87.670454545454547</v>
      </c>
      <c r="N37" s="64">
        <f>IF(CxCT5x!H37=0,1,CxCT5x!H37)</f>
        <v>17.520330000000001</v>
      </c>
      <c r="O37" s="65">
        <f t="shared" si="4"/>
        <v>0.12561796619469981</v>
      </c>
      <c r="P37" s="65">
        <f t="shared" si="0"/>
        <v>0.87438203380530022</v>
      </c>
      <c r="Q37" s="65">
        <f t="shared" si="1"/>
        <v>76.657470350089667</v>
      </c>
      <c r="R37" s="54"/>
      <c r="S37" s="54"/>
      <c r="T37" s="54"/>
      <c r="U37" s="54"/>
      <c r="V37" s="54"/>
      <c r="W37" s="54"/>
      <c r="X37" s="54"/>
      <c r="Y37" s="54"/>
      <c r="Z37" s="54"/>
      <c r="AA37" s="54"/>
      <c r="AB37" s="54"/>
      <c r="AC37" s="45"/>
      <c r="AD37" s="57"/>
      <c r="AE37" s="68">
        <f>VLOOKUP('CxTx Summary'!B37, A:D, 4, FALSE)</f>
        <v>84.545454545454547</v>
      </c>
      <c r="AF37" s="68">
        <f>VLOOKUP('CxTx Summary'!E37, A:D, 4, FALSE)</f>
        <v>90.795454545454547</v>
      </c>
      <c r="AG37" s="69">
        <f t="shared" si="9"/>
        <v>87.670454545454547</v>
      </c>
      <c r="AH37" s="69">
        <f>IF(CxTx!H37=0,1,CxTx!H37)</f>
        <v>17.520330000000001</v>
      </c>
      <c r="AI37" s="68">
        <f t="shared" si="10"/>
        <v>0.12561796619469981</v>
      </c>
      <c r="AJ37" s="68">
        <f t="shared" si="11"/>
        <v>0.87438203380530022</v>
      </c>
      <c r="AK37" s="68">
        <f t="shared" si="12"/>
        <v>76.657470350089667</v>
      </c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45"/>
      <c r="AX37" s="60"/>
      <c r="AY37" s="72">
        <f>VLOOKUP('TzCx Summary'!B37, A:D, 4, FALSE)</f>
        <v>84.545454545454547</v>
      </c>
      <c r="AZ37" s="72">
        <f>VLOOKUP('TzCx Summary'!E37, A:D, 4, FALSE)</f>
        <v>84.545454545454547</v>
      </c>
      <c r="BA37" s="73">
        <f t="shared" si="19"/>
        <v>84.545454545454547</v>
      </c>
      <c r="BB37" s="73" t="e">
        <f>IF(TzCx!H37=0,1,#REF!)</f>
        <v>#REF!</v>
      </c>
      <c r="BC37" s="72" t="e">
        <f t="shared" si="20"/>
        <v>#REF!</v>
      </c>
      <c r="BD37" s="72" t="e">
        <f t="shared" si="21"/>
        <v>#REF!</v>
      </c>
      <c r="BE37" s="72" t="e">
        <f t="shared" si="22"/>
        <v>#REF!</v>
      </c>
      <c r="BF37" s="60"/>
      <c r="BG37" s="72"/>
      <c r="BH37" s="72"/>
      <c r="BI37" s="72"/>
      <c r="BJ37" s="72"/>
      <c r="BK37" s="72"/>
      <c r="BL37" s="72"/>
      <c r="BM37" s="72"/>
      <c r="BN37" s="72"/>
      <c r="BO37" s="60"/>
      <c r="BP37" s="60"/>
      <c r="BQ37" s="45"/>
    </row>
    <row r="38" spans="1:69" x14ac:dyDescent="0.4">
      <c r="A38" s="45"/>
      <c r="B38" s="45"/>
      <c r="C38" s="45"/>
      <c r="D38" s="45"/>
      <c r="E38" s="45"/>
      <c r="F38" s="45"/>
      <c r="G38" s="45"/>
      <c r="H38" s="45"/>
      <c r="I38" s="45"/>
      <c r="J38" s="54"/>
      <c r="K38" s="63">
        <f>VLOOKUP('CxCT5x Summary'!B38, A:D, 4, FALSE)</f>
        <v>84.545454545454547</v>
      </c>
      <c r="L38" s="63">
        <f>VLOOKUP('CxCT5x Summary'!E38, A:D, 4, FALSE)</f>
        <v>90.795454545454547</v>
      </c>
      <c r="M38" s="64">
        <f t="shared" si="3"/>
        <v>87.670454545454547</v>
      </c>
      <c r="N38" s="64">
        <f>IF(CxCT5x!H38=0,1,CxCT5x!H38)</f>
        <v>15.04706</v>
      </c>
      <c r="O38" s="65">
        <f t="shared" si="4"/>
        <v>0.10705884181239775</v>
      </c>
      <c r="P38" s="65">
        <f t="shared" si="0"/>
        <v>0.89294115818760222</v>
      </c>
      <c r="Q38" s="65">
        <f t="shared" si="1"/>
        <v>78.28455722065172</v>
      </c>
      <c r="R38" s="54"/>
      <c r="S38" s="54"/>
      <c r="T38" s="54"/>
      <c r="U38" s="54"/>
      <c r="V38" s="54"/>
      <c r="W38" s="54"/>
      <c r="X38" s="54"/>
      <c r="Y38" s="54"/>
      <c r="Z38" s="54"/>
      <c r="AA38" s="54"/>
      <c r="AB38" s="54"/>
      <c r="AC38" s="45"/>
      <c r="AD38" s="57"/>
      <c r="AE38" s="68">
        <f>VLOOKUP('CxTx Summary'!B38, A:D, 4, FALSE)</f>
        <v>84.545454545454547</v>
      </c>
      <c r="AF38" s="68">
        <f>VLOOKUP('CxTx Summary'!E38, A:D, 4, FALSE)</f>
        <v>90.795454545454547</v>
      </c>
      <c r="AG38" s="69">
        <f t="shared" si="9"/>
        <v>87.670454545454547</v>
      </c>
      <c r="AH38" s="69">
        <f>IF(CxTx!H38=0,1,CxTx!H38)</f>
        <v>15.04706</v>
      </c>
      <c r="AI38" s="68">
        <f t="shared" si="10"/>
        <v>0.10705884181239775</v>
      </c>
      <c r="AJ38" s="68">
        <f t="shared" si="11"/>
        <v>0.89294115818760222</v>
      </c>
      <c r="AK38" s="68">
        <f t="shared" si="12"/>
        <v>78.28455722065172</v>
      </c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45"/>
      <c r="AX38" s="60"/>
      <c r="AY38" s="72">
        <f>VLOOKUP('TzCx Summary'!B38, A:D, 4, FALSE)</f>
        <v>84.545454545454547</v>
      </c>
      <c r="AZ38" s="72">
        <f>VLOOKUP('TzCx Summary'!E38, A:D, 4, FALSE)</f>
        <v>84.545454545454547</v>
      </c>
      <c r="BA38" s="73">
        <f t="shared" si="19"/>
        <v>84.545454545454547</v>
      </c>
      <c r="BB38" s="73" t="e">
        <f>IF(TzCx!H38=0,1,#REF!)</f>
        <v>#REF!</v>
      </c>
      <c r="BC38" s="72" t="e">
        <f t="shared" si="20"/>
        <v>#REF!</v>
      </c>
      <c r="BD38" s="72" t="e">
        <f t="shared" si="21"/>
        <v>#REF!</v>
      </c>
      <c r="BE38" s="72" t="e">
        <f t="shared" si="22"/>
        <v>#REF!</v>
      </c>
      <c r="BF38" s="60"/>
      <c r="BG38" s="72"/>
      <c r="BH38" s="72"/>
      <c r="BI38" s="72"/>
      <c r="BJ38" s="72"/>
      <c r="BK38" s="72"/>
      <c r="BL38" s="72"/>
      <c r="BM38" s="72"/>
      <c r="BN38" s="72"/>
      <c r="BO38" s="60"/>
      <c r="BP38" s="60"/>
      <c r="BQ38" s="45"/>
    </row>
    <row r="39" spans="1:69" x14ac:dyDescent="0.4">
      <c r="A39" s="45"/>
      <c r="B39" s="45"/>
      <c r="C39" s="45"/>
      <c r="D39" s="45"/>
      <c r="E39" s="45"/>
      <c r="F39" s="45"/>
      <c r="G39" s="45"/>
      <c r="H39" s="45"/>
      <c r="I39" s="45"/>
      <c r="J39" s="54"/>
      <c r="K39" s="63">
        <f>VLOOKUP('CxCT5x Summary'!B39, A:D, 4, FALSE)</f>
        <v>90.795454545454547</v>
      </c>
      <c r="L39" s="63">
        <f>VLOOKUP('CxCT5x Summary'!E39, A:D, 4, FALSE)</f>
        <v>90.795454545454547</v>
      </c>
      <c r="M39" s="64">
        <f t="shared" si="3"/>
        <v>90.795454545454547</v>
      </c>
      <c r="N39" s="64">
        <f>IF(CxCT5x!H39=0,1,CxCT5x!H39)</f>
        <v>19.86121</v>
      </c>
      <c r="O39" s="65">
        <f t="shared" si="4"/>
        <v>0.14318365173814765</v>
      </c>
      <c r="P39" s="65">
        <f t="shared" si="0"/>
        <v>0.85681634826185238</v>
      </c>
      <c r="Q39" s="65">
        <f t="shared" si="1"/>
        <v>77.795029802411364</v>
      </c>
      <c r="R39" s="54"/>
      <c r="S39" s="54"/>
      <c r="T39" s="54"/>
      <c r="U39" s="54"/>
      <c r="V39" s="54"/>
      <c r="W39" s="54"/>
      <c r="X39" s="54"/>
      <c r="Y39" s="54"/>
      <c r="Z39" s="54"/>
      <c r="AA39" s="54"/>
      <c r="AB39" s="54"/>
      <c r="AC39" s="45"/>
      <c r="AD39" s="57"/>
      <c r="AE39" s="68">
        <f>VLOOKUP('CxTx Summary'!B39, A:D, 4, FALSE)</f>
        <v>90.795454545454547</v>
      </c>
      <c r="AF39" s="68">
        <f>VLOOKUP('CxTx Summary'!E39, A:D, 4, FALSE)</f>
        <v>90.795454545454547</v>
      </c>
      <c r="AG39" s="69">
        <f t="shared" si="9"/>
        <v>90.795454545454547</v>
      </c>
      <c r="AH39" s="69">
        <f>IF(CxTx!H39=0,1,CxTx!H39)</f>
        <v>19.86121</v>
      </c>
      <c r="AI39" s="68">
        <f t="shared" si="10"/>
        <v>0.14318365173814765</v>
      </c>
      <c r="AJ39" s="68">
        <f t="shared" si="11"/>
        <v>0.85681634826185238</v>
      </c>
      <c r="AK39" s="68">
        <f t="shared" si="12"/>
        <v>77.795029802411364</v>
      </c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45"/>
      <c r="AX39" s="60"/>
      <c r="AY39" s="72">
        <f>VLOOKUP('TzCx Summary'!B39, A:D, 4, FALSE)</f>
        <v>90.795454545454547</v>
      </c>
      <c r="AZ39" s="72">
        <f>VLOOKUP('TzCx Summary'!E39, A:D, 4, FALSE)</f>
        <v>90.795454545454547</v>
      </c>
      <c r="BA39" s="73">
        <f t="shared" si="19"/>
        <v>90.795454545454547</v>
      </c>
      <c r="BB39" s="73" t="e">
        <f>IF(TzCx!H39=0,1,#REF!)</f>
        <v>#REF!</v>
      </c>
      <c r="BC39" s="72" t="e">
        <f t="shared" si="20"/>
        <v>#REF!</v>
      </c>
      <c r="BD39" s="72" t="e">
        <f t="shared" si="21"/>
        <v>#REF!</v>
      </c>
      <c r="BE39" s="72" t="e">
        <f t="shared" si="22"/>
        <v>#REF!</v>
      </c>
      <c r="BF39" s="60"/>
      <c r="BG39" s="72"/>
      <c r="BH39" s="72"/>
      <c r="BI39" s="72"/>
      <c r="BJ39" s="72"/>
      <c r="BK39" s="72"/>
      <c r="BL39" s="72"/>
      <c r="BM39" s="72"/>
      <c r="BN39" s="72"/>
      <c r="BO39" s="60"/>
      <c r="BP39" s="60"/>
      <c r="BQ39" s="45"/>
    </row>
    <row r="40" spans="1:69" x14ac:dyDescent="0.4">
      <c r="A40" s="45"/>
      <c r="B40" s="45"/>
      <c r="C40" s="45"/>
      <c r="D40" s="45"/>
      <c r="E40" s="45"/>
      <c r="F40" s="45"/>
      <c r="G40" s="45"/>
      <c r="H40" s="45"/>
      <c r="I40" s="45"/>
      <c r="J40" s="54"/>
      <c r="K40" s="63">
        <f>VLOOKUP('CxCT5x Summary'!B40, A:D, 4, FALSE)</f>
        <v>90.795454545454547</v>
      </c>
      <c r="L40" s="63">
        <f>VLOOKUP('CxCT5x Summary'!E40, A:D, 4, FALSE)</f>
        <v>90.795454545454547</v>
      </c>
      <c r="M40" s="64">
        <f t="shared" si="3"/>
        <v>90.795454545454547</v>
      </c>
      <c r="N40" s="64">
        <f>IF(CxCT5x!H40=0,1,CxCT5x!H40)</f>
        <v>29.562429999999999</v>
      </c>
      <c r="O40" s="65">
        <f t="shared" si="4"/>
        <v>0.21598045461048931</v>
      </c>
      <c r="P40" s="65">
        <f t="shared" si="0"/>
        <v>0.78401954538951069</v>
      </c>
      <c r="Q40" s="65">
        <f t="shared" si="1"/>
        <v>71.185410996161252</v>
      </c>
      <c r="R40" s="54"/>
      <c r="S40" s="54"/>
      <c r="T40" s="54"/>
      <c r="U40" s="54"/>
      <c r="V40" s="54"/>
      <c r="W40" s="54"/>
      <c r="X40" s="54"/>
      <c r="Y40" s="54"/>
      <c r="Z40" s="54"/>
      <c r="AA40" s="54"/>
      <c r="AB40" s="54"/>
      <c r="AC40" s="45"/>
      <c r="AD40" s="57"/>
      <c r="AE40" s="68">
        <f>VLOOKUP('CxTx Summary'!B40, A:D, 4, FALSE)</f>
        <v>90.795454545454547</v>
      </c>
      <c r="AF40" s="68">
        <f>VLOOKUP('CxTx Summary'!E40, A:D, 4, FALSE)</f>
        <v>90.795454545454547</v>
      </c>
      <c r="AG40" s="69">
        <f t="shared" si="9"/>
        <v>90.795454545454547</v>
      </c>
      <c r="AH40" s="69">
        <f>IF(CxTx!H40=0,1,CxTx!H40)</f>
        <v>29.562429999999999</v>
      </c>
      <c r="AI40" s="68">
        <f t="shared" si="10"/>
        <v>0.21598045461048931</v>
      </c>
      <c r="AJ40" s="68">
        <f t="shared" si="11"/>
        <v>0.78401954538951069</v>
      </c>
      <c r="AK40" s="68">
        <f t="shared" si="12"/>
        <v>71.185410996161252</v>
      </c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45"/>
      <c r="AX40" s="60"/>
      <c r="AY40" s="72">
        <f>VLOOKUP('TzCx Summary'!B40, A:D, 4, FALSE)</f>
        <v>90.795454545454547</v>
      </c>
      <c r="AZ40" s="72">
        <f>VLOOKUP('TzCx Summary'!E40, A:D, 4, FALSE)</f>
        <v>90.795454545454547</v>
      </c>
      <c r="BA40" s="73">
        <f t="shared" si="19"/>
        <v>90.795454545454547</v>
      </c>
      <c r="BB40" s="73">
        <f>IF(TzCx!H40=0,1,#REF!)</f>
        <v>1</v>
      </c>
      <c r="BC40" s="72" t="e">
        <f t="shared" si="20"/>
        <v>#REF!</v>
      </c>
      <c r="BD40" s="72" t="e">
        <f t="shared" si="21"/>
        <v>#REF!</v>
      </c>
      <c r="BE40" s="72" t="e">
        <f t="shared" si="22"/>
        <v>#REF!</v>
      </c>
      <c r="BF40" s="60"/>
      <c r="BG40" s="72"/>
      <c r="BH40" s="72"/>
      <c r="BI40" s="72"/>
      <c r="BJ40" s="72"/>
      <c r="BK40" s="72"/>
      <c r="BL40" s="72"/>
      <c r="BM40" s="72"/>
      <c r="BN40" s="72"/>
      <c r="BO40" s="60"/>
      <c r="BP40" s="60"/>
      <c r="BQ40" s="45"/>
    </row>
    <row r="41" spans="1:69" x14ac:dyDescent="0.4">
      <c r="A41" s="45"/>
      <c r="B41" s="45"/>
      <c r="C41" s="45"/>
      <c r="D41" s="45"/>
      <c r="E41" s="45"/>
      <c r="F41" s="45"/>
      <c r="G41" s="45"/>
      <c r="H41" s="45"/>
      <c r="I41" s="45"/>
      <c r="J41" s="54"/>
      <c r="K41" s="63">
        <f>VLOOKUP('CxCT5x Summary'!B41, A:D, 4, FALSE)</f>
        <v>90.795454545454547</v>
      </c>
      <c r="L41" s="63">
        <f>VLOOKUP('CxCT5x Summary'!E41, A:D, 4, FALSE)</f>
        <v>90.795454545454547</v>
      </c>
      <c r="M41" s="64">
        <f t="shared" si="3"/>
        <v>90.795454545454547</v>
      </c>
      <c r="N41" s="64">
        <f>IF(CxCT5x!H41=0,1,CxCT5x!H41)</f>
        <v>20.417159999999999</v>
      </c>
      <c r="O41" s="65">
        <f t="shared" si="4"/>
        <v>0.14735543451978525</v>
      </c>
      <c r="P41" s="65">
        <f t="shared" si="0"/>
        <v>0.85264456548021472</v>
      </c>
      <c r="Q41" s="65">
        <f t="shared" si="1"/>
        <v>77.416250888487681</v>
      </c>
      <c r="R41" s="54"/>
      <c r="S41" s="54"/>
      <c r="T41" s="54"/>
      <c r="U41" s="54"/>
      <c r="V41" s="54"/>
      <c r="W41" s="54"/>
      <c r="X41" s="54"/>
      <c r="Y41" s="54"/>
      <c r="Z41" s="54"/>
      <c r="AA41" s="54"/>
      <c r="AB41" s="54"/>
      <c r="AC41" s="45"/>
      <c r="AD41" s="57"/>
      <c r="AE41" s="68">
        <f>VLOOKUP('CxTx Summary'!B41, A:D, 4, FALSE)</f>
        <v>90.795454545454547</v>
      </c>
      <c r="AF41" s="68">
        <f>VLOOKUP('CxTx Summary'!E41, A:D, 4, FALSE)</f>
        <v>90.795454545454547</v>
      </c>
      <c r="AG41" s="69">
        <f t="shared" si="9"/>
        <v>90.795454545454547</v>
      </c>
      <c r="AH41" s="69">
        <f>IF(CxTx!H41=0,1,CxTx!H41)</f>
        <v>20.417159999999999</v>
      </c>
      <c r="AI41" s="68">
        <f t="shared" si="10"/>
        <v>0.14735543451978525</v>
      </c>
      <c r="AJ41" s="68">
        <f t="shared" si="11"/>
        <v>0.85264456548021472</v>
      </c>
      <c r="AK41" s="68">
        <f t="shared" si="12"/>
        <v>77.416250888487681</v>
      </c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45"/>
      <c r="AX41" s="60"/>
      <c r="AY41" s="72">
        <f>VLOOKUP('TzCx Summary'!B41, A:D, 4, FALSE)</f>
        <v>90.795454545454547</v>
      </c>
      <c r="AZ41" s="72">
        <f>VLOOKUP('TzCx Summary'!E41, A:D, 4, FALSE)</f>
        <v>90.795454545454547</v>
      </c>
      <c r="BA41" s="73">
        <f t="shared" si="19"/>
        <v>90.795454545454547</v>
      </c>
      <c r="BB41" s="73" t="e">
        <f>IF(TzCx!H41=0,1,#REF!)</f>
        <v>#REF!</v>
      </c>
      <c r="BC41" s="72" t="e">
        <f t="shared" si="20"/>
        <v>#REF!</v>
      </c>
      <c r="BD41" s="72" t="e">
        <f t="shared" si="21"/>
        <v>#REF!</v>
      </c>
      <c r="BE41" s="72" t="e">
        <f t="shared" si="22"/>
        <v>#REF!</v>
      </c>
      <c r="BF41" s="60"/>
      <c r="BG41" s="72"/>
      <c r="BH41" s="72"/>
      <c r="BI41" s="72"/>
      <c r="BJ41" s="72"/>
      <c r="BK41" s="72"/>
      <c r="BL41" s="72"/>
      <c r="BM41" s="72"/>
      <c r="BN41" s="72"/>
      <c r="BO41" s="60"/>
      <c r="BP41" s="60"/>
      <c r="BQ41" s="45"/>
    </row>
    <row r="42" spans="1:69" x14ac:dyDescent="0.4">
      <c r="A42" s="45"/>
      <c r="B42" s="45"/>
      <c r="C42" s="45"/>
      <c r="D42" s="45"/>
      <c r="E42" s="45"/>
      <c r="F42" s="45"/>
      <c r="G42" s="45"/>
      <c r="H42" s="45"/>
      <c r="I42" s="45"/>
      <c r="J42" s="54"/>
      <c r="K42" s="63">
        <f>VLOOKUP('CxCT5x Summary'!B42, A:D, 4, FALSE)</f>
        <v>90.795454545454547</v>
      </c>
      <c r="L42" s="63">
        <f>VLOOKUP('CxCT5x Summary'!E42, A:D, 4, FALSE)</f>
        <v>90.795454545454547</v>
      </c>
      <c r="M42" s="64">
        <f t="shared" si="3"/>
        <v>90.795454545454547</v>
      </c>
      <c r="N42" s="64">
        <f>IF(CxCT5x!H42=0,1,CxCT5x!H42)</f>
        <v>19.313790000000001</v>
      </c>
      <c r="O42" s="65">
        <f t="shared" si="4"/>
        <v>0.13907587706358329</v>
      </c>
      <c r="P42" s="65">
        <f t="shared" si="0"/>
        <v>0.86092412293641674</v>
      </c>
      <c r="Q42" s="65">
        <f t="shared" si="1"/>
        <v>78.167997071158752</v>
      </c>
      <c r="R42" s="54"/>
      <c r="S42" s="54"/>
      <c r="T42" s="54"/>
      <c r="U42" s="54"/>
      <c r="V42" s="54"/>
      <c r="W42" s="54"/>
      <c r="X42" s="54"/>
      <c r="Y42" s="54"/>
      <c r="Z42" s="54"/>
      <c r="AA42" s="54"/>
      <c r="AB42" s="54"/>
      <c r="AC42" s="45"/>
      <c r="AD42" s="57"/>
      <c r="AE42" s="68">
        <f>VLOOKUP('CxTx Summary'!B42, A:D, 4, FALSE)</f>
        <v>90.795454545454547</v>
      </c>
      <c r="AF42" s="68">
        <f>VLOOKUP('CxTx Summary'!E42, A:D, 4, FALSE)</f>
        <v>90.795454545454547</v>
      </c>
      <c r="AG42" s="69">
        <f t="shared" si="9"/>
        <v>90.795454545454547</v>
      </c>
      <c r="AH42" s="69">
        <f>IF(CxTx!H42=0,1,CxTx!H42)</f>
        <v>19.313790000000001</v>
      </c>
      <c r="AI42" s="68">
        <f t="shared" si="10"/>
        <v>0.13907587706358329</v>
      </c>
      <c r="AJ42" s="68">
        <f t="shared" si="11"/>
        <v>0.86092412293641674</v>
      </c>
      <c r="AK42" s="68">
        <f t="shared" si="12"/>
        <v>78.167997071158752</v>
      </c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45"/>
      <c r="AX42" s="60"/>
      <c r="AY42" s="72">
        <f>VLOOKUP('TzCx Summary'!B42, A:D, 4, FALSE)</f>
        <v>90.795454545454547</v>
      </c>
      <c r="AZ42" s="72">
        <f>VLOOKUP('TzCx Summary'!E42, A:D, 4, FALSE)</f>
        <v>90.795454545454547</v>
      </c>
      <c r="BA42" s="73">
        <f t="shared" si="19"/>
        <v>90.795454545454547</v>
      </c>
      <c r="BB42" s="73" t="e">
        <f>IF(TzCx!H42=0,1,#REF!)</f>
        <v>#REF!</v>
      </c>
      <c r="BC42" s="72" t="e">
        <f t="shared" si="20"/>
        <v>#REF!</v>
      </c>
      <c r="BD42" s="72" t="e">
        <f t="shared" si="21"/>
        <v>#REF!</v>
      </c>
      <c r="BE42" s="72" t="e">
        <f t="shared" si="22"/>
        <v>#REF!</v>
      </c>
      <c r="BF42" s="60"/>
      <c r="BG42" s="72"/>
      <c r="BH42" s="72"/>
      <c r="BI42" s="72"/>
      <c r="BJ42" s="72"/>
      <c r="BK42" s="72"/>
      <c r="BL42" s="72"/>
      <c r="BM42" s="72"/>
      <c r="BN42" s="72"/>
      <c r="BO42" s="60"/>
      <c r="BP42" s="60"/>
      <c r="BQ42" s="45"/>
    </row>
    <row r="43" spans="1:69" x14ac:dyDescent="0.4">
      <c r="A43" s="45"/>
      <c r="B43" s="45"/>
      <c r="C43" s="45"/>
      <c r="D43" s="45"/>
      <c r="E43" s="45"/>
      <c r="F43" s="45"/>
      <c r="G43" s="45"/>
      <c r="H43" s="45"/>
      <c r="I43" s="45"/>
      <c r="J43" s="54"/>
      <c r="K43" s="63">
        <f>VLOOKUP('CxCT5x Summary'!B43, A:D, 4, FALSE)</f>
        <v>85.454545454545453</v>
      </c>
      <c r="L43" s="63">
        <f>VLOOKUP('CxCT5x Summary'!E43, A:D, 4, FALSE)</f>
        <v>85.454545454545453</v>
      </c>
      <c r="M43" s="64">
        <f t="shared" si="3"/>
        <v>85.454545454545453</v>
      </c>
      <c r="N43" s="64">
        <f>IF(CxCT5x!H43=0,1,CxCT5x!H43)</f>
        <v>48.331789999999998</v>
      </c>
      <c r="O43" s="65">
        <f t="shared" si="4"/>
        <v>0.35682350321262546</v>
      </c>
      <c r="P43" s="65">
        <f t="shared" si="0"/>
        <v>0.64317649678737454</v>
      </c>
      <c r="Q43" s="65">
        <f t="shared" si="1"/>
        <v>54.962355180012004</v>
      </c>
      <c r="R43" s="54"/>
      <c r="S43" s="54"/>
      <c r="T43" s="54"/>
      <c r="U43" s="54"/>
      <c r="V43" s="54"/>
      <c r="W43" s="54"/>
      <c r="X43" s="54"/>
      <c r="Y43" s="54"/>
      <c r="Z43" s="54"/>
      <c r="AA43" s="54"/>
      <c r="AB43" s="54"/>
      <c r="AC43" s="45"/>
      <c r="AD43" s="57"/>
      <c r="AE43" s="68">
        <f>VLOOKUP('CxTx Summary'!B43, A:D, 4, FALSE)</f>
        <v>85.454545454545453</v>
      </c>
      <c r="AF43" s="68">
        <f>VLOOKUP('CxTx Summary'!E43, A:D, 4, FALSE)</f>
        <v>85.454545454545453</v>
      </c>
      <c r="AG43" s="69">
        <f t="shared" si="9"/>
        <v>85.454545454545453</v>
      </c>
      <c r="AH43" s="69">
        <f>IF(CxTx!H43=0,1,CxTx!H43)</f>
        <v>48.331789999999998</v>
      </c>
      <c r="AI43" s="68">
        <f t="shared" si="10"/>
        <v>0.35682350321262546</v>
      </c>
      <c r="AJ43" s="68">
        <f t="shared" si="11"/>
        <v>0.64317649678737454</v>
      </c>
      <c r="AK43" s="68">
        <f t="shared" si="12"/>
        <v>54.962355180012004</v>
      </c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45"/>
      <c r="AX43" s="60"/>
      <c r="AY43" s="72">
        <f>VLOOKUP('TzCx Summary'!B43, A:D, 4, FALSE)</f>
        <v>85.454545454545453</v>
      </c>
      <c r="AZ43" s="72">
        <f>VLOOKUP('TzCx Summary'!E43, A:D, 4, FALSE)</f>
        <v>85.454545454545453</v>
      </c>
      <c r="BA43" s="73">
        <f t="shared" si="19"/>
        <v>85.454545454545453</v>
      </c>
      <c r="BB43" s="73" t="e">
        <f>IF(TzCx!H43=0,1,#REF!)</f>
        <v>#REF!</v>
      </c>
      <c r="BC43" s="72" t="e">
        <f t="shared" si="20"/>
        <v>#REF!</v>
      </c>
      <c r="BD43" s="72" t="e">
        <f t="shared" si="21"/>
        <v>#REF!</v>
      </c>
      <c r="BE43" s="72" t="e">
        <f t="shared" si="22"/>
        <v>#REF!</v>
      </c>
      <c r="BF43" s="60"/>
      <c r="BG43" s="72"/>
      <c r="BH43" s="72"/>
      <c r="BI43" s="72"/>
      <c r="BJ43" s="72"/>
      <c r="BK43" s="72"/>
      <c r="BL43" s="72"/>
      <c r="BM43" s="72"/>
      <c r="BN43" s="72"/>
      <c r="BO43" s="60"/>
      <c r="BP43" s="60"/>
      <c r="BQ43" s="45"/>
    </row>
    <row r="44" spans="1:69" x14ac:dyDescent="0.4">
      <c r="A44" s="45"/>
      <c r="B44" s="45"/>
      <c r="C44" s="45"/>
      <c r="D44" s="45"/>
      <c r="E44" s="45"/>
      <c r="F44" s="45"/>
      <c r="G44" s="45"/>
      <c r="H44" s="45"/>
      <c r="I44" s="45"/>
      <c r="J44" s="54"/>
      <c r="K44" s="63">
        <f>VLOOKUP('CxCT5x Summary'!B44, A:D, 4, FALSE)</f>
        <v>85.454545454545453</v>
      </c>
      <c r="L44" s="63">
        <f>VLOOKUP('CxCT5x Summary'!E44, A:D, 4, FALSE)</f>
        <v>90.795454545454547</v>
      </c>
      <c r="M44" s="64">
        <f t="shared" si="3"/>
        <v>88.125</v>
      </c>
      <c r="N44" s="64">
        <f>IF(CxCT5x!H44=0,1,CxCT5x!H44)</f>
        <v>36.223199999999999</v>
      </c>
      <c r="O44" s="65">
        <f t="shared" si="4"/>
        <v>0.26596208173243968</v>
      </c>
      <c r="P44" s="65">
        <f t="shared" si="0"/>
        <v>0.73403791826756026</v>
      </c>
      <c r="Q44" s="65">
        <f t="shared" si="1"/>
        <v>64.687091547328748</v>
      </c>
      <c r="R44" s="54"/>
      <c r="S44" s="54"/>
      <c r="T44" s="54"/>
      <c r="U44" s="54"/>
      <c r="V44" s="54"/>
      <c r="W44" s="54"/>
      <c r="X44" s="54"/>
      <c r="Y44" s="54"/>
      <c r="Z44" s="54"/>
      <c r="AA44" s="54"/>
      <c r="AB44" s="54"/>
      <c r="AC44" s="45"/>
      <c r="AD44" s="57"/>
      <c r="AE44" s="68">
        <f>VLOOKUP('CxTx Summary'!B44, A:D, 4, FALSE)</f>
        <v>85.454545454545453</v>
      </c>
      <c r="AF44" s="68">
        <f>VLOOKUP('CxTx Summary'!E44, A:D, 4, FALSE)</f>
        <v>90.795454545454547</v>
      </c>
      <c r="AG44" s="69">
        <f t="shared" si="9"/>
        <v>88.125</v>
      </c>
      <c r="AH44" s="69">
        <f>IF(CxTx!H44=0,1,CxTx!H44)</f>
        <v>36.223199999999999</v>
      </c>
      <c r="AI44" s="68">
        <f t="shared" si="10"/>
        <v>0.26596208173243968</v>
      </c>
      <c r="AJ44" s="68">
        <f t="shared" si="11"/>
        <v>0.73403791826756026</v>
      </c>
      <c r="AK44" s="68">
        <f t="shared" si="12"/>
        <v>64.687091547328748</v>
      </c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45"/>
      <c r="AX44" s="60"/>
      <c r="AY44" s="72">
        <f>VLOOKUP('TzCx Summary'!B44, A:D, 4, FALSE)</f>
        <v>85.454545454545453</v>
      </c>
      <c r="AZ44" s="72">
        <f>VLOOKUP('TzCx Summary'!E44, A:D, 4, FALSE)</f>
        <v>90.795454545454547</v>
      </c>
      <c r="BA44" s="73">
        <f t="shared" si="19"/>
        <v>88.125</v>
      </c>
      <c r="BB44" s="73" t="e">
        <f>IF(TzCx!H44=0,1,#REF!)</f>
        <v>#REF!</v>
      </c>
      <c r="BC44" s="72" t="e">
        <f t="shared" si="20"/>
        <v>#REF!</v>
      </c>
      <c r="BD44" s="72" t="e">
        <f t="shared" si="21"/>
        <v>#REF!</v>
      </c>
      <c r="BE44" s="72" t="e">
        <f t="shared" si="22"/>
        <v>#REF!</v>
      </c>
      <c r="BF44" s="60"/>
      <c r="BG44" s="72"/>
      <c r="BH44" s="72"/>
      <c r="BI44" s="72"/>
      <c r="BJ44" s="72"/>
      <c r="BK44" s="72"/>
      <c r="BL44" s="72"/>
      <c r="BM44" s="72"/>
      <c r="BN44" s="72"/>
      <c r="BO44" s="60"/>
      <c r="BP44" s="60"/>
      <c r="BQ44" s="45"/>
    </row>
    <row r="45" spans="1:69" x14ac:dyDescent="0.4">
      <c r="A45" s="45"/>
      <c r="B45" s="45"/>
      <c r="C45" s="45"/>
      <c r="D45" s="45"/>
      <c r="E45" s="45"/>
      <c r="F45" s="45"/>
      <c r="G45" s="45"/>
      <c r="H45" s="45"/>
      <c r="I45" s="45"/>
      <c r="J45" s="54"/>
      <c r="K45" s="63">
        <f>VLOOKUP('CxCT5x Summary'!B45, A:D, 4, FALSE)</f>
        <v>84.545454545454547</v>
      </c>
      <c r="L45" s="63">
        <f>VLOOKUP('CxCT5x Summary'!E45, A:D, 4, FALSE)</f>
        <v>90.795454545454547</v>
      </c>
      <c r="M45" s="64">
        <f t="shared" si="3"/>
        <v>87.670454545454547</v>
      </c>
      <c r="N45" s="64">
        <f>IF(CxCT5x!H45=0,1,CxCT5x!H45)</f>
        <v>15.69294</v>
      </c>
      <c r="O45" s="65">
        <f t="shared" si="4"/>
        <v>0.1119054486349611</v>
      </c>
      <c r="P45" s="65">
        <f t="shared" si="0"/>
        <v>0.8880945513650389</v>
      </c>
      <c r="Q45" s="65">
        <f t="shared" si="1"/>
        <v>77.859652997514488</v>
      </c>
      <c r="R45" s="54"/>
      <c r="S45" s="54"/>
      <c r="T45" s="54"/>
      <c r="U45" s="54"/>
      <c r="V45" s="54"/>
      <c r="W45" s="54"/>
      <c r="X45" s="54"/>
      <c r="Y45" s="54"/>
      <c r="Z45" s="54"/>
      <c r="AA45" s="54"/>
      <c r="AB45" s="54"/>
      <c r="AC45" s="45"/>
      <c r="AD45" s="57"/>
      <c r="AE45" s="68">
        <f>VLOOKUP('CxTx Summary'!B45, A:D, 4, FALSE)</f>
        <v>84.545454545454547</v>
      </c>
      <c r="AF45" s="68">
        <f>VLOOKUP('CxTx Summary'!E45, A:D, 4, FALSE)</f>
        <v>90.795454545454547</v>
      </c>
      <c r="AG45" s="69">
        <f t="shared" si="9"/>
        <v>87.670454545454547</v>
      </c>
      <c r="AH45" s="69">
        <f>IF(CxTx!H45=0,1,CxTx!H45)</f>
        <v>15.69294</v>
      </c>
      <c r="AI45" s="68">
        <f t="shared" si="10"/>
        <v>0.1119054486349611</v>
      </c>
      <c r="AJ45" s="68">
        <f t="shared" si="11"/>
        <v>0.8880945513650389</v>
      </c>
      <c r="AK45" s="68">
        <f t="shared" si="12"/>
        <v>77.859652997514488</v>
      </c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45"/>
      <c r="AX45" s="60"/>
      <c r="AY45" s="72">
        <f>VLOOKUP('TzCx Summary'!B45, A:D, 4, FALSE)</f>
        <v>84.545454545454547</v>
      </c>
      <c r="AZ45" s="72">
        <f>VLOOKUP('TzCx Summary'!E45, A:D, 4, FALSE)</f>
        <v>84.545454545454547</v>
      </c>
      <c r="BA45" s="73">
        <f t="shared" si="19"/>
        <v>84.545454545454547</v>
      </c>
      <c r="BB45" s="73" t="e">
        <f>IF(TzCx!H45=0,1,#REF!)</f>
        <v>#REF!</v>
      </c>
      <c r="BC45" s="72" t="e">
        <f t="shared" si="20"/>
        <v>#REF!</v>
      </c>
      <c r="BD45" s="72" t="e">
        <f t="shared" si="21"/>
        <v>#REF!</v>
      </c>
      <c r="BE45" s="72" t="e">
        <f t="shared" si="22"/>
        <v>#REF!</v>
      </c>
      <c r="BF45" s="60"/>
      <c r="BG45" s="72"/>
      <c r="BH45" s="72"/>
      <c r="BI45" s="72"/>
      <c r="BJ45" s="72"/>
      <c r="BK45" s="72"/>
      <c r="BL45" s="72"/>
      <c r="BM45" s="72"/>
      <c r="BN45" s="72"/>
      <c r="BO45" s="60"/>
      <c r="BP45" s="60"/>
      <c r="BQ45" s="45"/>
    </row>
    <row r="46" spans="1:69" x14ac:dyDescent="0.4">
      <c r="A46" s="45"/>
      <c r="B46" s="45"/>
      <c r="C46" s="45"/>
      <c r="D46" s="45"/>
      <c r="E46" s="45"/>
      <c r="F46" s="45"/>
      <c r="G46" s="45"/>
      <c r="H46" s="45"/>
      <c r="I46" s="45"/>
      <c r="J46" s="54"/>
      <c r="K46" s="63">
        <f>VLOOKUP('CxCT5x Summary'!B46, A:D, 4, FALSE)</f>
        <v>90.795454545454547</v>
      </c>
      <c r="L46" s="63">
        <f>VLOOKUP('CxCT5x Summary'!E46, A:D, 4, FALSE)</f>
        <v>90.795454545454547</v>
      </c>
      <c r="M46" s="64">
        <f t="shared" si="3"/>
        <v>90.795454545454547</v>
      </c>
      <c r="N46" s="64">
        <f>IF(CxCT5x!H46=0,1,CxCT5x!H46)</f>
        <v>8.4396559999999994</v>
      </c>
      <c r="O46" s="65">
        <f t="shared" si="4"/>
        <v>5.7477666817302077E-2</v>
      </c>
      <c r="P46" s="65">
        <f t="shared" si="0"/>
        <v>0.94252233318269796</v>
      </c>
      <c r="Q46" s="65">
        <f t="shared" si="1"/>
        <v>85.576743660565413</v>
      </c>
      <c r="R46" s="54"/>
      <c r="S46" s="54"/>
      <c r="T46" s="54"/>
      <c r="U46" s="54"/>
      <c r="V46" s="54"/>
      <c r="W46" s="54"/>
      <c r="X46" s="54"/>
      <c r="Y46" s="54"/>
      <c r="Z46" s="54"/>
      <c r="AA46" s="54"/>
      <c r="AB46" s="54"/>
      <c r="AC46" s="45"/>
      <c r="AD46" s="57"/>
      <c r="AE46" s="68">
        <f>VLOOKUP('CxTx Summary'!B46, A:D, 4, FALSE)</f>
        <v>90.795454545454547</v>
      </c>
      <c r="AF46" s="68">
        <f>VLOOKUP('CxTx Summary'!E46, A:D, 4, FALSE)</f>
        <v>90.795454545454547</v>
      </c>
      <c r="AG46" s="69">
        <f t="shared" si="9"/>
        <v>90.795454545454547</v>
      </c>
      <c r="AH46" s="69">
        <f>IF(CxTx!H46=0,1,CxTx!H46)</f>
        <v>8.4396559999999994</v>
      </c>
      <c r="AI46" s="68">
        <f t="shared" si="10"/>
        <v>5.7477666817302077E-2</v>
      </c>
      <c r="AJ46" s="68">
        <f t="shared" si="11"/>
        <v>0.94252233318269796</v>
      </c>
      <c r="AK46" s="68">
        <f t="shared" si="12"/>
        <v>85.576743660565413</v>
      </c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45"/>
      <c r="AX46" s="60"/>
      <c r="AY46" s="72">
        <f>VLOOKUP('TzCx Summary'!B46, A:D, 4, FALSE)</f>
        <v>90.795454545454547</v>
      </c>
      <c r="AZ46" s="72">
        <f>VLOOKUP('TzCx Summary'!E46, A:D, 4, FALSE)</f>
        <v>90.795454545454547</v>
      </c>
      <c r="BA46" s="73">
        <f t="shared" si="19"/>
        <v>90.795454545454547</v>
      </c>
      <c r="BB46" s="73" t="e">
        <f>IF(TzCx!H46=0,1,#REF!)</f>
        <v>#REF!</v>
      </c>
      <c r="BC46" s="72" t="e">
        <f t="shared" si="20"/>
        <v>#REF!</v>
      </c>
      <c r="BD46" s="72" t="e">
        <f t="shared" si="21"/>
        <v>#REF!</v>
      </c>
      <c r="BE46" s="72" t="e">
        <f t="shared" si="22"/>
        <v>#REF!</v>
      </c>
      <c r="BF46" s="60"/>
      <c r="BG46" s="72"/>
      <c r="BH46" s="72"/>
      <c r="BI46" s="72"/>
      <c r="BJ46" s="72"/>
      <c r="BK46" s="72"/>
      <c r="BL46" s="72"/>
      <c r="BM46" s="72"/>
      <c r="BN46" s="72"/>
      <c r="BO46" s="60"/>
      <c r="BP46" s="60"/>
      <c r="BQ46" s="45"/>
    </row>
    <row r="47" spans="1:69" x14ac:dyDescent="0.4">
      <c r="A47" s="45"/>
      <c r="B47" s="45"/>
      <c r="C47" s="45"/>
      <c r="D47" s="45"/>
      <c r="E47" s="45"/>
      <c r="F47" s="45"/>
      <c r="G47" s="45"/>
      <c r="H47" s="45"/>
      <c r="I47" s="45"/>
      <c r="J47" s="54"/>
      <c r="K47" s="63">
        <f>VLOOKUP('CxCT5x Summary'!B47, A:D, 4, FALSE)</f>
        <v>90.795454545454547</v>
      </c>
      <c r="L47" s="63">
        <f>VLOOKUP('CxCT5x Summary'!E47, A:D, 4, FALSE)</f>
        <v>90.795454545454547</v>
      </c>
      <c r="M47" s="64">
        <f t="shared" si="3"/>
        <v>90.795454545454547</v>
      </c>
      <c r="N47" s="64">
        <f>IF(CxCT5x!H47=0,1,CxCT5x!H47)</f>
        <v>33.452629999999999</v>
      </c>
      <c r="O47" s="65">
        <f t="shared" si="4"/>
        <v>0.24517205345413826</v>
      </c>
      <c r="P47" s="65">
        <f t="shared" si="0"/>
        <v>0.75482794654586172</v>
      </c>
      <c r="Q47" s="65">
        <f t="shared" si="1"/>
        <v>68.534946510243586</v>
      </c>
      <c r="R47" s="54"/>
      <c r="S47" s="54"/>
      <c r="T47" s="54"/>
      <c r="U47" s="54"/>
      <c r="V47" s="54"/>
      <c r="W47" s="54"/>
      <c r="X47" s="54"/>
      <c r="Y47" s="54"/>
      <c r="Z47" s="54"/>
      <c r="AA47" s="54"/>
      <c r="AB47" s="54"/>
      <c r="AC47" s="45"/>
      <c r="AD47" s="57"/>
      <c r="AE47" s="68">
        <f>VLOOKUP('CxTx Summary'!B47, A:D, 4, FALSE)</f>
        <v>90.795454545454547</v>
      </c>
      <c r="AF47" s="68">
        <f>VLOOKUP('CxTx Summary'!E47, A:D, 4, FALSE)</f>
        <v>90.795454545454547</v>
      </c>
      <c r="AG47" s="69">
        <f t="shared" si="9"/>
        <v>90.795454545454547</v>
      </c>
      <c r="AH47" s="69">
        <f>IF(CxTx!H47=0,1,CxTx!H47)</f>
        <v>33.452629999999999</v>
      </c>
      <c r="AI47" s="68">
        <f t="shared" si="10"/>
        <v>0.24517205345413826</v>
      </c>
      <c r="AJ47" s="68">
        <f t="shared" si="11"/>
        <v>0.75482794654586172</v>
      </c>
      <c r="AK47" s="68">
        <f t="shared" si="12"/>
        <v>68.534946510243586</v>
      </c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45"/>
      <c r="AX47" s="60"/>
      <c r="AY47" s="72">
        <f>VLOOKUP('TzCx Summary'!B47, A:D, 4, FALSE)</f>
        <v>90.795454545454547</v>
      </c>
      <c r="AZ47" s="72">
        <f>VLOOKUP('TzCx Summary'!E47, A:D, 4, FALSE)</f>
        <v>90.795454545454547</v>
      </c>
      <c r="BA47" s="73">
        <f t="shared" si="19"/>
        <v>90.795454545454547</v>
      </c>
      <c r="BB47" s="73" t="e">
        <f>IF(TzCx!H47=0,1,#REF!)</f>
        <v>#REF!</v>
      </c>
      <c r="BC47" s="72" t="e">
        <f t="shared" si="20"/>
        <v>#REF!</v>
      </c>
      <c r="BD47" s="72" t="e">
        <f t="shared" si="21"/>
        <v>#REF!</v>
      </c>
      <c r="BE47" s="72" t="e">
        <f t="shared" si="22"/>
        <v>#REF!</v>
      </c>
      <c r="BF47" s="60"/>
      <c r="BG47" s="72"/>
      <c r="BH47" s="72"/>
      <c r="BI47" s="72"/>
      <c r="BJ47" s="72"/>
      <c r="BK47" s="72"/>
      <c r="BL47" s="72"/>
      <c r="BM47" s="72"/>
      <c r="BN47" s="72"/>
      <c r="BO47" s="60"/>
      <c r="BP47" s="60"/>
      <c r="BQ47" s="45"/>
    </row>
    <row r="48" spans="1:69" x14ac:dyDescent="0.4">
      <c r="A48" s="45"/>
      <c r="B48" s="45"/>
      <c r="C48" s="45"/>
      <c r="D48" s="45"/>
      <c r="E48" s="45"/>
      <c r="F48" s="45"/>
      <c r="G48" s="45"/>
      <c r="H48" s="45"/>
      <c r="I48" s="45"/>
      <c r="J48" s="54"/>
      <c r="K48" s="63">
        <f>VLOOKUP('CxCT5x Summary'!B48, A:D, 4, FALSE)</f>
        <v>90.795454545454547</v>
      </c>
      <c r="L48" s="63">
        <f>VLOOKUP('CxCT5x Summary'!E48, A:D, 4, FALSE)</f>
        <v>90.795454545454547</v>
      </c>
      <c r="M48" s="64">
        <f t="shared" si="3"/>
        <v>90.795454545454547</v>
      </c>
      <c r="N48" s="64">
        <f>IF(CxCT5x!H48=0,1,CxCT5x!H48)</f>
        <v>8.3606230000000004</v>
      </c>
      <c r="O48" s="65">
        <f t="shared" si="4"/>
        <v>5.6884612570371307E-2</v>
      </c>
      <c r="P48" s="65">
        <f t="shared" si="0"/>
        <v>0.94311538742962875</v>
      </c>
      <c r="Q48" s="65">
        <f t="shared" si="1"/>
        <v>85.630590290485614</v>
      </c>
      <c r="R48" s="54"/>
      <c r="S48" s="54"/>
      <c r="T48" s="54"/>
      <c r="U48" s="54"/>
      <c r="V48" s="54"/>
      <c r="W48" s="54"/>
      <c r="X48" s="54"/>
      <c r="Y48" s="54"/>
      <c r="Z48" s="54"/>
      <c r="AA48" s="54"/>
      <c r="AB48" s="54"/>
      <c r="AC48" s="45"/>
      <c r="AD48" s="57"/>
      <c r="AE48" s="68">
        <f>VLOOKUP('CxTx Summary'!B48, A:D, 4, FALSE)</f>
        <v>90.795454545454547</v>
      </c>
      <c r="AF48" s="68">
        <f>VLOOKUP('CxTx Summary'!E48, A:D, 4, FALSE)</f>
        <v>90.795454545454547</v>
      </c>
      <c r="AG48" s="69">
        <f t="shared" si="9"/>
        <v>90.795454545454547</v>
      </c>
      <c r="AH48" s="69">
        <f>IF(CxTx!H48=0,1,CxTx!H48)</f>
        <v>8.3606230000000004</v>
      </c>
      <c r="AI48" s="68">
        <f t="shared" si="10"/>
        <v>5.6884612570371307E-2</v>
      </c>
      <c r="AJ48" s="68">
        <f t="shared" si="11"/>
        <v>0.94311538742962875</v>
      </c>
      <c r="AK48" s="68">
        <f t="shared" si="12"/>
        <v>85.630590290485614</v>
      </c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45"/>
      <c r="AX48" s="60"/>
      <c r="AY48" s="72">
        <f>VLOOKUP('TzCx Summary'!B48, A:D, 4, FALSE)</f>
        <v>90.795454545454547</v>
      </c>
      <c r="AZ48" s="72">
        <f>VLOOKUP('TzCx Summary'!E48, A:D, 4, FALSE)</f>
        <v>90.795454545454547</v>
      </c>
      <c r="BA48" s="73">
        <f t="shared" si="19"/>
        <v>90.795454545454547</v>
      </c>
      <c r="BB48" s="73" t="e">
        <f>IF(TzCx!H48=0,1,#REF!)</f>
        <v>#REF!</v>
      </c>
      <c r="BC48" s="72" t="e">
        <f t="shared" si="20"/>
        <v>#REF!</v>
      </c>
      <c r="BD48" s="72" t="e">
        <f t="shared" si="21"/>
        <v>#REF!</v>
      </c>
      <c r="BE48" s="72" t="e">
        <f t="shared" si="22"/>
        <v>#REF!</v>
      </c>
      <c r="BF48" s="60"/>
      <c r="BG48" s="72"/>
      <c r="BH48" s="72"/>
      <c r="BI48" s="72"/>
      <c r="BJ48" s="72"/>
      <c r="BK48" s="72"/>
      <c r="BL48" s="72"/>
      <c r="BM48" s="72"/>
      <c r="BN48" s="72"/>
      <c r="BO48" s="60"/>
      <c r="BP48" s="60"/>
      <c r="BQ48" s="45"/>
    </row>
    <row r="49" spans="1:69" x14ac:dyDescent="0.4">
      <c r="A49" s="45"/>
      <c r="B49" s="45"/>
      <c r="C49" s="45"/>
      <c r="D49" s="45"/>
      <c r="E49" s="45"/>
      <c r="F49" s="45"/>
      <c r="G49" s="45"/>
      <c r="H49" s="45"/>
      <c r="I49" s="45"/>
      <c r="J49" s="54"/>
      <c r="K49" s="63">
        <f>VLOOKUP('CxCT5x Summary'!B49, A:D, 4, FALSE)</f>
        <v>85.454545454545453</v>
      </c>
      <c r="L49" s="63">
        <f>VLOOKUP('CxCT5x Summary'!E49, A:D, 4, FALSE)</f>
        <v>85.454545454545453</v>
      </c>
      <c r="M49" s="64">
        <f t="shared" si="3"/>
        <v>85.454545454545453</v>
      </c>
      <c r="N49" s="64">
        <f>IF(CxCT5x!H49=0,1,CxCT5x!H49)</f>
        <v>16.914300000000001</v>
      </c>
      <c r="O49" s="65">
        <f t="shared" si="4"/>
        <v>0.12107038903999914</v>
      </c>
      <c r="P49" s="65">
        <f t="shared" si="0"/>
        <v>0.87892961096000088</v>
      </c>
      <c r="Q49" s="65">
        <f t="shared" si="1"/>
        <v>75.108530391127346</v>
      </c>
      <c r="R49" s="54"/>
      <c r="S49" s="54"/>
      <c r="T49" s="54"/>
      <c r="U49" s="54"/>
      <c r="V49" s="54"/>
      <c r="W49" s="54"/>
      <c r="X49" s="54"/>
      <c r="Y49" s="54"/>
      <c r="Z49" s="54"/>
      <c r="AA49" s="54"/>
      <c r="AB49" s="54"/>
      <c r="AC49" s="45"/>
      <c r="AD49" s="57"/>
      <c r="AE49" s="68">
        <f>VLOOKUP('CxTx Summary'!B49, A:D, 4, FALSE)</f>
        <v>85.454545454545453</v>
      </c>
      <c r="AF49" s="68">
        <f>VLOOKUP('CxTx Summary'!E49, A:D, 4, FALSE)</f>
        <v>85.454545454545453</v>
      </c>
      <c r="AG49" s="69">
        <f t="shared" si="9"/>
        <v>85.454545454545453</v>
      </c>
      <c r="AH49" s="69">
        <f>IF(CxTx!H49=0,1,CxTx!H49)</f>
        <v>16.914300000000001</v>
      </c>
      <c r="AI49" s="68">
        <f t="shared" si="10"/>
        <v>0.12107038903999914</v>
      </c>
      <c r="AJ49" s="68">
        <f t="shared" si="11"/>
        <v>0.87892961096000088</v>
      </c>
      <c r="AK49" s="68">
        <f t="shared" si="12"/>
        <v>75.108530391127346</v>
      </c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45"/>
      <c r="AX49" s="60"/>
      <c r="AY49" s="72">
        <f>VLOOKUP('TzCx Summary'!B49, A:D, 4, FALSE)</f>
        <v>85.454545454545453</v>
      </c>
      <c r="AZ49" s="72">
        <f>VLOOKUP('TzCx Summary'!E49, A:D, 4, FALSE)</f>
        <v>85.454545454545453</v>
      </c>
      <c r="BA49" s="73">
        <f t="shared" si="19"/>
        <v>85.454545454545453</v>
      </c>
      <c r="BB49" s="73" t="e">
        <f>IF(TzCx!H49=0,1,#REF!)</f>
        <v>#REF!</v>
      </c>
      <c r="BC49" s="72" t="e">
        <f t="shared" si="20"/>
        <v>#REF!</v>
      </c>
      <c r="BD49" s="72" t="e">
        <f t="shared" si="21"/>
        <v>#REF!</v>
      </c>
      <c r="BE49" s="72" t="e">
        <f t="shared" si="22"/>
        <v>#REF!</v>
      </c>
      <c r="BF49" s="60"/>
      <c r="BG49" s="72"/>
      <c r="BH49" s="72"/>
      <c r="BI49" s="72"/>
      <c r="BJ49" s="72"/>
      <c r="BK49" s="72"/>
      <c r="BL49" s="72"/>
      <c r="BM49" s="72"/>
      <c r="BN49" s="72"/>
      <c r="BO49" s="60"/>
      <c r="BP49" s="60"/>
      <c r="BQ49" s="45"/>
    </row>
    <row r="50" spans="1:69" x14ac:dyDescent="0.4">
      <c r="A50" s="45"/>
      <c r="B50" s="45"/>
      <c r="C50" s="45"/>
      <c r="D50" s="45"/>
      <c r="E50" s="45"/>
      <c r="F50" s="45"/>
      <c r="G50" s="45"/>
      <c r="H50" s="45"/>
      <c r="I50" s="45"/>
      <c r="J50" s="54"/>
      <c r="K50" s="63">
        <f>VLOOKUP('CxCT5x Summary'!B50, A:D, 4, FALSE)</f>
        <v>85.454545454545453</v>
      </c>
      <c r="L50" s="63">
        <f>VLOOKUP('CxCT5x Summary'!E50, A:D, 4, FALSE)</f>
        <v>85.454545454545453</v>
      </c>
      <c r="M50" s="64">
        <f t="shared" si="3"/>
        <v>85.454545454545453</v>
      </c>
      <c r="N50" s="64">
        <f>IF(CxCT5x!H50=0,1,CxCT5x!H50)</f>
        <v>8.3454230000000003</v>
      </c>
      <c r="O50" s="65">
        <f t="shared" si="4"/>
        <v>5.677055357535217E-2</v>
      </c>
      <c r="P50" s="65">
        <f t="shared" si="0"/>
        <v>0.94322944642464779</v>
      </c>
      <c r="Q50" s="65">
        <f t="shared" si="1"/>
        <v>80.603243603560813</v>
      </c>
      <c r="R50" s="54"/>
      <c r="S50" s="54"/>
      <c r="T50" s="54"/>
      <c r="U50" s="54"/>
      <c r="V50" s="54"/>
      <c r="W50" s="54"/>
      <c r="X50" s="54"/>
      <c r="Y50" s="54"/>
      <c r="Z50" s="54"/>
      <c r="AA50" s="54"/>
      <c r="AB50" s="54"/>
      <c r="AC50" s="45"/>
      <c r="AD50" s="57"/>
      <c r="AE50" s="68">
        <f>VLOOKUP('CxTx Summary'!B50, A:D, 4, FALSE)</f>
        <v>85.454545454545453</v>
      </c>
      <c r="AF50" s="68">
        <f>VLOOKUP('CxTx Summary'!E50, A:D, 4, FALSE)</f>
        <v>85.454545454545453</v>
      </c>
      <c r="AG50" s="69">
        <f t="shared" si="9"/>
        <v>85.454545454545453</v>
      </c>
      <c r="AH50" s="69">
        <f>IF(CxTx!H50=0,1,CxTx!H50)</f>
        <v>8.3454230000000003</v>
      </c>
      <c r="AI50" s="68">
        <f t="shared" si="10"/>
        <v>5.677055357535217E-2</v>
      </c>
      <c r="AJ50" s="68">
        <f t="shared" si="11"/>
        <v>0.94322944642464779</v>
      </c>
      <c r="AK50" s="68">
        <f t="shared" si="12"/>
        <v>80.603243603560813</v>
      </c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45"/>
      <c r="AX50" s="60"/>
      <c r="AY50" s="72">
        <f>VLOOKUP('TzCx Summary'!B50, A:D, 4, FALSE)</f>
        <v>85.454545454545453</v>
      </c>
      <c r="AZ50" s="72">
        <f>VLOOKUP('TzCx Summary'!E50, A:D, 4, FALSE)</f>
        <v>85.454545454545453</v>
      </c>
      <c r="BA50" s="73">
        <f t="shared" si="19"/>
        <v>85.454545454545453</v>
      </c>
      <c r="BB50" s="73" t="e">
        <f>IF(TzCx!H50=0,1,#REF!)</f>
        <v>#REF!</v>
      </c>
      <c r="BC50" s="72" t="e">
        <f t="shared" si="20"/>
        <v>#REF!</v>
      </c>
      <c r="BD50" s="72" t="e">
        <f t="shared" si="21"/>
        <v>#REF!</v>
      </c>
      <c r="BE50" s="72" t="e">
        <f t="shared" si="22"/>
        <v>#REF!</v>
      </c>
      <c r="BF50" s="60"/>
      <c r="BG50" s="72"/>
      <c r="BH50" s="72"/>
      <c r="BI50" s="72"/>
      <c r="BJ50" s="72"/>
      <c r="BK50" s="72"/>
      <c r="BL50" s="72"/>
      <c r="BM50" s="72"/>
      <c r="BN50" s="72"/>
      <c r="BO50" s="60"/>
      <c r="BP50" s="60"/>
      <c r="BQ50" s="45"/>
    </row>
    <row r="51" spans="1:69" x14ac:dyDescent="0.4">
      <c r="A51" s="45"/>
      <c r="B51" s="45"/>
      <c r="C51" s="45"/>
      <c r="D51" s="45"/>
      <c r="E51" s="45"/>
      <c r="F51" s="45"/>
      <c r="G51" s="45"/>
      <c r="H51" s="45"/>
      <c r="I51" s="45"/>
      <c r="J51" s="54"/>
      <c r="K51" s="63">
        <f>VLOOKUP('CxCT5x Summary'!B51, A:D, 4, FALSE)</f>
        <v>84.545454545454547</v>
      </c>
      <c r="L51" s="63">
        <f>VLOOKUP('CxCT5x Summary'!E51, A:D, 4, FALSE)</f>
        <v>90.795454545454547</v>
      </c>
      <c r="M51" s="64">
        <f t="shared" si="3"/>
        <v>87.670454545454547</v>
      </c>
      <c r="N51" s="64">
        <f>IF(CxCT5x!H51=0,1,CxCT5x!H51)</f>
        <v>11.227209999999999</v>
      </c>
      <c r="O51" s="65">
        <f t="shared" si="4"/>
        <v>7.8395141014774933E-2</v>
      </c>
      <c r="P51" s="65">
        <f t="shared" si="0"/>
        <v>0.92160485898522504</v>
      </c>
      <c r="Q51" s="65">
        <f t="shared" si="1"/>
        <v>80.797516898534212</v>
      </c>
      <c r="R51" s="54"/>
      <c r="S51" s="54"/>
      <c r="T51" s="54"/>
      <c r="U51" s="54"/>
      <c r="V51" s="54"/>
      <c r="W51" s="54"/>
      <c r="X51" s="54"/>
      <c r="Y51" s="54"/>
      <c r="Z51" s="54"/>
      <c r="AA51" s="54"/>
      <c r="AB51" s="54"/>
      <c r="AC51" s="45"/>
      <c r="AD51" s="57"/>
      <c r="AE51" s="68">
        <f>VLOOKUP('CxTx Summary'!B51, A:D, 4, FALSE)</f>
        <v>84.545454545454547</v>
      </c>
      <c r="AF51" s="68">
        <f>VLOOKUP('CxTx Summary'!E51, A:D, 4, FALSE)</f>
        <v>90.795454545454547</v>
      </c>
      <c r="AG51" s="69">
        <f t="shared" si="9"/>
        <v>87.670454545454547</v>
      </c>
      <c r="AH51" s="69">
        <f>IF(CxTx!H51=0,1,CxTx!H51)</f>
        <v>11.227209999999999</v>
      </c>
      <c r="AI51" s="68">
        <f t="shared" si="10"/>
        <v>7.8395141014774933E-2</v>
      </c>
      <c r="AJ51" s="68">
        <f t="shared" si="11"/>
        <v>0.92160485898522504</v>
      </c>
      <c r="AK51" s="68">
        <f t="shared" si="12"/>
        <v>80.797516898534212</v>
      </c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45"/>
      <c r="AX51" s="60"/>
      <c r="AY51" s="72">
        <f>VLOOKUP('TzCx Summary'!B51, A:D, 4, FALSE)</f>
        <v>84.545454545454547</v>
      </c>
      <c r="AZ51" s="72">
        <f>VLOOKUP('TzCx Summary'!E51, A:D, 4, FALSE)</f>
        <v>90.795454545454547</v>
      </c>
      <c r="BA51" s="73">
        <f t="shared" si="19"/>
        <v>87.670454545454547</v>
      </c>
      <c r="BB51" s="73" t="e">
        <f>IF(TzCx!H51=0,1,#REF!)</f>
        <v>#REF!</v>
      </c>
      <c r="BC51" s="72" t="e">
        <f t="shared" si="20"/>
        <v>#REF!</v>
      </c>
      <c r="BD51" s="72" t="e">
        <f t="shared" si="21"/>
        <v>#REF!</v>
      </c>
      <c r="BE51" s="72" t="e">
        <f t="shared" si="22"/>
        <v>#REF!</v>
      </c>
      <c r="BF51" s="60"/>
      <c r="BG51" s="72"/>
      <c r="BH51" s="72"/>
      <c r="BI51" s="72"/>
      <c r="BJ51" s="72"/>
      <c r="BK51" s="72"/>
      <c r="BL51" s="72"/>
      <c r="BM51" s="72"/>
      <c r="BN51" s="72"/>
      <c r="BO51" s="60"/>
      <c r="BP51" s="60"/>
      <c r="BQ51" s="45"/>
    </row>
    <row r="52" spans="1:69" x14ac:dyDescent="0.4">
      <c r="A52" s="45"/>
      <c r="B52" s="45"/>
      <c r="C52" s="45"/>
      <c r="D52" s="45"/>
      <c r="E52" s="45"/>
      <c r="F52" s="45"/>
      <c r="G52" s="45"/>
      <c r="H52" s="45"/>
      <c r="I52" s="45"/>
      <c r="J52" s="54"/>
      <c r="K52" s="63">
        <f>VLOOKUP('CxCT5x Summary'!B52, A:D, 4, FALSE)</f>
        <v>85.454545454545453</v>
      </c>
      <c r="L52" s="63">
        <f>VLOOKUP('CxCT5x Summary'!E52, A:D, 4, FALSE)</f>
        <v>85.454545454545453</v>
      </c>
      <c r="M52" s="64">
        <f t="shared" si="3"/>
        <v>85.454545454545453</v>
      </c>
      <c r="N52" s="64">
        <f>IF(CxCT5x!H52=0,1,CxCT5x!H52)</f>
        <v>50.61647</v>
      </c>
      <c r="O52" s="65">
        <f t="shared" si="4"/>
        <v>0.37396747062975255</v>
      </c>
      <c r="P52" s="65">
        <f t="shared" si="0"/>
        <v>0.62603252937024745</v>
      </c>
      <c r="Q52" s="65">
        <f t="shared" si="1"/>
        <v>53.497325237093875</v>
      </c>
      <c r="R52" s="54"/>
      <c r="S52" s="54"/>
      <c r="T52" s="54"/>
      <c r="U52" s="54"/>
      <c r="V52" s="54"/>
      <c r="W52" s="54"/>
      <c r="X52" s="54"/>
      <c r="Y52" s="54"/>
      <c r="Z52" s="54"/>
      <c r="AA52" s="54"/>
      <c r="AB52" s="54"/>
      <c r="AC52" s="45"/>
      <c r="AD52" s="57"/>
      <c r="AE52" s="68">
        <f>VLOOKUP('CxTx Summary'!B52, A:D, 4, FALSE)</f>
        <v>85.454545454545453</v>
      </c>
      <c r="AF52" s="68">
        <f>VLOOKUP('CxTx Summary'!E52, A:D, 4, FALSE)</f>
        <v>85.454545454545453</v>
      </c>
      <c r="AG52" s="69">
        <f t="shared" si="9"/>
        <v>85.454545454545453</v>
      </c>
      <c r="AH52" s="69">
        <f>IF(CxTx!H52=0,1,CxTx!H52)</f>
        <v>50.61647</v>
      </c>
      <c r="AI52" s="68">
        <f t="shared" si="10"/>
        <v>0.37396747062975255</v>
      </c>
      <c r="AJ52" s="68">
        <f t="shared" si="11"/>
        <v>0.62603252937024745</v>
      </c>
      <c r="AK52" s="68">
        <f t="shared" si="12"/>
        <v>53.497325237093875</v>
      </c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45"/>
      <c r="AX52" s="60"/>
      <c r="AY52" s="72">
        <f>VLOOKUP('TzCx Summary'!B52, A:D, 4, FALSE)</f>
        <v>85.454545454545453</v>
      </c>
      <c r="AZ52" s="72">
        <f>VLOOKUP('TzCx Summary'!E52, A:D, 4, FALSE)</f>
        <v>90.795454545454547</v>
      </c>
      <c r="BA52" s="73">
        <f t="shared" si="19"/>
        <v>88.125</v>
      </c>
      <c r="BB52" s="73" t="e">
        <f>IF(TzCx!H52=0,1,#REF!)</f>
        <v>#REF!</v>
      </c>
      <c r="BC52" s="72" t="e">
        <f t="shared" si="20"/>
        <v>#REF!</v>
      </c>
      <c r="BD52" s="72" t="e">
        <f t="shared" si="21"/>
        <v>#REF!</v>
      </c>
      <c r="BE52" s="72" t="e">
        <f t="shared" si="22"/>
        <v>#REF!</v>
      </c>
      <c r="BF52" s="60"/>
      <c r="BG52" s="72"/>
      <c r="BH52" s="72"/>
      <c r="BI52" s="72"/>
      <c r="BJ52" s="72"/>
      <c r="BK52" s="72"/>
      <c r="BL52" s="72"/>
      <c r="BM52" s="72"/>
      <c r="BN52" s="72"/>
      <c r="BO52" s="60"/>
      <c r="BP52" s="60"/>
      <c r="BQ52" s="45"/>
    </row>
    <row r="53" spans="1:69" x14ac:dyDescent="0.4">
      <c r="A53" s="45"/>
      <c r="B53" s="45"/>
      <c r="C53" s="45"/>
      <c r="D53" s="45"/>
      <c r="E53" s="45"/>
      <c r="F53" s="45"/>
      <c r="G53" s="45"/>
      <c r="H53" s="45"/>
      <c r="I53" s="45"/>
      <c r="J53" s="54"/>
      <c r="K53" s="63">
        <f>VLOOKUP('CxCT5x Summary'!B53, A:D, 4, FALSE)</f>
        <v>85.454545454545453</v>
      </c>
      <c r="L53" s="63">
        <f>VLOOKUP('CxCT5x Summary'!E53, A:D, 4, FALSE)</f>
        <v>85.454545454545453</v>
      </c>
      <c r="M53" s="64">
        <f t="shared" si="3"/>
        <v>85.454545454545453</v>
      </c>
      <c r="N53" s="64">
        <f>IF(CxCT5x!H53=0,1,CxCT5x!H53)</f>
        <v>12.874560000000001</v>
      </c>
      <c r="O53" s="65">
        <f t="shared" si="4"/>
        <v>9.0756659794036937E-2</v>
      </c>
      <c r="P53" s="65">
        <f t="shared" si="0"/>
        <v>0.90924334020596309</v>
      </c>
      <c r="Q53" s="65">
        <f t="shared" si="1"/>
        <v>77.698976344873202</v>
      </c>
      <c r="R53" s="54"/>
      <c r="S53" s="54"/>
      <c r="T53" s="54"/>
      <c r="U53" s="54"/>
      <c r="V53" s="54"/>
      <c r="W53" s="54"/>
      <c r="X53" s="54"/>
      <c r="Y53" s="54"/>
      <c r="Z53" s="54"/>
      <c r="AA53" s="54"/>
      <c r="AB53" s="54"/>
      <c r="AC53" s="45"/>
      <c r="AD53" s="57"/>
      <c r="AE53" s="68">
        <f>VLOOKUP('CxTx Summary'!B53, A:D, 4, FALSE)</f>
        <v>85.454545454545453</v>
      </c>
      <c r="AF53" s="68">
        <f>VLOOKUP('CxTx Summary'!E53, A:D, 4, FALSE)</f>
        <v>85.454545454545453</v>
      </c>
      <c r="AG53" s="69">
        <f t="shared" si="9"/>
        <v>85.454545454545453</v>
      </c>
      <c r="AH53" s="69">
        <f>IF(CxTx!H53=0,1,CxTx!H53)</f>
        <v>12.874560000000001</v>
      </c>
      <c r="AI53" s="68">
        <f t="shared" si="10"/>
        <v>9.0756659794036937E-2</v>
      </c>
      <c r="AJ53" s="68">
        <f t="shared" si="11"/>
        <v>0.90924334020596309</v>
      </c>
      <c r="AK53" s="68">
        <f t="shared" si="12"/>
        <v>77.698976344873202</v>
      </c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45"/>
      <c r="AX53" s="60"/>
      <c r="AY53" s="72">
        <f>VLOOKUP('TzCx Summary'!B53, A:D, 4, FALSE)</f>
        <v>85.454545454545453</v>
      </c>
      <c r="AZ53" s="72">
        <f>VLOOKUP('TzCx Summary'!E53, A:D, 4, FALSE)</f>
        <v>85.454545454545453</v>
      </c>
      <c r="BA53" s="73">
        <f t="shared" si="19"/>
        <v>85.454545454545453</v>
      </c>
      <c r="BB53" s="73" t="e">
        <f>IF(TzCx!H53=0,1,#REF!)</f>
        <v>#REF!</v>
      </c>
      <c r="BC53" s="72" t="e">
        <f t="shared" si="20"/>
        <v>#REF!</v>
      </c>
      <c r="BD53" s="72" t="e">
        <f t="shared" si="21"/>
        <v>#REF!</v>
      </c>
      <c r="BE53" s="72" t="e">
        <f t="shared" si="22"/>
        <v>#REF!</v>
      </c>
      <c r="BF53" s="60"/>
      <c r="BG53" s="72"/>
      <c r="BH53" s="72"/>
      <c r="BI53" s="72"/>
      <c r="BJ53" s="72"/>
      <c r="BK53" s="72"/>
      <c r="BL53" s="72"/>
      <c r="BM53" s="72"/>
      <c r="BN53" s="72"/>
      <c r="BO53" s="60"/>
      <c r="BP53" s="60"/>
      <c r="BQ53" s="45"/>
    </row>
    <row r="54" spans="1:69" x14ac:dyDescent="0.4">
      <c r="A54" s="45"/>
      <c r="B54" s="45"/>
      <c r="C54" s="45"/>
      <c r="D54" s="45"/>
      <c r="E54" s="45"/>
      <c r="F54" s="45"/>
      <c r="G54" s="45"/>
      <c r="H54" s="45"/>
      <c r="I54" s="45"/>
      <c r="J54" s="54"/>
      <c r="K54" s="63">
        <f>VLOOKUP('CxCT5x Summary'!B54, A:D, 4, FALSE)</f>
        <v>90.795454545454547</v>
      </c>
      <c r="L54" s="63">
        <f>VLOOKUP('CxCT5x Summary'!E54, A:D, 4, FALSE)</f>
        <v>90.795454545454547</v>
      </c>
      <c r="M54" s="64">
        <f t="shared" si="3"/>
        <v>90.795454545454547</v>
      </c>
      <c r="N54" s="64">
        <f>IF(CxCT5x!H54=0,1,CxCT5x!H54)</f>
        <v>24.815010000000001</v>
      </c>
      <c r="O54" s="65">
        <f t="shared" si="4"/>
        <v>0.18035637868063595</v>
      </c>
      <c r="P54" s="65">
        <f t="shared" si="0"/>
        <v>0.81964362131936408</v>
      </c>
      <c r="Q54" s="65">
        <f t="shared" si="1"/>
        <v>74.419915162974078</v>
      </c>
      <c r="R54" s="54"/>
      <c r="S54" s="54"/>
      <c r="T54" s="54"/>
      <c r="U54" s="54"/>
      <c r="V54" s="54"/>
      <c r="W54" s="54"/>
      <c r="X54" s="54"/>
      <c r="Y54" s="54"/>
      <c r="Z54" s="54"/>
      <c r="AA54" s="54"/>
      <c r="AB54" s="54"/>
      <c r="AC54" s="45"/>
      <c r="AD54" s="57"/>
      <c r="AE54" s="68">
        <f>VLOOKUP('CxTx Summary'!B54, A:D, 4, FALSE)</f>
        <v>90.795454545454547</v>
      </c>
      <c r="AF54" s="68">
        <f>VLOOKUP('CxTx Summary'!E54, A:D, 4, FALSE)</f>
        <v>90.795454545454547</v>
      </c>
      <c r="AG54" s="69">
        <f t="shared" si="9"/>
        <v>90.795454545454547</v>
      </c>
      <c r="AH54" s="69">
        <f>IF(CxTx!H54=0,1,CxTx!H54)</f>
        <v>24.815010000000001</v>
      </c>
      <c r="AI54" s="68">
        <f t="shared" si="10"/>
        <v>0.18035637868063595</v>
      </c>
      <c r="AJ54" s="68">
        <f t="shared" si="11"/>
        <v>0.81964362131936408</v>
      </c>
      <c r="AK54" s="68">
        <f t="shared" si="12"/>
        <v>74.419915162974078</v>
      </c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45"/>
      <c r="AX54" s="60"/>
      <c r="AY54" s="72">
        <f>VLOOKUP('TzCx Summary'!B54, A:D, 4, FALSE)</f>
        <v>90.795454545454547</v>
      </c>
      <c r="AZ54" s="72">
        <f>VLOOKUP('TzCx Summary'!E54, A:D, 4, FALSE)</f>
        <v>90.795454545454547</v>
      </c>
      <c r="BA54" s="73">
        <f t="shared" si="19"/>
        <v>90.795454545454547</v>
      </c>
      <c r="BB54" s="73" t="e">
        <f>IF(TzCx!H54=0,1,#REF!)</f>
        <v>#REF!</v>
      </c>
      <c r="BC54" s="72" t="e">
        <f t="shared" si="20"/>
        <v>#REF!</v>
      </c>
      <c r="BD54" s="72" t="e">
        <f t="shared" si="21"/>
        <v>#REF!</v>
      </c>
      <c r="BE54" s="72" t="e">
        <f t="shared" si="22"/>
        <v>#REF!</v>
      </c>
      <c r="BF54" s="60"/>
      <c r="BG54" s="72"/>
      <c r="BH54" s="72"/>
      <c r="BI54" s="72"/>
      <c r="BJ54" s="72"/>
      <c r="BK54" s="72"/>
      <c r="BL54" s="72"/>
      <c r="BM54" s="72"/>
      <c r="BN54" s="72"/>
      <c r="BO54" s="60"/>
      <c r="BP54" s="60"/>
      <c r="BQ54" s="45"/>
    </row>
    <row r="55" spans="1:69" x14ac:dyDescent="0.4">
      <c r="A55" s="45"/>
      <c r="B55" s="45"/>
      <c r="C55" s="45"/>
      <c r="D55" s="45"/>
      <c r="E55" s="45"/>
      <c r="F55" s="45"/>
      <c r="G55" s="45"/>
      <c r="H55" s="45"/>
      <c r="I55" s="45"/>
      <c r="J55" s="54"/>
      <c r="K55" s="63">
        <f>VLOOKUP('CxCT5x Summary'!B55, A:D, 4, FALSE)</f>
        <v>90.795454545454547</v>
      </c>
      <c r="L55" s="63">
        <f>VLOOKUP('CxCT5x Summary'!E55, A:D, 4, FALSE)</f>
        <v>90.795454545454547</v>
      </c>
      <c r="M55" s="64">
        <f t="shared" si="3"/>
        <v>90.795454545454547</v>
      </c>
      <c r="N55" s="64">
        <f>IF(CxCT5x!H55=0,1,CxCT5x!H55)</f>
        <v>9.6947840000000003</v>
      </c>
      <c r="O55" s="65">
        <f t="shared" si="4"/>
        <v>6.689599828443267E-2</v>
      </c>
      <c r="P55" s="65">
        <f t="shared" si="0"/>
        <v>0.93310400171556729</v>
      </c>
      <c r="Q55" s="65">
        <f t="shared" si="1"/>
        <v>84.721601973947529</v>
      </c>
      <c r="R55" s="54"/>
      <c r="S55" s="54"/>
      <c r="T55" s="54"/>
      <c r="U55" s="54"/>
      <c r="V55" s="54"/>
      <c r="W55" s="54"/>
      <c r="X55" s="54"/>
      <c r="Y55" s="54"/>
      <c r="Z55" s="54"/>
      <c r="AA55" s="54"/>
      <c r="AB55" s="54"/>
      <c r="AC55" s="45"/>
      <c r="AD55" s="57"/>
      <c r="AE55" s="68">
        <f>VLOOKUP('CxTx Summary'!B55, A:D, 4, FALSE)</f>
        <v>90.795454545454547</v>
      </c>
      <c r="AF55" s="68">
        <f>VLOOKUP('CxTx Summary'!E55, A:D, 4, FALSE)</f>
        <v>90.795454545454547</v>
      </c>
      <c r="AG55" s="69">
        <f t="shared" si="9"/>
        <v>90.795454545454547</v>
      </c>
      <c r="AH55" s="69">
        <f>IF(CxTx!H55=0,1,CxTx!H55)</f>
        <v>9.6947840000000003</v>
      </c>
      <c r="AI55" s="68">
        <f t="shared" si="10"/>
        <v>6.689599828443267E-2</v>
      </c>
      <c r="AJ55" s="68">
        <f t="shared" si="11"/>
        <v>0.93310400171556729</v>
      </c>
      <c r="AK55" s="68">
        <f t="shared" si="12"/>
        <v>84.721601973947529</v>
      </c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45"/>
      <c r="AX55" s="60"/>
      <c r="AY55" s="72">
        <f>VLOOKUP('TzCx Summary'!B55, A:D, 4, FALSE)</f>
        <v>90.795454545454547</v>
      </c>
      <c r="AZ55" s="72">
        <f>VLOOKUP('TzCx Summary'!E55, A:D, 4, FALSE)</f>
        <v>90.795454545454547</v>
      </c>
      <c r="BA55" s="73">
        <f t="shared" si="19"/>
        <v>90.795454545454547</v>
      </c>
      <c r="BB55" s="73" t="e">
        <f>IF(TzCx!H55=0,1,#REF!)</f>
        <v>#REF!</v>
      </c>
      <c r="BC55" s="72" t="e">
        <f t="shared" si="20"/>
        <v>#REF!</v>
      </c>
      <c r="BD55" s="72" t="e">
        <f t="shared" si="21"/>
        <v>#REF!</v>
      </c>
      <c r="BE55" s="72" t="e">
        <f t="shared" si="22"/>
        <v>#REF!</v>
      </c>
      <c r="BF55" s="60"/>
      <c r="BG55" s="72"/>
      <c r="BH55" s="72"/>
      <c r="BI55" s="72"/>
      <c r="BJ55" s="72"/>
      <c r="BK55" s="72"/>
      <c r="BL55" s="72"/>
      <c r="BM55" s="72"/>
      <c r="BN55" s="72"/>
      <c r="BO55" s="60"/>
      <c r="BP55" s="60"/>
      <c r="BQ55" s="45"/>
    </row>
    <row r="56" spans="1:69" x14ac:dyDescent="0.4">
      <c r="A56" s="45"/>
      <c r="B56" s="45"/>
      <c r="C56" s="45"/>
      <c r="D56" s="45"/>
      <c r="E56" s="45"/>
      <c r="F56" s="45"/>
      <c r="G56" s="45"/>
      <c r="H56" s="45"/>
      <c r="I56" s="45"/>
      <c r="J56" s="54"/>
      <c r="K56" s="63">
        <f>VLOOKUP('CxCT5x Summary'!B56, A:D, 4, FALSE)</f>
        <v>85.454545454545453</v>
      </c>
      <c r="L56" s="63">
        <f>VLOOKUP('CxCT5x Summary'!E56, A:D, 4, FALSE)</f>
        <v>85.454545454545453</v>
      </c>
      <c r="M56" s="64">
        <f t="shared" si="3"/>
        <v>85.454545454545453</v>
      </c>
      <c r="N56" s="64">
        <f>IF(CxCT5x!H56=0,1,CxCT5x!H56)</f>
        <v>9.2420310000000008</v>
      </c>
      <c r="O56" s="65">
        <f t="shared" si="4"/>
        <v>6.3498593536281275E-2</v>
      </c>
      <c r="P56" s="65">
        <f t="shared" si="0"/>
        <v>0.93650140646371871</v>
      </c>
      <c r="Q56" s="65">
        <f t="shared" si="1"/>
        <v>80.028302006899594</v>
      </c>
      <c r="R56" s="54"/>
      <c r="S56" s="54"/>
      <c r="T56" s="54"/>
      <c r="U56" s="54"/>
      <c r="V56" s="54"/>
      <c r="W56" s="54"/>
      <c r="X56" s="54"/>
      <c r="Y56" s="54"/>
      <c r="Z56" s="54"/>
      <c r="AA56" s="54"/>
      <c r="AB56" s="54"/>
      <c r="AC56" s="45"/>
      <c r="AD56" s="57"/>
      <c r="AE56" s="68">
        <f>VLOOKUP('CxTx Summary'!B56, A:D, 4, FALSE)</f>
        <v>85.454545454545453</v>
      </c>
      <c r="AF56" s="68">
        <f>VLOOKUP('CxTx Summary'!E56, A:D, 4, FALSE)</f>
        <v>85.454545454545453</v>
      </c>
      <c r="AG56" s="69">
        <f t="shared" si="9"/>
        <v>85.454545454545453</v>
      </c>
      <c r="AH56" s="69">
        <f>IF(CxTx!H56=0,1,CxTx!H56)</f>
        <v>9.2420310000000008</v>
      </c>
      <c r="AI56" s="68">
        <f t="shared" si="10"/>
        <v>6.3498593536281275E-2</v>
      </c>
      <c r="AJ56" s="68">
        <f t="shared" si="11"/>
        <v>0.93650140646371871</v>
      </c>
      <c r="AK56" s="68">
        <f t="shared" si="12"/>
        <v>80.028302006899594</v>
      </c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45"/>
      <c r="AX56" s="60"/>
      <c r="AY56" s="72">
        <f>VLOOKUP('TzCx Summary'!B56, A:D, 4, FALSE)</f>
        <v>85.454545454545453</v>
      </c>
      <c r="AZ56" s="72">
        <f>VLOOKUP('TzCx Summary'!E56, A:D, 4, FALSE)</f>
        <v>85.454545454545453</v>
      </c>
      <c r="BA56" s="73">
        <f t="shared" si="19"/>
        <v>85.454545454545453</v>
      </c>
      <c r="BB56" s="73" t="e">
        <f>IF(TzCx!H56=0,1,#REF!)</f>
        <v>#REF!</v>
      </c>
      <c r="BC56" s="72" t="e">
        <f t="shared" si="20"/>
        <v>#REF!</v>
      </c>
      <c r="BD56" s="72" t="e">
        <f t="shared" si="21"/>
        <v>#REF!</v>
      </c>
      <c r="BE56" s="72" t="e">
        <f t="shared" si="22"/>
        <v>#REF!</v>
      </c>
      <c r="BF56" s="60"/>
      <c r="BG56" s="72"/>
      <c r="BH56" s="72"/>
      <c r="BI56" s="72"/>
      <c r="BJ56" s="72"/>
      <c r="BK56" s="72"/>
      <c r="BL56" s="72"/>
      <c r="BM56" s="72"/>
      <c r="BN56" s="72"/>
      <c r="BO56" s="60"/>
      <c r="BP56" s="60"/>
      <c r="BQ56" s="45"/>
    </row>
    <row r="57" spans="1:69" x14ac:dyDescent="0.4">
      <c r="A57" s="45"/>
      <c r="B57" s="45"/>
      <c r="C57" s="45"/>
      <c r="D57" s="45"/>
      <c r="E57" s="45"/>
      <c r="F57" s="45"/>
      <c r="G57" s="45"/>
      <c r="H57" s="45"/>
      <c r="I57" s="45"/>
      <c r="J57" s="54"/>
      <c r="K57" s="63">
        <f>VLOOKUP('CxCT5x Summary'!B57, A:D, 4, FALSE)</f>
        <v>90.795454545454547</v>
      </c>
      <c r="L57" s="63">
        <f>VLOOKUP('CxCT5x Summary'!E57, A:D, 4, FALSE)</f>
        <v>90.795454545454547</v>
      </c>
      <c r="M57" s="64">
        <f t="shared" si="3"/>
        <v>90.795454545454547</v>
      </c>
      <c r="N57" s="64">
        <f>IF(CxCT5x!H57=0,1,CxCT5x!H57)</f>
        <v>10.806469999999999</v>
      </c>
      <c r="O57" s="65">
        <f t="shared" si="4"/>
        <v>7.5237958017120091E-2</v>
      </c>
      <c r="P57" s="65">
        <f t="shared" si="0"/>
        <v>0.92476204198287992</v>
      </c>
      <c r="Q57" s="65">
        <f t="shared" si="1"/>
        <v>83.964189948218305</v>
      </c>
      <c r="R57" s="54"/>
      <c r="S57" s="54"/>
      <c r="T57" s="54"/>
      <c r="U57" s="54"/>
      <c r="V57" s="54"/>
      <c r="W57" s="54"/>
      <c r="X57" s="54"/>
      <c r="Y57" s="54"/>
      <c r="Z57" s="54"/>
      <c r="AA57" s="54"/>
      <c r="AB57" s="54"/>
      <c r="AC57" s="45"/>
      <c r="AD57" s="57"/>
      <c r="AE57" s="68">
        <f>VLOOKUP('CxTx Summary'!B57, A:D, 4, FALSE)</f>
        <v>90.795454545454547</v>
      </c>
      <c r="AF57" s="68">
        <f>VLOOKUP('CxTx Summary'!E57, A:D, 4, FALSE)</f>
        <v>90.795454545454547</v>
      </c>
      <c r="AG57" s="69">
        <f t="shared" si="9"/>
        <v>90.795454545454547</v>
      </c>
      <c r="AH57" s="69">
        <f>IF(CxTx!H57=0,1,CxTx!H57)</f>
        <v>10.806469999999999</v>
      </c>
      <c r="AI57" s="68">
        <f t="shared" si="10"/>
        <v>7.5237958017120091E-2</v>
      </c>
      <c r="AJ57" s="68">
        <f t="shared" si="11"/>
        <v>0.92476204198287992</v>
      </c>
      <c r="AK57" s="68">
        <f t="shared" si="12"/>
        <v>83.964189948218305</v>
      </c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45"/>
      <c r="AX57" s="60"/>
      <c r="AY57" s="72">
        <f>VLOOKUP('TzCx Summary'!B57, A:D, 4, FALSE)</f>
        <v>90.795454545454547</v>
      </c>
      <c r="AZ57" s="72">
        <f>VLOOKUP('TzCx Summary'!E57, A:D, 4, FALSE)</f>
        <v>90.795454545454547</v>
      </c>
      <c r="BA57" s="73">
        <f t="shared" si="19"/>
        <v>90.795454545454547</v>
      </c>
      <c r="BB57" s="73" t="e">
        <f>IF(TzCx!H57=0,1,#REF!)</f>
        <v>#REF!</v>
      </c>
      <c r="BC57" s="72" t="e">
        <f t="shared" si="20"/>
        <v>#REF!</v>
      </c>
      <c r="BD57" s="72" t="e">
        <f t="shared" si="21"/>
        <v>#REF!</v>
      </c>
      <c r="BE57" s="72" t="e">
        <f t="shared" si="22"/>
        <v>#REF!</v>
      </c>
      <c r="BF57" s="60"/>
      <c r="BG57" s="72"/>
      <c r="BH57" s="72"/>
      <c r="BI57" s="72"/>
      <c r="BJ57" s="72"/>
      <c r="BK57" s="72"/>
      <c r="BL57" s="72"/>
      <c r="BM57" s="72"/>
      <c r="BN57" s="72"/>
      <c r="BO57" s="60"/>
      <c r="BP57" s="60"/>
      <c r="BQ57" s="45"/>
    </row>
    <row r="58" spans="1:69" x14ac:dyDescent="0.4">
      <c r="A58" s="45"/>
      <c r="B58" s="45"/>
      <c r="C58" s="45"/>
      <c r="D58" s="45"/>
      <c r="E58" s="45"/>
      <c r="F58" s="45"/>
      <c r="G58" s="45"/>
      <c r="H58" s="45"/>
      <c r="I58" s="45"/>
      <c r="J58" s="54"/>
      <c r="K58" s="63">
        <f>VLOOKUP('CxCT5x Summary'!B58, A:D, 4, FALSE)</f>
        <v>90.795454545454547</v>
      </c>
      <c r="L58" s="63">
        <f>VLOOKUP('CxCT5x Summary'!E58, A:D, 4, FALSE)</f>
        <v>90.795454545454547</v>
      </c>
      <c r="M58" s="64">
        <f t="shared" si="3"/>
        <v>90.795454545454547</v>
      </c>
      <c r="N58" s="64">
        <f>IF(CxCT5x!H58=0,1,CxCT5x!H58)</f>
        <v>27.45918</v>
      </c>
      <c r="O58" s="65">
        <f t="shared" si="4"/>
        <v>0.20019791636877823</v>
      </c>
      <c r="P58" s="65">
        <f t="shared" si="0"/>
        <v>0.79980208363122174</v>
      </c>
      <c r="Q58" s="65">
        <f t="shared" si="1"/>
        <v>72.618393729698425</v>
      </c>
      <c r="R58" s="54"/>
      <c r="S58" s="54"/>
      <c r="T58" s="54"/>
      <c r="U58" s="54"/>
      <c r="V58" s="54"/>
      <c r="W58" s="54"/>
      <c r="X58" s="54"/>
      <c r="Y58" s="54"/>
      <c r="Z58" s="54"/>
      <c r="AA58" s="54"/>
      <c r="AB58" s="54"/>
      <c r="AC58" s="45"/>
      <c r="AD58" s="57"/>
      <c r="AE58" s="68">
        <f>VLOOKUP('CxTx Summary'!B58, A:D, 4, FALSE)</f>
        <v>90.795454545454547</v>
      </c>
      <c r="AF58" s="68">
        <f>VLOOKUP('CxTx Summary'!E58, A:D, 4, FALSE)</f>
        <v>90.795454545454547</v>
      </c>
      <c r="AG58" s="69">
        <f t="shared" si="9"/>
        <v>90.795454545454547</v>
      </c>
      <c r="AH58" s="69">
        <f>IF(CxTx!H58=0,1,CxTx!H58)</f>
        <v>27.45918</v>
      </c>
      <c r="AI58" s="68">
        <f t="shared" si="10"/>
        <v>0.20019791636877823</v>
      </c>
      <c r="AJ58" s="68">
        <f t="shared" si="11"/>
        <v>0.79980208363122174</v>
      </c>
      <c r="AK58" s="68">
        <f t="shared" si="12"/>
        <v>72.618393729698425</v>
      </c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45"/>
      <c r="AX58" s="60"/>
      <c r="AY58" s="72">
        <f>VLOOKUP('TzCx Summary'!B58, A:D, 4, FALSE)</f>
        <v>90.795454545454547</v>
      </c>
      <c r="AZ58" s="72">
        <f>VLOOKUP('TzCx Summary'!E58, A:D, 4, FALSE)</f>
        <v>90.795454545454547</v>
      </c>
      <c r="BA58" s="73">
        <f t="shared" si="19"/>
        <v>90.795454545454547</v>
      </c>
      <c r="BB58" s="73" t="e">
        <f>IF(TzCx!H58=0,1,#REF!)</f>
        <v>#REF!</v>
      </c>
      <c r="BC58" s="72" t="e">
        <f t="shared" si="20"/>
        <v>#REF!</v>
      </c>
      <c r="BD58" s="72" t="e">
        <f t="shared" si="21"/>
        <v>#REF!</v>
      </c>
      <c r="BE58" s="72" t="e">
        <f t="shared" si="22"/>
        <v>#REF!</v>
      </c>
      <c r="BF58" s="60"/>
      <c r="BG58" s="72"/>
      <c r="BH58" s="72"/>
      <c r="BI58" s="72"/>
      <c r="BJ58" s="72"/>
      <c r="BK58" s="72"/>
      <c r="BL58" s="72"/>
      <c r="BM58" s="72"/>
      <c r="BN58" s="72"/>
      <c r="BO58" s="60"/>
      <c r="BP58" s="60"/>
      <c r="BQ58" s="45"/>
    </row>
    <row r="59" spans="1:69" x14ac:dyDescent="0.4">
      <c r="A59" s="45"/>
      <c r="B59" s="45"/>
      <c r="C59" s="45"/>
      <c r="D59" s="45"/>
      <c r="E59" s="45"/>
      <c r="F59" s="45"/>
      <c r="G59" s="45"/>
      <c r="H59" s="45"/>
      <c r="I59" s="45"/>
      <c r="J59" s="54"/>
      <c r="K59" s="63">
        <f>VLOOKUP('CxCT5x Summary'!B59, A:D, 4, FALSE)</f>
        <v>88.63636363636364</v>
      </c>
      <c r="L59" s="63">
        <f>VLOOKUP('CxCT5x Summary'!E59, A:D, 4, FALSE)</f>
        <v>85.454545454545453</v>
      </c>
      <c r="M59" s="64">
        <f t="shared" si="3"/>
        <v>87.045454545454547</v>
      </c>
      <c r="N59" s="64">
        <f>IF(CxCT5x!H59=0,1,CxCT5x!H59)</f>
        <v>114.4431</v>
      </c>
      <c r="O59" s="65">
        <f t="shared" si="4"/>
        <v>0.85291492281781645</v>
      </c>
      <c r="P59" s="65">
        <f t="shared" si="0"/>
        <v>0.14708507718218355</v>
      </c>
      <c r="Q59" s="65">
        <f t="shared" si="1"/>
        <v>12.803087400176432</v>
      </c>
      <c r="R59" s="54"/>
      <c r="S59" s="54"/>
      <c r="T59" s="54"/>
      <c r="U59" s="54"/>
      <c r="V59" s="54"/>
      <c r="W59" s="54"/>
      <c r="X59" s="54"/>
      <c r="Y59" s="54"/>
      <c r="Z59" s="54"/>
      <c r="AA59" s="54"/>
      <c r="AB59" s="54"/>
      <c r="AC59" s="45"/>
      <c r="AD59" s="57"/>
      <c r="AE59" s="68">
        <f>VLOOKUP('CxTx Summary'!B59, A:D, 4, FALSE)</f>
        <v>88.63636363636364</v>
      </c>
      <c r="AF59" s="68">
        <f>VLOOKUP('CxTx Summary'!E59, A:D, 4, FALSE)</f>
        <v>85.454545454545453</v>
      </c>
      <c r="AG59" s="69">
        <f t="shared" si="9"/>
        <v>87.045454545454547</v>
      </c>
      <c r="AH59" s="69">
        <f>IF(CxTx!H59=0,1,CxTx!H59)</f>
        <v>114.4431</v>
      </c>
      <c r="AI59" s="68">
        <f t="shared" si="10"/>
        <v>0.85291492281781645</v>
      </c>
      <c r="AJ59" s="68">
        <f t="shared" si="11"/>
        <v>0.14708507718218355</v>
      </c>
      <c r="AK59" s="68">
        <f t="shared" si="12"/>
        <v>12.803087400176432</v>
      </c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45"/>
      <c r="AX59" s="60"/>
      <c r="AY59" s="72">
        <f>VLOOKUP('TzCx Summary'!B59, A:D, 4, FALSE)</f>
        <v>88.63636363636364</v>
      </c>
      <c r="AZ59" s="72">
        <f>VLOOKUP('TzCx Summary'!E59, A:D, 4, FALSE)</f>
        <v>85.454545454545453</v>
      </c>
      <c r="BA59" s="73">
        <f t="shared" si="19"/>
        <v>87.045454545454547</v>
      </c>
      <c r="BB59" s="73" t="e">
        <f>IF(TzCx!H59=0,1,#REF!)</f>
        <v>#REF!</v>
      </c>
      <c r="BC59" s="72" t="e">
        <f t="shared" si="20"/>
        <v>#REF!</v>
      </c>
      <c r="BD59" s="72" t="e">
        <f t="shared" si="21"/>
        <v>#REF!</v>
      </c>
      <c r="BE59" s="72" t="e">
        <f t="shared" si="22"/>
        <v>#REF!</v>
      </c>
      <c r="BF59" s="60"/>
      <c r="BG59" s="72"/>
      <c r="BH59" s="72"/>
      <c r="BI59" s="72"/>
      <c r="BJ59" s="72"/>
      <c r="BK59" s="72"/>
      <c r="BL59" s="72"/>
      <c r="BM59" s="72"/>
      <c r="BN59" s="72"/>
      <c r="BO59" s="60"/>
      <c r="BP59" s="60"/>
      <c r="BQ59" s="45"/>
    </row>
    <row r="60" spans="1:69" x14ac:dyDescent="0.4">
      <c r="A60" s="45"/>
      <c r="B60" s="45"/>
      <c r="C60" s="45"/>
      <c r="D60" s="45"/>
      <c r="E60" s="45"/>
      <c r="F60" s="45"/>
      <c r="G60" s="45"/>
      <c r="H60" s="45"/>
      <c r="I60" s="45"/>
      <c r="J60" s="54"/>
      <c r="K60" s="63">
        <f>VLOOKUP('CxCT5x Summary'!B60, A:D, 4, FALSE)</f>
        <v>89.545454545454547</v>
      </c>
      <c r="L60" s="63">
        <f>VLOOKUP('CxCT5x Summary'!E60, A:D, 4, FALSE)</f>
        <v>85.454545454545453</v>
      </c>
      <c r="M60" s="64">
        <f t="shared" si="3"/>
        <v>87.5</v>
      </c>
      <c r="N60" s="64">
        <f>IF(CxCT5x!H60=0,1,CxCT5x!H60)</f>
        <v>22.468129999999999</v>
      </c>
      <c r="O60" s="65">
        <f t="shared" si="4"/>
        <v>0.16274566984968053</v>
      </c>
      <c r="P60" s="65">
        <f t="shared" si="0"/>
        <v>0.83725433015031947</v>
      </c>
      <c r="Q60" s="65">
        <f t="shared" si="1"/>
        <v>73.259753888152957</v>
      </c>
      <c r="R60" s="54"/>
      <c r="S60" s="54"/>
      <c r="T60" s="54"/>
      <c r="U60" s="54"/>
      <c r="V60" s="54"/>
      <c r="W60" s="54"/>
      <c r="X60" s="54"/>
      <c r="Y60" s="54"/>
      <c r="Z60" s="54"/>
      <c r="AA60" s="54"/>
      <c r="AB60" s="54"/>
      <c r="AC60" s="45"/>
      <c r="AD60" s="57"/>
      <c r="AE60" s="68">
        <f>VLOOKUP('CxTx Summary'!B60, A:D, 4, FALSE)</f>
        <v>89.545454545454547</v>
      </c>
      <c r="AF60" s="68">
        <f>VLOOKUP('CxTx Summary'!E60, A:D, 4, FALSE)</f>
        <v>85.454545454545453</v>
      </c>
      <c r="AG60" s="69">
        <f t="shared" si="9"/>
        <v>87.5</v>
      </c>
      <c r="AH60" s="69">
        <f>IF(CxTx!H60=0,1,CxTx!H60)</f>
        <v>22.468129999999999</v>
      </c>
      <c r="AI60" s="68">
        <f t="shared" si="10"/>
        <v>0.16274566984968053</v>
      </c>
      <c r="AJ60" s="68">
        <f t="shared" si="11"/>
        <v>0.83725433015031947</v>
      </c>
      <c r="AK60" s="68">
        <f t="shared" si="12"/>
        <v>73.259753888152957</v>
      </c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45"/>
      <c r="AX60" s="60"/>
      <c r="AY60" s="72">
        <f>VLOOKUP('TzCx Summary'!B60, A:D, 4, FALSE)</f>
        <v>89.545454545454547</v>
      </c>
      <c r="AZ60" s="72">
        <f>VLOOKUP('TzCx Summary'!E60, A:D, 4, FALSE)</f>
        <v>88.63636363636364</v>
      </c>
      <c r="BA60" s="73">
        <f t="shared" si="19"/>
        <v>89.090909090909093</v>
      </c>
      <c r="BB60" s="73" t="e">
        <f>IF(TzCx!H60=0,1,#REF!)</f>
        <v>#REF!</v>
      </c>
      <c r="BC60" s="72" t="e">
        <f t="shared" si="20"/>
        <v>#REF!</v>
      </c>
      <c r="BD60" s="72" t="e">
        <f t="shared" si="21"/>
        <v>#REF!</v>
      </c>
      <c r="BE60" s="72" t="e">
        <f t="shared" si="22"/>
        <v>#REF!</v>
      </c>
      <c r="BF60" s="60"/>
      <c r="BG60" s="72"/>
      <c r="BH60" s="72"/>
      <c r="BI60" s="72"/>
      <c r="BJ60" s="72"/>
      <c r="BK60" s="72"/>
      <c r="BL60" s="72"/>
      <c r="BM60" s="72"/>
      <c r="BN60" s="72"/>
      <c r="BO60" s="60"/>
      <c r="BP60" s="60"/>
      <c r="BQ60" s="45"/>
    </row>
    <row r="61" spans="1:69" x14ac:dyDescent="0.4">
      <c r="A61" s="45"/>
      <c r="B61" s="45"/>
      <c r="C61" s="45"/>
      <c r="D61" s="45"/>
      <c r="E61" s="45"/>
      <c r="F61" s="45"/>
      <c r="G61" s="45"/>
      <c r="H61" s="45"/>
      <c r="I61" s="45"/>
      <c r="J61" s="54"/>
      <c r="K61" s="63">
        <f>VLOOKUP('CxCT5x Summary'!B61, A:D, 4, FALSE)</f>
        <v>90.795454545454547</v>
      </c>
      <c r="L61" s="63">
        <f>VLOOKUP('CxCT5x Summary'!E61, A:D, 4, FALSE)</f>
        <v>90.795454545454547</v>
      </c>
      <c r="M61" s="64">
        <f t="shared" si="3"/>
        <v>90.795454545454547</v>
      </c>
      <c r="N61" s="64">
        <f>IF(CxCT5x!H61=0,1,CxCT5x!H61)</f>
        <v>10.880839999999999</v>
      </c>
      <c r="O61" s="65">
        <f t="shared" si="4"/>
        <v>7.5796021665776245E-2</v>
      </c>
      <c r="P61" s="65">
        <f t="shared" si="0"/>
        <v>0.92420397833422374</v>
      </c>
      <c r="Q61" s="65">
        <f t="shared" si="1"/>
        <v>83.913520305573272</v>
      </c>
      <c r="R61" s="54"/>
      <c r="S61" s="54"/>
      <c r="T61" s="54"/>
      <c r="U61" s="54"/>
      <c r="V61" s="54"/>
      <c r="W61" s="54"/>
      <c r="X61" s="54"/>
      <c r="Y61" s="54"/>
      <c r="Z61" s="54"/>
      <c r="AA61" s="54"/>
      <c r="AB61" s="54"/>
      <c r="AC61" s="45"/>
      <c r="AD61" s="57"/>
      <c r="AE61" s="68">
        <f>VLOOKUP('CxTx Summary'!B61, A:D, 4, FALSE)</f>
        <v>90.795454545454547</v>
      </c>
      <c r="AF61" s="68">
        <f>VLOOKUP('CxTx Summary'!E61, A:D, 4, FALSE)</f>
        <v>90.795454545454547</v>
      </c>
      <c r="AG61" s="69">
        <f t="shared" si="9"/>
        <v>90.795454545454547</v>
      </c>
      <c r="AH61" s="69">
        <f>IF(CxTx!H61=0,1,CxTx!H61)</f>
        <v>10.880839999999999</v>
      </c>
      <c r="AI61" s="68">
        <f t="shared" si="10"/>
        <v>7.5796021665776245E-2</v>
      </c>
      <c r="AJ61" s="68">
        <f t="shared" si="11"/>
        <v>0.92420397833422374</v>
      </c>
      <c r="AK61" s="68">
        <f t="shared" si="12"/>
        <v>83.913520305573272</v>
      </c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45"/>
      <c r="AX61" s="60"/>
      <c r="AY61" s="72">
        <f>VLOOKUP('TzCx Summary'!B61, A:D, 4, FALSE)</f>
        <v>90.795454545454547</v>
      </c>
      <c r="AZ61" s="72">
        <f>VLOOKUP('TzCx Summary'!E61, A:D, 4, FALSE)</f>
        <v>90.795454545454547</v>
      </c>
      <c r="BA61" s="73">
        <f t="shared" si="19"/>
        <v>90.795454545454547</v>
      </c>
      <c r="BB61" s="73" t="e">
        <f>IF(TzCx!H61=0,1,#REF!)</f>
        <v>#REF!</v>
      </c>
      <c r="BC61" s="72" t="e">
        <f t="shared" si="20"/>
        <v>#REF!</v>
      </c>
      <c r="BD61" s="72" t="e">
        <f t="shared" si="21"/>
        <v>#REF!</v>
      </c>
      <c r="BE61" s="72" t="e">
        <f t="shared" si="22"/>
        <v>#REF!</v>
      </c>
      <c r="BF61" s="60"/>
      <c r="BG61" s="72"/>
      <c r="BH61" s="72"/>
      <c r="BI61" s="72"/>
      <c r="BJ61" s="72"/>
      <c r="BK61" s="72"/>
      <c r="BL61" s="72"/>
      <c r="BM61" s="72"/>
      <c r="BN61" s="72"/>
      <c r="BO61" s="60"/>
      <c r="BP61" s="60"/>
      <c r="BQ61" s="45"/>
    </row>
    <row r="62" spans="1:69" x14ac:dyDescent="0.4">
      <c r="A62" s="45"/>
      <c r="B62" s="45"/>
      <c r="C62" s="45"/>
      <c r="D62" s="45"/>
      <c r="E62" s="45"/>
      <c r="F62" s="45"/>
      <c r="G62" s="45"/>
      <c r="H62" s="45"/>
      <c r="I62" s="45"/>
      <c r="J62" s="54"/>
      <c r="K62" s="63">
        <f>VLOOKUP('CxCT5x Summary'!B62, A:D, 4, FALSE)</f>
        <v>90.795454545454547</v>
      </c>
      <c r="L62" s="63">
        <f>VLOOKUP('CxCT5x Summary'!E62, A:D, 4, FALSE)</f>
        <v>90.795454545454547</v>
      </c>
      <c r="M62" s="64">
        <f t="shared" si="3"/>
        <v>90.795454545454547</v>
      </c>
      <c r="N62" s="64">
        <f>IF(CxCT5x!H62=0,1,CxCT5x!H62)</f>
        <v>3.5999819999999998</v>
      </c>
      <c r="O62" s="65">
        <f t="shared" si="4"/>
        <v>2.1161327826495019E-2</v>
      </c>
      <c r="P62" s="65">
        <f t="shared" si="0"/>
        <v>0.97883867217350495</v>
      </c>
      <c r="Q62" s="65">
        <f t="shared" si="1"/>
        <v>88.874102166662553</v>
      </c>
      <c r="R62" s="54"/>
      <c r="S62" s="54"/>
      <c r="T62" s="54"/>
      <c r="U62" s="54"/>
      <c r="V62" s="54"/>
      <c r="W62" s="54"/>
      <c r="X62" s="54"/>
      <c r="Y62" s="54"/>
      <c r="Z62" s="54"/>
      <c r="AA62" s="54"/>
      <c r="AB62" s="54"/>
      <c r="AC62" s="45"/>
      <c r="AD62" s="57"/>
      <c r="AE62" s="68">
        <f>VLOOKUP('CxTx Summary'!B62, A:D, 4, FALSE)</f>
        <v>90.795454545454547</v>
      </c>
      <c r="AF62" s="68">
        <f>VLOOKUP('CxTx Summary'!E62, A:D, 4, FALSE)</f>
        <v>90.795454545454547</v>
      </c>
      <c r="AG62" s="69">
        <f t="shared" si="9"/>
        <v>90.795454545454547</v>
      </c>
      <c r="AH62" s="69">
        <f>IF(CxTx!H62=0,1,CxTx!H62)</f>
        <v>3.5999819999999998</v>
      </c>
      <c r="AI62" s="68">
        <f t="shared" si="10"/>
        <v>2.1161327826495019E-2</v>
      </c>
      <c r="AJ62" s="68">
        <f t="shared" si="11"/>
        <v>0.97883867217350495</v>
      </c>
      <c r="AK62" s="68">
        <f t="shared" si="12"/>
        <v>88.874102166662553</v>
      </c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45"/>
      <c r="AX62" s="60"/>
      <c r="AY62" s="72">
        <f>VLOOKUP('TzCx Summary'!B62, A:D, 4, FALSE)</f>
        <v>90.795454545454547</v>
      </c>
      <c r="AZ62" s="72">
        <f>VLOOKUP('TzCx Summary'!E62, A:D, 4, FALSE)</f>
        <v>90.795454545454547</v>
      </c>
      <c r="BA62" s="73">
        <f t="shared" si="19"/>
        <v>90.795454545454547</v>
      </c>
      <c r="BB62" s="73" t="e">
        <f>IF(TzCx!H62=0,1,#REF!)</f>
        <v>#REF!</v>
      </c>
      <c r="BC62" s="72" t="e">
        <f t="shared" si="20"/>
        <v>#REF!</v>
      </c>
      <c r="BD62" s="72" t="e">
        <f t="shared" si="21"/>
        <v>#REF!</v>
      </c>
      <c r="BE62" s="72" t="e">
        <f t="shared" si="22"/>
        <v>#REF!</v>
      </c>
      <c r="BF62" s="60"/>
      <c r="BG62" s="72"/>
      <c r="BH62" s="72"/>
      <c r="BI62" s="72"/>
      <c r="BJ62" s="72"/>
      <c r="BK62" s="72"/>
      <c r="BL62" s="72"/>
      <c r="BM62" s="72"/>
      <c r="BN62" s="72"/>
      <c r="BO62" s="60"/>
      <c r="BP62" s="60"/>
      <c r="BQ62" s="45"/>
    </row>
    <row r="63" spans="1:69" x14ac:dyDescent="0.4">
      <c r="A63" s="45"/>
      <c r="B63" s="45"/>
      <c r="C63" s="45"/>
      <c r="D63" s="45"/>
      <c r="E63" s="45"/>
      <c r="F63" s="45"/>
      <c r="G63" s="45"/>
      <c r="H63" s="45"/>
      <c r="I63" s="45"/>
      <c r="J63" s="54"/>
      <c r="K63" s="63">
        <f>VLOOKUP('CxCT5x Summary'!B63, A:D, 4, FALSE)</f>
        <v>90.795454545454547</v>
      </c>
      <c r="L63" s="63">
        <f>VLOOKUP('CxCT5x Summary'!E63, A:D, 4, FALSE)</f>
        <v>90.795454545454547</v>
      </c>
      <c r="M63" s="64">
        <f t="shared" si="3"/>
        <v>90.795454545454547</v>
      </c>
      <c r="N63" s="64">
        <f>IF(CxCT5x!H63=0,1,CxCT5x!H63)</f>
        <v>16.958120000000001</v>
      </c>
      <c r="O63" s="65">
        <f t="shared" si="4"/>
        <v>0.12139920911642932</v>
      </c>
      <c r="P63" s="65">
        <f t="shared" si="0"/>
        <v>0.87860079088357068</v>
      </c>
      <c r="Q63" s="65">
        <f t="shared" si="1"/>
        <v>79.772958172269654</v>
      </c>
      <c r="R63" s="54"/>
      <c r="S63" s="54"/>
      <c r="T63" s="54"/>
      <c r="U63" s="54"/>
      <c r="V63" s="54"/>
      <c r="W63" s="54"/>
      <c r="X63" s="54"/>
      <c r="Y63" s="54"/>
      <c r="Z63" s="54"/>
      <c r="AA63" s="54"/>
      <c r="AB63" s="54"/>
      <c r="AC63" s="45"/>
      <c r="AD63" s="57"/>
      <c r="AE63" s="68">
        <f>VLOOKUP('CxTx Summary'!B63, A:D, 4, FALSE)</f>
        <v>90.795454545454547</v>
      </c>
      <c r="AF63" s="68">
        <f>VLOOKUP('CxTx Summary'!E63, A:D, 4, FALSE)</f>
        <v>90.795454545454547</v>
      </c>
      <c r="AG63" s="69">
        <f t="shared" si="9"/>
        <v>90.795454545454547</v>
      </c>
      <c r="AH63" s="69">
        <f>IF(CxTx!H63=0,1,CxTx!H63)</f>
        <v>16.958120000000001</v>
      </c>
      <c r="AI63" s="68">
        <f t="shared" si="10"/>
        <v>0.12139920911642932</v>
      </c>
      <c r="AJ63" s="68">
        <f t="shared" si="11"/>
        <v>0.87860079088357068</v>
      </c>
      <c r="AK63" s="68">
        <f t="shared" si="12"/>
        <v>79.772958172269654</v>
      </c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45"/>
      <c r="AX63" s="60"/>
      <c r="AY63" s="72">
        <f>VLOOKUP('TzCx Summary'!B63, A:D, 4, FALSE)</f>
        <v>90.795454545454547</v>
      </c>
      <c r="AZ63" s="72">
        <f>VLOOKUP('TzCx Summary'!E63, A:D, 4, FALSE)</f>
        <v>90.795454545454547</v>
      </c>
      <c r="BA63" s="73">
        <f t="shared" si="19"/>
        <v>90.795454545454547</v>
      </c>
      <c r="BB63" s="73" t="e">
        <f>IF(TzCx!H63=0,1,#REF!)</f>
        <v>#REF!</v>
      </c>
      <c r="BC63" s="72" t="e">
        <f t="shared" si="20"/>
        <v>#REF!</v>
      </c>
      <c r="BD63" s="72" t="e">
        <f t="shared" si="21"/>
        <v>#REF!</v>
      </c>
      <c r="BE63" s="72" t="e">
        <f t="shared" si="22"/>
        <v>#REF!</v>
      </c>
      <c r="BF63" s="60"/>
      <c r="BG63" s="72"/>
      <c r="BH63" s="72"/>
      <c r="BI63" s="72"/>
      <c r="BJ63" s="72"/>
      <c r="BK63" s="72"/>
      <c r="BL63" s="72"/>
      <c r="BM63" s="72"/>
      <c r="BN63" s="72"/>
      <c r="BO63" s="60"/>
      <c r="BP63" s="60"/>
      <c r="BQ63" s="45"/>
    </row>
    <row r="64" spans="1:69" x14ac:dyDescent="0.4">
      <c r="A64" s="45"/>
      <c r="B64" s="45"/>
      <c r="C64" s="45"/>
      <c r="D64" s="45"/>
      <c r="E64" s="45"/>
      <c r="F64" s="45"/>
      <c r="G64" s="45"/>
      <c r="H64" s="45"/>
      <c r="I64" s="45"/>
      <c r="J64" s="54"/>
      <c r="K64" s="63">
        <f>VLOOKUP('CxCT5x Summary'!B64, A:D, 4, FALSE)</f>
        <v>88.63636363636364</v>
      </c>
      <c r="L64" s="63">
        <f>VLOOKUP('CxCT5x Summary'!E64, A:D, 4, FALSE)</f>
        <v>85.454545454545453</v>
      </c>
      <c r="M64" s="64">
        <f t="shared" si="3"/>
        <v>87.045454545454547</v>
      </c>
      <c r="N64" s="64">
        <f>IF(CxCT5x!H64=0,1,CxCT5x!H64)</f>
        <v>103.94070000000001</v>
      </c>
      <c r="O64" s="65">
        <f t="shared" si="4"/>
        <v>0.7741061603645909</v>
      </c>
      <c r="P64" s="65">
        <f t="shared" si="0"/>
        <v>0.2258938396354091</v>
      </c>
      <c r="Q64" s="65">
        <f t="shared" si="1"/>
        <v>19.6630319500822</v>
      </c>
      <c r="R64" s="54"/>
      <c r="S64" s="54"/>
      <c r="T64" s="54"/>
      <c r="U64" s="54"/>
      <c r="V64" s="54"/>
      <c r="W64" s="54"/>
      <c r="X64" s="54"/>
      <c r="Y64" s="54"/>
      <c r="Z64" s="54"/>
      <c r="AA64" s="54"/>
      <c r="AB64" s="54"/>
      <c r="AC64" s="45"/>
      <c r="AD64" s="57"/>
      <c r="AE64" s="68">
        <f>VLOOKUP('CxTx Summary'!B64, A:D, 4, FALSE)</f>
        <v>88.63636363636364</v>
      </c>
      <c r="AF64" s="68">
        <f>VLOOKUP('CxTx Summary'!E64, A:D, 4, FALSE)</f>
        <v>85.454545454545453</v>
      </c>
      <c r="AG64" s="69">
        <f t="shared" si="9"/>
        <v>87.045454545454547</v>
      </c>
      <c r="AH64" s="69">
        <f>IF(CxTx!H64=0,1,CxTx!H64)</f>
        <v>103.94070000000001</v>
      </c>
      <c r="AI64" s="68">
        <f t="shared" si="10"/>
        <v>0.7741061603645909</v>
      </c>
      <c r="AJ64" s="68">
        <f t="shared" si="11"/>
        <v>0.2258938396354091</v>
      </c>
      <c r="AK64" s="68">
        <f t="shared" si="12"/>
        <v>19.6630319500822</v>
      </c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45"/>
      <c r="AX64" s="60"/>
      <c r="AY64" s="72">
        <f>VLOOKUP('TzCx Summary'!B64, A:D, 4, FALSE)</f>
        <v>88.63636363636364</v>
      </c>
      <c r="AZ64" s="72">
        <f>VLOOKUP('TzCx Summary'!E64, A:D, 4, FALSE)</f>
        <v>88.63636363636364</v>
      </c>
      <c r="BA64" s="73">
        <f t="shared" si="19"/>
        <v>88.63636363636364</v>
      </c>
      <c r="BB64" s="73" t="e">
        <f>IF(TzCx!H64=0,1,#REF!)</f>
        <v>#REF!</v>
      </c>
      <c r="BC64" s="72" t="e">
        <f t="shared" si="20"/>
        <v>#REF!</v>
      </c>
      <c r="BD64" s="72" t="e">
        <f t="shared" si="21"/>
        <v>#REF!</v>
      </c>
      <c r="BE64" s="72" t="e">
        <f t="shared" si="22"/>
        <v>#REF!</v>
      </c>
      <c r="BF64" s="60"/>
      <c r="BG64" s="72"/>
      <c r="BH64" s="72"/>
      <c r="BI64" s="72"/>
      <c r="BJ64" s="72"/>
      <c r="BK64" s="72"/>
      <c r="BL64" s="72"/>
      <c r="BM64" s="72"/>
      <c r="BN64" s="72"/>
      <c r="BO64" s="60"/>
      <c r="BP64" s="60"/>
      <c r="BQ64" s="45"/>
    </row>
    <row r="65" spans="1:69" x14ac:dyDescent="0.4">
      <c r="A65" s="45"/>
      <c r="B65" s="45"/>
      <c r="C65" s="45"/>
      <c r="D65" s="45"/>
      <c r="E65" s="45"/>
      <c r="F65" s="45"/>
      <c r="G65" s="45"/>
      <c r="H65" s="45"/>
      <c r="I65" s="45"/>
      <c r="J65" s="54"/>
      <c r="K65" s="63">
        <f>VLOOKUP('CxCT5x Summary'!B65, A:D, 4, FALSE)</f>
        <v>90.795454545454547</v>
      </c>
      <c r="L65" s="63">
        <f>VLOOKUP('CxCT5x Summary'!E65, A:D, 4, FALSE)</f>
        <v>90.795454545454547</v>
      </c>
      <c r="M65" s="64">
        <f t="shared" si="3"/>
        <v>90.795454545454547</v>
      </c>
      <c r="N65" s="64">
        <f>IF(CxCT5x!H65=0,1,CxCT5x!H65)</f>
        <v>8.6008239999999994</v>
      </c>
      <c r="O65" s="65">
        <f t="shared" si="4"/>
        <v>5.8687052350805034E-2</v>
      </c>
      <c r="P65" s="65">
        <f t="shared" si="0"/>
        <v>0.94131294764919493</v>
      </c>
      <c r="Q65" s="65">
        <f t="shared" si="1"/>
        <v>85.466936951330311</v>
      </c>
      <c r="R65" s="54"/>
      <c r="S65" s="54"/>
      <c r="T65" s="54"/>
      <c r="U65" s="54"/>
      <c r="V65" s="54"/>
      <c r="W65" s="54"/>
      <c r="X65" s="54"/>
      <c r="Y65" s="54"/>
      <c r="Z65" s="54"/>
      <c r="AA65" s="54"/>
      <c r="AB65" s="54"/>
      <c r="AC65" s="45"/>
      <c r="AD65" s="57"/>
      <c r="AE65" s="68">
        <f>VLOOKUP('CxTx Summary'!B65, A:D, 4, FALSE)</f>
        <v>90.795454545454547</v>
      </c>
      <c r="AF65" s="68">
        <f>VLOOKUP('CxTx Summary'!E65, A:D, 4, FALSE)</f>
        <v>90.795454545454547</v>
      </c>
      <c r="AG65" s="69">
        <f t="shared" si="9"/>
        <v>90.795454545454547</v>
      </c>
      <c r="AH65" s="69">
        <f>IF(CxTx!H65=0,1,CxTx!H65)</f>
        <v>8.6008239999999994</v>
      </c>
      <c r="AI65" s="68">
        <f t="shared" si="10"/>
        <v>5.8687052350805034E-2</v>
      </c>
      <c r="AJ65" s="68">
        <f t="shared" si="11"/>
        <v>0.94131294764919493</v>
      </c>
      <c r="AK65" s="68">
        <f t="shared" si="12"/>
        <v>85.466936951330311</v>
      </c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45"/>
      <c r="AX65" s="60"/>
      <c r="AY65" s="72">
        <f>VLOOKUP('TzCx Summary'!B65, A:D, 4, FALSE)</f>
        <v>90.795454545454547</v>
      </c>
      <c r="AZ65" s="72">
        <f>VLOOKUP('TzCx Summary'!E65, A:D, 4, FALSE)</f>
        <v>90.795454545454547</v>
      </c>
      <c r="BA65" s="73">
        <f t="shared" si="19"/>
        <v>90.795454545454547</v>
      </c>
      <c r="BB65" s="73" t="e">
        <f>IF(TzCx!H65=0,1,#REF!)</f>
        <v>#REF!</v>
      </c>
      <c r="BC65" s="72" t="e">
        <f t="shared" si="20"/>
        <v>#REF!</v>
      </c>
      <c r="BD65" s="72" t="e">
        <f t="shared" si="21"/>
        <v>#REF!</v>
      </c>
      <c r="BE65" s="72" t="e">
        <f t="shared" si="22"/>
        <v>#REF!</v>
      </c>
      <c r="BF65" s="60"/>
      <c r="BG65" s="72"/>
      <c r="BH65" s="72"/>
      <c r="BI65" s="72"/>
      <c r="BJ65" s="72"/>
      <c r="BK65" s="72"/>
      <c r="BL65" s="72"/>
      <c r="BM65" s="72"/>
      <c r="BN65" s="72"/>
      <c r="BO65" s="60"/>
      <c r="BP65" s="60"/>
      <c r="BQ65" s="45"/>
    </row>
    <row r="66" spans="1:69" x14ac:dyDescent="0.4">
      <c r="A66" s="45"/>
      <c r="B66" s="45"/>
      <c r="C66" s="45"/>
      <c r="D66" s="45"/>
      <c r="E66" s="45"/>
      <c r="F66" s="45"/>
      <c r="G66" s="45"/>
      <c r="H66" s="45"/>
      <c r="I66" s="45"/>
      <c r="J66" s="54"/>
      <c r="K66" s="63">
        <f>VLOOKUP('CxCT5x Summary'!B66, A:D, 4, FALSE)</f>
        <v>92.954545454545453</v>
      </c>
      <c r="L66" s="63">
        <f>VLOOKUP('CxCT5x Summary'!E66, A:D, 4, FALSE)</f>
        <v>85.454545454545453</v>
      </c>
      <c r="M66" s="64">
        <f t="shared" si="3"/>
        <v>89.204545454545453</v>
      </c>
      <c r="N66" s="64">
        <f>IF(CxCT5x!H66=0,1,CxCT5x!H66)</f>
        <v>13.624269999999999</v>
      </c>
      <c r="O66" s="65">
        <f t="shared" si="4"/>
        <v>9.6382394606918526E-2</v>
      </c>
      <c r="P66" s="65">
        <f t="shared" ref="P66:P129" si="27">1-O66</f>
        <v>0.90361760539308145</v>
      </c>
      <c r="Q66" s="65">
        <f t="shared" ref="Q66:Q129" si="28">M66*P66</f>
        <v>80.606797753814647</v>
      </c>
      <c r="R66" s="54"/>
      <c r="S66" s="54"/>
      <c r="T66" s="54"/>
      <c r="U66" s="54"/>
      <c r="V66" s="54"/>
      <c r="W66" s="54"/>
      <c r="X66" s="54"/>
      <c r="Y66" s="54"/>
      <c r="Z66" s="54"/>
      <c r="AA66" s="54"/>
      <c r="AB66" s="54"/>
      <c r="AC66" s="45"/>
      <c r="AD66" s="57"/>
      <c r="AE66" s="68">
        <f>VLOOKUP('CxTx Summary'!B66, A:D, 4, FALSE)</f>
        <v>92.954545454545453</v>
      </c>
      <c r="AF66" s="68">
        <f>VLOOKUP('CxTx Summary'!E66, A:D, 4, FALSE)</f>
        <v>85.454545454545453</v>
      </c>
      <c r="AG66" s="69">
        <f t="shared" si="9"/>
        <v>89.204545454545453</v>
      </c>
      <c r="AH66" s="69">
        <f>IF(CxTx!H66=0,1,CxTx!H66)</f>
        <v>13.624269999999999</v>
      </c>
      <c r="AI66" s="68">
        <f t="shared" si="10"/>
        <v>9.6382394606918526E-2</v>
      </c>
      <c r="AJ66" s="68">
        <f t="shared" si="11"/>
        <v>0.90361760539308145</v>
      </c>
      <c r="AK66" s="68">
        <f t="shared" si="12"/>
        <v>80.606797753814647</v>
      </c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45"/>
      <c r="AX66" s="60"/>
      <c r="AY66" s="72">
        <f>VLOOKUP('TzCx Summary'!B66, A:D, 4, FALSE)</f>
        <v>92.954545454545453</v>
      </c>
      <c r="AZ66" s="72">
        <f>VLOOKUP('TzCx Summary'!E66, A:D, 4, FALSE)</f>
        <v>92.954545454545453</v>
      </c>
      <c r="BA66" s="73">
        <f t="shared" si="19"/>
        <v>92.954545454545453</v>
      </c>
      <c r="BB66" s="73" t="e">
        <f>IF(TzCx!H66=0,1,#REF!)</f>
        <v>#REF!</v>
      </c>
      <c r="BC66" s="72" t="e">
        <f t="shared" si="20"/>
        <v>#REF!</v>
      </c>
      <c r="BD66" s="72" t="e">
        <f t="shared" si="21"/>
        <v>#REF!</v>
      </c>
      <c r="BE66" s="72" t="e">
        <f t="shared" si="22"/>
        <v>#REF!</v>
      </c>
      <c r="BF66" s="60"/>
      <c r="BG66" s="72"/>
      <c r="BH66" s="72"/>
      <c r="BI66" s="72"/>
      <c r="BJ66" s="72"/>
      <c r="BK66" s="72"/>
      <c r="BL66" s="72"/>
      <c r="BM66" s="72"/>
      <c r="BN66" s="72"/>
      <c r="BO66" s="60"/>
      <c r="BP66" s="60"/>
      <c r="BQ66" s="45"/>
    </row>
    <row r="67" spans="1:69" x14ac:dyDescent="0.4">
      <c r="A67" s="45"/>
      <c r="B67" s="45"/>
      <c r="C67" s="45"/>
      <c r="D67" s="45"/>
      <c r="E67" s="45"/>
      <c r="F67" s="45"/>
      <c r="G67" s="45"/>
      <c r="H67" s="45"/>
      <c r="I67" s="45"/>
      <c r="J67" s="54"/>
      <c r="K67" s="63">
        <f>VLOOKUP('CxCT5x Summary'!B67, A:D, 4, FALSE)</f>
        <v>85.454545454545453</v>
      </c>
      <c r="L67" s="63">
        <f>VLOOKUP('CxCT5x Summary'!E67, A:D, 4, FALSE)</f>
        <v>85.454545454545453</v>
      </c>
      <c r="M67" s="64">
        <f t="shared" ref="M67:M130" si="29">(K67+L67)/2</f>
        <v>85.454545454545453</v>
      </c>
      <c r="N67" s="64">
        <f>IF(CxCT5x!H67=0,1,CxCT5x!H67)</f>
        <v>21.415189999999999</v>
      </c>
      <c r="O67" s="65">
        <f t="shared" ref="O67:O130" si="30">(N67-MIN($N$2:$N$341))/(MAX($N$2:$N$341)-MIN($N$2:$N$341))</f>
        <v>0.15484453312497956</v>
      </c>
      <c r="P67" s="65">
        <f t="shared" si="27"/>
        <v>0.84515546687502041</v>
      </c>
      <c r="Q67" s="65">
        <f t="shared" si="28"/>
        <v>72.222376260229012</v>
      </c>
      <c r="R67" s="54"/>
      <c r="S67" s="54"/>
      <c r="T67" s="54"/>
      <c r="U67" s="54"/>
      <c r="V67" s="54"/>
      <c r="W67" s="54"/>
      <c r="X67" s="54"/>
      <c r="Y67" s="54"/>
      <c r="Z67" s="54"/>
      <c r="AA67" s="54"/>
      <c r="AB67" s="54"/>
      <c r="AC67" s="45"/>
      <c r="AD67" s="57"/>
      <c r="AE67" s="68">
        <f>VLOOKUP('CxTx Summary'!B67, A:D, 4, FALSE)</f>
        <v>85.454545454545453</v>
      </c>
      <c r="AF67" s="68">
        <f>VLOOKUP('CxTx Summary'!E67, A:D, 4, FALSE)</f>
        <v>85.454545454545453</v>
      </c>
      <c r="AG67" s="69">
        <f t="shared" ref="AG67:AG130" si="31">(AE67+AF67)/2</f>
        <v>85.454545454545453</v>
      </c>
      <c r="AH67" s="69">
        <f>IF(CxTx!H67=0,1,CxTx!H67)</f>
        <v>21.415189999999999</v>
      </c>
      <c r="AI67" s="68">
        <f t="shared" ref="AI67:AI130" si="32">(AH67-MIN($AH$2:$AH$341))/(MAX($AH$2:$AH$341)-MIN($AH$2:$AH$341))</f>
        <v>0.15484453312497956</v>
      </c>
      <c r="AJ67" s="68">
        <f t="shared" ref="AJ67:AJ130" si="33">1-AI67</f>
        <v>0.84515546687502041</v>
      </c>
      <c r="AK67" s="68">
        <f t="shared" ref="AK67:AK130" si="34">AG67*AJ67</f>
        <v>72.222376260229012</v>
      </c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45"/>
      <c r="AX67" s="60"/>
      <c r="AY67" s="72">
        <f>VLOOKUP('TzCx Summary'!B67, A:D, 4, FALSE)</f>
        <v>85.454545454545453</v>
      </c>
      <c r="AZ67" s="72">
        <f>VLOOKUP('TzCx Summary'!E67, A:D, 4, FALSE)</f>
        <v>85.454545454545453</v>
      </c>
      <c r="BA67" s="73">
        <f t="shared" ref="BA67:BA130" si="35">(AY67+AZ67)/2</f>
        <v>85.454545454545453</v>
      </c>
      <c r="BB67" s="73" t="e">
        <f>IF(TzCx!H67=0,1,#REF!)</f>
        <v>#REF!</v>
      </c>
      <c r="BC67" s="72" t="e">
        <f t="shared" ref="BC67:BC130" si="36">(BB67-MIN($BB$2:$BB$341))/(MAX($BB$2:$BB$341)-MIN($BB$2:$BB$341))</f>
        <v>#REF!</v>
      </c>
      <c r="BD67" s="72" t="e">
        <f t="shared" ref="BD67:BD130" si="37">1-BC67</f>
        <v>#REF!</v>
      </c>
      <c r="BE67" s="72" t="e">
        <f t="shared" ref="BE67:BE130" si="38">BA67*BD67</f>
        <v>#REF!</v>
      </c>
      <c r="BF67" s="60"/>
      <c r="BG67" s="72"/>
      <c r="BH67" s="72"/>
      <c r="BI67" s="72"/>
      <c r="BJ67" s="72"/>
      <c r="BK67" s="72"/>
      <c r="BL67" s="72"/>
      <c r="BM67" s="72"/>
      <c r="BN67" s="72"/>
      <c r="BO67" s="60"/>
      <c r="BP67" s="60"/>
      <c r="BQ67" s="45"/>
    </row>
    <row r="68" spans="1:69" x14ac:dyDescent="0.4">
      <c r="A68" s="45"/>
      <c r="B68" s="45"/>
      <c r="C68" s="45"/>
      <c r="D68" s="45"/>
      <c r="E68" s="45"/>
      <c r="F68" s="45"/>
      <c r="G68" s="45"/>
      <c r="H68" s="45"/>
      <c r="I68" s="45"/>
      <c r="J68" s="54"/>
      <c r="K68" s="63">
        <f>VLOOKUP('CxCT5x Summary'!B68, A:D, 4, FALSE)</f>
        <v>92.954545454545453</v>
      </c>
      <c r="L68" s="63">
        <f>VLOOKUP('CxCT5x Summary'!E68, A:D, 4, FALSE)</f>
        <v>85.454545454545453</v>
      </c>
      <c r="M68" s="64">
        <f t="shared" si="29"/>
        <v>89.204545454545453</v>
      </c>
      <c r="N68" s="64">
        <f>IF(CxCT5x!H68=0,1,CxCT5x!H68)</f>
        <v>19.048269999999999</v>
      </c>
      <c r="O68" s="65">
        <f t="shared" si="30"/>
        <v>0.1370834465137489</v>
      </c>
      <c r="P68" s="65">
        <f t="shared" si="27"/>
        <v>0.86291655348625107</v>
      </c>
      <c r="Q68" s="65">
        <f t="shared" si="28"/>
        <v>76.976078918943983</v>
      </c>
      <c r="R68" s="54"/>
      <c r="S68" s="54"/>
      <c r="T68" s="54"/>
      <c r="U68" s="54"/>
      <c r="V68" s="54"/>
      <c r="W68" s="54"/>
      <c r="X68" s="54"/>
      <c r="Y68" s="54"/>
      <c r="Z68" s="54"/>
      <c r="AA68" s="54"/>
      <c r="AB68" s="54"/>
      <c r="AC68" s="45"/>
      <c r="AD68" s="57"/>
      <c r="AE68" s="68">
        <f>VLOOKUP('CxTx Summary'!B68, A:D, 4, FALSE)</f>
        <v>92.954545454545453</v>
      </c>
      <c r="AF68" s="68">
        <f>VLOOKUP('CxTx Summary'!E68, A:D, 4, FALSE)</f>
        <v>85.454545454545453</v>
      </c>
      <c r="AG68" s="69">
        <f t="shared" si="31"/>
        <v>89.204545454545453</v>
      </c>
      <c r="AH68" s="69">
        <f>IF(CxTx!H68=0,1,CxTx!H68)</f>
        <v>19.048269999999999</v>
      </c>
      <c r="AI68" s="68">
        <f t="shared" si="32"/>
        <v>0.1370834465137489</v>
      </c>
      <c r="AJ68" s="68">
        <f t="shared" si="33"/>
        <v>0.86291655348625107</v>
      </c>
      <c r="AK68" s="68">
        <f t="shared" si="34"/>
        <v>76.976078918943983</v>
      </c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45"/>
      <c r="AX68" s="60"/>
      <c r="AY68" s="72">
        <f>VLOOKUP('TzCx Summary'!B68, A:D, 4, FALSE)</f>
        <v>92.954545454545453</v>
      </c>
      <c r="AZ68" s="72">
        <f>VLOOKUP('TzCx Summary'!E68, A:D, 4, FALSE)</f>
        <v>88.63636363636364</v>
      </c>
      <c r="BA68" s="73">
        <f t="shared" si="35"/>
        <v>90.795454545454547</v>
      </c>
      <c r="BB68" s="73" t="e">
        <f>IF(TzCx!H68=0,1,#REF!)</f>
        <v>#REF!</v>
      </c>
      <c r="BC68" s="72" t="e">
        <f t="shared" si="36"/>
        <v>#REF!</v>
      </c>
      <c r="BD68" s="72" t="e">
        <f t="shared" si="37"/>
        <v>#REF!</v>
      </c>
      <c r="BE68" s="72" t="e">
        <f t="shared" si="38"/>
        <v>#REF!</v>
      </c>
      <c r="BF68" s="60"/>
      <c r="BG68" s="72"/>
      <c r="BH68" s="72"/>
      <c r="BI68" s="72"/>
      <c r="BJ68" s="72"/>
      <c r="BK68" s="72"/>
      <c r="BL68" s="72"/>
      <c r="BM68" s="72"/>
      <c r="BN68" s="72"/>
      <c r="BO68" s="60"/>
      <c r="BP68" s="60"/>
      <c r="BQ68" s="45"/>
    </row>
    <row r="69" spans="1:69" x14ac:dyDescent="0.4">
      <c r="A69" s="45"/>
      <c r="B69" s="45"/>
      <c r="C69" s="45"/>
      <c r="D69" s="45"/>
      <c r="E69" s="45"/>
      <c r="F69" s="45"/>
      <c r="G69" s="45"/>
      <c r="H69" s="45"/>
      <c r="I69" s="45"/>
      <c r="J69" s="54"/>
      <c r="K69" s="63">
        <f>VLOOKUP('CxCT5x Summary'!B69, A:D, 4, FALSE)</f>
        <v>92.954545454545453</v>
      </c>
      <c r="L69" s="63">
        <f>VLOOKUP('CxCT5x Summary'!E69, A:D, 4, FALSE)</f>
        <v>85.454545454545453</v>
      </c>
      <c r="M69" s="64">
        <f t="shared" si="29"/>
        <v>89.204545454545453</v>
      </c>
      <c r="N69" s="64">
        <f>IF(CxCT5x!H69=0,1,CxCT5x!H69)</f>
        <v>12.36758</v>
      </c>
      <c r="O69" s="65">
        <f t="shared" si="30"/>
        <v>8.6952342077273495E-2</v>
      </c>
      <c r="P69" s="65">
        <f t="shared" si="27"/>
        <v>0.91304765792272646</v>
      </c>
      <c r="Q69" s="65">
        <f t="shared" si="28"/>
        <v>81.448001303334124</v>
      </c>
      <c r="R69" s="54"/>
      <c r="S69" s="54"/>
      <c r="T69" s="54"/>
      <c r="U69" s="54"/>
      <c r="V69" s="54"/>
      <c r="W69" s="54"/>
      <c r="X69" s="54"/>
      <c r="Y69" s="54"/>
      <c r="Z69" s="54"/>
      <c r="AA69" s="54"/>
      <c r="AB69" s="54"/>
      <c r="AC69" s="45"/>
      <c r="AD69" s="57"/>
      <c r="AE69" s="68">
        <f>VLOOKUP('CxTx Summary'!B69, A:D, 4, FALSE)</f>
        <v>92.954545454545453</v>
      </c>
      <c r="AF69" s="68">
        <f>VLOOKUP('CxTx Summary'!E69, A:D, 4, FALSE)</f>
        <v>85.454545454545453</v>
      </c>
      <c r="AG69" s="69">
        <f t="shared" si="31"/>
        <v>89.204545454545453</v>
      </c>
      <c r="AH69" s="69">
        <f>IF(CxTx!H69=0,1,CxTx!H69)</f>
        <v>12.36758</v>
      </c>
      <c r="AI69" s="68">
        <f t="shared" si="32"/>
        <v>8.6952342077273495E-2</v>
      </c>
      <c r="AJ69" s="68">
        <f t="shared" si="33"/>
        <v>0.91304765792272646</v>
      </c>
      <c r="AK69" s="68">
        <f t="shared" si="34"/>
        <v>81.448001303334124</v>
      </c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45"/>
      <c r="AX69" s="60"/>
      <c r="AY69" s="72">
        <f>VLOOKUP('TzCx Summary'!B69, A:D, 4, FALSE)</f>
        <v>92.954545454545453</v>
      </c>
      <c r="AZ69" s="72">
        <f>VLOOKUP('TzCx Summary'!E69, A:D, 4, FALSE)</f>
        <v>92.954545454545453</v>
      </c>
      <c r="BA69" s="73">
        <f t="shared" si="35"/>
        <v>92.954545454545453</v>
      </c>
      <c r="BB69" s="73" t="e">
        <f>IF(TzCx!H69=0,1,#REF!)</f>
        <v>#REF!</v>
      </c>
      <c r="BC69" s="72" t="e">
        <f t="shared" si="36"/>
        <v>#REF!</v>
      </c>
      <c r="BD69" s="72" t="e">
        <f t="shared" si="37"/>
        <v>#REF!</v>
      </c>
      <c r="BE69" s="72" t="e">
        <f t="shared" si="38"/>
        <v>#REF!</v>
      </c>
      <c r="BF69" s="60"/>
      <c r="BG69" s="72"/>
      <c r="BH69" s="72"/>
      <c r="BI69" s="72"/>
      <c r="BJ69" s="72"/>
      <c r="BK69" s="72"/>
      <c r="BL69" s="72"/>
      <c r="BM69" s="72"/>
      <c r="BN69" s="72"/>
      <c r="BO69" s="60"/>
      <c r="BP69" s="60"/>
      <c r="BQ69" s="45"/>
    </row>
    <row r="70" spans="1:69" x14ac:dyDescent="0.4">
      <c r="A70" s="45"/>
      <c r="B70" s="45"/>
      <c r="C70" s="45"/>
      <c r="D70" s="45"/>
      <c r="E70" s="45"/>
      <c r="F70" s="45"/>
      <c r="G70" s="45"/>
      <c r="H70" s="45"/>
      <c r="I70" s="45"/>
      <c r="J70" s="54"/>
      <c r="K70" s="63">
        <f>VLOOKUP('CxCT5x Summary'!B70, A:D, 4, FALSE)</f>
        <v>90.795454545454547</v>
      </c>
      <c r="L70" s="63">
        <f>VLOOKUP('CxCT5x Summary'!E70, A:D, 4, FALSE)</f>
        <v>90.795454545454547</v>
      </c>
      <c r="M70" s="64">
        <f t="shared" si="29"/>
        <v>90.795454545454547</v>
      </c>
      <c r="N70" s="64">
        <f>IF(CxCT5x!H70=0,1,CxCT5x!H70)</f>
        <v>16.259969999999999</v>
      </c>
      <c r="O70" s="65">
        <f t="shared" si="30"/>
        <v>0.11616037442086265</v>
      </c>
      <c r="P70" s="65">
        <f t="shared" si="27"/>
        <v>0.88383962557913731</v>
      </c>
      <c r="Q70" s="65">
        <f t="shared" si="28"/>
        <v>80.248620549742128</v>
      </c>
      <c r="R70" s="54"/>
      <c r="S70" s="54"/>
      <c r="T70" s="54"/>
      <c r="U70" s="54"/>
      <c r="V70" s="54"/>
      <c r="W70" s="54"/>
      <c r="X70" s="54"/>
      <c r="Y70" s="54"/>
      <c r="Z70" s="54"/>
      <c r="AA70" s="54"/>
      <c r="AB70" s="54"/>
      <c r="AC70" s="45"/>
      <c r="AD70" s="57"/>
      <c r="AE70" s="68">
        <f>VLOOKUP('CxTx Summary'!B70, A:D, 4, FALSE)</f>
        <v>90.795454545454547</v>
      </c>
      <c r="AF70" s="68">
        <f>VLOOKUP('CxTx Summary'!E70, A:D, 4, FALSE)</f>
        <v>90.795454545454547</v>
      </c>
      <c r="AG70" s="69">
        <f t="shared" si="31"/>
        <v>90.795454545454547</v>
      </c>
      <c r="AH70" s="69">
        <f>IF(CxTx!H70=0,1,CxTx!H70)</f>
        <v>16.259969999999999</v>
      </c>
      <c r="AI70" s="68">
        <f t="shared" si="32"/>
        <v>0.11616037442086265</v>
      </c>
      <c r="AJ70" s="68">
        <f t="shared" si="33"/>
        <v>0.88383962557913731</v>
      </c>
      <c r="AK70" s="68">
        <f t="shared" si="34"/>
        <v>80.248620549742128</v>
      </c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45"/>
      <c r="AX70" s="60"/>
      <c r="AY70" s="72">
        <f>VLOOKUP('TzCx Summary'!B70, A:D, 4, FALSE)</f>
        <v>90.795454545454547</v>
      </c>
      <c r="AZ70" s="72">
        <f>VLOOKUP('TzCx Summary'!E70, A:D, 4, FALSE)</f>
        <v>90.795454545454547</v>
      </c>
      <c r="BA70" s="73">
        <f t="shared" si="35"/>
        <v>90.795454545454547</v>
      </c>
      <c r="BB70" s="73" t="e">
        <f>IF(TzCx!H70=0,1,#REF!)</f>
        <v>#REF!</v>
      </c>
      <c r="BC70" s="72" t="e">
        <f t="shared" si="36"/>
        <v>#REF!</v>
      </c>
      <c r="BD70" s="72" t="e">
        <f t="shared" si="37"/>
        <v>#REF!</v>
      </c>
      <c r="BE70" s="72" t="e">
        <f t="shared" si="38"/>
        <v>#REF!</v>
      </c>
      <c r="BF70" s="60"/>
      <c r="BG70" s="72"/>
      <c r="BH70" s="72"/>
      <c r="BI70" s="72"/>
      <c r="BJ70" s="72"/>
      <c r="BK70" s="72"/>
      <c r="BL70" s="72"/>
      <c r="BM70" s="72"/>
      <c r="BN70" s="72"/>
      <c r="BO70" s="60"/>
      <c r="BP70" s="60"/>
      <c r="BQ70" s="45"/>
    </row>
    <row r="71" spans="1:69" x14ac:dyDescent="0.4">
      <c r="A71" s="45"/>
      <c r="B71" s="45"/>
      <c r="C71" s="45"/>
      <c r="D71" s="45"/>
      <c r="E71" s="45"/>
      <c r="F71" s="45"/>
      <c r="G71" s="45"/>
      <c r="H71" s="45"/>
      <c r="I71" s="45"/>
      <c r="J71" s="54"/>
      <c r="K71" s="63">
        <f>VLOOKUP('CxCT5x Summary'!B71, A:D, 4, FALSE)</f>
        <v>90.795454545454547</v>
      </c>
      <c r="L71" s="63">
        <f>VLOOKUP('CxCT5x Summary'!E71, A:D, 4, FALSE)</f>
        <v>90.795454545454547</v>
      </c>
      <c r="M71" s="64">
        <f t="shared" si="29"/>
        <v>90.795454545454547</v>
      </c>
      <c r="N71" s="64">
        <f>IF(CxCT5x!H71=0,1,CxCT5x!H71)</f>
        <v>10.86678</v>
      </c>
      <c r="O71" s="65">
        <f t="shared" si="30"/>
        <v>7.5690517095383547E-2</v>
      </c>
      <c r="P71" s="65">
        <f t="shared" si="27"/>
        <v>0.92430948290461645</v>
      </c>
      <c r="Q71" s="65">
        <f t="shared" si="28"/>
        <v>83.9230996409987</v>
      </c>
      <c r="R71" s="54"/>
      <c r="S71" s="54"/>
      <c r="T71" s="54"/>
      <c r="U71" s="54"/>
      <c r="V71" s="54"/>
      <c r="W71" s="54"/>
      <c r="X71" s="54"/>
      <c r="Y71" s="54"/>
      <c r="Z71" s="54"/>
      <c r="AA71" s="54"/>
      <c r="AB71" s="54"/>
      <c r="AC71" s="45"/>
      <c r="AD71" s="57"/>
      <c r="AE71" s="68">
        <f>VLOOKUP('CxTx Summary'!B71, A:D, 4, FALSE)</f>
        <v>90.795454545454547</v>
      </c>
      <c r="AF71" s="68">
        <f>VLOOKUP('CxTx Summary'!E71, A:D, 4, FALSE)</f>
        <v>90.795454545454547</v>
      </c>
      <c r="AG71" s="69">
        <f t="shared" si="31"/>
        <v>90.795454545454547</v>
      </c>
      <c r="AH71" s="69">
        <f>IF(CxTx!H71=0,1,CxTx!H71)</f>
        <v>10.86678</v>
      </c>
      <c r="AI71" s="68">
        <f t="shared" si="32"/>
        <v>7.5690517095383547E-2</v>
      </c>
      <c r="AJ71" s="68">
        <f t="shared" si="33"/>
        <v>0.92430948290461645</v>
      </c>
      <c r="AK71" s="68">
        <f t="shared" si="34"/>
        <v>83.9230996409987</v>
      </c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45"/>
      <c r="AX71" s="60"/>
      <c r="AY71" s="72">
        <f>VLOOKUP('TzCx Summary'!B71, A:D, 4, FALSE)</f>
        <v>90.795454545454547</v>
      </c>
      <c r="AZ71" s="72">
        <f>VLOOKUP('TzCx Summary'!E71, A:D, 4, FALSE)</f>
        <v>90.795454545454547</v>
      </c>
      <c r="BA71" s="73">
        <f t="shared" si="35"/>
        <v>90.795454545454547</v>
      </c>
      <c r="BB71" s="73" t="e">
        <f>IF(TzCx!H71=0,1,#REF!)</f>
        <v>#REF!</v>
      </c>
      <c r="BC71" s="72" t="e">
        <f t="shared" si="36"/>
        <v>#REF!</v>
      </c>
      <c r="BD71" s="72" t="e">
        <f t="shared" si="37"/>
        <v>#REF!</v>
      </c>
      <c r="BE71" s="72" t="e">
        <f t="shared" si="38"/>
        <v>#REF!</v>
      </c>
      <c r="BF71" s="60"/>
      <c r="BG71" s="72"/>
      <c r="BH71" s="72"/>
      <c r="BI71" s="72"/>
      <c r="BJ71" s="72"/>
      <c r="BK71" s="72"/>
      <c r="BL71" s="72"/>
      <c r="BM71" s="72"/>
      <c r="BN71" s="72"/>
      <c r="BO71" s="60"/>
      <c r="BP71" s="60"/>
      <c r="BQ71" s="45"/>
    </row>
    <row r="72" spans="1:69" x14ac:dyDescent="0.4">
      <c r="A72" s="45"/>
      <c r="B72" s="45"/>
      <c r="C72" s="45"/>
      <c r="D72" s="45"/>
      <c r="E72" s="45"/>
      <c r="F72" s="45"/>
      <c r="G72" s="45"/>
      <c r="H72" s="45"/>
      <c r="I72" s="45"/>
      <c r="J72" s="54"/>
      <c r="K72" s="63">
        <f>VLOOKUP('CxCT5x Summary'!B72, A:D, 4, FALSE)</f>
        <v>84.545454545454547</v>
      </c>
      <c r="L72" s="63">
        <f>VLOOKUP('CxCT5x Summary'!E72, A:D, 4, FALSE)</f>
        <v>90.795454545454547</v>
      </c>
      <c r="M72" s="64">
        <f t="shared" si="29"/>
        <v>87.670454545454547</v>
      </c>
      <c r="N72" s="64">
        <f>IF(CxCT5x!H72=0,1,CxCT5x!H72)</f>
        <v>18.099930000000001</v>
      </c>
      <c r="O72" s="65">
        <f t="shared" si="30"/>
        <v>0.12996721576792969</v>
      </c>
      <c r="P72" s="65">
        <f t="shared" si="27"/>
        <v>0.87003278423207031</v>
      </c>
      <c r="Q72" s="65">
        <f t="shared" si="28"/>
        <v>76.276169663072977</v>
      </c>
      <c r="R72" s="54"/>
      <c r="S72" s="54"/>
      <c r="T72" s="54"/>
      <c r="U72" s="54"/>
      <c r="V72" s="54"/>
      <c r="W72" s="54"/>
      <c r="X72" s="54"/>
      <c r="Y72" s="54"/>
      <c r="Z72" s="54"/>
      <c r="AA72" s="54"/>
      <c r="AB72" s="54"/>
      <c r="AC72" s="45"/>
      <c r="AD72" s="57"/>
      <c r="AE72" s="68">
        <f>VLOOKUP('CxTx Summary'!B72, A:D, 4, FALSE)</f>
        <v>84.545454545454547</v>
      </c>
      <c r="AF72" s="68">
        <f>VLOOKUP('CxTx Summary'!E72, A:D, 4, FALSE)</f>
        <v>90.795454545454547</v>
      </c>
      <c r="AG72" s="69">
        <f t="shared" si="31"/>
        <v>87.670454545454547</v>
      </c>
      <c r="AH72" s="69">
        <f>IF(CxTx!H72=0,1,CxTx!H72)</f>
        <v>18.099930000000001</v>
      </c>
      <c r="AI72" s="68">
        <f t="shared" si="32"/>
        <v>0.12996721576792969</v>
      </c>
      <c r="AJ72" s="68">
        <f t="shared" si="33"/>
        <v>0.87003278423207031</v>
      </c>
      <c r="AK72" s="68">
        <f t="shared" si="34"/>
        <v>76.276169663072977</v>
      </c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45"/>
      <c r="AX72" s="60"/>
      <c r="AY72" s="72">
        <f>VLOOKUP('TzCx Summary'!B72, A:D, 4, FALSE)</f>
        <v>84.545454545454547</v>
      </c>
      <c r="AZ72" s="72">
        <f>VLOOKUP('TzCx Summary'!E72, A:D, 4, FALSE)</f>
        <v>84.545454545454547</v>
      </c>
      <c r="BA72" s="73">
        <f t="shared" si="35"/>
        <v>84.545454545454547</v>
      </c>
      <c r="BB72" s="73" t="e">
        <f>IF(TzCx!H72=0,1,#REF!)</f>
        <v>#REF!</v>
      </c>
      <c r="BC72" s="72" t="e">
        <f t="shared" si="36"/>
        <v>#REF!</v>
      </c>
      <c r="BD72" s="72" t="e">
        <f t="shared" si="37"/>
        <v>#REF!</v>
      </c>
      <c r="BE72" s="72" t="e">
        <f t="shared" si="38"/>
        <v>#REF!</v>
      </c>
      <c r="BF72" s="60"/>
      <c r="BG72" s="72"/>
      <c r="BH72" s="72"/>
      <c r="BI72" s="72"/>
      <c r="BJ72" s="72"/>
      <c r="BK72" s="72"/>
      <c r="BL72" s="72"/>
      <c r="BM72" s="72"/>
      <c r="BN72" s="72"/>
      <c r="BO72" s="60"/>
      <c r="BP72" s="60"/>
      <c r="BQ72" s="45"/>
    </row>
    <row r="73" spans="1:69" x14ac:dyDescent="0.4">
      <c r="A73" s="45"/>
      <c r="B73" s="45"/>
      <c r="C73" s="45"/>
      <c r="D73" s="45"/>
      <c r="E73" s="45"/>
      <c r="F73" s="45"/>
      <c r="G73" s="45"/>
      <c r="H73" s="45"/>
      <c r="I73" s="45"/>
      <c r="J73" s="54"/>
      <c r="K73" s="63">
        <f>VLOOKUP('CxCT5x Summary'!B73, A:D, 4, FALSE)</f>
        <v>92.954545454545453</v>
      </c>
      <c r="L73" s="63">
        <f>VLOOKUP('CxCT5x Summary'!E73, A:D, 4, FALSE)</f>
        <v>85.454545454545453</v>
      </c>
      <c r="M73" s="64">
        <f t="shared" si="29"/>
        <v>89.204545454545453</v>
      </c>
      <c r="N73" s="64">
        <f>IF(CxCT5x!H73=0,1,CxCT5x!H73)</f>
        <v>15.02327</v>
      </c>
      <c r="O73" s="65">
        <f t="shared" si="30"/>
        <v>0.10688032447743029</v>
      </c>
      <c r="P73" s="65">
        <f t="shared" si="27"/>
        <v>0.89311967552256966</v>
      </c>
      <c r="Q73" s="65">
        <f t="shared" si="28"/>
        <v>79.670334691501949</v>
      </c>
      <c r="R73" s="54"/>
      <c r="S73" s="54"/>
      <c r="T73" s="54"/>
      <c r="U73" s="54"/>
      <c r="V73" s="54"/>
      <c r="W73" s="54"/>
      <c r="X73" s="54"/>
      <c r="Y73" s="54"/>
      <c r="Z73" s="54"/>
      <c r="AA73" s="54"/>
      <c r="AB73" s="54"/>
      <c r="AC73" s="45"/>
      <c r="AD73" s="57"/>
      <c r="AE73" s="68">
        <f>VLOOKUP('CxTx Summary'!B73, A:D, 4, FALSE)</f>
        <v>92.954545454545453</v>
      </c>
      <c r="AF73" s="68">
        <f>VLOOKUP('CxTx Summary'!E73, A:D, 4, FALSE)</f>
        <v>85.454545454545453</v>
      </c>
      <c r="AG73" s="69">
        <f t="shared" si="31"/>
        <v>89.204545454545453</v>
      </c>
      <c r="AH73" s="69">
        <f>IF(CxTx!H73=0,1,CxTx!H73)</f>
        <v>15.02327</v>
      </c>
      <c r="AI73" s="68">
        <f t="shared" si="32"/>
        <v>0.10688032447743029</v>
      </c>
      <c r="AJ73" s="68">
        <f t="shared" si="33"/>
        <v>0.89311967552256966</v>
      </c>
      <c r="AK73" s="68">
        <f t="shared" si="34"/>
        <v>79.670334691501949</v>
      </c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45"/>
      <c r="AX73" s="60"/>
      <c r="AY73" s="72">
        <f>VLOOKUP('TzCx Summary'!B73, A:D, 4, FALSE)</f>
        <v>92.954545454545453</v>
      </c>
      <c r="AZ73" s="72">
        <f>VLOOKUP('TzCx Summary'!E73, A:D, 4, FALSE)</f>
        <v>92.954545454545453</v>
      </c>
      <c r="BA73" s="73">
        <f t="shared" si="35"/>
        <v>92.954545454545453</v>
      </c>
      <c r="BB73" s="73" t="e">
        <f>IF(TzCx!H73=0,1,#REF!)</f>
        <v>#REF!</v>
      </c>
      <c r="BC73" s="72" t="e">
        <f t="shared" si="36"/>
        <v>#REF!</v>
      </c>
      <c r="BD73" s="72" t="e">
        <f t="shared" si="37"/>
        <v>#REF!</v>
      </c>
      <c r="BE73" s="72" t="e">
        <f t="shared" si="38"/>
        <v>#REF!</v>
      </c>
      <c r="BF73" s="60"/>
      <c r="BG73" s="72"/>
      <c r="BH73" s="72"/>
      <c r="BI73" s="72"/>
      <c r="BJ73" s="72"/>
      <c r="BK73" s="72"/>
      <c r="BL73" s="72"/>
      <c r="BM73" s="72"/>
      <c r="BN73" s="72"/>
      <c r="BO73" s="60"/>
      <c r="BP73" s="60"/>
      <c r="BQ73" s="45"/>
    </row>
    <row r="74" spans="1:69" x14ac:dyDescent="0.4">
      <c r="A74" s="45"/>
      <c r="B74" s="45"/>
      <c r="C74" s="45"/>
      <c r="D74" s="45"/>
      <c r="E74" s="45"/>
      <c r="F74" s="45"/>
      <c r="G74" s="45"/>
      <c r="H74" s="45"/>
      <c r="I74" s="45"/>
      <c r="J74" s="54"/>
      <c r="K74" s="63">
        <f>VLOOKUP('CxCT5x Summary'!B74, A:D, 4, FALSE)</f>
        <v>84.545454545454547</v>
      </c>
      <c r="L74" s="63">
        <f>VLOOKUP('CxCT5x Summary'!E74, A:D, 4, FALSE)</f>
        <v>90.795454545454547</v>
      </c>
      <c r="M74" s="64">
        <f t="shared" si="29"/>
        <v>87.670454545454547</v>
      </c>
      <c r="N74" s="64">
        <f>IF(CxCT5x!H74=0,1,CxCT5x!H74)</f>
        <v>17.664860000000001</v>
      </c>
      <c r="O74" s="65">
        <f t="shared" si="30"/>
        <v>0.12670250215194431</v>
      </c>
      <c r="P74" s="65">
        <f t="shared" si="27"/>
        <v>0.87329749784805566</v>
      </c>
      <c r="Q74" s="65">
        <f t="shared" si="28"/>
        <v>76.562388589747158</v>
      </c>
      <c r="R74" s="54"/>
      <c r="S74" s="54"/>
      <c r="T74" s="54"/>
      <c r="U74" s="54"/>
      <c r="V74" s="54"/>
      <c r="W74" s="54"/>
      <c r="X74" s="54"/>
      <c r="Y74" s="54"/>
      <c r="Z74" s="54"/>
      <c r="AA74" s="54"/>
      <c r="AB74" s="54"/>
      <c r="AC74" s="45"/>
      <c r="AD74" s="57"/>
      <c r="AE74" s="68">
        <f>VLOOKUP('CxTx Summary'!B74, A:D, 4, FALSE)</f>
        <v>84.545454545454547</v>
      </c>
      <c r="AF74" s="68">
        <f>VLOOKUP('CxTx Summary'!E74, A:D, 4, FALSE)</f>
        <v>90.795454545454547</v>
      </c>
      <c r="AG74" s="69">
        <f t="shared" si="31"/>
        <v>87.670454545454547</v>
      </c>
      <c r="AH74" s="69">
        <f>IF(CxTx!H74=0,1,CxTx!H74)</f>
        <v>17.664860000000001</v>
      </c>
      <c r="AI74" s="68">
        <f t="shared" si="32"/>
        <v>0.12670250215194431</v>
      </c>
      <c r="AJ74" s="68">
        <f t="shared" si="33"/>
        <v>0.87329749784805566</v>
      </c>
      <c r="AK74" s="68">
        <f t="shared" si="34"/>
        <v>76.562388589747158</v>
      </c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45"/>
      <c r="AX74" s="60"/>
      <c r="AY74" s="72">
        <f>VLOOKUP('TzCx Summary'!B74, A:D, 4, FALSE)</f>
        <v>84.545454545454547</v>
      </c>
      <c r="AZ74" s="72">
        <f>VLOOKUP('TzCx Summary'!E74, A:D, 4, FALSE)</f>
        <v>84.545454545454547</v>
      </c>
      <c r="BA74" s="73">
        <f t="shared" si="35"/>
        <v>84.545454545454547</v>
      </c>
      <c r="BB74" s="73" t="e">
        <f>IF(TzCx!H74=0,1,#REF!)</f>
        <v>#REF!</v>
      </c>
      <c r="BC74" s="72" t="e">
        <f t="shared" si="36"/>
        <v>#REF!</v>
      </c>
      <c r="BD74" s="72" t="e">
        <f t="shared" si="37"/>
        <v>#REF!</v>
      </c>
      <c r="BE74" s="72" t="e">
        <f t="shared" si="38"/>
        <v>#REF!</v>
      </c>
      <c r="BF74" s="60"/>
      <c r="BG74" s="72"/>
      <c r="BH74" s="72"/>
      <c r="BI74" s="72"/>
      <c r="BJ74" s="72"/>
      <c r="BK74" s="72"/>
      <c r="BL74" s="72"/>
      <c r="BM74" s="72"/>
      <c r="BN74" s="72"/>
      <c r="BO74" s="60"/>
      <c r="BP74" s="60"/>
      <c r="BQ74" s="45"/>
    </row>
    <row r="75" spans="1:69" x14ac:dyDescent="0.4">
      <c r="A75" s="45"/>
      <c r="B75" s="45"/>
      <c r="C75" s="45"/>
      <c r="D75" s="45"/>
      <c r="E75" s="45"/>
      <c r="F75" s="45"/>
      <c r="G75" s="45"/>
      <c r="H75" s="45"/>
      <c r="I75" s="45"/>
      <c r="J75" s="54"/>
      <c r="K75" s="63">
        <f>VLOOKUP('CxCT5x Summary'!B75, A:D, 4, FALSE)</f>
        <v>87.5</v>
      </c>
      <c r="L75" s="63">
        <f>VLOOKUP('CxCT5x Summary'!E75, A:D, 4, FALSE)</f>
        <v>90.795454545454547</v>
      </c>
      <c r="M75" s="64">
        <f t="shared" si="29"/>
        <v>89.14772727272728</v>
      </c>
      <c r="N75" s="64">
        <f>IF(CxCT5x!H75=0,1,CxCT5x!H75)</f>
        <v>53.75385</v>
      </c>
      <c r="O75" s="65">
        <f t="shared" si="30"/>
        <v>0.39750999758982841</v>
      </c>
      <c r="P75" s="65">
        <f t="shared" si="27"/>
        <v>0.60249000241017159</v>
      </c>
      <c r="Q75" s="65">
        <f t="shared" si="28"/>
        <v>53.710614419406781</v>
      </c>
      <c r="R75" s="54"/>
      <c r="S75" s="54"/>
      <c r="T75" s="54"/>
      <c r="U75" s="54"/>
      <c r="V75" s="54"/>
      <c r="W75" s="54"/>
      <c r="X75" s="54"/>
      <c r="Y75" s="54"/>
      <c r="Z75" s="54"/>
      <c r="AA75" s="54"/>
      <c r="AB75" s="54"/>
      <c r="AC75" s="45"/>
      <c r="AD75" s="57"/>
      <c r="AE75" s="68">
        <f>VLOOKUP('CxTx Summary'!B75, A:D, 4, FALSE)</f>
        <v>87.5</v>
      </c>
      <c r="AF75" s="68">
        <f>VLOOKUP('CxTx Summary'!E75, A:D, 4, FALSE)</f>
        <v>90.795454545454547</v>
      </c>
      <c r="AG75" s="69">
        <f t="shared" si="31"/>
        <v>89.14772727272728</v>
      </c>
      <c r="AH75" s="69">
        <f>IF(CxTx!H75=0,1,CxTx!H75)</f>
        <v>53.75385</v>
      </c>
      <c r="AI75" s="68">
        <f t="shared" si="32"/>
        <v>0.39750999758982841</v>
      </c>
      <c r="AJ75" s="68">
        <f t="shared" si="33"/>
        <v>0.60249000241017159</v>
      </c>
      <c r="AK75" s="68">
        <f t="shared" si="34"/>
        <v>53.710614419406781</v>
      </c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45"/>
      <c r="AX75" s="60"/>
      <c r="AY75" s="72">
        <f>VLOOKUP('TzCx Summary'!B75, A:D, 4, FALSE)</f>
        <v>87.5</v>
      </c>
      <c r="AZ75" s="72">
        <f>VLOOKUP('TzCx Summary'!E75, A:D, 4, FALSE)</f>
        <v>90.795454545454547</v>
      </c>
      <c r="BA75" s="73">
        <f t="shared" si="35"/>
        <v>89.14772727272728</v>
      </c>
      <c r="BB75" s="73" t="e">
        <f>IF(TzCx!H75=0,1,#REF!)</f>
        <v>#REF!</v>
      </c>
      <c r="BC75" s="72" t="e">
        <f t="shared" si="36"/>
        <v>#REF!</v>
      </c>
      <c r="BD75" s="72" t="e">
        <f t="shared" si="37"/>
        <v>#REF!</v>
      </c>
      <c r="BE75" s="72" t="e">
        <f t="shared" si="38"/>
        <v>#REF!</v>
      </c>
      <c r="BF75" s="60"/>
      <c r="BG75" s="72"/>
      <c r="BH75" s="72"/>
      <c r="BI75" s="72"/>
      <c r="BJ75" s="72"/>
      <c r="BK75" s="72"/>
      <c r="BL75" s="72"/>
      <c r="BM75" s="72"/>
      <c r="BN75" s="72"/>
      <c r="BO75" s="60"/>
      <c r="BP75" s="60"/>
      <c r="BQ75" s="45"/>
    </row>
    <row r="76" spans="1:69" x14ac:dyDescent="0.4">
      <c r="A76" s="45"/>
      <c r="B76" s="45"/>
      <c r="C76" s="45"/>
      <c r="D76" s="45"/>
      <c r="E76" s="45"/>
      <c r="F76" s="45"/>
      <c r="G76" s="45"/>
      <c r="H76" s="45"/>
      <c r="I76" s="45"/>
      <c r="J76" s="54"/>
      <c r="K76" s="63">
        <f>VLOOKUP('CxCT5x Summary'!B76, A:D, 4, FALSE)</f>
        <v>90.795454545454547</v>
      </c>
      <c r="L76" s="63">
        <f>VLOOKUP('CxCT5x Summary'!E76, A:D, 4, FALSE)</f>
        <v>90.795454545454547</v>
      </c>
      <c r="M76" s="64">
        <f t="shared" si="29"/>
        <v>90.795454545454547</v>
      </c>
      <c r="N76" s="64">
        <f>IF(CxCT5x!H76=0,1,CxCT5x!H76)</f>
        <v>0.87285699999999999</v>
      </c>
      <c r="O76" s="65">
        <f t="shared" si="30"/>
        <v>6.973056691545207E-4</v>
      </c>
      <c r="P76" s="65">
        <f t="shared" si="27"/>
        <v>0.99930269433084551</v>
      </c>
      <c r="Q76" s="65">
        <f t="shared" si="28"/>
        <v>90.732142360266536</v>
      </c>
      <c r="R76" s="54"/>
      <c r="S76" s="54"/>
      <c r="T76" s="54"/>
      <c r="U76" s="54"/>
      <c r="V76" s="54"/>
      <c r="W76" s="54"/>
      <c r="X76" s="54"/>
      <c r="Y76" s="54"/>
      <c r="Z76" s="54"/>
      <c r="AA76" s="54"/>
      <c r="AB76" s="54"/>
      <c r="AC76" s="45"/>
      <c r="AD76" s="57"/>
      <c r="AE76" s="68">
        <f>VLOOKUP('CxTx Summary'!B76, A:D, 4, FALSE)</f>
        <v>90.795454545454547</v>
      </c>
      <c r="AF76" s="68">
        <f>VLOOKUP('CxTx Summary'!E76, A:D, 4, FALSE)</f>
        <v>90.795454545454547</v>
      </c>
      <c r="AG76" s="69">
        <f t="shared" si="31"/>
        <v>90.795454545454547</v>
      </c>
      <c r="AH76" s="69">
        <f>IF(CxTx!H76=0,1,CxTx!H76)</f>
        <v>0.87285699999999999</v>
      </c>
      <c r="AI76" s="68">
        <f t="shared" si="32"/>
        <v>6.973056691545207E-4</v>
      </c>
      <c r="AJ76" s="68">
        <f t="shared" si="33"/>
        <v>0.99930269433084551</v>
      </c>
      <c r="AK76" s="68">
        <f t="shared" si="34"/>
        <v>90.732142360266536</v>
      </c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45"/>
      <c r="AX76" s="60"/>
      <c r="AY76" s="72">
        <f>VLOOKUP('TzCx Summary'!B76, A:D, 4, FALSE)</f>
        <v>90.795454545454547</v>
      </c>
      <c r="AZ76" s="72">
        <f>VLOOKUP('TzCx Summary'!E76, A:D, 4, FALSE)</f>
        <v>90.795454545454547</v>
      </c>
      <c r="BA76" s="73">
        <f t="shared" si="35"/>
        <v>90.795454545454547</v>
      </c>
      <c r="BB76" s="73" t="e">
        <f>IF(TzCx!H76=0,1,#REF!)</f>
        <v>#REF!</v>
      </c>
      <c r="BC76" s="72" t="e">
        <f t="shared" si="36"/>
        <v>#REF!</v>
      </c>
      <c r="BD76" s="72" t="e">
        <f t="shared" si="37"/>
        <v>#REF!</v>
      </c>
      <c r="BE76" s="72" t="e">
        <f t="shared" si="38"/>
        <v>#REF!</v>
      </c>
      <c r="BF76" s="60"/>
      <c r="BG76" s="72"/>
      <c r="BH76" s="72"/>
      <c r="BI76" s="72"/>
      <c r="BJ76" s="72"/>
      <c r="BK76" s="72"/>
      <c r="BL76" s="72"/>
      <c r="BM76" s="72"/>
      <c r="BN76" s="72"/>
      <c r="BO76" s="60"/>
      <c r="BP76" s="60"/>
      <c r="BQ76" s="45"/>
    </row>
    <row r="77" spans="1:69" x14ac:dyDescent="0.4">
      <c r="A77" s="45"/>
      <c r="B77" s="45"/>
      <c r="C77" s="45"/>
      <c r="D77" s="45"/>
      <c r="E77" s="45"/>
      <c r="F77" s="45"/>
      <c r="G77" s="45"/>
      <c r="H77" s="45"/>
      <c r="I77" s="45"/>
      <c r="J77" s="54"/>
      <c r="K77" s="63">
        <f>VLOOKUP('CxCT5x Summary'!B77, A:D, 4, FALSE)</f>
        <v>90.795454545454547</v>
      </c>
      <c r="L77" s="63">
        <f>VLOOKUP('CxCT5x Summary'!E77, A:D, 4, FALSE)</f>
        <v>90.795454545454547</v>
      </c>
      <c r="M77" s="64">
        <f t="shared" si="29"/>
        <v>90.795454545454547</v>
      </c>
      <c r="N77" s="64">
        <f>IF(CxCT5x!H77=0,1,CxCT5x!H77)</f>
        <v>14.497529999999999</v>
      </c>
      <c r="O77" s="65">
        <f t="shared" si="30"/>
        <v>0.10293523394839323</v>
      </c>
      <c r="P77" s="65">
        <f t="shared" si="27"/>
        <v>0.89706476605160679</v>
      </c>
      <c r="Q77" s="65">
        <f t="shared" si="28"/>
        <v>81.449403190367477</v>
      </c>
      <c r="R77" s="54"/>
      <c r="S77" s="54"/>
      <c r="T77" s="54"/>
      <c r="U77" s="54"/>
      <c r="V77" s="54"/>
      <c r="W77" s="54"/>
      <c r="X77" s="54"/>
      <c r="Y77" s="54"/>
      <c r="Z77" s="54"/>
      <c r="AA77" s="54"/>
      <c r="AB77" s="54"/>
      <c r="AC77" s="45"/>
      <c r="AD77" s="57"/>
      <c r="AE77" s="68">
        <f>VLOOKUP('CxTx Summary'!B77, A:D, 4, FALSE)</f>
        <v>90.795454545454547</v>
      </c>
      <c r="AF77" s="68">
        <f>VLOOKUP('CxTx Summary'!E77, A:D, 4, FALSE)</f>
        <v>90.795454545454547</v>
      </c>
      <c r="AG77" s="69">
        <f t="shared" si="31"/>
        <v>90.795454545454547</v>
      </c>
      <c r="AH77" s="69">
        <f>IF(CxTx!H77=0,1,CxTx!H77)</f>
        <v>14.497529999999999</v>
      </c>
      <c r="AI77" s="68">
        <f t="shared" si="32"/>
        <v>0.10293523394839323</v>
      </c>
      <c r="AJ77" s="68">
        <f t="shared" si="33"/>
        <v>0.89706476605160679</v>
      </c>
      <c r="AK77" s="68">
        <f t="shared" si="34"/>
        <v>81.449403190367477</v>
      </c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45"/>
      <c r="AX77" s="60"/>
      <c r="AY77" s="72">
        <f>VLOOKUP('TzCx Summary'!B77, A:D, 4, FALSE)</f>
        <v>90.795454545454547</v>
      </c>
      <c r="AZ77" s="72">
        <f>VLOOKUP('TzCx Summary'!E77, A:D, 4, FALSE)</f>
        <v>84.545454545454547</v>
      </c>
      <c r="BA77" s="73">
        <f t="shared" si="35"/>
        <v>87.670454545454547</v>
      </c>
      <c r="BB77" s="73" t="e">
        <f>IF(TzCx!H77=0,1,#REF!)</f>
        <v>#REF!</v>
      </c>
      <c r="BC77" s="72" t="e">
        <f t="shared" si="36"/>
        <v>#REF!</v>
      </c>
      <c r="BD77" s="72" t="e">
        <f t="shared" si="37"/>
        <v>#REF!</v>
      </c>
      <c r="BE77" s="72" t="e">
        <f t="shared" si="38"/>
        <v>#REF!</v>
      </c>
      <c r="BF77" s="60"/>
      <c r="BG77" s="72"/>
      <c r="BH77" s="72"/>
      <c r="BI77" s="72"/>
      <c r="BJ77" s="72"/>
      <c r="BK77" s="72"/>
      <c r="BL77" s="72"/>
      <c r="BM77" s="72"/>
      <c r="BN77" s="72"/>
      <c r="BO77" s="60"/>
      <c r="BP77" s="60"/>
      <c r="BQ77" s="45"/>
    </row>
    <row r="78" spans="1:69" x14ac:dyDescent="0.4">
      <c r="A78" s="45"/>
      <c r="B78" s="45"/>
      <c r="C78" s="45"/>
      <c r="D78" s="45"/>
      <c r="E78" s="45"/>
      <c r="F78" s="45"/>
      <c r="G78" s="45"/>
      <c r="H78" s="45"/>
      <c r="I78" s="45"/>
      <c r="J78" s="54"/>
      <c r="K78" s="63">
        <f>VLOOKUP('CxCT5x Summary'!B78, A:D, 4, FALSE)</f>
        <v>92.954545454545453</v>
      </c>
      <c r="L78" s="63">
        <f>VLOOKUP('CxCT5x Summary'!E78, A:D, 4, FALSE)</f>
        <v>85.454545454545453</v>
      </c>
      <c r="M78" s="64">
        <f t="shared" si="29"/>
        <v>89.204545454545453</v>
      </c>
      <c r="N78" s="64">
        <f>IF(CxCT5x!H78=0,1,CxCT5x!H78)</f>
        <v>9.3357980000000005</v>
      </c>
      <c r="O78" s="65">
        <f t="shared" si="30"/>
        <v>6.4202209969568103E-2</v>
      </c>
      <c r="P78" s="65">
        <f t="shared" si="27"/>
        <v>0.93579779003043195</v>
      </c>
      <c r="Q78" s="65">
        <f t="shared" si="28"/>
        <v>83.477416497032848</v>
      </c>
      <c r="R78" s="54"/>
      <c r="S78" s="54"/>
      <c r="T78" s="54"/>
      <c r="U78" s="54"/>
      <c r="V78" s="54"/>
      <c r="W78" s="54"/>
      <c r="X78" s="54"/>
      <c r="Y78" s="54"/>
      <c r="Z78" s="54"/>
      <c r="AA78" s="54"/>
      <c r="AB78" s="54"/>
      <c r="AC78" s="45"/>
      <c r="AD78" s="57"/>
      <c r="AE78" s="68">
        <f>VLOOKUP('CxTx Summary'!B78, A:D, 4, FALSE)</f>
        <v>92.954545454545453</v>
      </c>
      <c r="AF78" s="68">
        <f>VLOOKUP('CxTx Summary'!E78, A:D, 4, FALSE)</f>
        <v>85.454545454545453</v>
      </c>
      <c r="AG78" s="69">
        <f t="shared" si="31"/>
        <v>89.204545454545453</v>
      </c>
      <c r="AH78" s="69">
        <f>IF(CxTx!H78=0,1,CxTx!H78)</f>
        <v>9.3357980000000005</v>
      </c>
      <c r="AI78" s="68">
        <f t="shared" si="32"/>
        <v>6.4202209969568103E-2</v>
      </c>
      <c r="AJ78" s="68">
        <f t="shared" si="33"/>
        <v>0.93579779003043195</v>
      </c>
      <c r="AK78" s="68">
        <f t="shared" si="34"/>
        <v>83.477416497032848</v>
      </c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45"/>
      <c r="AX78" s="60"/>
      <c r="AY78" s="72">
        <f>VLOOKUP('TzCx Summary'!B78, A:D, 4, FALSE)</f>
        <v>92.954545454545453</v>
      </c>
      <c r="AZ78" s="72">
        <f>VLOOKUP('TzCx Summary'!E78, A:D, 4, FALSE)</f>
        <v>92.954545454545453</v>
      </c>
      <c r="BA78" s="73">
        <f t="shared" si="35"/>
        <v>92.954545454545453</v>
      </c>
      <c r="BB78" s="73">
        <f>IF(TzCx!H78=0,1,#REF!)</f>
        <v>1</v>
      </c>
      <c r="BC78" s="72" t="e">
        <f t="shared" si="36"/>
        <v>#REF!</v>
      </c>
      <c r="BD78" s="72" t="e">
        <f t="shared" si="37"/>
        <v>#REF!</v>
      </c>
      <c r="BE78" s="72" t="e">
        <f t="shared" si="38"/>
        <v>#REF!</v>
      </c>
      <c r="BF78" s="60"/>
      <c r="BG78" s="72"/>
      <c r="BH78" s="72"/>
      <c r="BI78" s="72"/>
      <c r="BJ78" s="72"/>
      <c r="BK78" s="72"/>
      <c r="BL78" s="72"/>
      <c r="BM78" s="72"/>
      <c r="BN78" s="72"/>
      <c r="BO78" s="60"/>
      <c r="BP78" s="60"/>
      <c r="BQ78" s="45"/>
    </row>
    <row r="79" spans="1:69" x14ac:dyDescent="0.4">
      <c r="A79" s="45"/>
      <c r="B79" s="45"/>
      <c r="C79" s="45"/>
      <c r="D79" s="45"/>
      <c r="E79" s="45"/>
      <c r="F79" s="45"/>
      <c r="G79" s="45"/>
      <c r="H79" s="45"/>
      <c r="I79" s="45"/>
      <c r="J79" s="54"/>
      <c r="K79" s="63">
        <f>VLOOKUP('CxCT5x Summary'!B79, A:D, 4, FALSE)</f>
        <v>84.545454545454547</v>
      </c>
      <c r="L79" s="63">
        <f>VLOOKUP('CxCT5x Summary'!E79, A:D, 4, FALSE)</f>
        <v>90.795454545454547</v>
      </c>
      <c r="M79" s="64">
        <f t="shared" si="29"/>
        <v>87.670454545454547</v>
      </c>
      <c r="N79" s="64">
        <f>IF(CxCT5x!H79=0,1,CxCT5x!H79)</f>
        <v>13.60421</v>
      </c>
      <c r="O79" s="65">
        <f t="shared" si="30"/>
        <v>9.6231866749018277E-2</v>
      </c>
      <c r="P79" s="65">
        <f t="shared" si="27"/>
        <v>0.90376813325098171</v>
      </c>
      <c r="Q79" s="65">
        <f t="shared" si="28"/>
        <v>79.233763045810505</v>
      </c>
      <c r="R79" s="54"/>
      <c r="S79" s="54"/>
      <c r="T79" s="54"/>
      <c r="U79" s="54"/>
      <c r="V79" s="54"/>
      <c r="W79" s="54"/>
      <c r="X79" s="54"/>
      <c r="Y79" s="54"/>
      <c r="Z79" s="54"/>
      <c r="AA79" s="54"/>
      <c r="AB79" s="54"/>
      <c r="AC79" s="45"/>
      <c r="AD79" s="57"/>
      <c r="AE79" s="68">
        <f>VLOOKUP('CxTx Summary'!B79, A:D, 4, FALSE)</f>
        <v>84.545454545454547</v>
      </c>
      <c r="AF79" s="68">
        <f>VLOOKUP('CxTx Summary'!E79, A:D, 4, FALSE)</f>
        <v>90.795454545454547</v>
      </c>
      <c r="AG79" s="69">
        <f t="shared" si="31"/>
        <v>87.670454545454547</v>
      </c>
      <c r="AH79" s="69">
        <f>IF(CxTx!H79=0,1,CxTx!H79)</f>
        <v>13.60421</v>
      </c>
      <c r="AI79" s="68">
        <f t="shared" si="32"/>
        <v>9.6231866749018277E-2</v>
      </c>
      <c r="AJ79" s="68">
        <f t="shared" si="33"/>
        <v>0.90376813325098171</v>
      </c>
      <c r="AK79" s="68">
        <f t="shared" si="34"/>
        <v>79.233763045810505</v>
      </c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45"/>
      <c r="AX79" s="60"/>
      <c r="AY79" s="72">
        <f>VLOOKUP('TzCx Summary'!B79, A:D, 4, FALSE)</f>
        <v>84.545454545454547</v>
      </c>
      <c r="AZ79" s="72">
        <f>VLOOKUP('TzCx Summary'!E79, A:D, 4, FALSE)</f>
        <v>84.545454545454547</v>
      </c>
      <c r="BA79" s="73">
        <f t="shared" si="35"/>
        <v>84.545454545454547</v>
      </c>
      <c r="BB79" s="73">
        <f>IF(TzCx!H79=0,1,#REF!)</f>
        <v>1</v>
      </c>
      <c r="BC79" s="72" t="e">
        <f t="shared" si="36"/>
        <v>#REF!</v>
      </c>
      <c r="BD79" s="72" t="e">
        <f t="shared" si="37"/>
        <v>#REF!</v>
      </c>
      <c r="BE79" s="72" t="e">
        <f t="shared" si="38"/>
        <v>#REF!</v>
      </c>
      <c r="BF79" s="60"/>
      <c r="BG79" s="72"/>
      <c r="BH79" s="72"/>
      <c r="BI79" s="72"/>
      <c r="BJ79" s="72"/>
      <c r="BK79" s="72"/>
      <c r="BL79" s="72"/>
      <c r="BM79" s="72"/>
      <c r="BN79" s="72"/>
      <c r="BO79" s="60"/>
      <c r="BP79" s="60"/>
      <c r="BQ79" s="45"/>
    </row>
    <row r="80" spans="1:69" x14ac:dyDescent="0.4">
      <c r="A80" s="45"/>
      <c r="B80" s="45"/>
      <c r="C80" s="45"/>
      <c r="D80" s="45"/>
      <c r="E80" s="45"/>
      <c r="F80" s="45"/>
      <c r="G80" s="45"/>
      <c r="H80" s="45"/>
      <c r="I80" s="45"/>
      <c r="J80" s="54"/>
      <c r="K80" s="63">
        <f>VLOOKUP('CxCT5x Summary'!B80, A:D, 4, FALSE)</f>
        <v>85.454545454545453</v>
      </c>
      <c r="L80" s="63">
        <f>VLOOKUP('CxCT5x Summary'!E80, A:D, 4, FALSE)</f>
        <v>85.454545454545453</v>
      </c>
      <c r="M80" s="64">
        <f t="shared" si="29"/>
        <v>85.454545454545453</v>
      </c>
      <c r="N80" s="64">
        <f>IF(CxCT5x!H80=0,1,CxCT5x!H80)</f>
        <v>9.7491330000000005</v>
      </c>
      <c r="O80" s="65">
        <f t="shared" si="30"/>
        <v>6.7303826726557353E-2</v>
      </c>
      <c r="P80" s="65">
        <f t="shared" si="27"/>
        <v>0.93269617327344267</v>
      </c>
      <c r="Q80" s="65">
        <f t="shared" si="28"/>
        <v>79.703127534276007</v>
      </c>
      <c r="R80" s="54"/>
      <c r="S80" s="54"/>
      <c r="T80" s="54"/>
      <c r="U80" s="54"/>
      <c r="V80" s="54"/>
      <c r="W80" s="54"/>
      <c r="X80" s="54"/>
      <c r="Y80" s="54"/>
      <c r="Z80" s="54"/>
      <c r="AA80" s="54"/>
      <c r="AB80" s="54"/>
      <c r="AC80" s="45"/>
      <c r="AD80" s="57"/>
      <c r="AE80" s="68">
        <f>VLOOKUP('CxTx Summary'!B80, A:D, 4, FALSE)</f>
        <v>85.454545454545453</v>
      </c>
      <c r="AF80" s="68">
        <f>VLOOKUP('CxTx Summary'!E80, A:D, 4, FALSE)</f>
        <v>85.454545454545453</v>
      </c>
      <c r="AG80" s="69">
        <f t="shared" si="31"/>
        <v>85.454545454545453</v>
      </c>
      <c r="AH80" s="69">
        <f>IF(CxTx!H80=0,1,CxTx!H80)</f>
        <v>9.7491330000000005</v>
      </c>
      <c r="AI80" s="68">
        <f t="shared" si="32"/>
        <v>6.7303826726557353E-2</v>
      </c>
      <c r="AJ80" s="68">
        <f t="shared" si="33"/>
        <v>0.93269617327344267</v>
      </c>
      <c r="AK80" s="68">
        <f t="shared" si="34"/>
        <v>79.703127534276007</v>
      </c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45"/>
      <c r="AX80" s="60"/>
      <c r="AY80" s="72">
        <f>VLOOKUP('TzCx Summary'!B80, A:D, 4, FALSE)</f>
        <v>85.454545454545453</v>
      </c>
      <c r="AZ80" s="72">
        <f>VLOOKUP('TzCx Summary'!E80, A:D, 4, FALSE)</f>
        <v>85.454545454545453</v>
      </c>
      <c r="BA80" s="73">
        <f t="shared" si="35"/>
        <v>85.454545454545453</v>
      </c>
      <c r="BB80" s="73" t="e">
        <f>IF(TzCx!H80=0,1,#REF!)</f>
        <v>#REF!</v>
      </c>
      <c r="BC80" s="72" t="e">
        <f t="shared" si="36"/>
        <v>#REF!</v>
      </c>
      <c r="BD80" s="72" t="e">
        <f t="shared" si="37"/>
        <v>#REF!</v>
      </c>
      <c r="BE80" s="72" t="e">
        <f t="shared" si="38"/>
        <v>#REF!</v>
      </c>
      <c r="BF80" s="60"/>
      <c r="BG80" s="72"/>
      <c r="BH80" s="72"/>
      <c r="BI80" s="72"/>
      <c r="BJ80" s="72"/>
      <c r="BK80" s="72"/>
      <c r="BL80" s="72"/>
      <c r="BM80" s="72"/>
      <c r="BN80" s="72"/>
      <c r="BO80" s="60"/>
      <c r="BP80" s="60"/>
      <c r="BQ80" s="45"/>
    </row>
    <row r="81" spans="1:69" x14ac:dyDescent="0.4">
      <c r="A81" s="45"/>
      <c r="B81" s="45"/>
      <c r="C81" s="45"/>
      <c r="D81" s="45"/>
      <c r="E81" s="45"/>
      <c r="F81" s="45"/>
      <c r="G81" s="45"/>
      <c r="H81" s="45"/>
      <c r="I81" s="45"/>
      <c r="J81" s="54"/>
      <c r="K81" s="63">
        <f>VLOOKUP('CxCT5x Summary'!B81, A:D, 4, FALSE)</f>
        <v>90.795454545454547</v>
      </c>
      <c r="L81" s="63">
        <f>VLOOKUP('CxCT5x Summary'!E81, A:D, 4, FALSE)</f>
        <v>90.795454545454547</v>
      </c>
      <c r="M81" s="64">
        <f t="shared" si="29"/>
        <v>90.795454545454547</v>
      </c>
      <c r="N81" s="64">
        <f>IF(CxCT5x!H81=0,1,CxCT5x!H81)</f>
        <v>10.155250000000001</v>
      </c>
      <c r="O81" s="65">
        <f t="shared" si="30"/>
        <v>7.0351280468675031E-2</v>
      </c>
      <c r="P81" s="65">
        <f t="shared" si="27"/>
        <v>0.929648719531325</v>
      </c>
      <c r="Q81" s="65">
        <f t="shared" si="28"/>
        <v>84.407878057446439</v>
      </c>
      <c r="R81" s="54"/>
      <c r="S81" s="54"/>
      <c r="T81" s="54"/>
      <c r="U81" s="54"/>
      <c r="V81" s="54"/>
      <c r="W81" s="54"/>
      <c r="X81" s="54"/>
      <c r="Y81" s="54"/>
      <c r="Z81" s="54"/>
      <c r="AA81" s="54"/>
      <c r="AB81" s="54"/>
      <c r="AC81" s="45"/>
      <c r="AD81" s="57"/>
      <c r="AE81" s="68">
        <f>VLOOKUP('CxTx Summary'!B81, A:D, 4, FALSE)</f>
        <v>90.795454545454547</v>
      </c>
      <c r="AF81" s="68">
        <f>VLOOKUP('CxTx Summary'!E81, A:D, 4, FALSE)</f>
        <v>90.795454545454547</v>
      </c>
      <c r="AG81" s="69">
        <f t="shared" si="31"/>
        <v>90.795454545454547</v>
      </c>
      <c r="AH81" s="69">
        <f>IF(CxTx!H81=0,1,CxTx!H81)</f>
        <v>10.155250000000001</v>
      </c>
      <c r="AI81" s="68">
        <f t="shared" si="32"/>
        <v>7.0351280468675031E-2</v>
      </c>
      <c r="AJ81" s="68">
        <f t="shared" si="33"/>
        <v>0.929648719531325</v>
      </c>
      <c r="AK81" s="68">
        <f t="shared" si="34"/>
        <v>84.407878057446439</v>
      </c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45"/>
      <c r="AX81" s="60"/>
      <c r="AY81" s="72">
        <f>VLOOKUP('TzCx Summary'!B81, A:D, 4, FALSE)</f>
        <v>90.795454545454547</v>
      </c>
      <c r="AZ81" s="72">
        <f>VLOOKUP('TzCx Summary'!E81, A:D, 4, FALSE)</f>
        <v>90.795454545454547</v>
      </c>
      <c r="BA81" s="73">
        <f t="shared" si="35"/>
        <v>90.795454545454547</v>
      </c>
      <c r="BB81" s="73" t="e">
        <f>IF(TzCx!H81=0,1,#REF!)</f>
        <v>#REF!</v>
      </c>
      <c r="BC81" s="72" t="e">
        <f t="shared" si="36"/>
        <v>#REF!</v>
      </c>
      <c r="BD81" s="72" t="e">
        <f t="shared" si="37"/>
        <v>#REF!</v>
      </c>
      <c r="BE81" s="72" t="e">
        <f t="shared" si="38"/>
        <v>#REF!</v>
      </c>
      <c r="BF81" s="60"/>
      <c r="BG81" s="72"/>
      <c r="BH81" s="72"/>
      <c r="BI81" s="72"/>
      <c r="BJ81" s="72"/>
      <c r="BK81" s="72"/>
      <c r="BL81" s="72"/>
      <c r="BM81" s="72"/>
      <c r="BN81" s="72"/>
      <c r="BO81" s="60"/>
      <c r="BP81" s="60"/>
      <c r="BQ81" s="45"/>
    </row>
    <row r="82" spans="1:69" x14ac:dyDescent="0.4">
      <c r="A82" s="45"/>
      <c r="B82" s="45"/>
      <c r="C82" s="45"/>
      <c r="D82" s="45"/>
      <c r="E82" s="45"/>
      <c r="F82" s="45"/>
      <c r="G82" s="45"/>
      <c r="H82" s="45"/>
      <c r="I82" s="45"/>
      <c r="J82" s="54"/>
      <c r="K82" s="63">
        <f>VLOOKUP('CxCT5x Summary'!B82, A:D, 4, FALSE)</f>
        <v>90.795454545454547</v>
      </c>
      <c r="L82" s="63">
        <f>VLOOKUP('CxCT5x Summary'!E82, A:D, 4, FALSE)</f>
        <v>90.795454545454547</v>
      </c>
      <c r="M82" s="64">
        <f t="shared" si="29"/>
        <v>90.795454545454547</v>
      </c>
      <c r="N82" s="64">
        <f>IF(CxCT5x!H82=0,1,CxCT5x!H82)</f>
        <v>10.23109</v>
      </c>
      <c r="O82" s="65">
        <f t="shared" si="30"/>
        <v>7.0920374822770527E-2</v>
      </c>
      <c r="P82" s="65">
        <f t="shared" si="27"/>
        <v>0.92907962517722953</v>
      </c>
      <c r="Q82" s="65">
        <f t="shared" si="28"/>
        <v>84.356206876887086</v>
      </c>
      <c r="R82" s="54"/>
      <c r="S82" s="54"/>
      <c r="T82" s="54"/>
      <c r="U82" s="54"/>
      <c r="V82" s="54"/>
      <c r="W82" s="54"/>
      <c r="X82" s="54"/>
      <c r="Y82" s="54"/>
      <c r="Z82" s="54"/>
      <c r="AA82" s="54"/>
      <c r="AB82" s="54"/>
      <c r="AC82" s="45"/>
      <c r="AD82" s="57"/>
      <c r="AE82" s="68">
        <f>VLOOKUP('CxTx Summary'!B82, A:D, 4, FALSE)</f>
        <v>90.795454545454547</v>
      </c>
      <c r="AF82" s="68">
        <f>VLOOKUP('CxTx Summary'!E82, A:D, 4, FALSE)</f>
        <v>90.795454545454547</v>
      </c>
      <c r="AG82" s="69">
        <f t="shared" si="31"/>
        <v>90.795454545454547</v>
      </c>
      <c r="AH82" s="69">
        <f>IF(CxTx!H82=0,1,CxTx!H82)</f>
        <v>10.23109</v>
      </c>
      <c r="AI82" s="68">
        <f t="shared" si="32"/>
        <v>7.0920374822770527E-2</v>
      </c>
      <c r="AJ82" s="68">
        <f t="shared" si="33"/>
        <v>0.92907962517722953</v>
      </c>
      <c r="AK82" s="68">
        <f t="shared" si="34"/>
        <v>84.356206876887086</v>
      </c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45"/>
      <c r="AX82" s="60"/>
      <c r="AY82" s="72">
        <f>VLOOKUP('TzCx Summary'!B82, A:D, 4, FALSE)</f>
        <v>90.795454545454547</v>
      </c>
      <c r="AZ82" s="72">
        <f>VLOOKUP('TzCx Summary'!E82, A:D, 4, FALSE)</f>
        <v>90.795454545454547</v>
      </c>
      <c r="BA82" s="73">
        <f t="shared" si="35"/>
        <v>90.795454545454547</v>
      </c>
      <c r="BB82" s="73" t="e">
        <f>IF(TzCx!H82=0,1,#REF!)</f>
        <v>#REF!</v>
      </c>
      <c r="BC82" s="72" t="e">
        <f t="shared" si="36"/>
        <v>#REF!</v>
      </c>
      <c r="BD82" s="72" t="e">
        <f t="shared" si="37"/>
        <v>#REF!</v>
      </c>
      <c r="BE82" s="72" t="e">
        <f t="shared" si="38"/>
        <v>#REF!</v>
      </c>
      <c r="BF82" s="60"/>
      <c r="BG82" s="72"/>
      <c r="BH82" s="72"/>
      <c r="BI82" s="72"/>
      <c r="BJ82" s="72"/>
      <c r="BK82" s="72"/>
      <c r="BL82" s="72"/>
      <c r="BM82" s="72"/>
      <c r="BN82" s="72"/>
      <c r="BO82" s="60"/>
      <c r="BP82" s="60"/>
      <c r="BQ82" s="45"/>
    </row>
    <row r="83" spans="1:69" x14ac:dyDescent="0.4">
      <c r="A83" s="45"/>
      <c r="B83" s="45"/>
      <c r="C83" s="45"/>
      <c r="D83" s="45"/>
      <c r="E83" s="45"/>
      <c r="F83" s="45"/>
      <c r="G83" s="45"/>
      <c r="H83" s="45"/>
      <c r="I83" s="45"/>
      <c r="J83" s="54"/>
      <c r="K83" s="63">
        <f>VLOOKUP('CxCT5x Summary'!B83, A:D, 4, FALSE)</f>
        <v>88.63636363636364</v>
      </c>
      <c r="L83" s="63">
        <f>VLOOKUP('CxCT5x Summary'!E83, A:D, 4, FALSE)</f>
        <v>85.454545454545453</v>
      </c>
      <c r="M83" s="64">
        <f t="shared" si="29"/>
        <v>87.045454545454547</v>
      </c>
      <c r="N83" s="64">
        <f>IF(CxCT5x!H83=0,1,CxCT5x!H83)</f>
        <v>114.39239999999999</v>
      </c>
      <c r="O83" s="65">
        <f t="shared" si="30"/>
        <v>0.85253447603837751</v>
      </c>
      <c r="P83" s="65">
        <f t="shared" si="27"/>
        <v>0.14746552396162249</v>
      </c>
      <c r="Q83" s="65">
        <f t="shared" si="28"/>
        <v>12.836203563023048</v>
      </c>
      <c r="R83" s="54"/>
      <c r="S83" s="54"/>
      <c r="T83" s="54"/>
      <c r="U83" s="54"/>
      <c r="V83" s="54"/>
      <c r="W83" s="54"/>
      <c r="X83" s="54"/>
      <c r="Y83" s="54"/>
      <c r="Z83" s="54"/>
      <c r="AA83" s="54"/>
      <c r="AB83" s="54"/>
      <c r="AC83" s="45"/>
      <c r="AD83" s="57"/>
      <c r="AE83" s="68">
        <f>VLOOKUP('CxTx Summary'!B83, A:D, 4, FALSE)</f>
        <v>88.63636363636364</v>
      </c>
      <c r="AF83" s="68">
        <f>VLOOKUP('CxTx Summary'!E83, A:D, 4, FALSE)</f>
        <v>85.454545454545453</v>
      </c>
      <c r="AG83" s="69">
        <f t="shared" si="31"/>
        <v>87.045454545454547</v>
      </c>
      <c r="AH83" s="69">
        <f>IF(CxTx!H83=0,1,CxTx!H83)</f>
        <v>114.39239999999999</v>
      </c>
      <c r="AI83" s="68">
        <f t="shared" si="32"/>
        <v>0.85253447603837751</v>
      </c>
      <c r="AJ83" s="68">
        <f t="shared" si="33"/>
        <v>0.14746552396162249</v>
      </c>
      <c r="AK83" s="68">
        <f t="shared" si="34"/>
        <v>12.836203563023048</v>
      </c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45"/>
      <c r="AX83" s="60"/>
      <c r="AY83" s="72">
        <f>VLOOKUP('TzCx Summary'!B83, A:D, 4, FALSE)</f>
        <v>88.63636363636364</v>
      </c>
      <c r="AZ83" s="72">
        <f>VLOOKUP('TzCx Summary'!E83, A:D, 4, FALSE)</f>
        <v>88.63636363636364</v>
      </c>
      <c r="BA83" s="73">
        <f t="shared" si="35"/>
        <v>88.63636363636364</v>
      </c>
      <c r="BB83" s="73" t="e">
        <f>IF(TzCx!H83=0,1,#REF!)</f>
        <v>#REF!</v>
      </c>
      <c r="BC83" s="72" t="e">
        <f t="shared" si="36"/>
        <v>#REF!</v>
      </c>
      <c r="BD83" s="72" t="e">
        <f t="shared" si="37"/>
        <v>#REF!</v>
      </c>
      <c r="BE83" s="72" t="e">
        <f t="shared" si="38"/>
        <v>#REF!</v>
      </c>
      <c r="BF83" s="60"/>
      <c r="BG83" s="72"/>
      <c r="BH83" s="72"/>
      <c r="BI83" s="72"/>
      <c r="BJ83" s="72"/>
      <c r="BK83" s="72"/>
      <c r="BL83" s="72"/>
      <c r="BM83" s="72"/>
      <c r="BN83" s="72"/>
      <c r="BO83" s="60"/>
      <c r="BP83" s="60"/>
      <c r="BQ83" s="45"/>
    </row>
    <row r="84" spans="1:69" x14ac:dyDescent="0.4">
      <c r="A84" s="45"/>
      <c r="B84" s="45"/>
      <c r="C84" s="45"/>
      <c r="D84" s="45"/>
      <c r="E84" s="45"/>
      <c r="F84" s="45"/>
      <c r="G84" s="45"/>
      <c r="H84" s="45"/>
      <c r="I84" s="45"/>
      <c r="J84" s="54"/>
      <c r="K84" s="63">
        <f>VLOOKUP('CxCT5x Summary'!B84, A:D, 4, FALSE)</f>
        <v>89.090909090909093</v>
      </c>
      <c r="L84" s="63">
        <f>VLOOKUP('CxCT5x Summary'!E84, A:D, 4, FALSE)</f>
        <v>85.454545454545453</v>
      </c>
      <c r="M84" s="64">
        <f t="shared" si="29"/>
        <v>87.27272727272728</v>
      </c>
      <c r="N84" s="64">
        <f>IF(CxCT5x!H84=0,1,CxCT5x!H84)</f>
        <v>34.14387</v>
      </c>
      <c r="O84" s="65">
        <f t="shared" si="30"/>
        <v>0.25035903633025874</v>
      </c>
      <c r="P84" s="65">
        <f t="shared" si="27"/>
        <v>0.7496409636697412</v>
      </c>
      <c r="Q84" s="65">
        <f t="shared" si="28"/>
        <v>65.423211374813789</v>
      </c>
      <c r="R84" s="54"/>
      <c r="S84" s="54"/>
      <c r="T84" s="54"/>
      <c r="U84" s="54"/>
      <c r="V84" s="54"/>
      <c r="W84" s="54"/>
      <c r="X84" s="54"/>
      <c r="Y84" s="54"/>
      <c r="Z84" s="54"/>
      <c r="AA84" s="54"/>
      <c r="AB84" s="54"/>
      <c r="AC84" s="45"/>
      <c r="AD84" s="57"/>
      <c r="AE84" s="68">
        <f>VLOOKUP('CxTx Summary'!B84, A:D, 4, FALSE)</f>
        <v>89.090909090909093</v>
      </c>
      <c r="AF84" s="68">
        <f>VLOOKUP('CxTx Summary'!E84, A:D, 4, FALSE)</f>
        <v>85.454545454545453</v>
      </c>
      <c r="AG84" s="69">
        <f t="shared" si="31"/>
        <v>87.27272727272728</v>
      </c>
      <c r="AH84" s="69">
        <f>IF(CxTx!H84=0,1,CxTx!H84)</f>
        <v>34.14387</v>
      </c>
      <c r="AI84" s="68">
        <f t="shared" si="32"/>
        <v>0.25035903633025874</v>
      </c>
      <c r="AJ84" s="68">
        <f t="shared" si="33"/>
        <v>0.7496409636697412</v>
      </c>
      <c r="AK84" s="68">
        <f t="shared" si="34"/>
        <v>65.423211374813789</v>
      </c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45"/>
      <c r="AX84" s="60"/>
      <c r="AY84" s="72">
        <f>VLOOKUP('TzCx Summary'!B84, A:D, 4, FALSE)</f>
        <v>89.090909090909093</v>
      </c>
      <c r="AZ84" s="72">
        <f>VLOOKUP('TzCx Summary'!E84, A:D, 4, FALSE)</f>
        <v>85.454545454545453</v>
      </c>
      <c r="BA84" s="73">
        <f t="shared" si="35"/>
        <v>87.27272727272728</v>
      </c>
      <c r="BB84" s="73" t="e">
        <f>IF(TzCx!H84=0,1,#REF!)</f>
        <v>#REF!</v>
      </c>
      <c r="BC84" s="72" t="e">
        <f t="shared" si="36"/>
        <v>#REF!</v>
      </c>
      <c r="BD84" s="72" t="e">
        <f t="shared" si="37"/>
        <v>#REF!</v>
      </c>
      <c r="BE84" s="72" t="e">
        <f t="shared" si="38"/>
        <v>#REF!</v>
      </c>
      <c r="BF84" s="60"/>
      <c r="BG84" s="72"/>
      <c r="BH84" s="72"/>
      <c r="BI84" s="72"/>
      <c r="BJ84" s="72"/>
      <c r="BK84" s="72"/>
      <c r="BL84" s="72"/>
      <c r="BM84" s="72"/>
      <c r="BN84" s="72"/>
      <c r="BO84" s="60"/>
      <c r="BP84" s="60"/>
      <c r="BQ84" s="45"/>
    </row>
    <row r="85" spans="1:69" x14ac:dyDescent="0.4">
      <c r="A85" s="45"/>
      <c r="B85" s="45"/>
      <c r="C85" s="45"/>
      <c r="D85" s="45"/>
      <c r="E85" s="45"/>
      <c r="F85" s="45"/>
      <c r="G85" s="45"/>
      <c r="H85" s="45"/>
      <c r="I85" s="45"/>
      <c r="J85" s="54"/>
      <c r="K85" s="63">
        <f>VLOOKUP('CxCT5x Summary'!B85, A:D, 4, FALSE)</f>
        <v>85.454545454545453</v>
      </c>
      <c r="L85" s="63">
        <f>VLOOKUP('CxCT5x Summary'!E85, A:D, 4, FALSE)</f>
        <v>85.454545454545453</v>
      </c>
      <c r="M85" s="64">
        <f t="shared" si="29"/>
        <v>85.454545454545453</v>
      </c>
      <c r="N85" s="64">
        <f>IF(CxCT5x!H85=0,1,CxCT5x!H85)</f>
        <v>15.13153</v>
      </c>
      <c r="O85" s="65">
        <f t="shared" si="30"/>
        <v>0.10769269466169161</v>
      </c>
      <c r="P85" s="65">
        <f t="shared" si="27"/>
        <v>0.89230730533830838</v>
      </c>
      <c r="Q85" s="65">
        <f t="shared" si="28"/>
        <v>76.251715183455445</v>
      </c>
      <c r="R85" s="54"/>
      <c r="S85" s="54"/>
      <c r="T85" s="54"/>
      <c r="U85" s="54"/>
      <c r="V85" s="54"/>
      <c r="W85" s="54"/>
      <c r="X85" s="54"/>
      <c r="Y85" s="54"/>
      <c r="Z85" s="54"/>
      <c r="AA85" s="54"/>
      <c r="AB85" s="54"/>
      <c r="AC85" s="45"/>
      <c r="AD85" s="57"/>
      <c r="AE85" s="68">
        <f>VLOOKUP('CxTx Summary'!B85, A:D, 4, FALSE)</f>
        <v>85.454545454545453</v>
      </c>
      <c r="AF85" s="68">
        <f>VLOOKUP('CxTx Summary'!E85, A:D, 4, FALSE)</f>
        <v>85.454545454545453</v>
      </c>
      <c r="AG85" s="69">
        <f t="shared" si="31"/>
        <v>85.454545454545453</v>
      </c>
      <c r="AH85" s="69">
        <f>IF(CxTx!H85=0,1,CxTx!H85)</f>
        <v>15.13153</v>
      </c>
      <c r="AI85" s="68">
        <f t="shared" si="32"/>
        <v>0.10769269466169161</v>
      </c>
      <c r="AJ85" s="68">
        <f t="shared" si="33"/>
        <v>0.89230730533830838</v>
      </c>
      <c r="AK85" s="68">
        <f t="shared" si="34"/>
        <v>76.251715183455445</v>
      </c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45"/>
      <c r="AX85" s="60"/>
      <c r="AY85" s="72">
        <f>VLOOKUP('TzCx Summary'!B85, A:D, 4, FALSE)</f>
        <v>85.454545454545453</v>
      </c>
      <c r="AZ85" s="72">
        <f>VLOOKUP('TzCx Summary'!E85, A:D, 4, FALSE)</f>
        <v>85.454545454545453</v>
      </c>
      <c r="BA85" s="73">
        <f t="shared" si="35"/>
        <v>85.454545454545453</v>
      </c>
      <c r="BB85" s="73" t="e">
        <f>IF(TzCx!H85=0,1,#REF!)</f>
        <v>#REF!</v>
      </c>
      <c r="BC85" s="72" t="e">
        <f t="shared" si="36"/>
        <v>#REF!</v>
      </c>
      <c r="BD85" s="72" t="e">
        <f t="shared" si="37"/>
        <v>#REF!</v>
      </c>
      <c r="BE85" s="72" t="e">
        <f t="shared" si="38"/>
        <v>#REF!</v>
      </c>
      <c r="BF85" s="60"/>
      <c r="BG85" s="72"/>
      <c r="BH85" s="72"/>
      <c r="BI85" s="72"/>
      <c r="BJ85" s="72"/>
      <c r="BK85" s="72"/>
      <c r="BL85" s="72"/>
      <c r="BM85" s="72"/>
      <c r="BN85" s="72"/>
      <c r="BO85" s="60"/>
      <c r="BP85" s="60"/>
      <c r="BQ85" s="45"/>
    </row>
    <row r="86" spans="1:69" x14ac:dyDescent="0.4">
      <c r="A86" s="45"/>
      <c r="B86" s="45"/>
      <c r="C86" s="45"/>
      <c r="D86" s="45"/>
      <c r="E86" s="45"/>
      <c r="F86" s="45"/>
      <c r="G86" s="45"/>
      <c r="H86" s="45"/>
      <c r="I86" s="45"/>
      <c r="J86" s="54"/>
      <c r="K86" s="63">
        <f>VLOOKUP('CxCT5x Summary'!B86, A:D, 4, FALSE)</f>
        <v>85.454545454545453</v>
      </c>
      <c r="L86" s="63">
        <f>VLOOKUP('CxCT5x Summary'!E86, A:D, 4, FALSE)</f>
        <v>85.454545454545453</v>
      </c>
      <c r="M86" s="64">
        <f t="shared" si="29"/>
        <v>85.454545454545453</v>
      </c>
      <c r="N86" s="64">
        <f>IF(CxCT5x!H86=0,1,CxCT5x!H86)</f>
        <v>8.2490349999999992</v>
      </c>
      <c r="O86" s="65">
        <f t="shared" si="30"/>
        <v>5.6047269469305779E-2</v>
      </c>
      <c r="P86" s="65">
        <f t="shared" si="27"/>
        <v>0.94395273053069417</v>
      </c>
      <c r="Q86" s="65">
        <f t="shared" si="28"/>
        <v>80.665051518077505</v>
      </c>
      <c r="R86" s="54"/>
      <c r="S86" s="54"/>
      <c r="T86" s="54"/>
      <c r="U86" s="54"/>
      <c r="V86" s="54"/>
      <c r="W86" s="54"/>
      <c r="X86" s="54"/>
      <c r="Y86" s="54"/>
      <c r="Z86" s="54"/>
      <c r="AA86" s="54"/>
      <c r="AB86" s="54"/>
      <c r="AC86" s="45"/>
      <c r="AD86" s="57"/>
      <c r="AE86" s="68">
        <f>VLOOKUP('CxTx Summary'!B86, A:D, 4, FALSE)</f>
        <v>85.454545454545453</v>
      </c>
      <c r="AF86" s="68">
        <f>VLOOKUP('CxTx Summary'!E86, A:D, 4, FALSE)</f>
        <v>85.454545454545453</v>
      </c>
      <c r="AG86" s="69">
        <f t="shared" si="31"/>
        <v>85.454545454545453</v>
      </c>
      <c r="AH86" s="69">
        <f>IF(CxTx!H86=0,1,CxTx!H86)</f>
        <v>8.2490349999999992</v>
      </c>
      <c r="AI86" s="68">
        <f t="shared" si="32"/>
        <v>5.6047269469305779E-2</v>
      </c>
      <c r="AJ86" s="68">
        <f t="shared" si="33"/>
        <v>0.94395273053069417</v>
      </c>
      <c r="AK86" s="68">
        <f t="shared" si="34"/>
        <v>80.665051518077505</v>
      </c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45"/>
      <c r="AX86" s="60"/>
      <c r="AY86" s="72">
        <f>VLOOKUP('TzCx Summary'!B86, A:D, 4, FALSE)</f>
        <v>85.454545454545453</v>
      </c>
      <c r="AZ86" s="72">
        <f>VLOOKUP('TzCx Summary'!E86, A:D, 4, FALSE)</f>
        <v>85.454545454545453</v>
      </c>
      <c r="BA86" s="73">
        <f t="shared" si="35"/>
        <v>85.454545454545453</v>
      </c>
      <c r="BB86" s="73" t="e">
        <f>IF(TzCx!H86=0,1,#REF!)</f>
        <v>#REF!</v>
      </c>
      <c r="BC86" s="72" t="e">
        <f t="shared" si="36"/>
        <v>#REF!</v>
      </c>
      <c r="BD86" s="72" t="e">
        <f t="shared" si="37"/>
        <v>#REF!</v>
      </c>
      <c r="BE86" s="72" t="e">
        <f t="shared" si="38"/>
        <v>#REF!</v>
      </c>
      <c r="BF86" s="60"/>
      <c r="BG86" s="72"/>
      <c r="BH86" s="72"/>
      <c r="BI86" s="72"/>
      <c r="BJ86" s="72"/>
      <c r="BK86" s="72"/>
      <c r="BL86" s="72"/>
      <c r="BM86" s="72"/>
      <c r="BN86" s="72"/>
      <c r="BO86" s="60"/>
      <c r="BP86" s="60"/>
      <c r="BQ86" s="45"/>
    </row>
    <row r="87" spans="1:69" x14ac:dyDescent="0.4">
      <c r="A87" s="45"/>
      <c r="B87" s="45"/>
      <c r="C87" s="45"/>
      <c r="D87" s="45"/>
      <c r="E87" s="45"/>
      <c r="F87" s="45"/>
      <c r="G87" s="45"/>
      <c r="H87" s="45"/>
      <c r="I87" s="45"/>
      <c r="J87" s="54"/>
      <c r="K87" s="63">
        <f>VLOOKUP('CxCT5x Summary'!B87, A:D, 4, FALSE)</f>
        <v>89.090909090909093</v>
      </c>
      <c r="L87" s="63">
        <f>VLOOKUP('CxCT5x Summary'!E87, A:D, 4, FALSE)</f>
        <v>90.795454545454547</v>
      </c>
      <c r="M87" s="64">
        <f t="shared" si="29"/>
        <v>89.943181818181813</v>
      </c>
      <c r="N87" s="64">
        <f>IF(CxCT5x!H87=0,1,CxCT5x!H87)</f>
        <v>46.41778</v>
      </c>
      <c r="O87" s="65">
        <f t="shared" si="30"/>
        <v>0.34246099945890268</v>
      </c>
      <c r="P87" s="65">
        <f t="shared" si="27"/>
        <v>0.65753900054109726</v>
      </c>
      <c r="Q87" s="65">
        <f t="shared" si="28"/>
        <v>59.141149878213461</v>
      </c>
      <c r="R87" s="54"/>
      <c r="S87" s="54"/>
      <c r="T87" s="54"/>
      <c r="U87" s="54"/>
      <c r="V87" s="54"/>
      <c r="W87" s="54"/>
      <c r="X87" s="54"/>
      <c r="Y87" s="54"/>
      <c r="Z87" s="54"/>
      <c r="AA87" s="54"/>
      <c r="AB87" s="54"/>
      <c r="AC87" s="45"/>
      <c r="AD87" s="57"/>
      <c r="AE87" s="68">
        <f>VLOOKUP('CxTx Summary'!B87, A:D, 4, FALSE)</f>
        <v>89.090909090909093</v>
      </c>
      <c r="AF87" s="68">
        <f>VLOOKUP('CxTx Summary'!E87, A:D, 4, FALSE)</f>
        <v>90.795454545454547</v>
      </c>
      <c r="AG87" s="69">
        <f t="shared" si="31"/>
        <v>89.943181818181813</v>
      </c>
      <c r="AH87" s="69">
        <f>IF(CxTx!H87=0,1,CxTx!H87)</f>
        <v>46.41778</v>
      </c>
      <c r="AI87" s="68">
        <f t="shared" si="32"/>
        <v>0.34246099945890268</v>
      </c>
      <c r="AJ87" s="68">
        <f t="shared" si="33"/>
        <v>0.65753900054109726</v>
      </c>
      <c r="AK87" s="68">
        <f t="shared" si="34"/>
        <v>59.141149878213461</v>
      </c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45"/>
      <c r="AX87" s="60"/>
      <c r="AY87" s="72">
        <f>VLOOKUP('TzCx Summary'!B87, A:D, 4, FALSE)</f>
        <v>89.090909090909093</v>
      </c>
      <c r="AZ87" s="72">
        <f>VLOOKUP('TzCx Summary'!E87, A:D, 4, FALSE)</f>
        <v>90.795454545454547</v>
      </c>
      <c r="BA87" s="73">
        <f t="shared" si="35"/>
        <v>89.943181818181813</v>
      </c>
      <c r="BB87" s="73" t="e">
        <f>IF(TzCx!H87=0,1,#REF!)</f>
        <v>#REF!</v>
      </c>
      <c r="BC87" s="72" t="e">
        <f t="shared" si="36"/>
        <v>#REF!</v>
      </c>
      <c r="BD87" s="72" t="e">
        <f t="shared" si="37"/>
        <v>#REF!</v>
      </c>
      <c r="BE87" s="72" t="e">
        <f t="shared" si="38"/>
        <v>#REF!</v>
      </c>
      <c r="BF87" s="60"/>
      <c r="BG87" s="72"/>
      <c r="BH87" s="72"/>
      <c r="BI87" s="72"/>
      <c r="BJ87" s="72"/>
      <c r="BK87" s="72"/>
      <c r="BL87" s="72"/>
      <c r="BM87" s="72"/>
      <c r="BN87" s="72"/>
      <c r="BO87" s="60"/>
      <c r="BP87" s="60"/>
      <c r="BQ87" s="45"/>
    </row>
    <row r="88" spans="1:69" x14ac:dyDescent="0.4">
      <c r="A88" s="45"/>
      <c r="B88" s="45"/>
      <c r="C88" s="45"/>
      <c r="D88" s="45"/>
      <c r="E88" s="45"/>
      <c r="F88" s="45"/>
      <c r="G88" s="45"/>
      <c r="H88" s="45"/>
      <c r="I88" s="45"/>
      <c r="J88" s="54"/>
      <c r="K88" s="63">
        <f>VLOOKUP('CxCT5x Summary'!B88, A:D, 4, FALSE)</f>
        <v>84.545454545454547</v>
      </c>
      <c r="L88" s="63">
        <f>VLOOKUP('CxCT5x Summary'!E88, A:D, 4, FALSE)</f>
        <v>90.795454545454547</v>
      </c>
      <c r="M88" s="64">
        <f t="shared" si="29"/>
        <v>87.670454545454547</v>
      </c>
      <c r="N88" s="64">
        <f>IF(CxCT5x!H88=0,1,CxCT5x!H88)</f>
        <v>13.119120000000001</v>
      </c>
      <c r="O88" s="65">
        <f t="shared" si="30"/>
        <v>9.2591808992844915E-2</v>
      </c>
      <c r="P88" s="65">
        <f t="shared" si="27"/>
        <v>0.90740819100715508</v>
      </c>
      <c r="Q88" s="65">
        <f t="shared" si="28"/>
        <v>79.55288856386592</v>
      </c>
      <c r="R88" s="54"/>
      <c r="S88" s="54"/>
      <c r="T88" s="54"/>
      <c r="U88" s="54"/>
      <c r="V88" s="54"/>
      <c r="W88" s="54"/>
      <c r="X88" s="54"/>
      <c r="Y88" s="54"/>
      <c r="Z88" s="54"/>
      <c r="AA88" s="54"/>
      <c r="AB88" s="54"/>
      <c r="AC88" s="45"/>
      <c r="AD88" s="57"/>
      <c r="AE88" s="68">
        <f>VLOOKUP('CxTx Summary'!B88, A:D, 4, FALSE)</f>
        <v>84.545454545454547</v>
      </c>
      <c r="AF88" s="68">
        <f>VLOOKUP('CxTx Summary'!E88, A:D, 4, FALSE)</f>
        <v>90.795454545454547</v>
      </c>
      <c r="AG88" s="69">
        <f t="shared" si="31"/>
        <v>87.670454545454547</v>
      </c>
      <c r="AH88" s="69">
        <f>IF(CxTx!H88=0,1,CxTx!H88)</f>
        <v>13.119120000000001</v>
      </c>
      <c r="AI88" s="68">
        <f t="shared" si="32"/>
        <v>9.2591808992844915E-2</v>
      </c>
      <c r="AJ88" s="68">
        <f t="shared" si="33"/>
        <v>0.90740819100715508</v>
      </c>
      <c r="AK88" s="68">
        <f t="shared" si="34"/>
        <v>79.55288856386592</v>
      </c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45"/>
      <c r="AX88" s="60"/>
      <c r="AY88" s="72">
        <f>VLOOKUP('TzCx Summary'!B88, A:D, 4, FALSE)</f>
        <v>84.545454545454547</v>
      </c>
      <c r="AZ88" s="72">
        <f>VLOOKUP('TzCx Summary'!E88, A:D, 4, FALSE)</f>
        <v>84.545454545454547</v>
      </c>
      <c r="BA88" s="73">
        <f t="shared" si="35"/>
        <v>84.545454545454547</v>
      </c>
      <c r="BB88" s="73">
        <f>IF(TzCx!H88=0,1,#REF!)</f>
        <v>1</v>
      </c>
      <c r="BC88" s="72" t="e">
        <f t="shared" si="36"/>
        <v>#REF!</v>
      </c>
      <c r="BD88" s="72" t="e">
        <f t="shared" si="37"/>
        <v>#REF!</v>
      </c>
      <c r="BE88" s="72" t="e">
        <f t="shared" si="38"/>
        <v>#REF!</v>
      </c>
      <c r="BF88" s="60"/>
      <c r="BG88" s="72"/>
      <c r="BH88" s="72"/>
      <c r="BI88" s="72"/>
      <c r="BJ88" s="72"/>
      <c r="BK88" s="72"/>
      <c r="BL88" s="72"/>
      <c r="BM88" s="72"/>
      <c r="BN88" s="72"/>
      <c r="BO88" s="60"/>
      <c r="BP88" s="60"/>
      <c r="BQ88" s="45"/>
    </row>
    <row r="89" spans="1:69" x14ac:dyDescent="0.4">
      <c r="A89" s="45"/>
      <c r="B89" s="45"/>
      <c r="C89" s="45"/>
      <c r="D89" s="45"/>
      <c r="E89" s="45"/>
      <c r="F89" s="45"/>
      <c r="G89" s="45"/>
      <c r="H89" s="45"/>
      <c r="I89" s="45"/>
      <c r="J89" s="54"/>
      <c r="K89" s="63">
        <f>VLOOKUP('CxCT5x Summary'!B89, A:D, 4, FALSE)</f>
        <v>89.545454545454547</v>
      </c>
      <c r="L89" s="63">
        <f>VLOOKUP('CxCT5x Summary'!E89, A:D, 4, FALSE)</f>
        <v>85.454545454545453</v>
      </c>
      <c r="M89" s="64">
        <f t="shared" si="29"/>
        <v>87.5</v>
      </c>
      <c r="N89" s="64">
        <f>IF(CxCT5x!H89=0,1,CxCT5x!H89)</f>
        <v>21.295490000000001</v>
      </c>
      <c r="O89" s="65">
        <f t="shared" si="30"/>
        <v>0.15394631853920385</v>
      </c>
      <c r="P89" s="65">
        <f t="shared" si="27"/>
        <v>0.84605368146079618</v>
      </c>
      <c r="Q89" s="65">
        <f t="shared" si="28"/>
        <v>74.029697127819659</v>
      </c>
      <c r="R89" s="54"/>
      <c r="S89" s="54"/>
      <c r="T89" s="54"/>
      <c r="U89" s="54"/>
      <c r="V89" s="54"/>
      <c r="W89" s="54"/>
      <c r="X89" s="54"/>
      <c r="Y89" s="54"/>
      <c r="Z89" s="54"/>
      <c r="AA89" s="54"/>
      <c r="AB89" s="54"/>
      <c r="AC89" s="45"/>
      <c r="AD89" s="57"/>
      <c r="AE89" s="68">
        <f>VLOOKUP('CxTx Summary'!B89, A:D, 4, FALSE)</f>
        <v>89.545454545454547</v>
      </c>
      <c r="AF89" s="68">
        <f>VLOOKUP('CxTx Summary'!E89, A:D, 4, FALSE)</f>
        <v>85.454545454545453</v>
      </c>
      <c r="AG89" s="69">
        <f t="shared" si="31"/>
        <v>87.5</v>
      </c>
      <c r="AH89" s="69">
        <f>IF(CxTx!H89=0,1,CxTx!H89)</f>
        <v>21.295490000000001</v>
      </c>
      <c r="AI89" s="68">
        <f t="shared" si="32"/>
        <v>0.15394631853920385</v>
      </c>
      <c r="AJ89" s="68">
        <f t="shared" si="33"/>
        <v>0.84605368146079618</v>
      </c>
      <c r="AK89" s="68">
        <f t="shared" si="34"/>
        <v>74.029697127819659</v>
      </c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45"/>
      <c r="AX89" s="60"/>
      <c r="AY89" s="72">
        <f>VLOOKUP('TzCx Summary'!B89, A:D, 4, FALSE)</f>
        <v>89.545454545454547</v>
      </c>
      <c r="AZ89" s="72">
        <f>VLOOKUP('TzCx Summary'!E89, A:D, 4, FALSE)</f>
        <v>88.63636363636364</v>
      </c>
      <c r="BA89" s="73">
        <f t="shared" si="35"/>
        <v>89.090909090909093</v>
      </c>
      <c r="BB89" s="73" t="e">
        <f>IF(TzCx!H89=0,1,#REF!)</f>
        <v>#REF!</v>
      </c>
      <c r="BC89" s="72" t="e">
        <f t="shared" si="36"/>
        <v>#REF!</v>
      </c>
      <c r="BD89" s="72" t="e">
        <f t="shared" si="37"/>
        <v>#REF!</v>
      </c>
      <c r="BE89" s="72" t="e">
        <f t="shared" si="38"/>
        <v>#REF!</v>
      </c>
      <c r="BF89" s="60"/>
      <c r="BG89" s="72"/>
      <c r="BH89" s="72"/>
      <c r="BI89" s="72"/>
      <c r="BJ89" s="72"/>
      <c r="BK89" s="72"/>
      <c r="BL89" s="72"/>
      <c r="BM89" s="72"/>
      <c r="BN89" s="72"/>
      <c r="BO89" s="60"/>
      <c r="BP89" s="60"/>
      <c r="BQ89" s="45"/>
    </row>
    <row r="90" spans="1:69" x14ac:dyDescent="0.4">
      <c r="A90" s="45"/>
      <c r="B90" s="45"/>
      <c r="C90" s="45"/>
      <c r="D90" s="45"/>
      <c r="E90" s="45"/>
      <c r="F90" s="45"/>
      <c r="G90" s="45"/>
      <c r="H90" s="45"/>
      <c r="I90" s="45"/>
      <c r="J90" s="54"/>
      <c r="K90" s="63">
        <f>VLOOKUP('CxCT5x Summary'!B90, A:D, 4, FALSE)</f>
        <v>92.954545454545453</v>
      </c>
      <c r="L90" s="63">
        <f>VLOOKUP('CxCT5x Summary'!E90, A:D, 4, FALSE)</f>
        <v>85.454545454545453</v>
      </c>
      <c r="M90" s="64">
        <f t="shared" si="29"/>
        <v>89.204545454545453</v>
      </c>
      <c r="N90" s="64">
        <f>IF(CxCT5x!H90=0,1,CxCT5x!H90)</f>
        <v>14.56622</v>
      </c>
      <c r="O90" s="65">
        <f t="shared" si="30"/>
        <v>0.10345067555154222</v>
      </c>
      <c r="P90" s="65">
        <f t="shared" si="27"/>
        <v>0.89654932444845781</v>
      </c>
      <c r="Q90" s="65">
        <f t="shared" si="28"/>
        <v>79.976274965004478</v>
      </c>
      <c r="R90" s="54"/>
      <c r="S90" s="54"/>
      <c r="T90" s="54"/>
      <c r="U90" s="54"/>
      <c r="V90" s="54"/>
      <c r="W90" s="54"/>
      <c r="X90" s="54"/>
      <c r="Y90" s="54"/>
      <c r="Z90" s="54"/>
      <c r="AA90" s="54"/>
      <c r="AB90" s="54"/>
      <c r="AC90" s="45"/>
      <c r="AD90" s="57"/>
      <c r="AE90" s="68">
        <f>VLOOKUP('CxTx Summary'!B90, A:D, 4, FALSE)</f>
        <v>92.954545454545453</v>
      </c>
      <c r="AF90" s="68">
        <f>VLOOKUP('CxTx Summary'!E90, A:D, 4, FALSE)</f>
        <v>85.454545454545453</v>
      </c>
      <c r="AG90" s="69">
        <f t="shared" si="31"/>
        <v>89.204545454545453</v>
      </c>
      <c r="AH90" s="69">
        <f>IF(CxTx!H90=0,1,CxTx!H90)</f>
        <v>14.56622</v>
      </c>
      <c r="AI90" s="68">
        <f t="shared" si="32"/>
        <v>0.10345067555154222</v>
      </c>
      <c r="AJ90" s="68">
        <f t="shared" si="33"/>
        <v>0.89654932444845781</v>
      </c>
      <c r="AK90" s="68">
        <f t="shared" si="34"/>
        <v>79.976274965004478</v>
      </c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45"/>
      <c r="AX90" s="60"/>
      <c r="AY90" s="72">
        <f>VLOOKUP('TzCx Summary'!B90, A:D, 4, FALSE)</f>
        <v>92.954545454545453</v>
      </c>
      <c r="AZ90" s="72">
        <f>VLOOKUP('TzCx Summary'!E90, A:D, 4, FALSE)</f>
        <v>92.954545454545453</v>
      </c>
      <c r="BA90" s="73">
        <f t="shared" si="35"/>
        <v>92.954545454545453</v>
      </c>
      <c r="BB90" s="73" t="e">
        <f>IF(TzCx!H90=0,1,#REF!)</f>
        <v>#REF!</v>
      </c>
      <c r="BC90" s="72" t="e">
        <f t="shared" si="36"/>
        <v>#REF!</v>
      </c>
      <c r="BD90" s="72" t="e">
        <f t="shared" si="37"/>
        <v>#REF!</v>
      </c>
      <c r="BE90" s="72" t="e">
        <f t="shared" si="38"/>
        <v>#REF!</v>
      </c>
      <c r="BF90" s="60"/>
      <c r="BG90" s="72"/>
      <c r="BH90" s="72"/>
      <c r="BI90" s="72"/>
      <c r="BJ90" s="72"/>
      <c r="BK90" s="72"/>
      <c r="BL90" s="72"/>
      <c r="BM90" s="72"/>
      <c r="BN90" s="72"/>
      <c r="BO90" s="60"/>
      <c r="BP90" s="60"/>
      <c r="BQ90" s="45"/>
    </row>
    <row r="91" spans="1:69" x14ac:dyDescent="0.4">
      <c r="A91" s="45"/>
      <c r="B91" s="45"/>
      <c r="C91" s="45"/>
      <c r="D91" s="45"/>
      <c r="E91" s="45"/>
      <c r="F91" s="45"/>
      <c r="G91" s="45"/>
      <c r="H91" s="45"/>
      <c r="I91" s="45"/>
      <c r="J91" s="54"/>
      <c r="K91" s="63">
        <f>VLOOKUP('CxCT5x Summary'!B91, A:D, 4, FALSE)</f>
        <v>84.545454545454547</v>
      </c>
      <c r="L91" s="63">
        <f>VLOOKUP('CxCT5x Summary'!E91, A:D, 4, FALSE)</f>
        <v>90.795454545454547</v>
      </c>
      <c r="M91" s="64">
        <f t="shared" si="29"/>
        <v>87.670454545454547</v>
      </c>
      <c r="N91" s="64">
        <f>IF(CxCT5x!H91=0,1,CxCT5x!H91)</f>
        <v>14.48394</v>
      </c>
      <c r="O91" s="65">
        <f t="shared" si="30"/>
        <v>0.10283325620218861</v>
      </c>
      <c r="P91" s="65">
        <f t="shared" si="27"/>
        <v>0.89716674379781136</v>
      </c>
      <c r="Q91" s="65">
        <f t="shared" si="28"/>
        <v>78.655016231819488</v>
      </c>
      <c r="R91" s="54"/>
      <c r="S91" s="54"/>
      <c r="T91" s="54"/>
      <c r="U91" s="54"/>
      <c r="V91" s="54"/>
      <c r="W91" s="54"/>
      <c r="X91" s="54"/>
      <c r="Y91" s="54"/>
      <c r="Z91" s="54"/>
      <c r="AA91" s="54"/>
      <c r="AB91" s="54"/>
      <c r="AC91" s="45"/>
      <c r="AD91" s="57"/>
      <c r="AE91" s="68">
        <f>VLOOKUP('CxTx Summary'!B91, A:D, 4, FALSE)</f>
        <v>84.545454545454547</v>
      </c>
      <c r="AF91" s="68">
        <f>VLOOKUP('CxTx Summary'!E91, A:D, 4, FALSE)</f>
        <v>90.795454545454547</v>
      </c>
      <c r="AG91" s="69">
        <f t="shared" si="31"/>
        <v>87.670454545454547</v>
      </c>
      <c r="AH91" s="69">
        <f>IF(CxTx!H91=0,1,CxTx!H91)</f>
        <v>14.48394</v>
      </c>
      <c r="AI91" s="68">
        <f t="shared" si="32"/>
        <v>0.10283325620218861</v>
      </c>
      <c r="AJ91" s="68">
        <f t="shared" si="33"/>
        <v>0.89716674379781136</v>
      </c>
      <c r="AK91" s="68">
        <f t="shared" si="34"/>
        <v>78.655016231819488</v>
      </c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45"/>
      <c r="AX91" s="60"/>
      <c r="AY91" s="72">
        <f>VLOOKUP('TzCx Summary'!B91, A:D, 4, FALSE)</f>
        <v>84.545454545454547</v>
      </c>
      <c r="AZ91" s="72">
        <f>VLOOKUP('TzCx Summary'!E91, A:D, 4, FALSE)</f>
        <v>84.545454545454547</v>
      </c>
      <c r="BA91" s="73">
        <f t="shared" si="35"/>
        <v>84.545454545454547</v>
      </c>
      <c r="BB91" s="73" t="e">
        <f>IF(TzCx!H91=0,1,#REF!)</f>
        <v>#REF!</v>
      </c>
      <c r="BC91" s="72" t="e">
        <f t="shared" si="36"/>
        <v>#REF!</v>
      </c>
      <c r="BD91" s="72" t="e">
        <f t="shared" si="37"/>
        <v>#REF!</v>
      </c>
      <c r="BE91" s="72" t="e">
        <f t="shared" si="38"/>
        <v>#REF!</v>
      </c>
      <c r="BF91" s="60"/>
      <c r="BG91" s="72"/>
      <c r="BH91" s="72"/>
      <c r="BI91" s="72"/>
      <c r="BJ91" s="72"/>
      <c r="BK91" s="72"/>
      <c r="BL91" s="72"/>
      <c r="BM91" s="72"/>
      <c r="BN91" s="72"/>
      <c r="BO91" s="60"/>
      <c r="BP91" s="60"/>
      <c r="BQ91" s="45"/>
    </row>
    <row r="92" spans="1:69" x14ac:dyDescent="0.4">
      <c r="A92" s="45"/>
      <c r="B92" s="45"/>
      <c r="C92" s="45"/>
      <c r="D92" s="45"/>
      <c r="E92" s="45"/>
      <c r="F92" s="45"/>
      <c r="G92" s="45"/>
      <c r="H92" s="45"/>
      <c r="I92" s="45"/>
      <c r="J92" s="54"/>
      <c r="K92" s="63">
        <f>VLOOKUP('CxCT5x Summary'!B92, A:D, 4, FALSE)</f>
        <v>84.545454545454547</v>
      </c>
      <c r="L92" s="63">
        <f>VLOOKUP('CxCT5x Summary'!E92, A:D, 4, FALSE)</f>
        <v>90.795454545454547</v>
      </c>
      <c r="M92" s="64">
        <f t="shared" si="29"/>
        <v>87.670454545454547</v>
      </c>
      <c r="N92" s="64">
        <f>IF(CxCT5x!H92=0,1,CxCT5x!H92)</f>
        <v>13.87837</v>
      </c>
      <c r="O92" s="65">
        <f t="shared" si="30"/>
        <v>9.828913083286353E-2</v>
      </c>
      <c r="P92" s="65">
        <f t="shared" si="27"/>
        <v>0.9017108691671365</v>
      </c>
      <c r="Q92" s="65">
        <f t="shared" si="28"/>
        <v>79.05340176845975</v>
      </c>
      <c r="R92" s="54"/>
      <c r="S92" s="54"/>
      <c r="T92" s="54"/>
      <c r="U92" s="54"/>
      <c r="V92" s="54"/>
      <c r="W92" s="54"/>
      <c r="X92" s="54"/>
      <c r="Y92" s="54"/>
      <c r="Z92" s="54"/>
      <c r="AA92" s="54"/>
      <c r="AB92" s="54"/>
      <c r="AC92" s="45"/>
      <c r="AD92" s="57"/>
      <c r="AE92" s="68">
        <f>VLOOKUP('CxTx Summary'!B92, A:D, 4, FALSE)</f>
        <v>84.545454545454547</v>
      </c>
      <c r="AF92" s="68">
        <f>VLOOKUP('CxTx Summary'!E92, A:D, 4, FALSE)</f>
        <v>90.795454545454547</v>
      </c>
      <c r="AG92" s="69">
        <f t="shared" si="31"/>
        <v>87.670454545454547</v>
      </c>
      <c r="AH92" s="69">
        <f>IF(CxTx!H92=0,1,CxTx!H92)</f>
        <v>13.87837</v>
      </c>
      <c r="AI92" s="68">
        <f t="shared" si="32"/>
        <v>9.828913083286353E-2</v>
      </c>
      <c r="AJ92" s="68">
        <f t="shared" si="33"/>
        <v>0.9017108691671365</v>
      </c>
      <c r="AK92" s="68">
        <f t="shared" si="34"/>
        <v>79.05340176845975</v>
      </c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45"/>
      <c r="AX92" s="60"/>
      <c r="AY92" s="72">
        <f>VLOOKUP('TzCx Summary'!B92, A:D, 4, FALSE)</f>
        <v>84.545454545454547</v>
      </c>
      <c r="AZ92" s="72">
        <f>VLOOKUP('TzCx Summary'!E92, A:D, 4, FALSE)</f>
        <v>84.545454545454547</v>
      </c>
      <c r="BA92" s="73">
        <f t="shared" si="35"/>
        <v>84.545454545454547</v>
      </c>
      <c r="BB92" s="73" t="e">
        <f>IF(TzCx!H92=0,1,#REF!)</f>
        <v>#REF!</v>
      </c>
      <c r="BC92" s="72" t="e">
        <f t="shared" si="36"/>
        <v>#REF!</v>
      </c>
      <c r="BD92" s="72" t="e">
        <f t="shared" si="37"/>
        <v>#REF!</v>
      </c>
      <c r="BE92" s="72" t="e">
        <f t="shared" si="38"/>
        <v>#REF!</v>
      </c>
      <c r="BF92" s="60"/>
      <c r="BG92" s="72"/>
      <c r="BH92" s="72"/>
      <c r="BI92" s="72"/>
      <c r="BJ92" s="72"/>
      <c r="BK92" s="72"/>
      <c r="BL92" s="72"/>
      <c r="BM92" s="72"/>
      <c r="BN92" s="72"/>
      <c r="BO92" s="60"/>
      <c r="BP92" s="60"/>
      <c r="BQ92" s="45"/>
    </row>
    <row r="93" spans="1:69" x14ac:dyDescent="0.4">
      <c r="A93" s="45"/>
      <c r="B93" s="45"/>
      <c r="C93" s="45"/>
      <c r="D93" s="45"/>
      <c r="E93" s="45"/>
      <c r="F93" s="45"/>
      <c r="G93" s="45"/>
      <c r="H93" s="45"/>
      <c r="I93" s="45"/>
      <c r="J93" s="54"/>
      <c r="K93" s="63">
        <f>VLOOKUP('CxCT5x Summary'!B93, A:D, 4, FALSE)</f>
        <v>84.545454545454547</v>
      </c>
      <c r="L93" s="63">
        <f>VLOOKUP('CxCT5x Summary'!E93, A:D, 4, FALSE)</f>
        <v>90.795454545454547</v>
      </c>
      <c r="M93" s="64">
        <f t="shared" si="29"/>
        <v>87.670454545454547</v>
      </c>
      <c r="N93" s="64">
        <f>IF(CxCT5x!H93=0,1,CxCT5x!H93)</f>
        <v>16.211970000000001</v>
      </c>
      <c r="O93" s="65">
        <f t="shared" si="30"/>
        <v>0.11580018812080221</v>
      </c>
      <c r="P93" s="65">
        <f t="shared" si="27"/>
        <v>0.88419981187919783</v>
      </c>
      <c r="Q93" s="65">
        <f t="shared" si="28"/>
        <v>77.518199416454678</v>
      </c>
      <c r="R93" s="54"/>
      <c r="S93" s="54"/>
      <c r="T93" s="54"/>
      <c r="U93" s="54"/>
      <c r="V93" s="54"/>
      <c r="W93" s="54"/>
      <c r="X93" s="54"/>
      <c r="Y93" s="54"/>
      <c r="Z93" s="54"/>
      <c r="AA93" s="54"/>
      <c r="AB93" s="54"/>
      <c r="AC93" s="45"/>
      <c r="AD93" s="57"/>
      <c r="AE93" s="68">
        <f>VLOOKUP('CxTx Summary'!B93, A:D, 4, FALSE)</f>
        <v>84.545454545454547</v>
      </c>
      <c r="AF93" s="68">
        <f>VLOOKUP('CxTx Summary'!E93, A:D, 4, FALSE)</f>
        <v>90.795454545454547</v>
      </c>
      <c r="AG93" s="69">
        <f t="shared" si="31"/>
        <v>87.670454545454547</v>
      </c>
      <c r="AH93" s="69">
        <f>IF(CxTx!H93=0,1,CxTx!H93)</f>
        <v>16.211970000000001</v>
      </c>
      <c r="AI93" s="68">
        <f t="shared" si="32"/>
        <v>0.11580018812080221</v>
      </c>
      <c r="AJ93" s="68">
        <f t="shared" si="33"/>
        <v>0.88419981187919783</v>
      </c>
      <c r="AK93" s="68">
        <f t="shared" si="34"/>
        <v>77.518199416454678</v>
      </c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45"/>
      <c r="AX93" s="60"/>
      <c r="AY93" s="72">
        <f>VLOOKUP('TzCx Summary'!B93, A:D, 4, FALSE)</f>
        <v>84.545454545454547</v>
      </c>
      <c r="AZ93" s="72">
        <f>VLOOKUP('TzCx Summary'!E93, A:D, 4, FALSE)</f>
        <v>84.545454545454547</v>
      </c>
      <c r="BA93" s="73">
        <f t="shared" si="35"/>
        <v>84.545454545454547</v>
      </c>
      <c r="BB93" s="73" t="e">
        <f>IF(TzCx!H93=0,1,#REF!)</f>
        <v>#REF!</v>
      </c>
      <c r="BC93" s="72" t="e">
        <f t="shared" si="36"/>
        <v>#REF!</v>
      </c>
      <c r="BD93" s="72" t="e">
        <f t="shared" si="37"/>
        <v>#REF!</v>
      </c>
      <c r="BE93" s="72" t="e">
        <f t="shared" si="38"/>
        <v>#REF!</v>
      </c>
      <c r="BF93" s="60"/>
      <c r="BG93" s="72"/>
      <c r="BH93" s="72"/>
      <c r="BI93" s="72"/>
      <c r="BJ93" s="72"/>
      <c r="BK93" s="72"/>
      <c r="BL93" s="72"/>
      <c r="BM93" s="72"/>
      <c r="BN93" s="72"/>
      <c r="BO93" s="60"/>
      <c r="BP93" s="60"/>
      <c r="BQ93" s="45"/>
    </row>
    <row r="94" spans="1:69" x14ac:dyDescent="0.4">
      <c r="A94" s="45"/>
      <c r="B94" s="45"/>
      <c r="C94" s="45"/>
      <c r="D94" s="45"/>
      <c r="E94" s="45"/>
      <c r="F94" s="45"/>
      <c r="G94" s="45"/>
      <c r="H94" s="45"/>
      <c r="I94" s="45"/>
      <c r="J94" s="54"/>
      <c r="K94" s="63">
        <f>VLOOKUP('CxCT5x Summary'!B94, A:D, 4, FALSE)</f>
        <v>84.545454545454547</v>
      </c>
      <c r="L94" s="63">
        <f>VLOOKUP('CxCT5x Summary'!E94, A:D, 4, FALSE)</f>
        <v>90.795454545454547</v>
      </c>
      <c r="M94" s="64">
        <f t="shared" si="29"/>
        <v>87.670454545454547</v>
      </c>
      <c r="N94" s="64">
        <f>IF(CxCT5x!H94=0,1,CxCT5x!H94)</f>
        <v>10.54312</v>
      </c>
      <c r="O94" s="65">
        <f t="shared" si="30"/>
        <v>7.3261810889600973E-2</v>
      </c>
      <c r="P94" s="65">
        <f t="shared" si="27"/>
        <v>0.92673818911039907</v>
      </c>
      <c r="Q94" s="65">
        <f t="shared" si="28"/>
        <v>81.247558283940094</v>
      </c>
      <c r="R94" s="54"/>
      <c r="S94" s="54"/>
      <c r="T94" s="54"/>
      <c r="U94" s="54"/>
      <c r="V94" s="54"/>
      <c r="W94" s="54"/>
      <c r="X94" s="54"/>
      <c r="Y94" s="54"/>
      <c r="Z94" s="54"/>
      <c r="AA94" s="54"/>
      <c r="AB94" s="54"/>
      <c r="AC94" s="45"/>
      <c r="AD94" s="57"/>
      <c r="AE94" s="68">
        <f>VLOOKUP('CxTx Summary'!B94, A:D, 4, FALSE)</f>
        <v>84.545454545454547</v>
      </c>
      <c r="AF94" s="68">
        <f>VLOOKUP('CxTx Summary'!E94, A:D, 4, FALSE)</f>
        <v>90.795454545454547</v>
      </c>
      <c r="AG94" s="69">
        <f t="shared" si="31"/>
        <v>87.670454545454547</v>
      </c>
      <c r="AH94" s="69">
        <f>IF(CxTx!H94=0,1,CxTx!H94)</f>
        <v>10.54312</v>
      </c>
      <c r="AI94" s="68">
        <f t="shared" si="32"/>
        <v>7.3261810889600973E-2</v>
      </c>
      <c r="AJ94" s="68">
        <f t="shared" si="33"/>
        <v>0.92673818911039907</v>
      </c>
      <c r="AK94" s="68">
        <f t="shared" si="34"/>
        <v>81.247558283940094</v>
      </c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45"/>
      <c r="AX94" s="60"/>
      <c r="AY94" s="72">
        <f>VLOOKUP('TzCx Summary'!B94, A:D, 4, FALSE)</f>
        <v>84.545454545454547</v>
      </c>
      <c r="AZ94" s="72">
        <f>VLOOKUP('TzCx Summary'!E94, A:D, 4, FALSE)</f>
        <v>90.795454545454547</v>
      </c>
      <c r="BA94" s="73">
        <f t="shared" si="35"/>
        <v>87.670454545454547</v>
      </c>
      <c r="BB94" s="73" t="e">
        <f>IF(TzCx!H94=0,1,#REF!)</f>
        <v>#REF!</v>
      </c>
      <c r="BC94" s="72" t="e">
        <f t="shared" si="36"/>
        <v>#REF!</v>
      </c>
      <c r="BD94" s="72" t="e">
        <f t="shared" si="37"/>
        <v>#REF!</v>
      </c>
      <c r="BE94" s="72" t="e">
        <f t="shared" si="38"/>
        <v>#REF!</v>
      </c>
      <c r="BF94" s="60"/>
      <c r="BG94" s="72"/>
      <c r="BH94" s="72"/>
      <c r="BI94" s="72"/>
      <c r="BJ94" s="72"/>
      <c r="BK94" s="72"/>
      <c r="BL94" s="72"/>
      <c r="BM94" s="72"/>
      <c r="BN94" s="72"/>
      <c r="BO94" s="60"/>
      <c r="BP94" s="60"/>
      <c r="BQ94" s="45"/>
    </row>
    <row r="95" spans="1:69" x14ac:dyDescent="0.4">
      <c r="A95" s="45"/>
      <c r="B95" s="45"/>
      <c r="C95" s="45"/>
      <c r="D95" s="45"/>
      <c r="E95" s="45"/>
      <c r="F95" s="45"/>
      <c r="G95" s="45"/>
      <c r="H95" s="45"/>
      <c r="I95" s="45"/>
      <c r="J95" s="54"/>
      <c r="K95" s="63">
        <f>VLOOKUP('CxCT5x Summary'!B95, A:D, 4, FALSE)</f>
        <v>90.795454545454547</v>
      </c>
      <c r="L95" s="63">
        <f>VLOOKUP('CxCT5x Summary'!E95, A:D, 4, FALSE)</f>
        <v>90.795454545454547</v>
      </c>
      <c r="M95" s="64">
        <f t="shared" si="29"/>
        <v>90.795454545454547</v>
      </c>
      <c r="N95" s="64">
        <f>IF(CxCT5x!H95=0,1,CxCT5x!H95)</f>
        <v>3.1685059999999998</v>
      </c>
      <c r="O95" s="65">
        <f t="shared" si="30"/>
        <v>1.7923583159726666E-2</v>
      </c>
      <c r="P95" s="65">
        <f t="shared" si="27"/>
        <v>0.98207641684027336</v>
      </c>
      <c r="Q95" s="65">
        <f t="shared" si="28"/>
        <v>89.168074665383912</v>
      </c>
      <c r="R95" s="54"/>
      <c r="S95" s="54"/>
      <c r="T95" s="54"/>
      <c r="U95" s="54"/>
      <c r="V95" s="54"/>
      <c r="W95" s="54"/>
      <c r="X95" s="54"/>
      <c r="Y95" s="54"/>
      <c r="Z95" s="54"/>
      <c r="AA95" s="54"/>
      <c r="AB95" s="54"/>
      <c r="AC95" s="45"/>
      <c r="AD95" s="57"/>
      <c r="AE95" s="68">
        <f>VLOOKUP('CxTx Summary'!B95, A:D, 4, FALSE)</f>
        <v>90.795454545454547</v>
      </c>
      <c r="AF95" s="68">
        <f>VLOOKUP('CxTx Summary'!E95, A:D, 4, FALSE)</f>
        <v>90.795454545454547</v>
      </c>
      <c r="AG95" s="69">
        <f t="shared" si="31"/>
        <v>90.795454545454547</v>
      </c>
      <c r="AH95" s="69">
        <f>IF(CxTx!H95=0,1,CxTx!H95)</f>
        <v>3.1685059999999998</v>
      </c>
      <c r="AI95" s="68">
        <f t="shared" si="32"/>
        <v>1.7923583159726666E-2</v>
      </c>
      <c r="AJ95" s="68">
        <f t="shared" si="33"/>
        <v>0.98207641684027336</v>
      </c>
      <c r="AK95" s="68">
        <f t="shared" si="34"/>
        <v>89.168074665383912</v>
      </c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45"/>
      <c r="AX95" s="60"/>
      <c r="AY95" s="72">
        <f>VLOOKUP('TzCx Summary'!B95, A:D, 4, FALSE)</f>
        <v>90.795454545454547</v>
      </c>
      <c r="AZ95" s="72">
        <f>VLOOKUP('TzCx Summary'!E95, A:D, 4, FALSE)</f>
        <v>90.795454545454547</v>
      </c>
      <c r="BA95" s="73">
        <f t="shared" si="35"/>
        <v>90.795454545454547</v>
      </c>
      <c r="BB95" s="73" t="e">
        <f>IF(TzCx!H95=0,1,#REF!)</f>
        <v>#REF!</v>
      </c>
      <c r="BC95" s="72" t="e">
        <f t="shared" si="36"/>
        <v>#REF!</v>
      </c>
      <c r="BD95" s="72" t="e">
        <f t="shared" si="37"/>
        <v>#REF!</v>
      </c>
      <c r="BE95" s="72" t="e">
        <f t="shared" si="38"/>
        <v>#REF!</v>
      </c>
      <c r="BF95" s="60"/>
      <c r="BG95" s="72"/>
      <c r="BH95" s="72"/>
      <c r="BI95" s="72"/>
      <c r="BJ95" s="72"/>
      <c r="BK95" s="72"/>
      <c r="BL95" s="72"/>
      <c r="BM95" s="72"/>
      <c r="BN95" s="72"/>
      <c r="BO95" s="60"/>
      <c r="BP95" s="60"/>
      <c r="BQ95" s="45"/>
    </row>
    <row r="96" spans="1:69" x14ac:dyDescent="0.4">
      <c r="A96" s="45"/>
      <c r="B96" s="45"/>
      <c r="C96" s="45"/>
      <c r="D96" s="45"/>
      <c r="E96" s="45"/>
      <c r="F96" s="45"/>
      <c r="G96" s="45"/>
      <c r="H96" s="45"/>
      <c r="I96" s="45"/>
      <c r="J96" s="54"/>
      <c r="K96" s="63">
        <f>VLOOKUP('CxCT5x Summary'!B96, A:D, 4, FALSE)</f>
        <v>92.954545454545453</v>
      </c>
      <c r="L96" s="63">
        <f>VLOOKUP('CxCT5x Summary'!E96, A:D, 4, FALSE)</f>
        <v>85.454545454545453</v>
      </c>
      <c r="M96" s="64">
        <f t="shared" si="29"/>
        <v>89.204545454545453</v>
      </c>
      <c r="N96" s="64">
        <f>IF(CxCT5x!H96=0,1,CxCT5x!H96)</f>
        <v>17.376950000000001</v>
      </c>
      <c r="O96" s="65">
        <f t="shared" si="30"/>
        <v>0.12454205970089426</v>
      </c>
      <c r="P96" s="65">
        <f t="shared" si="27"/>
        <v>0.87545794029910573</v>
      </c>
      <c r="Q96" s="65">
        <f t="shared" si="28"/>
        <v>78.09482762895432</v>
      </c>
      <c r="R96" s="54"/>
      <c r="S96" s="54"/>
      <c r="T96" s="54"/>
      <c r="U96" s="54"/>
      <c r="V96" s="54"/>
      <c r="W96" s="54"/>
      <c r="X96" s="54"/>
      <c r="Y96" s="54"/>
      <c r="Z96" s="54"/>
      <c r="AA96" s="54"/>
      <c r="AB96" s="54"/>
      <c r="AC96" s="45"/>
      <c r="AD96" s="57"/>
      <c r="AE96" s="68">
        <f>VLOOKUP('CxTx Summary'!B96, A:D, 4, FALSE)</f>
        <v>92.954545454545453</v>
      </c>
      <c r="AF96" s="68">
        <f>VLOOKUP('CxTx Summary'!E96, A:D, 4, FALSE)</f>
        <v>85.454545454545453</v>
      </c>
      <c r="AG96" s="69">
        <f t="shared" si="31"/>
        <v>89.204545454545453</v>
      </c>
      <c r="AH96" s="69">
        <f>IF(CxTx!H96=0,1,CxTx!H96)</f>
        <v>17.376950000000001</v>
      </c>
      <c r="AI96" s="68">
        <f t="shared" si="32"/>
        <v>0.12454205970089426</v>
      </c>
      <c r="AJ96" s="68">
        <f t="shared" si="33"/>
        <v>0.87545794029910573</v>
      </c>
      <c r="AK96" s="68">
        <f t="shared" si="34"/>
        <v>78.09482762895432</v>
      </c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45"/>
      <c r="AX96" s="60"/>
      <c r="AY96" s="72">
        <f>VLOOKUP('TzCx Summary'!B96, A:D, 4, FALSE)</f>
        <v>92.954545454545453</v>
      </c>
      <c r="AZ96" s="72">
        <f>VLOOKUP('TzCx Summary'!E96, A:D, 4, FALSE)</f>
        <v>88.63636363636364</v>
      </c>
      <c r="BA96" s="73">
        <f t="shared" si="35"/>
        <v>90.795454545454547</v>
      </c>
      <c r="BB96" s="73" t="e">
        <f>IF(TzCx!H96=0,1,#REF!)</f>
        <v>#REF!</v>
      </c>
      <c r="BC96" s="72" t="e">
        <f t="shared" si="36"/>
        <v>#REF!</v>
      </c>
      <c r="BD96" s="72" t="e">
        <f t="shared" si="37"/>
        <v>#REF!</v>
      </c>
      <c r="BE96" s="72" t="e">
        <f t="shared" si="38"/>
        <v>#REF!</v>
      </c>
      <c r="BF96" s="60"/>
      <c r="BG96" s="72"/>
      <c r="BH96" s="72"/>
      <c r="BI96" s="72"/>
      <c r="BJ96" s="72"/>
      <c r="BK96" s="72"/>
      <c r="BL96" s="72"/>
      <c r="BM96" s="72"/>
      <c r="BN96" s="72"/>
      <c r="BO96" s="60"/>
      <c r="BP96" s="60"/>
      <c r="BQ96" s="45"/>
    </row>
    <row r="97" spans="1:69" x14ac:dyDescent="0.4">
      <c r="A97" s="45"/>
      <c r="B97" s="45"/>
      <c r="C97" s="45"/>
      <c r="D97" s="45"/>
      <c r="E97" s="45"/>
      <c r="F97" s="45"/>
      <c r="G97" s="45"/>
      <c r="H97" s="45"/>
      <c r="I97" s="45"/>
      <c r="J97" s="54"/>
      <c r="K97" s="63">
        <f>VLOOKUP('CxCT5x Summary'!B97, A:D, 4, FALSE)</f>
        <v>84.545454545454547</v>
      </c>
      <c r="L97" s="63">
        <f>VLOOKUP('CxCT5x Summary'!E97, A:D, 4, FALSE)</f>
        <v>90.795454545454547</v>
      </c>
      <c r="M97" s="64">
        <f t="shared" si="29"/>
        <v>87.670454545454547</v>
      </c>
      <c r="N97" s="64">
        <f>IF(CxCT5x!H97=0,1,CxCT5x!H97)</f>
        <v>51.538710000000002</v>
      </c>
      <c r="O97" s="65">
        <f t="shared" si="30"/>
        <v>0.38088785007491394</v>
      </c>
      <c r="P97" s="65">
        <f t="shared" si="27"/>
        <v>0.61911214992508601</v>
      </c>
      <c r="Q97" s="65">
        <f t="shared" si="28"/>
        <v>54.277843598545893</v>
      </c>
      <c r="R97" s="54"/>
      <c r="S97" s="54"/>
      <c r="T97" s="54"/>
      <c r="U97" s="54"/>
      <c r="V97" s="54"/>
      <c r="W97" s="54"/>
      <c r="X97" s="54"/>
      <c r="Y97" s="54"/>
      <c r="Z97" s="54"/>
      <c r="AA97" s="54"/>
      <c r="AB97" s="54"/>
      <c r="AC97" s="45"/>
      <c r="AD97" s="57"/>
      <c r="AE97" s="68">
        <f>VLOOKUP('CxTx Summary'!B97, A:D, 4, FALSE)</f>
        <v>84.545454545454547</v>
      </c>
      <c r="AF97" s="68">
        <f>VLOOKUP('CxTx Summary'!E97, A:D, 4, FALSE)</f>
        <v>90.795454545454547</v>
      </c>
      <c r="AG97" s="69">
        <f t="shared" si="31"/>
        <v>87.670454545454547</v>
      </c>
      <c r="AH97" s="69">
        <f>IF(CxTx!H97=0,1,CxTx!H97)</f>
        <v>51.538710000000002</v>
      </c>
      <c r="AI97" s="68">
        <f t="shared" si="32"/>
        <v>0.38088785007491394</v>
      </c>
      <c r="AJ97" s="68">
        <f t="shared" si="33"/>
        <v>0.61911214992508601</v>
      </c>
      <c r="AK97" s="68">
        <f t="shared" si="34"/>
        <v>54.277843598545893</v>
      </c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45"/>
      <c r="AX97" s="60"/>
      <c r="AY97" s="72">
        <f>VLOOKUP('TzCx Summary'!B97, A:D, 4, FALSE)</f>
        <v>84.545454545454547</v>
      </c>
      <c r="AZ97" s="72">
        <f>VLOOKUP('TzCx Summary'!E97, A:D, 4, FALSE)</f>
        <v>90.795454545454547</v>
      </c>
      <c r="BA97" s="73">
        <f t="shared" si="35"/>
        <v>87.670454545454547</v>
      </c>
      <c r="BB97" s="73" t="e">
        <f>IF(TzCx!H97=0,1,#REF!)</f>
        <v>#REF!</v>
      </c>
      <c r="BC97" s="72" t="e">
        <f t="shared" si="36"/>
        <v>#REF!</v>
      </c>
      <c r="BD97" s="72" t="e">
        <f t="shared" si="37"/>
        <v>#REF!</v>
      </c>
      <c r="BE97" s="72" t="e">
        <f t="shared" si="38"/>
        <v>#REF!</v>
      </c>
      <c r="BF97" s="60"/>
      <c r="BG97" s="72"/>
      <c r="BH97" s="72"/>
      <c r="BI97" s="72"/>
      <c r="BJ97" s="72"/>
      <c r="BK97" s="72"/>
      <c r="BL97" s="72"/>
      <c r="BM97" s="72"/>
      <c r="BN97" s="72"/>
      <c r="BO97" s="60"/>
      <c r="BP97" s="60"/>
      <c r="BQ97" s="45"/>
    </row>
    <row r="98" spans="1:69" x14ac:dyDescent="0.4">
      <c r="A98" s="45"/>
      <c r="B98" s="45"/>
      <c r="C98" s="45"/>
      <c r="D98" s="45"/>
      <c r="E98" s="45"/>
      <c r="F98" s="45"/>
      <c r="G98" s="45"/>
      <c r="H98" s="45"/>
      <c r="I98" s="45"/>
      <c r="J98" s="54"/>
      <c r="K98" s="63">
        <f>VLOOKUP('CxCT5x Summary'!B98, A:D, 4, FALSE)</f>
        <v>85.454545454545453</v>
      </c>
      <c r="L98" s="63">
        <f>VLOOKUP('CxCT5x Summary'!E98, A:D, 4, FALSE)</f>
        <v>90.795454545454547</v>
      </c>
      <c r="M98" s="64">
        <f t="shared" si="29"/>
        <v>88.125</v>
      </c>
      <c r="N98" s="64">
        <f>IF(CxCT5x!H98=0,1,CxCT5x!H98)</f>
        <v>53.3217</v>
      </c>
      <c r="O98" s="65">
        <f t="shared" si="30"/>
        <v>0.39426719530709675</v>
      </c>
      <c r="P98" s="65">
        <f t="shared" si="27"/>
        <v>0.60573280469290325</v>
      </c>
      <c r="Q98" s="65">
        <f t="shared" si="28"/>
        <v>53.3802034135621</v>
      </c>
      <c r="R98" s="54"/>
      <c r="S98" s="54"/>
      <c r="T98" s="54"/>
      <c r="U98" s="54"/>
      <c r="V98" s="54"/>
      <c r="W98" s="54"/>
      <c r="X98" s="54"/>
      <c r="Y98" s="54"/>
      <c r="Z98" s="54"/>
      <c r="AA98" s="54"/>
      <c r="AB98" s="54"/>
      <c r="AC98" s="45"/>
      <c r="AD98" s="57"/>
      <c r="AE98" s="68">
        <f>VLOOKUP('CxTx Summary'!B98, A:D, 4, FALSE)</f>
        <v>85.454545454545453</v>
      </c>
      <c r="AF98" s="68">
        <f>VLOOKUP('CxTx Summary'!E98, A:D, 4, FALSE)</f>
        <v>90.795454545454547</v>
      </c>
      <c r="AG98" s="69">
        <f t="shared" si="31"/>
        <v>88.125</v>
      </c>
      <c r="AH98" s="69">
        <f>IF(CxTx!H98=0,1,CxTx!H98)</f>
        <v>53.3217</v>
      </c>
      <c r="AI98" s="68">
        <f t="shared" si="32"/>
        <v>0.39426719530709675</v>
      </c>
      <c r="AJ98" s="68">
        <f t="shared" si="33"/>
        <v>0.60573280469290325</v>
      </c>
      <c r="AK98" s="68">
        <f t="shared" si="34"/>
        <v>53.3802034135621</v>
      </c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45"/>
      <c r="AX98" s="60"/>
      <c r="AY98" s="72">
        <f>VLOOKUP('TzCx Summary'!B98, A:D, 4, FALSE)</f>
        <v>85.454545454545453</v>
      </c>
      <c r="AZ98" s="72">
        <f>VLOOKUP('TzCx Summary'!E98, A:D, 4, FALSE)</f>
        <v>85.454545454545453</v>
      </c>
      <c r="BA98" s="73">
        <f t="shared" si="35"/>
        <v>85.454545454545453</v>
      </c>
      <c r="BB98" s="73" t="e">
        <f>IF(TzCx!H98=0,1,#REF!)</f>
        <v>#REF!</v>
      </c>
      <c r="BC98" s="72" t="e">
        <f t="shared" si="36"/>
        <v>#REF!</v>
      </c>
      <c r="BD98" s="72" t="e">
        <f t="shared" si="37"/>
        <v>#REF!</v>
      </c>
      <c r="BE98" s="72" t="e">
        <f t="shared" si="38"/>
        <v>#REF!</v>
      </c>
      <c r="BF98" s="60"/>
      <c r="BG98" s="72"/>
      <c r="BH98" s="72"/>
      <c r="BI98" s="72"/>
      <c r="BJ98" s="72"/>
      <c r="BK98" s="72"/>
      <c r="BL98" s="72"/>
      <c r="BM98" s="72"/>
      <c r="BN98" s="72"/>
      <c r="BO98" s="60"/>
      <c r="BP98" s="60"/>
      <c r="BQ98" s="45"/>
    </row>
    <row r="99" spans="1:69" x14ac:dyDescent="0.4">
      <c r="A99" s="45"/>
      <c r="B99" s="45"/>
      <c r="C99" s="45"/>
      <c r="D99" s="45"/>
      <c r="E99" s="45"/>
      <c r="F99" s="45"/>
      <c r="G99" s="45"/>
      <c r="H99" s="45"/>
      <c r="I99" s="45"/>
      <c r="J99" s="54"/>
      <c r="K99" s="63">
        <f>VLOOKUP('CxCT5x Summary'!B99, A:D, 4, FALSE)</f>
        <v>85.454545454545453</v>
      </c>
      <c r="L99" s="63">
        <f>VLOOKUP('CxCT5x Summary'!E99, A:D, 4, FALSE)</f>
        <v>85.454545454545453</v>
      </c>
      <c r="M99" s="64">
        <f t="shared" si="29"/>
        <v>85.454545454545453</v>
      </c>
      <c r="N99" s="64">
        <f>IF(CxCT5x!H99=0,1,CxCT5x!H99)</f>
        <v>3.4278680000000001</v>
      </c>
      <c r="O99" s="65">
        <f t="shared" si="30"/>
        <v>1.986980480881578E-2</v>
      </c>
      <c r="P99" s="65">
        <f t="shared" si="27"/>
        <v>0.98013019519118427</v>
      </c>
      <c r="Q99" s="65">
        <f t="shared" si="28"/>
        <v>83.756580316337562</v>
      </c>
      <c r="R99" s="54"/>
      <c r="S99" s="54"/>
      <c r="T99" s="54"/>
      <c r="U99" s="54"/>
      <c r="V99" s="54"/>
      <c r="W99" s="54"/>
      <c r="X99" s="54"/>
      <c r="Y99" s="54"/>
      <c r="Z99" s="54"/>
      <c r="AA99" s="54"/>
      <c r="AB99" s="54"/>
      <c r="AC99" s="45"/>
      <c r="AD99" s="57"/>
      <c r="AE99" s="68">
        <f>VLOOKUP('CxTx Summary'!B99, A:D, 4, FALSE)</f>
        <v>85.454545454545453</v>
      </c>
      <c r="AF99" s="68">
        <f>VLOOKUP('CxTx Summary'!E99, A:D, 4, FALSE)</f>
        <v>85.454545454545453</v>
      </c>
      <c r="AG99" s="69">
        <f t="shared" si="31"/>
        <v>85.454545454545453</v>
      </c>
      <c r="AH99" s="69">
        <f>IF(CxTx!H99=0,1,CxTx!H99)</f>
        <v>3.4278680000000001</v>
      </c>
      <c r="AI99" s="68">
        <f t="shared" si="32"/>
        <v>1.986980480881578E-2</v>
      </c>
      <c r="AJ99" s="68">
        <f t="shared" si="33"/>
        <v>0.98013019519118427</v>
      </c>
      <c r="AK99" s="68">
        <f t="shared" si="34"/>
        <v>83.756580316337562</v>
      </c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45"/>
      <c r="AX99" s="60"/>
      <c r="AY99" s="72">
        <f>VLOOKUP('TzCx Summary'!B99, A:D, 4, FALSE)</f>
        <v>85.454545454545453</v>
      </c>
      <c r="AZ99" s="72">
        <f>VLOOKUP('TzCx Summary'!E99, A:D, 4, FALSE)</f>
        <v>85.454545454545453</v>
      </c>
      <c r="BA99" s="73">
        <f t="shared" si="35"/>
        <v>85.454545454545453</v>
      </c>
      <c r="BB99" s="73" t="e">
        <f>IF(TzCx!H99=0,1,#REF!)</f>
        <v>#REF!</v>
      </c>
      <c r="BC99" s="72" t="e">
        <f t="shared" si="36"/>
        <v>#REF!</v>
      </c>
      <c r="BD99" s="72" t="e">
        <f t="shared" si="37"/>
        <v>#REF!</v>
      </c>
      <c r="BE99" s="72" t="e">
        <f t="shared" si="38"/>
        <v>#REF!</v>
      </c>
      <c r="BF99" s="60"/>
      <c r="BG99" s="72"/>
      <c r="BH99" s="72"/>
      <c r="BI99" s="72"/>
      <c r="BJ99" s="72"/>
      <c r="BK99" s="72"/>
      <c r="BL99" s="72"/>
      <c r="BM99" s="72"/>
      <c r="BN99" s="72"/>
      <c r="BO99" s="60"/>
      <c r="BP99" s="60"/>
      <c r="BQ99" s="45"/>
    </row>
    <row r="100" spans="1:69" x14ac:dyDescent="0.4">
      <c r="A100" s="45"/>
      <c r="B100" s="45"/>
      <c r="C100" s="45"/>
      <c r="D100" s="45"/>
      <c r="E100" s="45"/>
      <c r="F100" s="45"/>
      <c r="G100" s="45"/>
      <c r="H100" s="45"/>
      <c r="I100" s="45"/>
      <c r="J100" s="54"/>
      <c r="K100" s="63">
        <f>VLOOKUP('CxCT5x Summary'!B100, A:D, 4, FALSE)</f>
        <v>90.795454545454547</v>
      </c>
      <c r="L100" s="63">
        <f>VLOOKUP('CxCT5x Summary'!E100, A:D, 4, FALSE)</f>
        <v>90.795454545454547</v>
      </c>
      <c r="M100" s="64">
        <f t="shared" si="29"/>
        <v>90.795454545454547</v>
      </c>
      <c r="N100" s="64">
        <f>IF(CxCT5x!H100=0,1,CxCT5x!H100)</f>
        <v>19.956060000000001</v>
      </c>
      <c r="O100" s="65">
        <f t="shared" si="30"/>
        <v>0.14389539487482961</v>
      </c>
      <c r="P100" s="65">
        <f t="shared" si="27"/>
        <v>0.85610460512517039</v>
      </c>
      <c r="Q100" s="65">
        <f t="shared" si="28"/>
        <v>77.730406760796726</v>
      </c>
      <c r="R100" s="54"/>
      <c r="S100" s="54"/>
      <c r="T100" s="54"/>
      <c r="U100" s="54"/>
      <c r="V100" s="54"/>
      <c r="W100" s="54"/>
      <c r="X100" s="54"/>
      <c r="Y100" s="54"/>
      <c r="Z100" s="54"/>
      <c r="AA100" s="54"/>
      <c r="AB100" s="54"/>
      <c r="AC100" s="45"/>
      <c r="AD100" s="57"/>
      <c r="AE100" s="68">
        <f>VLOOKUP('CxTx Summary'!B100, A:D, 4, FALSE)</f>
        <v>90.795454545454547</v>
      </c>
      <c r="AF100" s="68">
        <f>VLOOKUP('CxTx Summary'!E100, A:D, 4, FALSE)</f>
        <v>90.795454545454547</v>
      </c>
      <c r="AG100" s="69">
        <f t="shared" si="31"/>
        <v>90.795454545454547</v>
      </c>
      <c r="AH100" s="69">
        <f>IF(CxTx!H100=0,1,CxTx!H100)</f>
        <v>19.956060000000001</v>
      </c>
      <c r="AI100" s="68">
        <f t="shared" si="32"/>
        <v>0.14389539487482961</v>
      </c>
      <c r="AJ100" s="68">
        <f t="shared" si="33"/>
        <v>0.85610460512517039</v>
      </c>
      <c r="AK100" s="68">
        <f t="shared" si="34"/>
        <v>77.730406760796726</v>
      </c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45"/>
      <c r="AX100" s="60"/>
      <c r="AY100" s="72">
        <f>VLOOKUP('TzCx Summary'!B100, A:D, 4, FALSE)</f>
        <v>90.795454545454547</v>
      </c>
      <c r="AZ100" s="72">
        <f>VLOOKUP('TzCx Summary'!E100, A:D, 4, FALSE)</f>
        <v>90.795454545454547</v>
      </c>
      <c r="BA100" s="73">
        <f t="shared" si="35"/>
        <v>90.795454545454547</v>
      </c>
      <c r="BB100" s="73" t="e">
        <f>IF(TzCx!H100=0,1,#REF!)</f>
        <v>#REF!</v>
      </c>
      <c r="BC100" s="72" t="e">
        <f t="shared" si="36"/>
        <v>#REF!</v>
      </c>
      <c r="BD100" s="72" t="e">
        <f t="shared" si="37"/>
        <v>#REF!</v>
      </c>
      <c r="BE100" s="72" t="e">
        <f t="shared" si="38"/>
        <v>#REF!</v>
      </c>
      <c r="BF100" s="60"/>
      <c r="BG100" s="72"/>
      <c r="BH100" s="72"/>
      <c r="BI100" s="72"/>
      <c r="BJ100" s="72"/>
      <c r="BK100" s="72"/>
      <c r="BL100" s="72"/>
      <c r="BM100" s="72"/>
      <c r="BN100" s="72"/>
      <c r="BO100" s="60"/>
      <c r="BP100" s="60"/>
      <c r="BQ100" s="45"/>
    </row>
    <row r="101" spans="1:69" x14ac:dyDescent="0.4">
      <c r="A101" s="45"/>
      <c r="B101" s="45"/>
      <c r="C101" s="45"/>
      <c r="D101" s="45"/>
      <c r="E101" s="45"/>
      <c r="F101" s="45"/>
      <c r="G101" s="45"/>
      <c r="H101" s="45"/>
      <c r="I101" s="45"/>
      <c r="J101" s="54"/>
      <c r="K101" s="63">
        <f>VLOOKUP('CxCT5x Summary'!B101, A:D, 4, FALSE)</f>
        <v>89.545454545454547</v>
      </c>
      <c r="L101" s="63">
        <f>VLOOKUP('CxCT5x Summary'!E101, A:D, 4, FALSE)</f>
        <v>85.454545454545453</v>
      </c>
      <c r="M101" s="64">
        <f t="shared" si="29"/>
        <v>87.5</v>
      </c>
      <c r="N101" s="64">
        <f>IF(CxCT5x!H101=0,1,CxCT5x!H101)</f>
        <v>25.13813</v>
      </c>
      <c r="O101" s="65">
        <f t="shared" si="30"/>
        <v>0.18278103279054284</v>
      </c>
      <c r="P101" s="65">
        <f t="shared" si="27"/>
        <v>0.81721896720945719</v>
      </c>
      <c r="Q101" s="65">
        <f t="shared" si="28"/>
        <v>71.5066596308275</v>
      </c>
      <c r="R101" s="54"/>
      <c r="S101" s="54"/>
      <c r="T101" s="54"/>
      <c r="U101" s="54"/>
      <c r="V101" s="54"/>
      <c r="W101" s="54"/>
      <c r="X101" s="54"/>
      <c r="Y101" s="54"/>
      <c r="Z101" s="54"/>
      <c r="AA101" s="54"/>
      <c r="AB101" s="54"/>
      <c r="AC101" s="45"/>
      <c r="AD101" s="57"/>
      <c r="AE101" s="68">
        <f>VLOOKUP('CxTx Summary'!B101, A:D, 4, FALSE)</f>
        <v>89.545454545454547</v>
      </c>
      <c r="AF101" s="68">
        <f>VLOOKUP('CxTx Summary'!E101, A:D, 4, FALSE)</f>
        <v>85.454545454545453</v>
      </c>
      <c r="AG101" s="69">
        <f t="shared" si="31"/>
        <v>87.5</v>
      </c>
      <c r="AH101" s="69">
        <f>IF(CxTx!H101=0,1,CxTx!H101)</f>
        <v>25.13813</v>
      </c>
      <c r="AI101" s="68">
        <f t="shared" si="32"/>
        <v>0.18278103279054284</v>
      </c>
      <c r="AJ101" s="68">
        <f t="shared" si="33"/>
        <v>0.81721896720945719</v>
      </c>
      <c r="AK101" s="68">
        <f t="shared" si="34"/>
        <v>71.5066596308275</v>
      </c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45"/>
      <c r="AX101" s="60"/>
      <c r="AY101" s="72">
        <f>VLOOKUP('TzCx Summary'!B101, A:D, 4, FALSE)</f>
        <v>89.545454545454547</v>
      </c>
      <c r="AZ101" s="72">
        <f>VLOOKUP('TzCx Summary'!E101, A:D, 4, FALSE)</f>
        <v>85.454545454545453</v>
      </c>
      <c r="BA101" s="73">
        <f t="shared" si="35"/>
        <v>87.5</v>
      </c>
      <c r="BB101" s="73" t="e">
        <f>IF(TzCx!H101=0,1,#REF!)</f>
        <v>#REF!</v>
      </c>
      <c r="BC101" s="72" t="e">
        <f t="shared" si="36"/>
        <v>#REF!</v>
      </c>
      <c r="BD101" s="72" t="e">
        <f t="shared" si="37"/>
        <v>#REF!</v>
      </c>
      <c r="BE101" s="72" t="e">
        <f t="shared" si="38"/>
        <v>#REF!</v>
      </c>
      <c r="BF101" s="60"/>
      <c r="BG101" s="72"/>
      <c r="BH101" s="72"/>
      <c r="BI101" s="72"/>
      <c r="BJ101" s="72"/>
      <c r="BK101" s="72"/>
      <c r="BL101" s="72"/>
      <c r="BM101" s="72"/>
      <c r="BN101" s="72"/>
      <c r="BO101" s="60"/>
      <c r="BP101" s="60"/>
      <c r="BQ101" s="45"/>
    </row>
    <row r="102" spans="1:69" x14ac:dyDescent="0.4">
      <c r="A102" s="45"/>
      <c r="B102" s="45"/>
      <c r="C102" s="45"/>
      <c r="D102" s="45"/>
      <c r="E102" s="45"/>
      <c r="F102" s="45"/>
      <c r="G102" s="45"/>
      <c r="H102" s="45"/>
      <c r="I102" s="45"/>
      <c r="J102" s="54"/>
      <c r="K102" s="63">
        <f>VLOOKUP('CxCT5x Summary'!B102, A:D, 4, FALSE)</f>
        <v>92.954545454545453</v>
      </c>
      <c r="L102" s="63">
        <f>VLOOKUP('CxCT5x Summary'!E102, A:D, 4, FALSE)</f>
        <v>85.454545454545453</v>
      </c>
      <c r="M102" s="64">
        <f t="shared" si="29"/>
        <v>89.204545454545453</v>
      </c>
      <c r="N102" s="64">
        <f>IF(CxCT5x!H102=0,1,CxCT5x!H102)</f>
        <v>122.17230000000001</v>
      </c>
      <c r="O102" s="65">
        <f t="shared" si="30"/>
        <v>0.91091392178504982</v>
      </c>
      <c r="P102" s="65">
        <f t="shared" si="27"/>
        <v>8.9086078214950182E-2</v>
      </c>
      <c r="Q102" s="65">
        <f t="shared" si="28"/>
        <v>7.9468831134927154</v>
      </c>
      <c r="R102" s="54"/>
      <c r="S102" s="54"/>
      <c r="T102" s="54"/>
      <c r="U102" s="54"/>
      <c r="V102" s="54"/>
      <c r="W102" s="54"/>
      <c r="X102" s="54"/>
      <c r="Y102" s="54"/>
      <c r="Z102" s="54"/>
      <c r="AA102" s="54"/>
      <c r="AB102" s="54"/>
      <c r="AC102" s="45"/>
      <c r="AD102" s="57"/>
      <c r="AE102" s="68">
        <f>VLOOKUP('CxTx Summary'!B102, A:D, 4, FALSE)</f>
        <v>92.954545454545453</v>
      </c>
      <c r="AF102" s="68">
        <f>VLOOKUP('CxTx Summary'!E102, A:D, 4, FALSE)</f>
        <v>85.454545454545453</v>
      </c>
      <c r="AG102" s="69">
        <f t="shared" si="31"/>
        <v>89.204545454545453</v>
      </c>
      <c r="AH102" s="69">
        <f>IF(CxTx!H102=0,1,CxTx!H102)</f>
        <v>122.17230000000001</v>
      </c>
      <c r="AI102" s="68">
        <f t="shared" si="32"/>
        <v>0.91091392178504982</v>
      </c>
      <c r="AJ102" s="68">
        <f t="shared" si="33"/>
        <v>8.9086078214950182E-2</v>
      </c>
      <c r="AK102" s="68">
        <f t="shared" si="34"/>
        <v>7.9468831134927154</v>
      </c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45"/>
      <c r="AX102" s="60"/>
      <c r="AY102" s="72">
        <f>VLOOKUP('TzCx Summary'!B102, A:D, 4, FALSE)</f>
        <v>92.954545454545453</v>
      </c>
      <c r="AZ102" s="72">
        <f>VLOOKUP('TzCx Summary'!E102, A:D, 4, FALSE)</f>
        <v>92.954545454545453</v>
      </c>
      <c r="BA102" s="73">
        <f t="shared" si="35"/>
        <v>92.954545454545453</v>
      </c>
      <c r="BB102" s="73" t="e">
        <f>IF(TzCx!H102=0,1,#REF!)</f>
        <v>#REF!</v>
      </c>
      <c r="BC102" s="72" t="e">
        <f t="shared" si="36"/>
        <v>#REF!</v>
      </c>
      <c r="BD102" s="72" t="e">
        <f t="shared" si="37"/>
        <v>#REF!</v>
      </c>
      <c r="BE102" s="72" t="e">
        <f t="shared" si="38"/>
        <v>#REF!</v>
      </c>
      <c r="BF102" s="60"/>
      <c r="BG102" s="72"/>
      <c r="BH102" s="72"/>
      <c r="BI102" s="72"/>
      <c r="BJ102" s="72"/>
      <c r="BK102" s="72"/>
      <c r="BL102" s="72"/>
      <c r="BM102" s="72"/>
      <c r="BN102" s="72"/>
      <c r="BO102" s="60"/>
      <c r="BP102" s="60"/>
      <c r="BQ102" s="45"/>
    </row>
    <row r="103" spans="1:69" x14ac:dyDescent="0.4">
      <c r="A103" s="45"/>
      <c r="B103" s="45"/>
      <c r="C103" s="45"/>
      <c r="D103" s="45"/>
      <c r="E103" s="45"/>
      <c r="F103" s="45"/>
      <c r="G103" s="45"/>
      <c r="H103" s="45"/>
      <c r="I103" s="45"/>
      <c r="J103" s="54"/>
      <c r="K103" s="63">
        <f>VLOOKUP('CxCT5x Summary'!B103, A:D, 4, FALSE)</f>
        <v>89.545454545454547</v>
      </c>
      <c r="L103" s="63">
        <f>VLOOKUP('CxCT5x Summary'!E103, A:D, 4, FALSE)</f>
        <v>85.454545454545453</v>
      </c>
      <c r="M103" s="64">
        <f t="shared" si="29"/>
        <v>87.5</v>
      </c>
      <c r="N103" s="64">
        <f>IF(CxCT5x!H103=0,1,CxCT5x!H103)</f>
        <v>23.36205</v>
      </c>
      <c r="O103" s="65">
        <f t="shared" si="30"/>
        <v>0.16945353937780624</v>
      </c>
      <c r="P103" s="65">
        <f t="shared" si="27"/>
        <v>0.83054646062219373</v>
      </c>
      <c r="Q103" s="65">
        <f t="shared" si="28"/>
        <v>72.672815304441954</v>
      </c>
      <c r="R103" s="54"/>
      <c r="S103" s="54"/>
      <c r="T103" s="54"/>
      <c r="U103" s="54"/>
      <c r="V103" s="54"/>
      <c r="W103" s="54"/>
      <c r="X103" s="54"/>
      <c r="Y103" s="54"/>
      <c r="Z103" s="54"/>
      <c r="AA103" s="54"/>
      <c r="AB103" s="54"/>
      <c r="AC103" s="45"/>
      <c r="AD103" s="57"/>
      <c r="AE103" s="68">
        <f>VLOOKUP('CxTx Summary'!B103, A:D, 4, FALSE)</f>
        <v>89.545454545454547</v>
      </c>
      <c r="AF103" s="68">
        <f>VLOOKUP('CxTx Summary'!E103, A:D, 4, FALSE)</f>
        <v>85.454545454545453</v>
      </c>
      <c r="AG103" s="69">
        <f t="shared" si="31"/>
        <v>87.5</v>
      </c>
      <c r="AH103" s="69">
        <f>IF(CxTx!H103=0,1,CxTx!H103)</f>
        <v>23.36205</v>
      </c>
      <c r="AI103" s="68">
        <f t="shared" si="32"/>
        <v>0.16945353937780624</v>
      </c>
      <c r="AJ103" s="68">
        <f t="shared" si="33"/>
        <v>0.83054646062219373</v>
      </c>
      <c r="AK103" s="68">
        <f t="shared" si="34"/>
        <v>72.672815304441954</v>
      </c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45"/>
      <c r="AX103" s="60"/>
      <c r="AY103" s="72">
        <f>VLOOKUP('TzCx Summary'!B103, A:D, 4, FALSE)</f>
        <v>89.545454545454547</v>
      </c>
      <c r="AZ103" s="72">
        <f>VLOOKUP('TzCx Summary'!E103, A:D, 4, FALSE)</f>
        <v>88.63636363636364</v>
      </c>
      <c r="BA103" s="73">
        <f t="shared" si="35"/>
        <v>89.090909090909093</v>
      </c>
      <c r="BB103" s="73" t="e">
        <f>IF(TzCx!H103=0,1,#REF!)</f>
        <v>#REF!</v>
      </c>
      <c r="BC103" s="72" t="e">
        <f t="shared" si="36"/>
        <v>#REF!</v>
      </c>
      <c r="BD103" s="72" t="e">
        <f t="shared" si="37"/>
        <v>#REF!</v>
      </c>
      <c r="BE103" s="72" t="e">
        <f t="shared" si="38"/>
        <v>#REF!</v>
      </c>
      <c r="BF103" s="60"/>
      <c r="BG103" s="72"/>
      <c r="BH103" s="72"/>
      <c r="BI103" s="72"/>
      <c r="BJ103" s="72"/>
      <c r="BK103" s="72"/>
      <c r="BL103" s="72"/>
      <c r="BM103" s="72"/>
      <c r="BN103" s="72"/>
      <c r="BO103" s="60"/>
      <c r="BP103" s="60"/>
      <c r="BQ103" s="45"/>
    </row>
    <row r="104" spans="1:69" x14ac:dyDescent="0.4">
      <c r="A104" s="45"/>
      <c r="B104" s="45"/>
      <c r="C104" s="45"/>
      <c r="D104" s="45"/>
      <c r="E104" s="45"/>
      <c r="F104" s="45"/>
      <c r="G104" s="45"/>
      <c r="H104" s="45"/>
      <c r="I104" s="45"/>
      <c r="J104" s="54"/>
      <c r="K104" s="63">
        <f>VLOOKUP('CxCT5x Summary'!B104, A:D, 4, FALSE)</f>
        <v>88.63636363636364</v>
      </c>
      <c r="L104" s="63">
        <f>VLOOKUP('CxCT5x Summary'!E104, A:D, 4, FALSE)</f>
        <v>85.454545454545453</v>
      </c>
      <c r="M104" s="64">
        <f t="shared" si="29"/>
        <v>87.045454545454547</v>
      </c>
      <c r="N104" s="64">
        <f>IF(CxCT5x!H104=0,1,CxCT5x!H104)</f>
        <v>114.1272</v>
      </c>
      <c r="O104" s="65">
        <f t="shared" si="30"/>
        <v>0.85054444673054364</v>
      </c>
      <c r="P104" s="65">
        <f t="shared" si="27"/>
        <v>0.14945555326945636</v>
      </c>
      <c r="Q104" s="65">
        <f t="shared" si="28"/>
        <v>13.009426568682224</v>
      </c>
      <c r="R104" s="54"/>
      <c r="S104" s="54"/>
      <c r="T104" s="54"/>
      <c r="U104" s="54"/>
      <c r="V104" s="54"/>
      <c r="W104" s="54"/>
      <c r="X104" s="54"/>
      <c r="Y104" s="54"/>
      <c r="Z104" s="54"/>
      <c r="AA104" s="54"/>
      <c r="AB104" s="54"/>
      <c r="AC104" s="45"/>
      <c r="AD104" s="57"/>
      <c r="AE104" s="68">
        <f>VLOOKUP('CxTx Summary'!B104, A:D, 4, FALSE)</f>
        <v>88.63636363636364</v>
      </c>
      <c r="AF104" s="68">
        <f>VLOOKUP('CxTx Summary'!E104, A:D, 4, FALSE)</f>
        <v>85.454545454545453</v>
      </c>
      <c r="AG104" s="69">
        <f t="shared" si="31"/>
        <v>87.045454545454547</v>
      </c>
      <c r="AH104" s="69">
        <f>IF(CxTx!H104=0,1,CxTx!H104)</f>
        <v>114.1272</v>
      </c>
      <c r="AI104" s="68">
        <f t="shared" si="32"/>
        <v>0.85054444673054364</v>
      </c>
      <c r="AJ104" s="68">
        <f t="shared" si="33"/>
        <v>0.14945555326945636</v>
      </c>
      <c r="AK104" s="68">
        <f t="shared" si="34"/>
        <v>13.009426568682224</v>
      </c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45"/>
      <c r="AX104" s="60"/>
      <c r="AY104" s="72">
        <f>VLOOKUP('TzCx Summary'!B104, A:D, 4, FALSE)</f>
        <v>88.63636363636364</v>
      </c>
      <c r="AZ104" s="72">
        <f>VLOOKUP('TzCx Summary'!E104, A:D, 4, FALSE)</f>
        <v>88.63636363636364</v>
      </c>
      <c r="BA104" s="73">
        <f t="shared" si="35"/>
        <v>88.63636363636364</v>
      </c>
      <c r="BB104" s="73" t="e">
        <f>IF(TzCx!H104=0,1,#REF!)</f>
        <v>#REF!</v>
      </c>
      <c r="BC104" s="72" t="e">
        <f t="shared" si="36"/>
        <v>#REF!</v>
      </c>
      <c r="BD104" s="72" t="e">
        <f t="shared" si="37"/>
        <v>#REF!</v>
      </c>
      <c r="BE104" s="72" t="e">
        <f t="shared" si="38"/>
        <v>#REF!</v>
      </c>
      <c r="BF104" s="60"/>
      <c r="BG104" s="72"/>
      <c r="BH104" s="72"/>
      <c r="BI104" s="72"/>
      <c r="BJ104" s="72"/>
      <c r="BK104" s="72"/>
      <c r="BL104" s="72"/>
      <c r="BM104" s="72"/>
      <c r="BN104" s="72"/>
      <c r="BO104" s="60"/>
      <c r="BP104" s="60"/>
      <c r="BQ104" s="45"/>
    </row>
    <row r="105" spans="1:69" x14ac:dyDescent="0.4">
      <c r="A105" s="45"/>
      <c r="B105" s="45"/>
      <c r="C105" s="45"/>
      <c r="D105" s="45"/>
      <c r="E105" s="45"/>
      <c r="F105" s="45"/>
      <c r="G105" s="45"/>
      <c r="H105" s="45"/>
      <c r="I105" s="45"/>
      <c r="J105" s="54"/>
      <c r="K105" s="63">
        <f>VLOOKUP('CxCT5x Summary'!B105, A:D, 4, FALSE)</f>
        <v>90.795454545454547</v>
      </c>
      <c r="L105" s="63">
        <f>VLOOKUP('CxCT5x Summary'!E105, A:D, 4, FALSE)</f>
        <v>90.795454545454547</v>
      </c>
      <c r="M105" s="64">
        <f t="shared" si="29"/>
        <v>90.795454545454547</v>
      </c>
      <c r="N105" s="64">
        <f>IF(CxCT5x!H105=0,1,CxCT5x!H105)</f>
        <v>17.365780000000001</v>
      </c>
      <c r="O105" s="65">
        <f t="shared" si="30"/>
        <v>0.12445824134731769</v>
      </c>
      <c r="P105" s="65">
        <f t="shared" si="27"/>
        <v>0.87554175865268236</v>
      </c>
      <c r="Q105" s="65">
        <f t="shared" si="28"/>
        <v>79.49521195039695</v>
      </c>
      <c r="R105" s="54"/>
      <c r="S105" s="54"/>
      <c r="T105" s="54"/>
      <c r="U105" s="54"/>
      <c r="V105" s="54"/>
      <c r="W105" s="54"/>
      <c r="X105" s="54"/>
      <c r="Y105" s="54"/>
      <c r="Z105" s="54"/>
      <c r="AA105" s="54"/>
      <c r="AB105" s="54"/>
      <c r="AC105" s="45"/>
      <c r="AD105" s="57"/>
      <c r="AE105" s="68">
        <f>VLOOKUP('CxTx Summary'!B105, A:D, 4, FALSE)</f>
        <v>90.795454545454547</v>
      </c>
      <c r="AF105" s="68">
        <f>VLOOKUP('CxTx Summary'!E105, A:D, 4, FALSE)</f>
        <v>90.795454545454547</v>
      </c>
      <c r="AG105" s="69">
        <f t="shared" si="31"/>
        <v>90.795454545454547</v>
      </c>
      <c r="AH105" s="69">
        <f>IF(CxTx!H105=0,1,CxTx!H105)</f>
        <v>17.365780000000001</v>
      </c>
      <c r="AI105" s="68">
        <f t="shared" si="32"/>
        <v>0.12445824134731769</v>
      </c>
      <c r="AJ105" s="68">
        <f t="shared" si="33"/>
        <v>0.87554175865268236</v>
      </c>
      <c r="AK105" s="68">
        <f t="shared" si="34"/>
        <v>79.49521195039695</v>
      </c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45"/>
      <c r="AX105" s="60"/>
      <c r="AY105" s="72">
        <f>VLOOKUP('TzCx Summary'!B105, A:D, 4, FALSE)</f>
        <v>90.795454545454547</v>
      </c>
      <c r="AZ105" s="72">
        <f>VLOOKUP('TzCx Summary'!E105, A:D, 4, FALSE)</f>
        <v>84.545454545454547</v>
      </c>
      <c r="BA105" s="73">
        <f t="shared" si="35"/>
        <v>87.670454545454547</v>
      </c>
      <c r="BB105" s="73" t="e">
        <f>IF(TzCx!H105=0,1,#REF!)</f>
        <v>#REF!</v>
      </c>
      <c r="BC105" s="72" t="e">
        <f t="shared" si="36"/>
        <v>#REF!</v>
      </c>
      <c r="BD105" s="72" t="e">
        <f t="shared" si="37"/>
        <v>#REF!</v>
      </c>
      <c r="BE105" s="72" t="e">
        <f t="shared" si="38"/>
        <v>#REF!</v>
      </c>
      <c r="BF105" s="60"/>
      <c r="BG105" s="72"/>
      <c r="BH105" s="72"/>
      <c r="BI105" s="72"/>
      <c r="BJ105" s="72"/>
      <c r="BK105" s="72"/>
      <c r="BL105" s="72"/>
      <c r="BM105" s="72"/>
      <c r="BN105" s="72"/>
      <c r="BO105" s="60"/>
      <c r="BP105" s="60"/>
      <c r="BQ105" s="45"/>
    </row>
    <row r="106" spans="1:69" x14ac:dyDescent="0.4">
      <c r="A106" s="45"/>
      <c r="B106" s="45"/>
      <c r="C106" s="45"/>
      <c r="D106" s="45"/>
      <c r="E106" s="45"/>
      <c r="F106" s="45"/>
      <c r="G106" s="45"/>
      <c r="H106" s="45"/>
      <c r="I106" s="45"/>
      <c r="J106" s="54"/>
      <c r="K106" s="63">
        <f>VLOOKUP('CxCT5x Summary'!B106, A:D, 4, FALSE)</f>
        <v>90.795454545454547</v>
      </c>
      <c r="L106" s="63">
        <f>VLOOKUP('CxCT5x Summary'!E106, A:D, 4, FALSE)</f>
        <v>90.795454545454547</v>
      </c>
      <c r="M106" s="64">
        <f t="shared" si="29"/>
        <v>90.795454545454547</v>
      </c>
      <c r="N106" s="64">
        <f>IF(CxCT5x!H106=0,1,CxCT5x!H106)</f>
        <v>14.38369</v>
      </c>
      <c r="O106" s="65">
        <f t="shared" si="30"/>
        <v>0.10208099210674987</v>
      </c>
      <c r="P106" s="65">
        <f t="shared" si="27"/>
        <v>0.89791900789325019</v>
      </c>
      <c r="Q106" s="65">
        <f t="shared" si="28"/>
        <v>81.526964466671245</v>
      </c>
      <c r="R106" s="54"/>
      <c r="S106" s="54"/>
      <c r="T106" s="54"/>
      <c r="U106" s="54"/>
      <c r="V106" s="54"/>
      <c r="W106" s="54"/>
      <c r="X106" s="54"/>
      <c r="Y106" s="54"/>
      <c r="Z106" s="54"/>
      <c r="AA106" s="54"/>
      <c r="AB106" s="54"/>
      <c r="AC106" s="45"/>
      <c r="AD106" s="57"/>
      <c r="AE106" s="68">
        <f>VLOOKUP('CxTx Summary'!B106, A:D, 4, FALSE)</f>
        <v>90.795454545454547</v>
      </c>
      <c r="AF106" s="68">
        <f>VLOOKUP('CxTx Summary'!E106, A:D, 4, FALSE)</f>
        <v>90.795454545454547</v>
      </c>
      <c r="AG106" s="69">
        <f t="shared" si="31"/>
        <v>90.795454545454547</v>
      </c>
      <c r="AH106" s="69">
        <f>IF(CxTx!H106=0,1,CxTx!H106)</f>
        <v>14.38369</v>
      </c>
      <c r="AI106" s="68">
        <f t="shared" si="32"/>
        <v>0.10208099210674987</v>
      </c>
      <c r="AJ106" s="68">
        <f t="shared" si="33"/>
        <v>0.89791900789325019</v>
      </c>
      <c r="AK106" s="68">
        <f t="shared" si="34"/>
        <v>81.526964466671245</v>
      </c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45"/>
      <c r="AX106" s="60"/>
      <c r="AY106" s="72">
        <f>VLOOKUP('TzCx Summary'!B106, A:D, 4, FALSE)</f>
        <v>90.795454545454547</v>
      </c>
      <c r="AZ106" s="72">
        <f>VLOOKUP('TzCx Summary'!E106, A:D, 4, FALSE)</f>
        <v>84.545454545454547</v>
      </c>
      <c r="BA106" s="73">
        <f t="shared" si="35"/>
        <v>87.670454545454547</v>
      </c>
      <c r="BB106" s="73" t="e">
        <f>IF(TzCx!H106=0,1,#REF!)</f>
        <v>#REF!</v>
      </c>
      <c r="BC106" s="72" t="e">
        <f t="shared" si="36"/>
        <v>#REF!</v>
      </c>
      <c r="BD106" s="72" t="e">
        <f t="shared" si="37"/>
        <v>#REF!</v>
      </c>
      <c r="BE106" s="72" t="e">
        <f t="shared" si="38"/>
        <v>#REF!</v>
      </c>
      <c r="BF106" s="60"/>
      <c r="BG106" s="72"/>
      <c r="BH106" s="72"/>
      <c r="BI106" s="72"/>
      <c r="BJ106" s="72"/>
      <c r="BK106" s="72"/>
      <c r="BL106" s="72"/>
      <c r="BM106" s="72"/>
      <c r="BN106" s="72"/>
      <c r="BO106" s="60"/>
      <c r="BP106" s="60"/>
      <c r="BQ106" s="45"/>
    </row>
    <row r="107" spans="1:69" x14ac:dyDescent="0.4">
      <c r="A107" s="45"/>
      <c r="B107" s="45"/>
      <c r="C107" s="45"/>
      <c r="D107" s="45"/>
      <c r="E107" s="45"/>
      <c r="F107" s="45"/>
      <c r="G107" s="45"/>
      <c r="H107" s="45"/>
      <c r="I107" s="45"/>
      <c r="J107" s="54"/>
      <c r="K107" s="63">
        <f>VLOOKUP('CxCT5x Summary'!B107, A:D, 4, FALSE)</f>
        <v>90.795454545454547</v>
      </c>
      <c r="L107" s="63">
        <f>VLOOKUP('CxCT5x Summary'!E107, A:D, 4, FALSE)</f>
        <v>90.795454545454547</v>
      </c>
      <c r="M107" s="64">
        <f t="shared" si="29"/>
        <v>90.795454545454547</v>
      </c>
      <c r="N107" s="64">
        <f>IF(CxCT5x!H107=0,1,CxCT5x!H107)</f>
        <v>8.0745059999999995</v>
      </c>
      <c r="O107" s="65">
        <f t="shared" si="30"/>
        <v>5.4737624578404746E-2</v>
      </c>
      <c r="P107" s="65">
        <f t="shared" si="27"/>
        <v>0.9452623754215953</v>
      </c>
      <c r="Q107" s="65">
        <f t="shared" si="28"/>
        <v>85.825527041119841</v>
      </c>
      <c r="R107" s="54"/>
      <c r="S107" s="54"/>
      <c r="T107" s="54"/>
      <c r="U107" s="54"/>
      <c r="V107" s="54"/>
      <c r="W107" s="54"/>
      <c r="X107" s="54"/>
      <c r="Y107" s="54"/>
      <c r="Z107" s="54"/>
      <c r="AA107" s="54"/>
      <c r="AB107" s="54"/>
      <c r="AC107" s="45"/>
      <c r="AD107" s="57"/>
      <c r="AE107" s="68">
        <f>VLOOKUP('CxTx Summary'!B107, A:D, 4, FALSE)</f>
        <v>90.795454545454547</v>
      </c>
      <c r="AF107" s="68">
        <f>VLOOKUP('CxTx Summary'!E107, A:D, 4, FALSE)</f>
        <v>90.795454545454547</v>
      </c>
      <c r="AG107" s="69">
        <f t="shared" si="31"/>
        <v>90.795454545454547</v>
      </c>
      <c r="AH107" s="69">
        <f>IF(CxTx!H107=0,1,CxTx!H107)</f>
        <v>8.0745059999999995</v>
      </c>
      <c r="AI107" s="68">
        <f t="shared" si="32"/>
        <v>5.4737624578404746E-2</v>
      </c>
      <c r="AJ107" s="68">
        <f t="shared" si="33"/>
        <v>0.9452623754215953</v>
      </c>
      <c r="AK107" s="68">
        <f t="shared" si="34"/>
        <v>85.825527041119841</v>
      </c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45"/>
      <c r="AX107" s="60"/>
      <c r="AY107" s="72">
        <f>VLOOKUP('TzCx Summary'!B107, A:D, 4, FALSE)</f>
        <v>90.795454545454547</v>
      </c>
      <c r="AZ107" s="72">
        <f>VLOOKUP('TzCx Summary'!E107, A:D, 4, FALSE)</f>
        <v>90.795454545454547</v>
      </c>
      <c r="BA107" s="73">
        <f t="shared" si="35"/>
        <v>90.795454545454547</v>
      </c>
      <c r="BB107" s="73">
        <f>IF(TzCx!H107=0,1,#REF!)</f>
        <v>1</v>
      </c>
      <c r="BC107" s="72" t="e">
        <f t="shared" si="36"/>
        <v>#REF!</v>
      </c>
      <c r="BD107" s="72" t="e">
        <f t="shared" si="37"/>
        <v>#REF!</v>
      </c>
      <c r="BE107" s="72" t="e">
        <f t="shared" si="38"/>
        <v>#REF!</v>
      </c>
      <c r="BF107" s="60"/>
      <c r="BG107" s="72"/>
      <c r="BH107" s="72"/>
      <c r="BI107" s="72"/>
      <c r="BJ107" s="72"/>
      <c r="BK107" s="72"/>
      <c r="BL107" s="72"/>
      <c r="BM107" s="72"/>
      <c r="BN107" s="72"/>
      <c r="BO107" s="60"/>
      <c r="BP107" s="60"/>
      <c r="BQ107" s="45"/>
    </row>
    <row r="108" spans="1:69" x14ac:dyDescent="0.4">
      <c r="A108" s="45"/>
      <c r="B108" s="45"/>
      <c r="C108" s="45"/>
      <c r="D108" s="45"/>
      <c r="E108" s="45"/>
      <c r="F108" s="45"/>
      <c r="G108" s="45"/>
      <c r="H108" s="45"/>
      <c r="I108" s="45"/>
      <c r="J108" s="54"/>
      <c r="K108" s="63">
        <f>VLOOKUP('CxCT5x Summary'!B108, A:D, 4, FALSE)</f>
        <v>90.795454545454547</v>
      </c>
      <c r="L108" s="63">
        <f>VLOOKUP('CxCT5x Summary'!E108, A:D, 4, FALSE)</f>
        <v>90.795454545454547</v>
      </c>
      <c r="M108" s="64">
        <f t="shared" si="29"/>
        <v>90.795454545454547</v>
      </c>
      <c r="N108" s="64">
        <f>IF(CxCT5x!H108=0,1,CxCT5x!H108)</f>
        <v>36.052320000000002</v>
      </c>
      <c r="O108" s="65">
        <f t="shared" si="30"/>
        <v>0.26467981850422456</v>
      </c>
      <c r="P108" s="65">
        <f t="shared" si="27"/>
        <v>0.73532018149577549</v>
      </c>
      <c r="Q108" s="65">
        <f t="shared" si="28"/>
        <v>66.763730115355074</v>
      </c>
      <c r="R108" s="54"/>
      <c r="S108" s="54"/>
      <c r="T108" s="54"/>
      <c r="U108" s="54"/>
      <c r="V108" s="54"/>
      <c r="W108" s="54"/>
      <c r="X108" s="54"/>
      <c r="Y108" s="54"/>
      <c r="Z108" s="54"/>
      <c r="AA108" s="54"/>
      <c r="AB108" s="54"/>
      <c r="AC108" s="45"/>
      <c r="AD108" s="57"/>
      <c r="AE108" s="68">
        <f>VLOOKUP('CxTx Summary'!B108, A:D, 4, FALSE)</f>
        <v>90.795454545454547</v>
      </c>
      <c r="AF108" s="68">
        <f>VLOOKUP('CxTx Summary'!E108, A:D, 4, FALSE)</f>
        <v>90.795454545454547</v>
      </c>
      <c r="AG108" s="69">
        <f t="shared" si="31"/>
        <v>90.795454545454547</v>
      </c>
      <c r="AH108" s="69">
        <f>IF(CxTx!H108=0,1,CxTx!H108)</f>
        <v>36.052320000000002</v>
      </c>
      <c r="AI108" s="68">
        <f t="shared" si="32"/>
        <v>0.26467981850422456</v>
      </c>
      <c r="AJ108" s="68">
        <f t="shared" si="33"/>
        <v>0.73532018149577549</v>
      </c>
      <c r="AK108" s="68">
        <f t="shared" si="34"/>
        <v>66.763730115355074</v>
      </c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45"/>
      <c r="AX108" s="60"/>
      <c r="AY108" s="72">
        <f>VLOOKUP('TzCx Summary'!B108, A:D, 4, FALSE)</f>
        <v>90.795454545454547</v>
      </c>
      <c r="AZ108" s="72">
        <f>VLOOKUP('TzCx Summary'!E108, A:D, 4, FALSE)</f>
        <v>90.795454545454547</v>
      </c>
      <c r="BA108" s="73">
        <f t="shared" si="35"/>
        <v>90.795454545454547</v>
      </c>
      <c r="BB108" s="73" t="e">
        <f>IF(TzCx!H108=0,1,#REF!)</f>
        <v>#REF!</v>
      </c>
      <c r="BC108" s="72" t="e">
        <f t="shared" si="36"/>
        <v>#REF!</v>
      </c>
      <c r="BD108" s="72" t="e">
        <f t="shared" si="37"/>
        <v>#REF!</v>
      </c>
      <c r="BE108" s="72" t="e">
        <f t="shared" si="38"/>
        <v>#REF!</v>
      </c>
      <c r="BF108" s="60"/>
      <c r="BG108" s="72"/>
      <c r="BH108" s="72"/>
      <c r="BI108" s="72"/>
      <c r="BJ108" s="72"/>
      <c r="BK108" s="72"/>
      <c r="BL108" s="72"/>
      <c r="BM108" s="72"/>
      <c r="BN108" s="72"/>
      <c r="BO108" s="60"/>
      <c r="BP108" s="60"/>
      <c r="BQ108" s="45"/>
    </row>
    <row r="109" spans="1:69" x14ac:dyDescent="0.4">
      <c r="A109" s="45"/>
      <c r="B109" s="45"/>
      <c r="C109" s="45"/>
      <c r="D109" s="45"/>
      <c r="E109" s="45"/>
      <c r="F109" s="45"/>
      <c r="G109" s="45"/>
      <c r="H109" s="45"/>
      <c r="I109" s="45"/>
      <c r="J109" s="54"/>
      <c r="K109" s="63">
        <f>VLOOKUP('CxCT5x Summary'!B109, A:D, 4, FALSE)</f>
        <v>90.795454545454547</v>
      </c>
      <c r="L109" s="63">
        <f>VLOOKUP('CxCT5x Summary'!E109, A:D, 4, FALSE)</f>
        <v>90.795454545454547</v>
      </c>
      <c r="M109" s="64">
        <f t="shared" si="29"/>
        <v>90.795454545454547</v>
      </c>
      <c r="N109" s="64">
        <f>IF(CxCT5x!H109=0,1,CxCT5x!H109)</f>
        <v>11.596730000000001</v>
      </c>
      <c r="O109" s="65">
        <f t="shared" si="30"/>
        <v>8.1167975214740271E-2</v>
      </c>
      <c r="P109" s="65">
        <f t="shared" si="27"/>
        <v>0.91883202478525972</v>
      </c>
      <c r="Q109" s="65">
        <f t="shared" si="28"/>
        <v>83.425771341298017</v>
      </c>
      <c r="R109" s="54"/>
      <c r="S109" s="54"/>
      <c r="T109" s="54"/>
      <c r="U109" s="54"/>
      <c r="V109" s="54"/>
      <c r="W109" s="54"/>
      <c r="X109" s="54"/>
      <c r="Y109" s="54"/>
      <c r="Z109" s="54"/>
      <c r="AA109" s="54"/>
      <c r="AB109" s="54"/>
      <c r="AC109" s="45"/>
      <c r="AD109" s="57"/>
      <c r="AE109" s="68">
        <f>VLOOKUP('CxTx Summary'!B109, A:D, 4, FALSE)</f>
        <v>90.795454545454547</v>
      </c>
      <c r="AF109" s="68">
        <f>VLOOKUP('CxTx Summary'!E109, A:D, 4, FALSE)</f>
        <v>90.795454545454547</v>
      </c>
      <c r="AG109" s="69">
        <f t="shared" si="31"/>
        <v>90.795454545454547</v>
      </c>
      <c r="AH109" s="69">
        <f>IF(CxTx!H109=0,1,CxTx!H109)</f>
        <v>11.596730000000001</v>
      </c>
      <c r="AI109" s="68">
        <f t="shared" si="32"/>
        <v>8.1167975214740271E-2</v>
      </c>
      <c r="AJ109" s="68">
        <f t="shared" si="33"/>
        <v>0.91883202478525972</v>
      </c>
      <c r="AK109" s="68">
        <f t="shared" si="34"/>
        <v>83.425771341298017</v>
      </c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45"/>
      <c r="AX109" s="60"/>
      <c r="AY109" s="72">
        <f>VLOOKUP('TzCx Summary'!B109, A:D, 4, FALSE)</f>
        <v>90.795454545454547</v>
      </c>
      <c r="AZ109" s="72">
        <f>VLOOKUP('TzCx Summary'!E109, A:D, 4, FALSE)</f>
        <v>90.795454545454547</v>
      </c>
      <c r="BA109" s="73">
        <f t="shared" si="35"/>
        <v>90.795454545454547</v>
      </c>
      <c r="BB109" s="73">
        <f>IF(TzCx!H109=0,1,#REF!)</f>
        <v>1</v>
      </c>
      <c r="BC109" s="72" t="e">
        <f t="shared" si="36"/>
        <v>#REF!</v>
      </c>
      <c r="BD109" s="72" t="e">
        <f t="shared" si="37"/>
        <v>#REF!</v>
      </c>
      <c r="BE109" s="72" t="e">
        <f t="shared" si="38"/>
        <v>#REF!</v>
      </c>
      <c r="BF109" s="60"/>
      <c r="BG109" s="72"/>
      <c r="BH109" s="72"/>
      <c r="BI109" s="72"/>
      <c r="BJ109" s="72"/>
      <c r="BK109" s="72"/>
      <c r="BL109" s="72"/>
      <c r="BM109" s="72"/>
      <c r="BN109" s="72"/>
      <c r="BO109" s="60"/>
      <c r="BP109" s="60"/>
      <c r="BQ109" s="45"/>
    </row>
    <row r="110" spans="1:69" x14ac:dyDescent="0.4">
      <c r="A110" s="45"/>
      <c r="B110" s="45"/>
      <c r="C110" s="45"/>
      <c r="D110" s="45"/>
      <c r="E110" s="45"/>
      <c r="F110" s="45"/>
      <c r="G110" s="45"/>
      <c r="H110" s="45"/>
      <c r="I110" s="45"/>
      <c r="J110" s="54"/>
      <c r="K110" s="63">
        <f>VLOOKUP('CxCT5x Summary'!B110, A:D, 4, FALSE)</f>
        <v>84.545454545454547</v>
      </c>
      <c r="L110" s="63">
        <f>VLOOKUP('CxCT5x Summary'!E110, A:D, 4, FALSE)</f>
        <v>90.795454545454547</v>
      </c>
      <c r="M110" s="64">
        <f t="shared" si="29"/>
        <v>87.670454545454547</v>
      </c>
      <c r="N110" s="64">
        <f>IF(CxCT5x!H110=0,1,CxCT5x!H110)</f>
        <v>14.461729999999999</v>
      </c>
      <c r="O110" s="65">
        <f t="shared" si="30"/>
        <v>0.10266659499959814</v>
      </c>
      <c r="P110" s="65">
        <f t="shared" si="27"/>
        <v>0.89733340500040182</v>
      </c>
      <c r="Q110" s="65">
        <f t="shared" si="28"/>
        <v>78.669627495205688</v>
      </c>
      <c r="R110" s="54"/>
      <c r="S110" s="54"/>
      <c r="T110" s="54"/>
      <c r="U110" s="54"/>
      <c r="V110" s="54"/>
      <c r="W110" s="54"/>
      <c r="X110" s="54"/>
      <c r="Y110" s="54"/>
      <c r="Z110" s="54"/>
      <c r="AA110" s="54"/>
      <c r="AB110" s="54"/>
      <c r="AC110" s="45"/>
      <c r="AD110" s="57"/>
      <c r="AE110" s="68">
        <f>VLOOKUP('CxTx Summary'!B110, A:D, 4, FALSE)</f>
        <v>84.545454545454547</v>
      </c>
      <c r="AF110" s="68">
        <f>VLOOKUP('CxTx Summary'!E110, A:D, 4, FALSE)</f>
        <v>90.795454545454547</v>
      </c>
      <c r="AG110" s="69">
        <f t="shared" si="31"/>
        <v>87.670454545454547</v>
      </c>
      <c r="AH110" s="69">
        <f>IF(CxTx!H110=0,1,CxTx!H110)</f>
        <v>14.461729999999999</v>
      </c>
      <c r="AI110" s="68">
        <f t="shared" si="32"/>
        <v>0.10266659499959814</v>
      </c>
      <c r="AJ110" s="68">
        <f t="shared" si="33"/>
        <v>0.89733340500040182</v>
      </c>
      <c r="AK110" s="68">
        <f t="shared" si="34"/>
        <v>78.669627495205688</v>
      </c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45"/>
      <c r="AX110" s="60"/>
      <c r="AY110" s="72">
        <f>VLOOKUP('TzCx Summary'!B110, A:D, 4, FALSE)</f>
        <v>84.545454545454547</v>
      </c>
      <c r="AZ110" s="72">
        <f>VLOOKUP('TzCx Summary'!E110, A:D, 4, FALSE)</f>
        <v>84.545454545454547</v>
      </c>
      <c r="BA110" s="73">
        <f t="shared" si="35"/>
        <v>84.545454545454547</v>
      </c>
      <c r="BB110" s="73" t="e">
        <f>IF(TzCx!H110=0,1,#REF!)</f>
        <v>#REF!</v>
      </c>
      <c r="BC110" s="72" t="e">
        <f t="shared" si="36"/>
        <v>#REF!</v>
      </c>
      <c r="BD110" s="72" t="e">
        <f t="shared" si="37"/>
        <v>#REF!</v>
      </c>
      <c r="BE110" s="72" t="e">
        <f t="shared" si="38"/>
        <v>#REF!</v>
      </c>
      <c r="BF110" s="60"/>
      <c r="BG110" s="72"/>
      <c r="BH110" s="72"/>
      <c r="BI110" s="72"/>
      <c r="BJ110" s="72"/>
      <c r="BK110" s="72"/>
      <c r="BL110" s="72"/>
      <c r="BM110" s="72"/>
      <c r="BN110" s="72"/>
      <c r="BO110" s="60"/>
      <c r="BP110" s="60"/>
      <c r="BQ110" s="45"/>
    </row>
    <row r="111" spans="1:69" x14ac:dyDescent="0.4">
      <c r="A111" s="45"/>
      <c r="B111" s="45"/>
      <c r="C111" s="45"/>
      <c r="D111" s="45"/>
      <c r="E111" s="45"/>
      <c r="F111" s="45"/>
      <c r="G111" s="45"/>
      <c r="H111" s="45"/>
      <c r="I111" s="45"/>
      <c r="J111" s="54"/>
      <c r="K111" s="63">
        <f>VLOOKUP('CxCT5x Summary'!B111, A:D, 4, FALSE)</f>
        <v>87.5</v>
      </c>
      <c r="L111" s="63">
        <f>VLOOKUP('CxCT5x Summary'!E111, A:D, 4, FALSE)</f>
        <v>90.795454545454547</v>
      </c>
      <c r="M111" s="64">
        <f t="shared" si="29"/>
        <v>89.14772727272728</v>
      </c>
      <c r="N111" s="64">
        <f>IF(CxCT5x!H111=0,1,CxCT5x!H111)</f>
        <v>52.059939999999997</v>
      </c>
      <c r="O111" s="65">
        <f t="shared" si="30"/>
        <v>0.3847990980995078</v>
      </c>
      <c r="P111" s="65">
        <f t="shared" si="27"/>
        <v>0.61520090190049226</v>
      </c>
      <c r="Q111" s="65">
        <f t="shared" si="28"/>
        <v>54.843762220560933</v>
      </c>
      <c r="R111" s="54"/>
      <c r="S111" s="54"/>
      <c r="T111" s="54"/>
      <c r="U111" s="54"/>
      <c r="V111" s="54"/>
      <c r="W111" s="54"/>
      <c r="X111" s="54"/>
      <c r="Y111" s="54"/>
      <c r="Z111" s="54"/>
      <c r="AA111" s="54"/>
      <c r="AB111" s="54"/>
      <c r="AC111" s="45"/>
      <c r="AD111" s="57"/>
      <c r="AE111" s="68">
        <f>VLOOKUP('CxTx Summary'!B111, A:D, 4, FALSE)</f>
        <v>87.5</v>
      </c>
      <c r="AF111" s="68">
        <f>VLOOKUP('CxTx Summary'!E111, A:D, 4, FALSE)</f>
        <v>90.795454545454547</v>
      </c>
      <c r="AG111" s="69">
        <f t="shared" si="31"/>
        <v>89.14772727272728</v>
      </c>
      <c r="AH111" s="69">
        <f>IF(CxTx!H111=0,1,CxTx!H111)</f>
        <v>52.059939999999997</v>
      </c>
      <c r="AI111" s="68">
        <f t="shared" si="32"/>
        <v>0.3847990980995078</v>
      </c>
      <c r="AJ111" s="68">
        <f t="shared" si="33"/>
        <v>0.61520090190049226</v>
      </c>
      <c r="AK111" s="68">
        <f t="shared" si="34"/>
        <v>54.843762220560933</v>
      </c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45"/>
      <c r="AX111" s="60"/>
      <c r="AY111" s="72">
        <f>VLOOKUP('TzCx Summary'!B111, A:D, 4, FALSE)</f>
        <v>87.5</v>
      </c>
      <c r="AZ111" s="72">
        <f>VLOOKUP('TzCx Summary'!E111, A:D, 4, FALSE)</f>
        <v>90.795454545454547</v>
      </c>
      <c r="BA111" s="73">
        <f t="shared" si="35"/>
        <v>89.14772727272728</v>
      </c>
      <c r="BB111" s="73" t="e">
        <f>IF(TzCx!H111=0,1,#REF!)</f>
        <v>#REF!</v>
      </c>
      <c r="BC111" s="72" t="e">
        <f t="shared" si="36"/>
        <v>#REF!</v>
      </c>
      <c r="BD111" s="72" t="e">
        <f t="shared" si="37"/>
        <v>#REF!</v>
      </c>
      <c r="BE111" s="72" t="e">
        <f t="shared" si="38"/>
        <v>#REF!</v>
      </c>
      <c r="BF111" s="60"/>
      <c r="BG111" s="72"/>
      <c r="BH111" s="72"/>
      <c r="BI111" s="72"/>
      <c r="BJ111" s="72"/>
      <c r="BK111" s="72"/>
      <c r="BL111" s="72"/>
      <c r="BM111" s="72"/>
      <c r="BN111" s="72"/>
      <c r="BO111" s="60"/>
      <c r="BP111" s="60"/>
      <c r="BQ111" s="45"/>
    </row>
    <row r="112" spans="1:69" x14ac:dyDescent="0.4">
      <c r="A112" s="45"/>
      <c r="B112" s="45"/>
      <c r="C112" s="45"/>
      <c r="D112" s="45"/>
      <c r="E112" s="45"/>
      <c r="F112" s="45"/>
      <c r="G112" s="45"/>
      <c r="H112" s="45"/>
      <c r="I112" s="45"/>
      <c r="J112" s="54"/>
      <c r="K112" s="63">
        <f>VLOOKUP('CxCT5x Summary'!B112, A:D, 4, FALSE)</f>
        <v>85.454545454545453</v>
      </c>
      <c r="L112" s="63">
        <f>VLOOKUP('CxCT5x Summary'!E112, A:D, 4, FALSE)</f>
        <v>85.454545454545453</v>
      </c>
      <c r="M112" s="64">
        <f t="shared" si="29"/>
        <v>85.454545454545453</v>
      </c>
      <c r="N112" s="64">
        <f>IF(CxCT5x!H112=0,1,CxCT5x!H112)</f>
        <v>77.554779999999994</v>
      </c>
      <c r="O112" s="65">
        <f t="shared" si="30"/>
        <v>0.57610934997936314</v>
      </c>
      <c r="P112" s="65">
        <f t="shared" si="27"/>
        <v>0.42389065002063686</v>
      </c>
      <c r="Q112" s="65">
        <f t="shared" si="28"/>
        <v>36.223382819945328</v>
      </c>
      <c r="R112" s="54"/>
      <c r="S112" s="54"/>
      <c r="T112" s="54"/>
      <c r="U112" s="54"/>
      <c r="V112" s="54"/>
      <c r="W112" s="54"/>
      <c r="X112" s="54"/>
      <c r="Y112" s="54"/>
      <c r="Z112" s="54"/>
      <c r="AA112" s="54"/>
      <c r="AB112" s="54"/>
      <c r="AC112" s="45"/>
      <c r="AD112" s="57"/>
      <c r="AE112" s="68">
        <f>VLOOKUP('CxTx Summary'!B112, A:D, 4, FALSE)</f>
        <v>85.454545454545453</v>
      </c>
      <c r="AF112" s="68">
        <f>VLOOKUP('CxTx Summary'!E112, A:D, 4, FALSE)</f>
        <v>85.454545454545453</v>
      </c>
      <c r="AG112" s="69">
        <f t="shared" si="31"/>
        <v>85.454545454545453</v>
      </c>
      <c r="AH112" s="69">
        <f>IF(CxTx!H112=0,1,CxTx!H112)</f>
        <v>77.554779999999994</v>
      </c>
      <c r="AI112" s="68">
        <f t="shared" si="32"/>
        <v>0.57610934997936314</v>
      </c>
      <c r="AJ112" s="68">
        <f t="shared" si="33"/>
        <v>0.42389065002063686</v>
      </c>
      <c r="AK112" s="68">
        <f t="shared" si="34"/>
        <v>36.223382819945328</v>
      </c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45"/>
      <c r="AX112" s="60"/>
      <c r="AY112" s="72">
        <f>VLOOKUP('TzCx Summary'!B112, A:D, 4, FALSE)</f>
        <v>85.454545454545453</v>
      </c>
      <c r="AZ112" s="72">
        <f>VLOOKUP('TzCx Summary'!E112, A:D, 4, FALSE)</f>
        <v>88.63636363636364</v>
      </c>
      <c r="BA112" s="73">
        <f t="shared" si="35"/>
        <v>87.045454545454547</v>
      </c>
      <c r="BB112" s="73" t="e">
        <f>IF(TzCx!H112=0,1,#REF!)</f>
        <v>#REF!</v>
      </c>
      <c r="BC112" s="72" t="e">
        <f t="shared" si="36"/>
        <v>#REF!</v>
      </c>
      <c r="BD112" s="72" t="e">
        <f t="shared" si="37"/>
        <v>#REF!</v>
      </c>
      <c r="BE112" s="72" t="e">
        <f t="shared" si="38"/>
        <v>#REF!</v>
      </c>
      <c r="BF112" s="60"/>
      <c r="BG112" s="72"/>
      <c r="BH112" s="72"/>
      <c r="BI112" s="72"/>
      <c r="BJ112" s="72"/>
      <c r="BK112" s="72"/>
      <c r="BL112" s="72"/>
      <c r="BM112" s="72"/>
      <c r="BN112" s="72"/>
      <c r="BO112" s="60"/>
      <c r="BP112" s="60"/>
      <c r="BQ112" s="45"/>
    </row>
    <row r="113" spans="1:69" x14ac:dyDescent="0.4">
      <c r="A113" s="45"/>
      <c r="B113" s="45"/>
      <c r="C113" s="45"/>
      <c r="D113" s="45"/>
      <c r="E113" s="45"/>
      <c r="F113" s="45"/>
      <c r="G113" s="45"/>
      <c r="H113" s="45"/>
      <c r="I113" s="45"/>
      <c r="J113" s="54"/>
      <c r="K113" s="63">
        <f>VLOOKUP('CxCT5x Summary'!B113, A:D, 4, FALSE)</f>
        <v>85.454545454545453</v>
      </c>
      <c r="L113" s="63">
        <f>VLOOKUP('CxCT5x Summary'!E113, A:D, 4, FALSE)</f>
        <v>85.454545454545453</v>
      </c>
      <c r="M113" s="64">
        <f t="shared" si="29"/>
        <v>85.454545454545453</v>
      </c>
      <c r="N113" s="64">
        <f>IF(CxCT5x!H113=0,1,CxCT5x!H113)</f>
        <v>84.953389999999999</v>
      </c>
      <c r="O113" s="65">
        <f t="shared" si="30"/>
        <v>0.63162764084374268</v>
      </c>
      <c r="P113" s="65">
        <f t="shared" si="27"/>
        <v>0.36837235915625732</v>
      </c>
      <c r="Q113" s="65">
        <f t="shared" si="28"/>
        <v>31.479092509716533</v>
      </c>
      <c r="R113" s="54"/>
      <c r="S113" s="54"/>
      <c r="T113" s="54"/>
      <c r="U113" s="54"/>
      <c r="V113" s="54"/>
      <c r="W113" s="54"/>
      <c r="X113" s="54"/>
      <c r="Y113" s="54"/>
      <c r="Z113" s="54"/>
      <c r="AA113" s="54"/>
      <c r="AB113" s="54"/>
      <c r="AC113" s="45"/>
      <c r="AD113" s="57"/>
      <c r="AE113" s="68">
        <f>VLOOKUP('CxTx Summary'!B113, A:D, 4, FALSE)</f>
        <v>85.454545454545453</v>
      </c>
      <c r="AF113" s="68">
        <f>VLOOKUP('CxTx Summary'!E113, A:D, 4, FALSE)</f>
        <v>85.454545454545453</v>
      </c>
      <c r="AG113" s="69">
        <f t="shared" si="31"/>
        <v>85.454545454545453</v>
      </c>
      <c r="AH113" s="69">
        <f>IF(CxTx!H113=0,1,CxTx!H113)</f>
        <v>84.953389999999999</v>
      </c>
      <c r="AI113" s="68">
        <f t="shared" si="32"/>
        <v>0.63162764084374268</v>
      </c>
      <c r="AJ113" s="68">
        <f t="shared" si="33"/>
        <v>0.36837235915625732</v>
      </c>
      <c r="AK113" s="68">
        <f t="shared" si="34"/>
        <v>31.479092509716533</v>
      </c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45"/>
      <c r="AX113" s="60"/>
      <c r="AY113" s="72">
        <f>VLOOKUP('TzCx Summary'!B113, A:D, 4, FALSE)</f>
        <v>85.454545454545453</v>
      </c>
      <c r="AZ113" s="72">
        <f>VLOOKUP('TzCx Summary'!E113, A:D, 4, FALSE)</f>
        <v>88.63636363636364</v>
      </c>
      <c r="BA113" s="73">
        <f t="shared" si="35"/>
        <v>87.045454545454547</v>
      </c>
      <c r="BB113" s="73" t="e">
        <f>IF(TzCx!H113=0,1,#REF!)</f>
        <v>#REF!</v>
      </c>
      <c r="BC113" s="72" t="e">
        <f t="shared" si="36"/>
        <v>#REF!</v>
      </c>
      <c r="BD113" s="72" t="e">
        <f t="shared" si="37"/>
        <v>#REF!</v>
      </c>
      <c r="BE113" s="72" t="e">
        <f t="shared" si="38"/>
        <v>#REF!</v>
      </c>
      <c r="BF113" s="60"/>
      <c r="BG113" s="72"/>
      <c r="BH113" s="72"/>
      <c r="BI113" s="72"/>
      <c r="BJ113" s="72"/>
      <c r="BK113" s="72"/>
      <c r="BL113" s="72"/>
      <c r="BM113" s="72"/>
      <c r="BN113" s="72"/>
      <c r="BO113" s="60"/>
      <c r="BP113" s="60"/>
      <c r="BQ113" s="45"/>
    </row>
    <row r="114" spans="1:69" x14ac:dyDescent="0.4">
      <c r="A114" s="45"/>
      <c r="B114" s="45"/>
      <c r="C114" s="45"/>
      <c r="D114" s="45"/>
      <c r="E114" s="45"/>
      <c r="F114" s="45"/>
      <c r="G114" s="45"/>
      <c r="H114" s="45"/>
      <c r="I114" s="45"/>
      <c r="J114" s="54"/>
      <c r="K114" s="63">
        <f>VLOOKUP('CxCT5x Summary'!B114, A:D, 4, FALSE)</f>
        <v>88.63636363636364</v>
      </c>
      <c r="L114" s="63">
        <f>VLOOKUP('CxCT5x Summary'!E114, A:D, 4, FALSE)</f>
        <v>85.454545454545453</v>
      </c>
      <c r="M114" s="64">
        <f t="shared" si="29"/>
        <v>87.045454545454547</v>
      </c>
      <c r="N114" s="64">
        <f>IF(CxCT5x!H114=0,1,CxCT5x!H114)</f>
        <v>114.4071</v>
      </c>
      <c r="O114" s="65">
        <f t="shared" si="30"/>
        <v>0.85264478309277103</v>
      </c>
      <c r="P114" s="65">
        <f t="shared" si="27"/>
        <v>0.14735521690722897</v>
      </c>
      <c r="Q114" s="65">
        <f t="shared" si="28"/>
        <v>12.826601835333795</v>
      </c>
      <c r="R114" s="54"/>
      <c r="S114" s="54"/>
      <c r="T114" s="54"/>
      <c r="U114" s="54"/>
      <c r="V114" s="54"/>
      <c r="W114" s="54"/>
      <c r="X114" s="54"/>
      <c r="Y114" s="54"/>
      <c r="Z114" s="54"/>
      <c r="AA114" s="54"/>
      <c r="AB114" s="54"/>
      <c r="AC114" s="45"/>
      <c r="AD114" s="57"/>
      <c r="AE114" s="68">
        <f>VLOOKUP('CxTx Summary'!B114, A:D, 4, FALSE)</f>
        <v>88.63636363636364</v>
      </c>
      <c r="AF114" s="68">
        <f>VLOOKUP('CxTx Summary'!E114, A:D, 4, FALSE)</f>
        <v>85.454545454545453</v>
      </c>
      <c r="AG114" s="69">
        <f t="shared" si="31"/>
        <v>87.045454545454547</v>
      </c>
      <c r="AH114" s="69">
        <f>IF(CxTx!H114=0,1,CxTx!H114)</f>
        <v>114.4071</v>
      </c>
      <c r="AI114" s="68">
        <f t="shared" si="32"/>
        <v>0.85264478309277103</v>
      </c>
      <c r="AJ114" s="68">
        <f t="shared" si="33"/>
        <v>0.14735521690722897</v>
      </c>
      <c r="AK114" s="68">
        <f t="shared" si="34"/>
        <v>12.826601835333795</v>
      </c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45"/>
      <c r="AX114" s="60"/>
      <c r="AY114" s="72">
        <f>VLOOKUP('TzCx Summary'!B114, A:D, 4, FALSE)</f>
        <v>88.63636363636364</v>
      </c>
      <c r="AZ114" s="72">
        <f>VLOOKUP('TzCx Summary'!E114, A:D, 4, FALSE)</f>
        <v>88.63636363636364</v>
      </c>
      <c r="BA114" s="73">
        <f t="shared" si="35"/>
        <v>88.63636363636364</v>
      </c>
      <c r="BB114" s="73">
        <f>IF(TzCx!H114=0,1,#REF!)</f>
        <v>1</v>
      </c>
      <c r="BC114" s="72" t="e">
        <f t="shared" si="36"/>
        <v>#REF!</v>
      </c>
      <c r="BD114" s="72" t="e">
        <f t="shared" si="37"/>
        <v>#REF!</v>
      </c>
      <c r="BE114" s="72" t="e">
        <f t="shared" si="38"/>
        <v>#REF!</v>
      </c>
      <c r="BF114" s="60"/>
      <c r="BG114" s="72"/>
      <c r="BH114" s="72"/>
      <c r="BI114" s="72"/>
      <c r="BJ114" s="72"/>
      <c r="BK114" s="72"/>
      <c r="BL114" s="72"/>
      <c r="BM114" s="72"/>
      <c r="BN114" s="72"/>
      <c r="BO114" s="60"/>
      <c r="BP114" s="60"/>
      <c r="BQ114" s="45"/>
    </row>
    <row r="115" spans="1:69" x14ac:dyDescent="0.4">
      <c r="A115" s="45"/>
      <c r="B115" s="45"/>
      <c r="C115" s="45"/>
      <c r="D115" s="45"/>
      <c r="E115" s="45"/>
      <c r="F115" s="45"/>
      <c r="G115" s="45"/>
      <c r="H115" s="45"/>
      <c r="I115" s="45"/>
      <c r="J115" s="54"/>
      <c r="K115" s="63">
        <f>VLOOKUP('CxCT5x Summary'!B115, A:D, 4, FALSE)</f>
        <v>92.954545454545453</v>
      </c>
      <c r="L115" s="63">
        <f>VLOOKUP('CxCT5x Summary'!E115, A:D, 4, FALSE)</f>
        <v>85.454545454545453</v>
      </c>
      <c r="M115" s="64">
        <f t="shared" si="29"/>
        <v>89.204545454545453</v>
      </c>
      <c r="N115" s="64">
        <f>IF(CxCT5x!H115=0,1,CxCT5x!H115)</f>
        <v>15.78021</v>
      </c>
      <c r="O115" s="65">
        <f t="shared" si="30"/>
        <v>0.11256031235175849</v>
      </c>
      <c r="P115" s="65">
        <f t="shared" si="27"/>
        <v>0.88743968764824155</v>
      </c>
      <c r="Q115" s="65">
        <f t="shared" si="28"/>
        <v>79.163653954985179</v>
      </c>
      <c r="R115" s="54"/>
      <c r="S115" s="54"/>
      <c r="T115" s="54"/>
      <c r="U115" s="54"/>
      <c r="V115" s="54"/>
      <c r="W115" s="54"/>
      <c r="X115" s="54"/>
      <c r="Y115" s="54"/>
      <c r="Z115" s="54"/>
      <c r="AA115" s="54"/>
      <c r="AB115" s="54"/>
      <c r="AC115" s="45"/>
      <c r="AD115" s="57"/>
      <c r="AE115" s="68">
        <f>VLOOKUP('CxTx Summary'!B115, A:D, 4, FALSE)</f>
        <v>92.954545454545453</v>
      </c>
      <c r="AF115" s="68">
        <f>VLOOKUP('CxTx Summary'!E115, A:D, 4, FALSE)</f>
        <v>85.454545454545453</v>
      </c>
      <c r="AG115" s="69">
        <f t="shared" si="31"/>
        <v>89.204545454545453</v>
      </c>
      <c r="AH115" s="69">
        <f>IF(CxTx!H115=0,1,CxTx!H115)</f>
        <v>15.78021</v>
      </c>
      <c r="AI115" s="68">
        <f t="shared" si="32"/>
        <v>0.11256031235175849</v>
      </c>
      <c r="AJ115" s="68">
        <f t="shared" si="33"/>
        <v>0.88743968764824155</v>
      </c>
      <c r="AK115" s="68">
        <f t="shared" si="34"/>
        <v>79.163653954985179</v>
      </c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45"/>
      <c r="AX115" s="60"/>
      <c r="AY115" s="72">
        <f>VLOOKUP('TzCx Summary'!B115, A:D, 4, FALSE)</f>
        <v>92.954545454545453</v>
      </c>
      <c r="AZ115" s="72">
        <f>VLOOKUP('TzCx Summary'!E115, A:D, 4, FALSE)</f>
        <v>92.954545454545453</v>
      </c>
      <c r="BA115" s="73">
        <f t="shared" si="35"/>
        <v>92.954545454545453</v>
      </c>
      <c r="BB115" s="73" t="e">
        <f>IF(TzCx!H115=0,1,#REF!)</f>
        <v>#REF!</v>
      </c>
      <c r="BC115" s="72" t="e">
        <f t="shared" si="36"/>
        <v>#REF!</v>
      </c>
      <c r="BD115" s="72" t="e">
        <f t="shared" si="37"/>
        <v>#REF!</v>
      </c>
      <c r="BE115" s="72" t="e">
        <f t="shared" si="38"/>
        <v>#REF!</v>
      </c>
      <c r="BF115" s="60"/>
      <c r="BG115" s="72"/>
      <c r="BH115" s="72"/>
      <c r="BI115" s="72"/>
      <c r="BJ115" s="72"/>
      <c r="BK115" s="72"/>
      <c r="BL115" s="72"/>
      <c r="BM115" s="72"/>
      <c r="BN115" s="72"/>
      <c r="BO115" s="60"/>
      <c r="BP115" s="60"/>
      <c r="BQ115" s="45"/>
    </row>
    <row r="116" spans="1:69" x14ac:dyDescent="0.4">
      <c r="A116" s="45"/>
      <c r="B116" s="45"/>
      <c r="C116" s="45"/>
      <c r="D116" s="45"/>
      <c r="E116" s="45"/>
      <c r="F116" s="45"/>
      <c r="G116" s="45"/>
      <c r="H116" s="45"/>
      <c r="I116" s="45"/>
      <c r="J116" s="54"/>
      <c r="K116" s="63">
        <f>VLOOKUP('CxCT5x Summary'!B116, A:D, 4, FALSE)</f>
        <v>90.795454545454547</v>
      </c>
      <c r="L116" s="63">
        <f>VLOOKUP('CxCT5x Summary'!E116, A:D, 4, FALSE)</f>
        <v>90.795454545454547</v>
      </c>
      <c r="M116" s="64">
        <f t="shared" si="29"/>
        <v>90.795454545454547</v>
      </c>
      <c r="N116" s="64">
        <f>IF(CxCT5x!H116=0,1,CxCT5x!H116)</f>
        <v>57.558059999999998</v>
      </c>
      <c r="O116" s="65">
        <f t="shared" si="30"/>
        <v>0.42605633768468154</v>
      </c>
      <c r="P116" s="65">
        <f t="shared" si="27"/>
        <v>0.57394366231531846</v>
      </c>
      <c r="Q116" s="65">
        <f t="shared" si="28"/>
        <v>52.111475703402213</v>
      </c>
      <c r="R116" s="54"/>
      <c r="S116" s="54"/>
      <c r="T116" s="54"/>
      <c r="U116" s="54"/>
      <c r="V116" s="54"/>
      <c r="W116" s="54"/>
      <c r="X116" s="54"/>
      <c r="Y116" s="54"/>
      <c r="Z116" s="54"/>
      <c r="AA116" s="54"/>
      <c r="AB116" s="54"/>
      <c r="AC116" s="45"/>
      <c r="AD116" s="57"/>
      <c r="AE116" s="68">
        <f>VLOOKUP('CxTx Summary'!B116, A:D, 4, FALSE)</f>
        <v>90.795454545454547</v>
      </c>
      <c r="AF116" s="68">
        <f>VLOOKUP('CxTx Summary'!E116, A:D, 4, FALSE)</f>
        <v>90.795454545454547</v>
      </c>
      <c r="AG116" s="69">
        <f t="shared" si="31"/>
        <v>90.795454545454547</v>
      </c>
      <c r="AH116" s="69">
        <f>IF(CxTx!H116=0,1,CxTx!H116)</f>
        <v>57.558059999999998</v>
      </c>
      <c r="AI116" s="68">
        <f t="shared" si="32"/>
        <v>0.42605633768468154</v>
      </c>
      <c r="AJ116" s="68">
        <f t="shared" si="33"/>
        <v>0.57394366231531846</v>
      </c>
      <c r="AK116" s="68">
        <f t="shared" si="34"/>
        <v>52.111475703402213</v>
      </c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45"/>
      <c r="AX116" s="60"/>
      <c r="AY116" s="72">
        <f>VLOOKUP('TzCx Summary'!B116, A:D, 4, FALSE)</f>
        <v>90.795454545454547</v>
      </c>
      <c r="AZ116" s="72">
        <f>VLOOKUP('TzCx Summary'!E116, A:D, 4, FALSE)</f>
        <v>90.795454545454547</v>
      </c>
      <c r="BA116" s="73">
        <f t="shared" si="35"/>
        <v>90.795454545454547</v>
      </c>
      <c r="BB116" s="73" t="e">
        <f>IF(TzCx!H116=0,1,#REF!)</f>
        <v>#REF!</v>
      </c>
      <c r="BC116" s="72" t="e">
        <f t="shared" si="36"/>
        <v>#REF!</v>
      </c>
      <c r="BD116" s="72" t="e">
        <f t="shared" si="37"/>
        <v>#REF!</v>
      </c>
      <c r="BE116" s="72" t="e">
        <f t="shared" si="38"/>
        <v>#REF!</v>
      </c>
      <c r="BF116" s="60"/>
      <c r="BG116" s="72"/>
      <c r="BH116" s="72"/>
      <c r="BI116" s="72"/>
      <c r="BJ116" s="72"/>
      <c r="BK116" s="72"/>
      <c r="BL116" s="72"/>
      <c r="BM116" s="72"/>
      <c r="BN116" s="72"/>
      <c r="BO116" s="60"/>
      <c r="BP116" s="60"/>
      <c r="BQ116" s="45"/>
    </row>
    <row r="117" spans="1:69" x14ac:dyDescent="0.4">
      <c r="A117" s="45"/>
      <c r="B117" s="45"/>
      <c r="C117" s="45"/>
      <c r="D117" s="45"/>
      <c r="E117" s="45"/>
      <c r="F117" s="45"/>
      <c r="G117" s="45"/>
      <c r="H117" s="45"/>
      <c r="I117" s="45"/>
      <c r="J117" s="54"/>
      <c r="K117" s="63">
        <f>VLOOKUP('CxCT5x Summary'!B117, A:D, 4, FALSE)</f>
        <v>88.63636363636364</v>
      </c>
      <c r="L117" s="63">
        <f>VLOOKUP('CxCT5x Summary'!E117, A:D, 4, FALSE)</f>
        <v>85.454545454545453</v>
      </c>
      <c r="M117" s="64">
        <f t="shared" si="29"/>
        <v>87.045454545454547</v>
      </c>
      <c r="N117" s="64">
        <f>IF(CxCT5x!H117=0,1,CxCT5x!H117)</f>
        <v>90.886880000000005</v>
      </c>
      <c r="O117" s="65">
        <f t="shared" si="30"/>
        <v>0.67615184520927729</v>
      </c>
      <c r="P117" s="65">
        <f t="shared" si="27"/>
        <v>0.32384815479072271</v>
      </c>
      <c r="Q117" s="65">
        <f t="shared" si="28"/>
        <v>28.189509837465181</v>
      </c>
      <c r="R117" s="54"/>
      <c r="S117" s="54"/>
      <c r="T117" s="54"/>
      <c r="U117" s="54"/>
      <c r="V117" s="54"/>
      <c r="W117" s="54"/>
      <c r="X117" s="54"/>
      <c r="Y117" s="54"/>
      <c r="Z117" s="54"/>
      <c r="AA117" s="54"/>
      <c r="AB117" s="54"/>
      <c r="AC117" s="45"/>
      <c r="AD117" s="57"/>
      <c r="AE117" s="68">
        <f>VLOOKUP('CxTx Summary'!B117, A:D, 4, FALSE)</f>
        <v>88.63636363636364</v>
      </c>
      <c r="AF117" s="68">
        <f>VLOOKUP('CxTx Summary'!E117, A:D, 4, FALSE)</f>
        <v>85.454545454545453</v>
      </c>
      <c r="AG117" s="69">
        <f t="shared" si="31"/>
        <v>87.045454545454547</v>
      </c>
      <c r="AH117" s="69">
        <f>IF(CxTx!H117=0,1,CxTx!H117)</f>
        <v>90.886880000000005</v>
      </c>
      <c r="AI117" s="68">
        <f t="shared" si="32"/>
        <v>0.67615184520927729</v>
      </c>
      <c r="AJ117" s="68">
        <f t="shared" si="33"/>
        <v>0.32384815479072271</v>
      </c>
      <c r="AK117" s="68">
        <f t="shared" si="34"/>
        <v>28.189509837465181</v>
      </c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45"/>
      <c r="AX117" s="60"/>
      <c r="AY117" s="72">
        <f>VLOOKUP('TzCx Summary'!B117, A:D, 4, FALSE)</f>
        <v>88.63636363636364</v>
      </c>
      <c r="AZ117" s="72">
        <f>VLOOKUP('TzCx Summary'!E117, A:D, 4, FALSE)</f>
        <v>88.63636363636364</v>
      </c>
      <c r="BA117" s="73">
        <f t="shared" si="35"/>
        <v>88.63636363636364</v>
      </c>
      <c r="BB117" s="73" t="e">
        <f>IF(TzCx!H117=0,1,#REF!)</f>
        <v>#REF!</v>
      </c>
      <c r="BC117" s="72" t="e">
        <f t="shared" si="36"/>
        <v>#REF!</v>
      </c>
      <c r="BD117" s="72" t="e">
        <f t="shared" si="37"/>
        <v>#REF!</v>
      </c>
      <c r="BE117" s="72" t="e">
        <f t="shared" si="38"/>
        <v>#REF!</v>
      </c>
      <c r="BF117" s="60"/>
      <c r="BG117" s="72"/>
      <c r="BH117" s="72"/>
      <c r="BI117" s="72"/>
      <c r="BJ117" s="72"/>
      <c r="BK117" s="72"/>
      <c r="BL117" s="72"/>
      <c r="BM117" s="72"/>
      <c r="BN117" s="72"/>
      <c r="BO117" s="60"/>
      <c r="BP117" s="60"/>
      <c r="BQ117" s="45"/>
    </row>
    <row r="118" spans="1:69" x14ac:dyDescent="0.4">
      <c r="A118" s="45"/>
      <c r="B118" s="45"/>
      <c r="C118" s="45"/>
      <c r="D118" s="45"/>
      <c r="E118" s="45"/>
      <c r="F118" s="45"/>
      <c r="G118" s="45"/>
      <c r="H118" s="45"/>
      <c r="I118" s="45"/>
      <c r="J118" s="54"/>
      <c r="K118" s="63">
        <f>VLOOKUP('CxCT5x Summary'!B118, A:D, 4, FALSE)</f>
        <v>87.5</v>
      </c>
      <c r="L118" s="63">
        <f>VLOOKUP('CxCT5x Summary'!E118, A:D, 4, FALSE)</f>
        <v>90.795454545454547</v>
      </c>
      <c r="M118" s="64">
        <f t="shared" si="29"/>
        <v>89.14772727272728</v>
      </c>
      <c r="N118" s="64">
        <f>IF(CxCT5x!H118=0,1,CxCT5x!H118)</f>
        <v>52.502899999999997</v>
      </c>
      <c r="O118" s="65">
        <f t="shared" si="30"/>
        <v>0.38812301733856558</v>
      </c>
      <c r="P118" s="65">
        <f t="shared" si="27"/>
        <v>0.61187698266143442</v>
      </c>
      <c r="Q118" s="65">
        <f t="shared" si="28"/>
        <v>54.547442374760834</v>
      </c>
      <c r="R118" s="54"/>
      <c r="S118" s="54"/>
      <c r="T118" s="54"/>
      <c r="U118" s="54"/>
      <c r="V118" s="54"/>
      <c r="W118" s="54"/>
      <c r="X118" s="54"/>
      <c r="Y118" s="54"/>
      <c r="Z118" s="54"/>
      <c r="AA118" s="54"/>
      <c r="AB118" s="54"/>
      <c r="AC118" s="45"/>
      <c r="AD118" s="57"/>
      <c r="AE118" s="68">
        <f>VLOOKUP('CxTx Summary'!B118, A:D, 4, FALSE)</f>
        <v>87.5</v>
      </c>
      <c r="AF118" s="68">
        <f>VLOOKUP('CxTx Summary'!E118, A:D, 4, FALSE)</f>
        <v>90.795454545454547</v>
      </c>
      <c r="AG118" s="69">
        <f t="shared" si="31"/>
        <v>89.14772727272728</v>
      </c>
      <c r="AH118" s="69">
        <f>IF(CxTx!H118=0,1,CxTx!H118)</f>
        <v>52.502899999999997</v>
      </c>
      <c r="AI118" s="68">
        <f t="shared" si="32"/>
        <v>0.38812301733856558</v>
      </c>
      <c r="AJ118" s="68">
        <f t="shared" si="33"/>
        <v>0.61187698266143442</v>
      </c>
      <c r="AK118" s="68">
        <f t="shared" si="34"/>
        <v>54.547442374760834</v>
      </c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45"/>
      <c r="AX118" s="60"/>
      <c r="AY118" s="72">
        <f>VLOOKUP('TzCx Summary'!B118, A:D, 4, FALSE)</f>
        <v>87.5</v>
      </c>
      <c r="AZ118" s="72">
        <f>VLOOKUP('TzCx Summary'!E118, A:D, 4, FALSE)</f>
        <v>90.795454545454547</v>
      </c>
      <c r="BA118" s="73">
        <f t="shared" si="35"/>
        <v>89.14772727272728</v>
      </c>
      <c r="BB118" s="73" t="e">
        <f>IF(TzCx!H118=0,1,#REF!)</f>
        <v>#REF!</v>
      </c>
      <c r="BC118" s="72" t="e">
        <f t="shared" si="36"/>
        <v>#REF!</v>
      </c>
      <c r="BD118" s="72" t="e">
        <f t="shared" si="37"/>
        <v>#REF!</v>
      </c>
      <c r="BE118" s="72" t="e">
        <f t="shared" si="38"/>
        <v>#REF!</v>
      </c>
      <c r="BF118" s="60"/>
      <c r="BG118" s="72"/>
      <c r="BH118" s="72"/>
      <c r="BI118" s="72"/>
      <c r="BJ118" s="72"/>
      <c r="BK118" s="72"/>
      <c r="BL118" s="72"/>
      <c r="BM118" s="72"/>
      <c r="BN118" s="72"/>
      <c r="BO118" s="60"/>
      <c r="BP118" s="60"/>
      <c r="BQ118" s="45"/>
    </row>
    <row r="119" spans="1:69" x14ac:dyDescent="0.4">
      <c r="A119" s="45"/>
      <c r="B119" s="45"/>
      <c r="C119" s="45"/>
      <c r="D119" s="45"/>
      <c r="E119" s="45"/>
      <c r="F119" s="45"/>
      <c r="G119" s="45"/>
      <c r="H119" s="45"/>
      <c r="I119" s="45"/>
      <c r="J119" s="54"/>
      <c r="K119" s="63">
        <f>VLOOKUP('CxCT5x Summary'!B119, A:D, 4, FALSE)</f>
        <v>85.454545454545453</v>
      </c>
      <c r="L119" s="63">
        <f>VLOOKUP('CxCT5x Summary'!E119, A:D, 4, FALSE)</f>
        <v>85.454545454545453</v>
      </c>
      <c r="M119" s="64">
        <f t="shared" si="29"/>
        <v>85.454545454545453</v>
      </c>
      <c r="N119" s="64">
        <f>IF(CxCT5x!H119=0,1,CxCT5x!H119)</f>
        <v>7.4024679999999998</v>
      </c>
      <c r="O119" s="65">
        <f t="shared" si="30"/>
        <v>4.9694731230070961E-2</v>
      </c>
      <c r="P119" s="65">
        <f t="shared" si="27"/>
        <v>0.95030526876992905</v>
      </c>
      <c r="Q119" s="65">
        <f t="shared" si="28"/>
        <v>81.207904785793929</v>
      </c>
      <c r="R119" s="54"/>
      <c r="S119" s="54"/>
      <c r="T119" s="54"/>
      <c r="U119" s="54"/>
      <c r="V119" s="54"/>
      <c r="W119" s="54"/>
      <c r="X119" s="54"/>
      <c r="Y119" s="54"/>
      <c r="Z119" s="54"/>
      <c r="AA119" s="54"/>
      <c r="AB119" s="54"/>
      <c r="AC119" s="45"/>
      <c r="AD119" s="57"/>
      <c r="AE119" s="68">
        <f>VLOOKUP('CxTx Summary'!B119, A:D, 4, FALSE)</f>
        <v>85.454545454545453</v>
      </c>
      <c r="AF119" s="68">
        <f>VLOOKUP('CxTx Summary'!E119, A:D, 4, FALSE)</f>
        <v>85.454545454545453</v>
      </c>
      <c r="AG119" s="69">
        <f t="shared" si="31"/>
        <v>85.454545454545453</v>
      </c>
      <c r="AH119" s="69">
        <f>IF(CxTx!H119=0,1,CxTx!H119)</f>
        <v>7.4024679999999998</v>
      </c>
      <c r="AI119" s="68">
        <f t="shared" si="32"/>
        <v>4.9694731230070961E-2</v>
      </c>
      <c r="AJ119" s="68">
        <f t="shared" si="33"/>
        <v>0.95030526876992905</v>
      </c>
      <c r="AK119" s="68">
        <f t="shared" si="34"/>
        <v>81.207904785793929</v>
      </c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45"/>
      <c r="AX119" s="60"/>
      <c r="AY119" s="72">
        <f>VLOOKUP('TzCx Summary'!B119, A:D, 4, FALSE)</f>
        <v>85.454545454545453</v>
      </c>
      <c r="AZ119" s="72">
        <f>VLOOKUP('TzCx Summary'!E119, A:D, 4, FALSE)</f>
        <v>85.454545454545453</v>
      </c>
      <c r="BA119" s="73">
        <f t="shared" si="35"/>
        <v>85.454545454545453</v>
      </c>
      <c r="BB119" s="73" t="e">
        <f>IF(TzCx!H119=0,1,#REF!)</f>
        <v>#REF!</v>
      </c>
      <c r="BC119" s="72" t="e">
        <f t="shared" si="36"/>
        <v>#REF!</v>
      </c>
      <c r="BD119" s="72" t="e">
        <f t="shared" si="37"/>
        <v>#REF!</v>
      </c>
      <c r="BE119" s="72" t="e">
        <f t="shared" si="38"/>
        <v>#REF!</v>
      </c>
      <c r="BF119" s="60"/>
      <c r="BG119" s="72"/>
      <c r="BH119" s="72"/>
      <c r="BI119" s="72"/>
      <c r="BJ119" s="72"/>
      <c r="BK119" s="72"/>
      <c r="BL119" s="72"/>
      <c r="BM119" s="72"/>
      <c r="BN119" s="72"/>
      <c r="BO119" s="60"/>
      <c r="BP119" s="60"/>
      <c r="BQ119" s="45"/>
    </row>
    <row r="120" spans="1:69" x14ac:dyDescent="0.4">
      <c r="A120" s="45"/>
      <c r="B120" s="45"/>
      <c r="C120" s="45"/>
      <c r="D120" s="45"/>
      <c r="E120" s="45"/>
      <c r="F120" s="45"/>
      <c r="G120" s="45"/>
      <c r="H120" s="45"/>
      <c r="I120" s="45"/>
      <c r="J120" s="54"/>
      <c r="K120" s="63">
        <f>VLOOKUP('CxCT5x Summary'!B120, A:D, 4, FALSE)</f>
        <v>90.795454545454547</v>
      </c>
      <c r="L120" s="63">
        <f>VLOOKUP('CxCT5x Summary'!E120, A:D, 4, FALSE)</f>
        <v>90.795454545454547</v>
      </c>
      <c r="M120" s="64">
        <f t="shared" si="29"/>
        <v>90.795454545454547</v>
      </c>
      <c r="N120" s="64">
        <f>IF(CxCT5x!H120=0,1,CxCT5x!H120)</f>
        <v>9.9693419999999993</v>
      </c>
      <c r="O120" s="65">
        <f t="shared" si="30"/>
        <v>6.8956248913015911E-2</v>
      </c>
      <c r="P120" s="65">
        <f t="shared" si="27"/>
        <v>0.93104375108698412</v>
      </c>
      <c r="Q120" s="65">
        <f t="shared" si="28"/>
        <v>84.534540581647761</v>
      </c>
      <c r="R120" s="54"/>
      <c r="S120" s="54"/>
      <c r="T120" s="54"/>
      <c r="U120" s="54"/>
      <c r="V120" s="54"/>
      <c r="W120" s="54"/>
      <c r="X120" s="54"/>
      <c r="Y120" s="54"/>
      <c r="Z120" s="54"/>
      <c r="AA120" s="54"/>
      <c r="AB120" s="54"/>
      <c r="AC120" s="45"/>
      <c r="AD120" s="57"/>
      <c r="AE120" s="68">
        <f>VLOOKUP('CxTx Summary'!B120, A:D, 4, FALSE)</f>
        <v>90.795454545454547</v>
      </c>
      <c r="AF120" s="68">
        <f>VLOOKUP('CxTx Summary'!E120, A:D, 4, FALSE)</f>
        <v>90.795454545454547</v>
      </c>
      <c r="AG120" s="69">
        <f t="shared" si="31"/>
        <v>90.795454545454547</v>
      </c>
      <c r="AH120" s="69">
        <f>IF(CxTx!H120=0,1,CxTx!H120)</f>
        <v>9.9693419999999993</v>
      </c>
      <c r="AI120" s="68">
        <f t="shared" si="32"/>
        <v>6.8956248913015911E-2</v>
      </c>
      <c r="AJ120" s="68">
        <f t="shared" si="33"/>
        <v>0.93104375108698412</v>
      </c>
      <c r="AK120" s="68">
        <f t="shared" si="34"/>
        <v>84.534540581647761</v>
      </c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45"/>
      <c r="AX120" s="60"/>
      <c r="AY120" s="72">
        <f>VLOOKUP('TzCx Summary'!B120, A:D, 4, FALSE)</f>
        <v>90.795454545454547</v>
      </c>
      <c r="AZ120" s="72">
        <f>VLOOKUP('TzCx Summary'!E120, A:D, 4, FALSE)</f>
        <v>90.795454545454547</v>
      </c>
      <c r="BA120" s="73">
        <f t="shared" si="35"/>
        <v>90.795454545454547</v>
      </c>
      <c r="BB120" s="73" t="e">
        <f>IF(TzCx!H120=0,1,#REF!)</f>
        <v>#REF!</v>
      </c>
      <c r="BC120" s="72" t="e">
        <f t="shared" si="36"/>
        <v>#REF!</v>
      </c>
      <c r="BD120" s="72" t="e">
        <f t="shared" si="37"/>
        <v>#REF!</v>
      </c>
      <c r="BE120" s="72" t="e">
        <f t="shared" si="38"/>
        <v>#REF!</v>
      </c>
      <c r="BF120" s="60"/>
      <c r="BG120" s="72"/>
      <c r="BH120" s="72"/>
      <c r="BI120" s="72"/>
      <c r="BJ120" s="72"/>
      <c r="BK120" s="72"/>
      <c r="BL120" s="72"/>
      <c r="BM120" s="72"/>
      <c r="BN120" s="72"/>
      <c r="BO120" s="60"/>
      <c r="BP120" s="60"/>
      <c r="BQ120" s="45"/>
    </row>
    <row r="121" spans="1:69" x14ac:dyDescent="0.4">
      <c r="A121" s="45"/>
      <c r="B121" s="45"/>
      <c r="C121" s="45"/>
      <c r="D121" s="45"/>
      <c r="E121" s="45"/>
      <c r="F121" s="45"/>
      <c r="G121" s="45"/>
      <c r="H121" s="45"/>
      <c r="I121" s="45"/>
      <c r="J121" s="54"/>
      <c r="K121" s="63">
        <f>VLOOKUP('CxCT5x Summary'!B121, A:D, 4, FALSE)</f>
        <v>84.545454545454547</v>
      </c>
      <c r="L121" s="63">
        <f>VLOOKUP('CxCT5x Summary'!E121, A:D, 4, FALSE)</f>
        <v>90.795454545454547</v>
      </c>
      <c r="M121" s="64">
        <f t="shared" si="29"/>
        <v>87.670454545454547</v>
      </c>
      <c r="N121" s="64">
        <f>IF(CxCT5x!H121=0,1,CxCT5x!H121)</f>
        <v>13.500360000000001</v>
      </c>
      <c r="O121" s="65">
        <f t="shared" si="30"/>
        <v>9.5452588681075007E-2</v>
      </c>
      <c r="P121" s="65">
        <f t="shared" si="27"/>
        <v>0.90454741131892502</v>
      </c>
      <c r="Q121" s="65">
        <f t="shared" si="28"/>
        <v>79.302082708244399</v>
      </c>
      <c r="R121" s="54"/>
      <c r="S121" s="54"/>
      <c r="T121" s="54"/>
      <c r="U121" s="54"/>
      <c r="V121" s="54"/>
      <c r="W121" s="54"/>
      <c r="X121" s="54"/>
      <c r="Y121" s="54"/>
      <c r="Z121" s="54"/>
      <c r="AA121" s="54"/>
      <c r="AB121" s="54"/>
      <c r="AC121" s="45"/>
      <c r="AD121" s="57"/>
      <c r="AE121" s="68">
        <f>VLOOKUP('CxTx Summary'!B121, A:D, 4, FALSE)</f>
        <v>84.545454545454547</v>
      </c>
      <c r="AF121" s="68">
        <f>VLOOKUP('CxTx Summary'!E121, A:D, 4, FALSE)</f>
        <v>90.795454545454547</v>
      </c>
      <c r="AG121" s="69">
        <f t="shared" si="31"/>
        <v>87.670454545454547</v>
      </c>
      <c r="AH121" s="69">
        <f>IF(CxTx!H121=0,1,CxTx!H121)</f>
        <v>13.500360000000001</v>
      </c>
      <c r="AI121" s="68">
        <f t="shared" si="32"/>
        <v>9.5452588681075007E-2</v>
      </c>
      <c r="AJ121" s="68">
        <f t="shared" si="33"/>
        <v>0.90454741131892502</v>
      </c>
      <c r="AK121" s="68">
        <f t="shared" si="34"/>
        <v>79.302082708244399</v>
      </c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45"/>
      <c r="AX121" s="60"/>
      <c r="AY121" s="72">
        <f>VLOOKUP('TzCx Summary'!B121, A:D, 4, FALSE)</f>
        <v>84.545454545454547</v>
      </c>
      <c r="AZ121" s="72">
        <f>VLOOKUP('TzCx Summary'!E121, A:D, 4, FALSE)</f>
        <v>84.545454545454547</v>
      </c>
      <c r="BA121" s="73">
        <f t="shared" si="35"/>
        <v>84.545454545454547</v>
      </c>
      <c r="BB121" s="73">
        <f>IF(TzCx!H121=0,1,#REF!)</f>
        <v>1</v>
      </c>
      <c r="BC121" s="72" t="e">
        <f t="shared" si="36"/>
        <v>#REF!</v>
      </c>
      <c r="BD121" s="72" t="e">
        <f t="shared" si="37"/>
        <v>#REF!</v>
      </c>
      <c r="BE121" s="72" t="e">
        <f t="shared" si="38"/>
        <v>#REF!</v>
      </c>
      <c r="BF121" s="60"/>
      <c r="BG121" s="72"/>
      <c r="BH121" s="72"/>
      <c r="BI121" s="72"/>
      <c r="BJ121" s="72"/>
      <c r="BK121" s="72"/>
      <c r="BL121" s="72"/>
      <c r="BM121" s="72"/>
      <c r="BN121" s="72"/>
      <c r="BO121" s="60"/>
      <c r="BP121" s="60"/>
      <c r="BQ121" s="45"/>
    </row>
    <row r="122" spans="1:69" x14ac:dyDescent="0.4">
      <c r="A122" s="45"/>
      <c r="B122" s="45"/>
      <c r="C122" s="45"/>
      <c r="D122" s="45"/>
      <c r="E122" s="45"/>
      <c r="F122" s="45"/>
      <c r="G122" s="45"/>
      <c r="H122" s="45"/>
      <c r="I122" s="45"/>
      <c r="J122" s="54"/>
      <c r="K122" s="63">
        <f>VLOOKUP('CxCT5x Summary'!B122, A:D, 4, FALSE)</f>
        <v>90.795454545454547</v>
      </c>
      <c r="L122" s="63">
        <f>VLOOKUP('CxCT5x Summary'!E122, A:D, 4, FALSE)</f>
        <v>90.795454545454547</v>
      </c>
      <c r="M122" s="64">
        <f t="shared" si="29"/>
        <v>90.795454545454547</v>
      </c>
      <c r="N122" s="64">
        <f>IF(CxCT5x!H122=0,1,CxCT5x!H122)</f>
        <v>4.4088419999999999</v>
      </c>
      <c r="O122" s="65">
        <f t="shared" si="30"/>
        <v>2.723091721538861E-2</v>
      </c>
      <c r="P122" s="65">
        <f t="shared" si="27"/>
        <v>0.97276908278461138</v>
      </c>
      <c r="Q122" s="65">
        <f t="shared" si="28"/>
        <v>88.323011039193688</v>
      </c>
      <c r="R122" s="54"/>
      <c r="S122" s="54"/>
      <c r="T122" s="54"/>
      <c r="U122" s="54"/>
      <c r="V122" s="54"/>
      <c r="W122" s="54"/>
      <c r="X122" s="54"/>
      <c r="Y122" s="54"/>
      <c r="Z122" s="54"/>
      <c r="AA122" s="54"/>
      <c r="AB122" s="54"/>
      <c r="AC122" s="45"/>
      <c r="AD122" s="57"/>
      <c r="AE122" s="68">
        <f>VLOOKUP('CxTx Summary'!B122, A:D, 4, FALSE)</f>
        <v>90.795454545454547</v>
      </c>
      <c r="AF122" s="68">
        <f>VLOOKUP('CxTx Summary'!E122, A:D, 4, FALSE)</f>
        <v>90.795454545454547</v>
      </c>
      <c r="AG122" s="69">
        <f t="shared" si="31"/>
        <v>90.795454545454547</v>
      </c>
      <c r="AH122" s="69">
        <f>IF(CxTx!H122=0,1,CxTx!H122)</f>
        <v>4.4088419999999999</v>
      </c>
      <c r="AI122" s="68">
        <f t="shared" si="32"/>
        <v>2.723091721538861E-2</v>
      </c>
      <c r="AJ122" s="68">
        <f t="shared" si="33"/>
        <v>0.97276908278461138</v>
      </c>
      <c r="AK122" s="68">
        <f t="shared" si="34"/>
        <v>88.323011039193688</v>
      </c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45"/>
      <c r="AX122" s="60"/>
      <c r="AY122" s="72">
        <f>VLOOKUP('TzCx Summary'!B122, A:D, 4, FALSE)</f>
        <v>90.795454545454547</v>
      </c>
      <c r="AZ122" s="72">
        <f>VLOOKUP('TzCx Summary'!E122, A:D, 4, FALSE)</f>
        <v>90.795454545454547</v>
      </c>
      <c r="BA122" s="73">
        <f t="shared" si="35"/>
        <v>90.795454545454547</v>
      </c>
      <c r="BB122" s="73" t="e">
        <f>IF(TzCx!H122=0,1,#REF!)</f>
        <v>#REF!</v>
      </c>
      <c r="BC122" s="72" t="e">
        <f t="shared" si="36"/>
        <v>#REF!</v>
      </c>
      <c r="BD122" s="72" t="e">
        <f t="shared" si="37"/>
        <v>#REF!</v>
      </c>
      <c r="BE122" s="72" t="e">
        <f t="shared" si="38"/>
        <v>#REF!</v>
      </c>
      <c r="BF122" s="60"/>
      <c r="BG122" s="72"/>
      <c r="BH122" s="72"/>
      <c r="BI122" s="72"/>
      <c r="BJ122" s="72"/>
      <c r="BK122" s="72"/>
      <c r="BL122" s="72"/>
      <c r="BM122" s="72"/>
      <c r="BN122" s="72"/>
      <c r="BO122" s="60"/>
      <c r="BP122" s="60"/>
      <c r="BQ122" s="45"/>
    </row>
    <row r="123" spans="1:69" x14ac:dyDescent="0.4">
      <c r="A123" s="45"/>
      <c r="B123" s="45"/>
      <c r="C123" s="45"/>
      <c r="D123" s="45"/>
      <c r="E123" s="45"/>
      <c r="F123" s="45"/>
      <c r="G123" s="45"/>
      <c r="H123" s="45"/>
      <c r="I123" s="45"/>
      <c r="J123" s="54"/>
      <c r="K123" s="63">
        <f>VLOOKUP('CxCT5x Summary'!B123, A:D, 4, FALSE)</f>
        <v>84.545454545454547</v>
      </c>
      <c r="L123" s="63">
        <f>VLOOKUP('CxCT5x Summary'!E123, A:D, 4, FALSE)</f>
        <v>90.795454545454547</v>
      </c>
      <c r="M123" s="64">
        <f t="shared" si="29"/>
        <v>87.670454545454547</v>
      </c>
      <c r="N123" s="64">
        <f>IF(CxCT5x!H123=0,1,CxCT5x!H123)</f>
        <v>15.06954</v>
      </c>
      <c r="O123" s="65">
        <f t="shared" si="30"/>
        <v>0.10722752906292606</v>
      </c>
      <c r="P123" s="65">
        <f t="shared" si="27"/>
        <v>0.8927724709370739</v>
      </c>
      <c r="Q123" s="65">
        <f t="shared" si="28"/>
        <v>78.269768332721881</v>
      </c>
      <c r="R123" s="54"/>
      <c r="S123" s="54"/>
      <c r="T123" s="54"/>
      <c r="U123" s="54"/>
      <c r="V123" s="54"/>
      <c r="W123" s="54"/>
      <c r="X123" s="54"/>
      <c r="Y123" s="54"/>
      <c r="Z123" s="54"/>
      <c r="AA123" s="54"/>
      <c r="AB123" s="54"/>
      <c r="AC123" s="45"/>
      <c r="AD123" s="57"/>
      <c r="AE123" s="68">
        <f>VLOOKUP('CxTx Summary'!B123, A:D, 4, FALSE)</f>
        <v>84.545454545454547</v>
      </c>
      <c r="AF123" s="68">
        <f>VLOOKUP('CxTx Summary'!E123, A:D, 4, FALSE)</f>
        <v>90.795454545454547</v>
      </c>
      <c r="AG123" s="69">
        <f t="shared" si="31"/>
        <v>87.670454545454547</v>
      </c>
      <c r="AH123" s="69">
        <f>IF(CxTx!H123=0,1,CxTx!H123)</f>
        <v>15.06954</v>
      </c>
      <c r="AI123" s="68">
        <f t="shared" si="32"/>
        <v>0.10722752906292606</v>
      </c>
      <c r="AJ123" s="68">
        <f t="shared" si="33"/>
        <v>0.8927724709370739</v>
      </c>
      <c r="AK123" s="68">
        <f t="shared" si="34"/>
        <v>78.269768332721881</v>
      </c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45"/>
      <c r="AX123" s="60"/>
      <c r="AY123" s="72">
        <f>VLOOKUP('TzCx Summary'!B123, A:D, 4, FALSE)</f>
        <v>84.545454545454547</v>
      </c>
      <c r="AZ123" s="72">
        <f>VLOOKUP('TzCx Summary'!E123, A:D, 4, FALSE)</f>
        <v>84.545454545454547</v>
      </c>
      <c r="BA123" s="73">
        <f t="shared" si="35"/>
        <v>84.545454545454547</v>
      </c>
      <c r="BB123" s="73" t="e">
        <f>IF(TzCx!H123=0,1,#REF!)</f>
        <v>#REF!</v>
      </c>
      <c r="BC123" s="72" t="e">
        <f t="shared" si="36"/>
        <v>#REF!</v>
      </c>
      <c r="BD123" s="72" t="e">
        <f t="shared" si="37"/>
        <v>#REF!</v>
      </c>
      <c r="BE123" s="72" t="e">
        <f t="shared" si="38"/>
        <v>#REF!</v>
      </c>
      <c r="BF123" s="60"/>
      <c r="BG123" s="72"/>
      <c r="BH123" s="72"/>
      <c r="BI123" s="72"/>
      <c r="BJ123" s="72"/>
      <c r="BK123" s="72"/>
      <c r="BL123" s="72"/>
      <c r="BM123" s="72"/>
      <c r="BN123" s="72"/>
      <c r="BO123" s="60"/>
      <c r="BP123" s="60"/>
      <c r="BQ123" s="45"/>
    </row>
    <row r="124" spans="1:69" x14ac:dyDescent="0.4">
      <c r="A124" s="45"/>
      <c r="B124" s="45"/>
      <c r="C124" s="45"/>
      <c r="D124" s="45"/>
      <c r="E124" s="45"/>
      <c r="F124" s="45"/>
      <c r="G124" s="45"/>
      <c r="H124" s="45"/>
      <c r="I124" s="45"/>
      <c r="J124" s="54"/>
      <c r="K124" s="63">
        <f>VLOOKUP('CxCT5x Summary'!B124, A:D, 4, FALSE)</f>
        <v>84.545454545454547</v>
      </c>
      <c r="L124" s="63">
        <f>VLOOKUP('CxCT5x Summary'!E124, A:D, 4, FALSE)</f>
        <v>90.795454545454547</v>
      </c>
      <c r="M124" s="64">
        <f t="shared" si="29"/>
        <v>87.670454545454547</v>
      </c>
      <c r="N124" s="64">
        <f>IF(CxCT5x!H124=0,1,CxCT5x!H124)</f>
        <v>16.27261</v>
      </c>
      <c r="O124" s="65">
        <f t="shared" si="30"/>
        <v>0.11625522347987857</v>
      </c>
      <c r="P124" s="65">
        <f t="shared" si="27"/>
        <v>0.8837447765201214</v>
      </c>
      <c r="Q124" s="65">
        <f t="shared" si="28"/>
        <v>77.478306259690186</v>
      </c>
      <c r="R124" s="54"/>
      <c r="S124" s="54"/>
      <c r="T124" s="54"/>
      <c r="U124" s="54"/>
      <c r="V124" s="54"/>
      <c r="W124" s="54"/>
      <c r="X124" s="54"/>
      <c r="Y124" s="54"/>
      <c r="Z124" s="54"/>
      <c r="AA124" s="54"/>
      <c r="AB124" s="54"/>
      <c r="AC124" s="45"/>
      <c r="AD124" s="57"/>
      <c r="AE124" s="68">
        <f>VLOOKUP('CxTx Summary'!B124, A:D, 4, FALSE)</f>
        <v>84.545454545454547</v>
      </c>
      <c r="AF124" s="68">
        <f>VLOOKUP('CxTx Summary'!E124, A:D, 4, FALSE)</f>
        <v>90.795454545454547</v>
      </c>
      <c r="AG124" s="69">
        <f t="shared" si="31"/>
        <v>87.670454545454547</v>
      </c>
      <c r="AH124" s="69">
        <f>IF(CxTx!H124=0,1,CxTx!H124)</f>
        <v>16.27261</v>
      </c>
      <c r="AI124" s="68">
        <f t="shared" si="32"/>
        <v>0.11625522347987857</v>
      </c>
      <c r="AJ124" s="68">
        <f t="shared" si="33"/>
        <v>0.8837447765201214</v>
      </c>
      <c r="AK124" s="68">
        <f t="shared" si="34"/>
        <v>77.478306259690186</v>
      </c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45"/>
      <c r="AX124" s="60"/>
      <c r="AY124" s="72">
        <f>VLOOKUP('TzCx Summary'!B124, A:D, 4, FALSE)</f>
        <v>84.545454545454547</v>
      </c>
      <c r="AZ124" s="72">
        <f>VLOOKUP('TzCx Summary'!E124, A:D, 4, FALSE)</f>
        <v>84.545454545454547</v>
      </c>
      <c r="BA124" s="73">
        <f t="shared" si="35"/>
        <v>84.545454545454547</v>
      </c>
      <c r="BB124" s="73" t="e">
        <f>IF(TzCx!H124=0,1,#REF!)</f>
        <v>#REF!</v>
      </c>
      <c r="BC124" s="72" t="e">
        <f t="shared" si="36"/>
        <v>#REF!</v>
      </c>
      <c r="BD124" s="72" t="e">
        <f t="shared" si="37"/>
        <v>#REF!</v>
      </c>
      <c r="BE124" s="72" t="e">
        <f t="shared" si="38"/>
        <v>#REF!</v>
      </c>
      <c r="BF124" s="60"/>
      <c r="BG124" s="72"/>
      <c r="BH124" s="72"/>
      <c r="BI124" s="72"/>
      <c r="BJ124" s="72"/>
      <c r="BK124" s="72"/>
      <c r="BL124" s="72"/>
      <c r="BM124" s="72"/>
      <c r="BN124" s="72"/>
      <c r="BO124" s="60"/>
      <c r="BP124" s="60"/>
      <c r="BQ124" s="45"/>
    </row>
    <row r="125" spans="1:69" x14ac:dyDescent="0.4">
      <c r="A125" s="45"/>
      <c r="B125" s="45"/>
      <c r="C125" s="45"/>
      <c r="D125" s="45"/>
      <c r="E125" s="45"/>
      <c r="F125" s="45"/>
      <c r="G125" s="45"/>
      <c r="H125" s="45"/>
      <c r="I125" s="45"/>
      <c r="J125" s="54"/>
      <c r="K125" s="63">
        <f>VLOOKUP('CxCT5x Summary'!B125, A:D, 4, FALSE)</f>
        <v>85.454545454545453</v>
      </c>
      <c r="L125" s="63">
        <f>VLOOKUP('CxCT5x Summary'!E125, A:D, 4, FALSE)</f>
        <v>85.454545454545453</v>
      </c>
      <c r="M125" s="64">
        <f t="shared" si="29"/>
        <v>85.454545454545453</v>
      </c>
      <c r="N125" s="64">
        <f>IF(CxCT5x!H125=0,1,CxCT5x!H125)</f>
        <v>113.3086</v>
      </c>
      <c r="O125" s="65">
        <f t="shared" si="30"/>
        <v>0.84440176953826274</v>
      </c>
      <c r="P125" s="65">
        <f t="shared" si="27"/>
        <v>0.15559823046173726</v>
      </c>
      <c r="Q125" s="65">
        <f t="shared" si="28"/>
        <v>13.296576057639365</v>
      </c>
      <c r="R125" s="54"/>
      <c r="S125" s="54"/>
      <c r="T125" s="54"/>
      <c r="U125" s="54"/>
      <c r="V125" s="54"/>
      <c r="W125" s="54"/>
      <c r="X125" s="54"/>
      <c r="Y125" s="54"/>
      <c r="Z125" s="54"/>
      <c r="AA125" s="54"/>
      <c r="AB125" s="54"/>
      <c r="AC125" s="45"/>
      <c r="AD125" s="57"/>
      <c r="AE125" s="68">
        <f>VLOOKUP('CxTx Summary'!B125, A:D, 4, FALSE)</f>
        <v>85.454545454545453</v>
      </c>
      <c r="AF125" s="68">
        <f>VLOOKUP('CxTx Summary'!E125, A:D, 4, FALSE)</f>
        <v>85.454545454545453</v>
      </c>
      <c r="AG125" s="69">
        <f t="shared" si="31"/>
        <v>85.454545454545453</v>
      </c>
      <c r="AH125" s="69">
        <f>IF(CxTx!H125=0,1,CxTx!H125)</f>
        <v>113.3086</v>
      </c>
      <c r="AI125" s="68">
        <f t="shared" si="32"/>
        <v>0.84440176953826274</v>
      </c>
      <c r="AJ125" s="68">
        <f t="shared" si="33"/>
        <v>0.15559823046173726</v>
      </c>
      <c r="AK125" s="68">
        <f t="shared" si="34"/>
        <v>13.296576057639365</v>
      </c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45"/>
      <c r="AX125" s="60"/>
      <c r="AY125" s="72">
        <f>VLOOKUP('TzCx Summary'!B125, A:D, 4, FALSE)</f>
        <v>85.454545454545453</v>
      </c>
      <c r="AZ125" s="72">
        <f>VLOOKUP('TzCx Summary'!E125, A:D, 4, FALSE)</f>
        <v>88.63636363636364</v>
      </c>
      <c r="BA125" s="73">
        <f t="shared" si="35"/>
        <v>87.045454545454547</v>
      </c>
      <c r="BB125" s="73" t="e">
        <f>IF(TzCx!H125=0,1,#REF!)</f>
        <v>#REF!</v>
      </c>
      <c r="BC125" s="72" t="e">
        <f t="shared" si="36"/>
        <v>#REF!</v>
      </c>
      <c r="BD125" s="72" t="e">
        <f t="shared" si="37"/>
        <v>#REF!</v>
      </c>
      <c r="BE125" s="72" t="e">
        <f t="shared" si="38"/>
        <v>#REF!</v>
      </c>
      <c r="BF125" s="60"/>
      <c r="BG125" s="72"/>
      <c r="BH125" s="72"/>
      <c r="BI125" s="72"/>
      <c r="BJ125" s="72"/>
      <c r="BK125" s="72"/>
      <c r="BL125" s="72"/>
      <c r="BM125" s="72"/>
      <c r="BN125" s="72"/>
      <c r="BO125" s="60"/>
      <c r="BP125" s="60"/>
      <c r="BQ125" s="45"/>
    </row>
    <row r="126" spans="1:69" x14ac:dyDescent="0.4">
      <c r="A126" s="45"/>
      <c r="B126" s="45"/>
      <c r="C126" s="45"/>
      <c r="D126" s="45"/>
      <c r="E126" s="45"/>
      <c r="F126" s="45"/>
      <c r="G126" s="45"/>
      <c r="H126" s="45"/>
      <c r="I126" s="45"/>
      <c r="J126" s="54"/>
      <c r="K126" s="63">
        <f>VLOOKUP('CxCT5x Summary'!B126, A:D, 4, FALSE)</f>
        <v>92.954545454545453</v>
      </c>
      <c r="L126" s="63">
        <f>VLOOKUP('CxCT5x Summary'!E126, A:D, 4, FALSE)</f>
        <v>85.454545454545453</v>
      </c>
      <c r="M126" s="64">
        <f t="shared" si="29"/>
        <v>89.204545454545453</v>
      </c>
      <c r="N126" s="64">
        <f>IF(CxCT5x!H126=0,1,CxCT5x!H126)</f>
        <v>13.148400000000001</v>
      </c>
      <c r="O126" s="65">
        <f t="shared" si="30"/>
        <v>9.2811522635881785E-2</v>
      </c>
      <c r="P126" s="65">
        <f t="shared" si="27"/>
        <v>0.90718847736411823</v>
      </c>
      <c r="Q126" s="65">
        <f t="shared" si="28"/>
        <v>80.92533576486737</v>
      </c>
      <c r="R126" s="54"/>
      <c r="S126" s="54"/>
      <c r="T126" s="54"/>
      <c r="U126" s="54"/>
      <c r="V126" s="54"/>
      <c r="W126" s="54"/>
      <c r="X126" s="54"/>
      <c r="Y126" s="54"/>
      <c r="Z126" s="54"/>
      <c r="AA126" s="54"/>
      <c r="AB126" s="54"/>
      <c r="AC126" s="45"/>
      <c r="AD126" s="57"/>
      <c r="AE126" s="68">
        <f>VLOOKUP('CxTx Summary'!B126, A:D, 4, FALSE)</f>
        <v>92.954545454545453</v>
      </c>
      <c r="AF126" s="68">
        <f>VLOOKUP('CxTx Summary'!E126, A:D, 4, FALSE)</f>
        <v>85.454545454545453</v>
      </c>
      <c r="AG126" s="69">
        <f t="shared" si="31"/>
        <v>89.204545454545453</v>
      </c>
      <c r="AH126" s="69">
        <f>IF(CxTx!H126=0,1,CxTx!H126)</f>
        <v>13.148400000000001</v>
      </c>
      <c r="AI126" s="68">
        <f t="shared" si="32"/>
        <v>9.2811522635881785E-2</v>
      </c>
      <c r="AJ126" s="68">
        <f t="shared" si="33"/>
        <v>0.90718847736411823</v>
      </c>
      <c r="AK126" s="68">
        <f t="shared" si="34"/>
        <v>80.92533576486737</v>
      </c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45"/>
      <c r="AX126" s="60"/>
      <c r="AY126" s="72">
        <f>VLOOKUP('TzCx Summary'!B126, A:D, 4, FALSE)</f>
        <v>92.954545454545453</v>
      </c>
      <c r="AZ126" s="72">
        <f>VLOOKUP('TzCx Summary'!E126, A:D, 4, FALSE)</f>
        <v>92.954545454545453</v>
      </c>
      <c r="BA126" s="73">
        <f t="shared" si="35"/>
        <v>92.954545454545453</v>
      </c>
      <c r="BB126" s="73" t="e">
        <f>IF(TzCx!H126=0,1,#REF!)</f>
        <v>#REF!</v>
      </c>
      <c r="BC126" s="72" t="e">
        <f t="shared" si="36"/>
        <v>#REF!</v>
      </c>
      <c r="BD126" s="72" t="e">
        <f t="shared" si="37"/>
        <v>#REF!</v>
      </c>
      <c r="BE126" s="72" t="e">
        <f t="shared" si="38"/>
        <v>#REF!</v>
      </c>
      <c r="BF126" s="60"/>
      <c r="BG126" s="72"/>
      <c r="BH126" s="72"/>
      <c r="BI126" s="72"/>
      <c r="BJ126" s="72"/>
      <c r="BK126" s="72"/>
      <c r="BL126" s="72"/>
      <c r="BM126" s="72"/>
      <c r="BN126" s="72"/>
      <c r="BO126" s="60"/>
      <c r="BP126" s="60"/>
      <c r="BQ126" s="45"/>
    </row>
    <row r="127" spans="1:69" x14ac:dyDescent="0.4">
      <c r="A127" s="45"/>
      <c r="B127" s="45"/>
      <c r="C127" s="45"/>
      <c r="D127" s="45"/>
      <c r="E127" s="45"/>
      <c r="F127" s="45"/>
      <c r="G127" s="45"/>
      <c r="H127" s="45"/>
      <c r="I127" s="45"/>
      <c r="J127" s="54"/>
      <c r="K127" s="63">
        <f>VLOOKUP('CxCT5x Summary'!B127, A:D, 4, FALSE)</f>
        <v>89.545454545454547</v>
      </c>
      <c r="L127" s="63">
        <f>VLOOKUP('CxCT5x Summary'!E127, A:D, 4, FALSE)</f>
        <v>90.795454545454547</v>
      </c>
      <c r="M127" s="64">
        <f t="shared" si="29"/>
        <v>90.170454545454547</v>
      </c>
      <c r="N127" s="64">
        <f>IF(CxCT5x!H127=0,1,CxCT5x!H127)</f>
        <v>25.144159999999999</v>
      </c>
      <c r="O127" s="65">
        <f t="shared" si="30"/>
        <v>0.18282628119448793</v>
      </c>
      <c r="P127" s="65">
        <f t="shared" si="27"/>
        <v>0.81717371880551204</v>
      </c>
      <c r="Q127" s="65">
        <f t="shared" si="28"/>
        <v>73.684925667292475</v>
      </c>
      <c r="R127" s="54"/>
      <c r="S127" s="54"/>
      <c r="T127" s="54"/>
      <c r="U127" s="54"/>
      <c r="V127" s="54"/>
      <c r="W127" s="54"/>
      <c r="X127" s="54"/>
      <c r="Y127" s="54"/>
      <c r="Z127" s="54"/>
      <c r="AA127" s="54"/>
      <c r="AB127" s="54"/>
      <c r="AC127" s="45"/>
      <c r="AD127" s="57"/>
      <c r="AE127" s="68">
        <f>VLOOKUP('CxTx Summary'!B127, A:D, 4, FALSE)</f>
        <v>89.545454545454547</v>
      </c>
      <c r="AF127" s="68">
        <f>VLOOKUP('CxTx Summary'!E127, A:D, 4, FALSE)</f>
        <v>90.795454545454547</v>
      </c>
      <c r="AG127" s="69">
        <f t="shared" si="31"/>
        <v>90.170454545454547</v>
      </c>
      <c r="AH127" s="69">
        <f>IF(CxTx!H127=0,1,CxTx!H127)</f>
        <v>25.144159999999999</v>
      </c>
      <c r="AI127" s="68">
        <f t="shared" si="32"/>
        <v>0.18282628119448793</v>
      </c>
      <c r="AJ127" s="68">
        <f t="shared" si="33"/>
        <v>0.81717371880551204</v>
      </c>
      <c r="AK127" s="68">
        <f t="shared" si="34"/>
        <v>73.684925667292475</v>
      </c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45"/>
      <c r="AX127" s="60"/>
      <c r="AY127" s="72">
        <f>VLOOKUP('TzCx Summary'!B127, A:D, 4, FALSE)</f>
        <v>89.545454545454547</v>
      </c>
      <c r="AZ127" s="72">
        <f>VLOOKUP('TzCx Summary'!E127, A:D, 4, FALSE)</f>
        <v>88.63636363636364</v>
      </c>
      <c r="BA127" s="73">
        <f t="shared" si="35"/>
        <v>89.090909090909093</v>
      </c>
      <c r="BB127" s="73" t="e">
        <f>IF(TzCx!H127=0,1,#REF!)</f>
        <v>#REF!</v>
      </c>
      <c r="BC127" s="72" t="e">
        <f t="shared" si="36"/>
        <v>#REF!</v>
      </c>
      <c r="BD127" s="72" t="e">
        <f t="shared" si="37"/>
        <v>#REF!</v>
      </c>
      <c r="BE127" s="72" t="e">
        <f t="shared" si="38"/>
        <v>#REF!</v>
      </c>
      <c r="BF127" s="60"/>
      <c r="BG127" s="72"/>
      <c r="BH127" s="72"/>
      <c r="BI127" s="72"/>
      <c r="BJ127" s="72"/>
      <c r="BK127" s="72"/>
      <c r="BL127" s="72"/>
      <c r="BM127" s="72"/>
      <c r="BN127" s="72"/>
      <c r="BO127" s="60"/>
      <c r="BP127" s="60"/>
      <c r="BQ127" s="45"/>
    </row>
    <row r="128" spans="1:69" x14ac:dyDescent="0.4">
      <c r="A128" s="45"/>
      <c r="B128" s="45"/>
      <c r="C128" s="45"/>
      <c r="D128" s="45"/>
      <c r="E128" s="45"/>
      <c r="F128" s="45"/>
      <c r="G128" s="45"/>
      <c r="H128" s="45"/>
      <c r="I128" s="45"/>
      <c r="J128" s="54"/>
      <c r="K128" s="63">
        <f>VLOOKUP('CxCT5x Summary'!B128, A:D, 4, FALSE)</f>
        <v>84.545454545454547</v>
      </c>
      <c r="L128" s="63">
        <f>VLOOKUP('CxCT5x Summary'!E128, A:D, 4, FALSE)</f>
        <v>90.795454545454547</v>
      </c>
      <c r="M128" s="64">
        <f t="shared" si="29"/>
        <v>87.670454545454547</v>
      </c>
      <c r="N128" s="64">
        <f>IF(CxCT5x!H128=0,1,CxCT5x!H128)</f>
        <v>14.304650000000001</v>
      </c>
      <c r="O128" s="65">
        <f t="shared" si="30"/>
        <v>0.10148788533265034</v>
      </c>
      <c r="P128" s="65">
        <f t="shared" si="27"/>
        <v>0.8985121146673497</v>
      </c>
      <c r="Q128" s="65">
        <f t="shared" si="28"/>
        <v>78.77296550748413</v>
      </c>
      <c r="R128" s="54"/>
      <c r="S128" s="54"/>
      <c r="T128" s="54"/>
      <c r="U128" s="54"/>
      <c r="V128" s="54"/>
      <c r="W128" s="54"/>
      <c r="X128" s="54"/>
      <c r="Y128" s="54"/>
      <c r="Z128" s="54"/>
      <c r="AA128" s="54"/>
      <c r="AB128" s="54"/>
      <c r="AC128" s="45"/>
      <c r="AD128" s="57"/>
      <c r="AE128" s="68">
        <f>VLOOKUP('CxTx Summary'!B128, A:D, 4, FALSE)</f>
        <v>84.545454545454547</v>
      </c>
      <c r="AF128" s="68">
        <f>VLOOKUP('CxTx Summary'!E128, A:D, 4, FALSE)</f>
        <v>90.795454545454547</v>
      </c>
      <c r="AG128" s="69">
        <f t="shared" si="31"/>
        <v>87.670454545454547</v>
      </c>
      <c r="AH128" s="69">
        <f>IF(CxTx!H128=0,1,CxTx!H128)</f>
        <v>14.304650000000001</v>
      </c>
      <c r="AI128" s="68">
        <f t="shared" si="32"/>
        <v>0.10148788533265034</v>
      </c>
      <c r="AJ128" s="68">
        <f t="shared" si="33"/>
        <v>0.8985121146673497</v>
      </c>
      <c r="AK128" s="68">
        <f t="shared" si="34"/>
        <v>78.77296550748413</v>
      </c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45"/>
      <c r="AX128" s="60"/>
      <c r="AY128" s="72">
        <f>VLOOKUP('TzCx Summary'!B128, A:D, 4, FALSE)</f>
        <v>84.545454545454547</v>
      </c>
      <c r="AZ128" s="72">
        <f>VLOOKUP('TzCx Summary'!E128, A:D, 4, FALSE)</f>
        <v>84.545454545454547</v>
      </c>
      <c r="BA128" s="73">
        <f t="shared" si="35"/>
        <v>84.545454545454547</v>
      </c>
      <c r="BB128" s="73" t="e">
        <f>IF(TzCx!H128=0,1,#REF!)</f>
        <v>#REF!</v>
      </c>
      <c r="BC128" s="72" t="e">
        <f t="shared" si="36"/>
        <v>#REF!</v>
      </c>
      <c r="BD128" s="72" t="e">
        <f t="shared" si="37"/>
        <v>#REF!</v>
      </c>
      <c r="BE128" s="72" t="e">
        <f t="shared" si="38"/>
        <v>#REF!</v>
      </c>
      <c r="BF128" s="60"/>
      <c r="BG128" s="72"/>
      <c r="BH128" s="72"/>
      <c r="BI128" s="72"/>
      <c r="BJ128" s="72"/>
      <c r="BK128" s="72"/>
      <c r="BL128" s="72"/>
      <c r="BM128" s="72"/>
      <c r="BN128" s="72"/>
      <c r="BO128" s="60"/>
      <c r="BP128" s="60"/>
      <c r="BQ128" s="45"/>
    </row>
    <row r="129" spans="1:69" x14ac:dyDescent="0.4">
      <c r="A129" s="45"/>
      <c r="B129" s="45"/>
      <c r="C129" s="45"/>
      <c r="D129" s="45"/>
      <c r="E129" s="45"/>
      <c r="F129" s="45"/>
      <c r="G129" s="45"/>
      <c r="H129" s="45"/>
      <c r="I129" s="45"/>
      <c r="J129" s="54"/>
      <c r="K129" s="63">
        <f>VLOOKUP('CxCT5x Summary'!B129, A:D, 4, FALSE)</f>
        <v>90.795454545454547</v>
      </c>
      <c r="L129" s="63">
        <f>VLOOKUP('CxCT5x Summary'!E129, A:D, 4, FALSE)</f>
        <v>90.795454545454547</v>
      </c>
      <c r="M129" s="64">
        <f t="shared" si="29"/>
        <v>90.795454545454547</v>
      </c>
      <c r="N129" s="64">
        <f>IF(CxCT5x!H129=0,1,CxCT5x!H129)</f>
        <v>52.492919999999998</v>
      </c>
      <c r="O129" s="65">
        <f t="shared" si="30"/>
        <v>0.38804812860367804</v>
      </c>
      <c r="P129" s="65">
        <f t="shared" si="27"/>
        <v>0.6119518713963219</v>
      </c>
      <c r="Q129" s="65">
        <f t="shared" si="28"/>
        <v>55.562448323370589</v>
      </c>
      <c r="R129" s="54"/>
      <c r="S129" s="54"/>
      <c r="T129" s="54"/>
      <c r="U129" s="54"/>
      <c r="V129" s="54"/>
      <c r="W129" s="54"/>
      <c r="X129" s="54"/>
      <c r="Y129" s="54"/>
      <c r="Z129" s="54"/>
      <c r="AA129" s="54"/>
      <c r="AB129" s="54"/>
      <c r="AC129" s="45"/>
      <c r="AD129" s="57"/>
      <c r="AE129" s="68">
        <f>VLOOKUP('CxTx Summary'!B129, A:D, 4, FALSE)</f>
        <v>90.795454545454547</v>
      </c>
      <c r="AF129" s="68">
        <f>VLOOKUP('CxTx Summary'!E129, A:D, 4, FALSE)</f>
        <v>90.795454545454547</v>
      </c>
      <c r="AG129" s="69">
        <f t="shared" si="31"/>
        <v>90.795454545454547</v>
      </c>
      <c r="AH129" s="69">
        <f>IF(CxTx!H129=0,1,CxTx!H129)</f>
        <v>52.492919999999998</v>
      </c>
      <c r="AI129" s="68">
        <f t="shared" si="32"/>
        <v>0.38804812860367804</v>
      </c>
      <c r="AJ129" s="68">
        <f t="shared" si="33"/>
        <v>0.6119518713963219</v>
      </c>
      <c r="AK129" s="68">
        <f t="shared" si="34"/>
        <v>55.562448323370589</v>
      </c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45"/>
      <c r="AX129" s="60"/>
      <c r="AY129" s="72">
        <f>VLOOKUP('TzCx Summary'!B129, A:D, 4, FALSE)</f>
        <v>90.795454545454547</v>
      </c>
      <c r="AZ129" s="72">
        <f>VLOOKUP('TzCx Summary'!E129, A:D, 4, FALSE)</f>
        <v>90.795454545454547</v>
      </c>
      <c r="BA129" s="73">
        <f t="shared" si="35"/>
        <v>90.795454545454547</v>
      </c>
      <c r="BB129" s="73" t="e">
        <f>IF(TzCx!H129=0,1,#REF!)</f>
        <v>#REF!</v>
      </c>
      <c r="BC129" s="72" t="e">
        <f t="shared" si="36"/>
        <v>#REF!</v>
      </c>
      <c r="BD129" s="72" t="e">
        <f t="shared" si="37"/>
        <v>#REF!</v>
      </c>
      <c r="BE129" s="72" t="e">
        <f t="shared" si="38"/>
        <v>#REF!</v>
      </c>
      <c r="BF129" s="60"/>
      <c r="BG129" s="72"/>
      <c r="BH129" s="72"/>
      <c r="BI129" s="72"/>
      <c r="BJ129" s="72"/>
      <c r="BK129" s="72"/>
      <c r="BL129" s="72"/>
      <c r="BM129" s="72"/>
      <c r="BN129" s="72"/>
      <c r="BO129" s="60"/>
      <c r="BP129" s="60"/>
      <c r="BQ129" s="45"/>
    </row>
    <row r="130" spans="1:69" x14ac:dyDescent="0.4">
      <c r="A130" s="45"/>
      <c r="B130" s="45"/>
      <c r="C130" s="45"/>
      <c r="D130" s="45"/>
      <c r="E130" s="45"/>
      <c r="F130" s="45"/>
      <c r="G130" s="45"/>
      <c r="H130" s="45"/>
      <c r="I130" s="45"/>
      <c r="J130" s="54"/>
      <c r="K130" s="63">
        <f>VLOOKUP('CxCT5x Summary'!B130, A:D, 4, FALSE)</f>
        <v>85.454545454545453</v>
      </c>
      <c r="L130" s="63">
        <f>VLOOKUP('CxCT5x Summary'!E130, A:D, 4, FALSE)</f>
        <v>85.454545454545453</v>
      </c>
      <c r="M130" s="64">
        <f t="shared" si="29"/>
        <v>85.454545454545453</v>
      </c>
      <c r="N130" s="64">
        <f>IF(CxCT5x!H130=0,1,CxCT5x!H130)</f>
        <v>33.079410000000003</v>
      </c>
      <c r="O130" s="65">
        <f t="shared" si="30"/>
        <v>0.24237145489354328</v>
      </c>
      <c r="P130" s="65">
        <f t="shared" ref="P130:P193" si="39">1-O130</f>
        <v>0.75762854510645672</v>
      </c>
      <c r="Q130" s="65">
        <f t="shared" ref="Q130:Q193" si="40">M130*P130</f>
        <v>64.742802945460852</v>
      </c>
      <c r="R130" s="54"/>
      <c r="S130" s="54"/>
      <c r="T130" s="54"/>
      <c r="U130" s="54"/>
      <c r="V130" s="54"/>
      <c r="W130" s="54"/>
      <c r="X130" s="54"/>
      <c r="Y130" s="54"/>
      <c r="Z130" s="54"/>
      <c r="AA130" s="54"/>
      <c r="AB130" s="54"/>
      <c r="AC130" s="45"/>
      <c r="AD130" s="57"/>
      <c r="AE130" s="68">
        <f>VLOOKUP('CxTx Summary'!B130, A:D, 4, FALSE)</f>
        <v>85.454545454545453</v>
      </c>
      <c r="AF130" s="68">
        <f>VLOOKUP('CxTx Summary'!E130, A:D, 4, FALSE)</f>
        <v>85.454545454545453</v>
      </c>
      <c r="AG130" s="69">
        <f t="shared" si="31"/>
        <v>85.454545454545453</v>
      </c>
      <c r="AH130" s="69">
        <f>IF(CxTx!H130=0,1,CxTx!H130)</f>
        <v>33.079410000000003</v>
      </c>
      <c r="AI130" s="68">
        <f t="shared" si="32"/>
        <v>0.24237145489354328</v>
      </c>
      <c r="AJ130" s="68">
        <f t="shared" si="33"/>
        <v>0.75762854510645672</v>
      </c>
      <c r="AK130" s="68">
        <f t="shared" si="34"/>
        <v>64.742802945460852</v>
      </c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45"/>
      <c r="AX130" s="60"/>
      <c r="AY130" s="72">
        <f>VLOOKUP('TzCx Summary'!B130, A:D, 4, FALSE)</f>
        <v>85.454545454545453</v>
      </c>
      <c r="AZ130" s="72">
        <f>VLOOKUP('TzCx Summary'!E130, A:D, 4, FALSE)</f>
        <v>85.454545454545453</v>
      </c>
      <c r="BA130" s="73">
        <f t="shared" si="35"/>
        <v>85.454545454545453</v>
      </c>
      <c r="BB130" s="73" t="e">
        <f>IF(TzCx!H130=0,1,#REF!)</f>
        <v>#REF!</v>
      </c>
      <c r="BC130" s="72" t="e">
        <f t="shared" si="36"/>
        <v>#REF!</v>
      </c>
      <c r="BD130" s="72" t="e">
        <f t="shared" si="37"/>
        <v>#REF!</v>
      </c>
      <c r="BE130" s="72" t="e">
        <f t="shared" si="38"/>
        <v>#REF!</v>
      </c>
      <c r="BF130" s="60"/>
      <c r="BG130" s="72"/>
      <c r="BH130" s="72"/>
      <c r="BI130" s="72"/>
      <c r="BJ130" s="72"/>
      <c r="BK130" s="72"/>
      <c r="BL130" s="72"/>
      <c r="BM130" s="72"/>
      <c r="BN130" s="72"/>
      <c r="BO130" s="60"/>
      <c r="BP130" s="60"/>
      <c r="BQ130" s="45"/>
    </row>
    <row r="131" spans="1:69" x14ac:dyDescent="0.4">
      <c r="A131" s="45"/>
      <c r="B131" s="45"/>
      <c r="C131" s="45"/>
      <c r="D131" s="45"/>
      <c r="E131" s="45"/>
      <c r="F131" s="45"/>
      <c r="G131" s="45"/>
      <c r="H131" s="45"/>
      <c r="I131" s="45"/>
      <c r="J131" s="54"/>
      <c r="K131" s="63">
        <f>VLOOKUP('CxCT5x Summary'!B131, A:D, 4, FALSE)</f>
        <v>84.545454545454547</v>
      </c>
      <c r="L131" s="63">
        <f>VLOOKUP('CxCT5x Summary'!E131, A:D, 4, FALSE)</f>
        <v>90.795454545454547</v>
      </c>
      <c r="M131" s="64">
        <f t="shared" ref="M131:M194" si="41">(K131+L131)/2</f>
        <v>87.670454545454547</v>
      </c>
      <c r="N131" s="64">
        <f>IF(CxCT5x!H131=0,1,CxCT5x!H131)</f>
        <v>18.1402</v>
      </c>
      <c r="O131" s="65">
        <f t="shared" ref="O131:O194" si="42">(N131-MIN($N$2:$N$341))/(MAX($N$2:$N$341)-MIN($N$2:$N$341))</f>
        <v>0.13026939706591789</v>
      </c>
      <c r="P131" s="65">
        <f t="shared" si="39"/>
        <v>0.86973060293408211</v>
      </c>
      <c r="Q131" s="65">
        <f t="shared" si="40"/>
        <v>76.249677291323223</v>
      </c>
      <c r="R131" s="54"/>
      <c r="S131" s="54"/>
      <c r="T131" s="54"/>
      <c r="U131" s="54"/>
      <c r="V131" s="54"/>
      <c r="W131" s="54"/>
      <c r="X131" s="54"/>
      <c r="Y131" s="54"/>
      <c r="Z131" s="54"/>
      <c r="AA131" s="54"/>
      <c r="AB131" s="54"/>
      <c r="AC131" s="45"/>
      <c r="AD131" s="57"/>
      <c r="AE131" s="68">
        <f>VLOOKUP('CxTx Summary'!B131, A:D, 4, FALSE)</f>
        <v>84.545454545454547</v>
      </c>
      <c r="AF131" s="68">
        <f>VLOOKUP('CxTx Summary'!E131, A:D, 4, FALSE)</f>
        <v>90.795454545454547</v>
      </c>
      <c r="AG131" s="69">
        <f t="shared" ref="AG131:AG194" si="43">(AE131+AF131)/2</f>
        <v>87.670454545454547</v>
      </c>
      <c r="AH131" s="69">
        <f>IF(CxTx!H131=0,1,CxTx!H131)</f>
        <v>18.1402</v>
      </c>
      <c r="AI131" s="68">
        <f t="shared" ref="AI131:AI194" si="44">(AH131-MIN($AH$2:$AH$341))/(MAX($AH$2:$AH$341)-MIN($AH$2:$AH$341))</f>
        <v>0.13026939706591789</v>
      </c>
      <c r="AJ131" s="68">
        <f t="shared" ref="AJ131:AJ194" si="45">1-AI131</f>
        <v>0.86973060293408211</v>
      </c>
      <c r="AK131" s="68">
        <f t="shared" ref="AK131:AK194" si="46">AG131*AJ131</f>
        <v>76.249677291323223</v>
      </c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45"/>
      <c r="AX131" s="60"/>
      <c r="AY131" s="72">
        <f>VLOOKUP('TzCx Summary'!B131, A:D, 4, FALSE)</f>
        <v>84.545454545454547</v>
      </c>
      <c r="AZ131" s="72">
        <f>VLOOKUP('TzCx Summary'!E131, A:D, 4, FALSE)</f>
        <v>84.545454545454547</v>
      </c>
      <c r="BA131" s="73">
        <f t="shared" ref="BA131:BA194" si="47">(AY131+AZ131)/2</f>
        <v>84.545454545454547</v>
      </c>
      <c r="BB131" s="73" t="e">
        <f>IF(TzCx!H131=0,1,#REF!)</f>
        <v>#REF!</v>
      </c>
      <c r="BC131" s="72" t="e">
        <f t="shared" ref="BC131:BC194" si="48">(BB131-MIN($BB$2:$BB$341))/(MAX($BB$2:$BB$341)-MIN($BB$2:$BB$341))</f>
        <v>#REF!</v>
      </c>
      <c r="BD131" s="72" t="e">
        <f t="shared" ref="BD131:BD194" si="49">1-BC131</f>
        <v>#REF!</v>
      </c>
      <c r="BE131" s="72" t="e">
        <f t="shared" ref="BE131:BE194" si="50">BA131*BD131</f>
        <v>#REF!</v>
      </c>
      <c r="BF131" s="60"/>
      <c r="BG131" s="72"/>
      <c r="BH131" s="72"/>
      <c r="BI131" s="72"/>
      <c r="BJ131" s="72"/>
      <c r="BK131" s="72"/>
      <c r="BL131" s="72"/>
      <c r="BM131" s="72"/>
      <c r="BN131" s="72"/>
      <c r="BO131" s="60"/>
      <c r="BP131" s="60"/>
      <c r="BQ131" s="45"/>
    </row>
    <row r="132" spans="1:69" x14ac:dyDescent="0.4">
      <c r="A132" s="45"/>
      <c r="B132" s="45"/>
      <c r="C132" s="45"/>
      <c r="D132" s="45"/>
      <c r="E132" s="45"/>
      <c r="F132" s="45"/>
      <c r="G132" s="45"/>
      <c r="H132" s="45"/>
      <c r="I132" s="45"/>
      <c r="J132" s="54"/>
      <c r="K132" s="63">
        <f>VLOOKUP('CxCT5x Summary'!B132, A:D, 4, FALSE)</f>
        <v>84.545454545454547</v>
      </c>
      <c r="L132" s="63">
        <f>VLOOKUP('CxCT5x Summary'!E132, A:D, 4, FALSE)</f>
        <v>90.795454545454547</v>
      </c>
      <c r="M132" s="64">
        <f t="shared" si="41"/>
        <v>87.670454545454547</v>
      </c>
      <c r="N132" s="64">
        <f>IF(CxCT5x!H132=0,1,CxCT5x!H132)</f>
        <v>17.644390000000001</v>
      </c>
      <c r="O132" s="65">
        <f t="shared" si="42"/>
        <v>0.12654889770273103</v>
      </c>
      <c r="P132" s="65">
        <f t="shared" si="39"/>
        <v>0.87345110229726897</v>
      </c>
      <c r="Q132" s="65">
        <f t="shared" si="40"/>
        <v>76.575855161629889</v>
      </c>
      <c r="R132" s="54"/>
      <c r="S132" s="54"/>
      <c r="T132" s="54"/>
      <c r="U132" s="54"/>
      <c r="V132" s="54"/>
      <c r="W132" s="54"/>
      <c r="X132" s="54"/>
      <c r="Y132" s="54"/>
      <c r="Z132" s="54"/>
      <c r="AA132" s="54"/>
      <c r="AB132" s="54"/>
      <c r="AC132" s="45"/>
      <c r="AD132" s="57"/>
      <c r="AE132" s="68">
        <f>VLOOKUP('CxTx Summary'!B132, A:D, 4, FALSE)</f>
        <v>84.545454545454547</v>
      </c>
      <c r="AF132" s="68">
        <f>VLOOKUP('CxTx Summary'!E132, A:D, 4, FALSE)</f>
        <v>90.795454545454547</v>
      </c>
      <c r="AG132" s="69">
        <f t="shared" si="43"/>
        <v>87.670454545454547</v>
      </c>
      <c r="AH132" s="69">
        <f>IF(CxTx!H132=0,1,CxTx!H132)</f>
        <v>17.644390000000001</v>
      </c>
      <c r="AI132" s="68">
        <f t="shared" si="44"/>
        <v>0.12654889770273103</v>
      </c>
      <c r="AJ132" s="68">
        <f t="shared" si="45"/>
        <v>0.87345110229726897</v>
      </c>
      <c r="AK132" s="68">
        <f t="shared" si="46"/>
        <v>76.575855161629889</v>
      </c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45"/>
      <c r="AX132" s="60"/>
      <c r="AY132" s="72">
        <f>VLOOKUP('TzCx Summary'!B132, A:D, 4, FALSE)</f>
        <v>84.545454545454547</v>
      </c>
      <c r="AZ132" s="72">
        <f>VLOOKUP('TzCx Summary'!E132, A:D, 4, FALSE)</f>
        <v>84.545454545454547</v>
      </c>
      <c r="BA132" s="73">
        <f t="shared" si="47"/>
        <v>84.545454545454547</v>
      </c>
      <c r="BB132" s="73" t="e">
        <f>IF(TzCx!H132=0,1,#REF!)</f>
        <v>#REF!</v>
      </c>
      <c r="BC132" s="72" t="e">
        <f t="shared" si="48"/>
        <v>#REF!</v>
      </c>
      <c r="BD132" s="72" t="e">
        <f t="shared" si="49"/>
        <v>#REF!</v>
      </c>
      <c r="BE132" s="72" t="e">
        <f t="shared" si="50"/>
        <v>#REF!</v>
      </c>
      <c r="BF132" s="60"/>
      <c r="BG132" s="72"/>
      <c r="BH132" s="72"/>
      <c r="BI132" s="72"/>
      <c r="BJ132" s="72"/>
      <c r="BK132" s="72"/>
      <c r="BL132" s="72"/>
      <c r="BM132" s="72"/>
      <c r="BN132" s="72"/>
      <c r="BO132" s="60"/>
      <c r="BP132" s="60"/>
      <c r="BQ132" s="45"/>
    </row>
    <row r="133" spans="1:69" x14ac:dyDescent="0.4">
      <c r="A133" s="45"/>
      <c r="B133" s="45"/>
      <c r="C133" s="45"/>
      <c r="D133" s="45"/>
      <c r="E133" s="45"/>
      <c r="F133" s="45"/>
      <c r="G133" s="45"/>
      <c r="H133" s="45"/>
      <c r="I133" s="45"/>
      <c r="J133" s="54"/>
      <c r="K133" s="63">
        <f>VLOOKUP('CxCT5x Summary'!B133, A:D, 4, FALSE)</f>
        <v>90.795454545454547</v>
      </c>
      <c r="L133" s="63">
        <f>VLOOKUP('CxCT5x Summary'!E133, A:D, 4, FALSE)</f>
        <v>90.795454545454547</v>
      </c>
      <c r="M133" s="64">
        <f t="shared" si="41"/>
        <v>90.795454545454547</v>
      </c>
      <c r="N133" s="64">
        <f>IF(CxCT5x!H133=0,1,CxCT5x!H133)</f>
        <v>10.06528</v>
      </c>
      <c r="O133" s="65">
        <f t="shared" si="42"/>
        <v>6.9676156272499221E-2</v>
      </c>
      <c r="P133" s="65">
        <f t="shared" si="39"/>
        <v>0.93032384372750077</v>
      </c>
      <c r="Q133" s="65">
        <f t="shared" si="40"/>
        <v>84.469176265712861</v>
      </c>
      <c r="R133" s="54"/>
      <c r="S133" s="54"/>
      <c r="T133" s="54"/>
      <c r="U133" s="54"/>
      <c r="V133" s="54"/>
      <c r="W133" s="54"/>
      <c r="X133" s="54"/>
      <c r="Y133" s="54"/>
      <c r="Z133" s="54"/>
      <c r="AA133" s="54"/>
      <c r="AB133" s="54"/>
      <c r="AC133" s="45"/>
      <c r="AD133" s="57"/>
      <c r="AE133" s="68">
        <f>VLOOKUP('CxTx Summary'!B133, A:D, 4, FALSE)</f>
        <v>90.795454545454547</v>
      </c>
      <c r="AF133" s="68">
        <f>VLOOKUP('CxTx Summary'!E133, A:D, 4, FALSE)</f>
        <v>90.795454545454547</v>
      </c>
      <c r="AG133" s="69">
        <f t="shared" si="43"/>
        <v>90.795454545454547</v>
      </c>
      <c r="AH133" s="69">
        <f>IF(CxTx!H133=0,1,CxTx!H133)</f>
        <v>10.06528</v>
      </c>
      <c r="AI133" s="68">
        <f t="shared" si="44"/>
        <v>6.9676156272499221E-2</v>
      </c>
      <c r="AJ133" s="68">
        <f t="shared" si="45"/>
        <v>0.93032384372750077</v>
      </c>
      <c r="AK133" s="68">
        <f t="shared" si="46"/>
        <v>84.469176265712861</v>
      </c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45"/>
      <c r="AX133" s="60"/>
      <c r="AY133" s="72">
        <f>VLOOKUP('TzCx Summary'!B133, A:D, 4, FALSE)</f>
        <v>90.795454545454547</v>
      </c>
      <c r="AZ133" s="72">
        <f>VLOOKUP('TzCx Summary'!E133, A:D, 4, FALSE)</f>
        <v>90.795454545454547</v>
      </c>
      <c r="BA133" s="73">
        <f t="shared" si="47"/>
        <v>90.795454545454547</v>
      </c>
      <c r="BB133" s="73" t="e">
        <f>IF(TzCx!H133=0,1,#REF!)</f>
        <v>#REF!</v>
      </c>
      <c r="BC133" s="72" t="e">
        <f t="shared" si="48"/>
        <v>#REF!</v>
      </c>
      <c r="BD133" s="72" t="e">
        <f t="shared" si="49"/>
        <v>#REF!</v>
      </c>
      <c r="BE133" s="72" t="e">
        <f t="shared" si="50"/>
        <v>#REF!</v>
      </c>
      <c r="BF133" s="60"/>
      <c r="BG133" s="72"/>
      <c r="BH133" s="72"/>
      <c r="BI133" s="72"/>
      <c r="BJ133" s="72"/>
      <c r="BK133" s="72"/>
      <c r="BL133" s="72"/>
      <c r="BM133" s="72"/>
      <c r="BN133" s="72"/>
      <c r="BO133" s="60"/>
      <c r="BP133" s="60"/>
      <c r="BQ133" s="45"/>
    </row>
    <row r="134" spans="1:69" x14ac:dyDescent="0.4">
      <c r="A134" s="45"/>
      <c r="B134" s="45"/>
      <c r="C134" s="45"/>
      <c r="D134" s="45"/>
      <c r="E134" s="45"/>
      <c r="F134" s="45"/>
      <c r="G134" s="45"/>
      <c r="H134" s="45"/>
      <c r="I134" s="45"/>
      <c r="J134" s="54"/>
      <c r="K134" s="63">
        <f>VLOOKUP('CxCT5x Summary'!B134, A:D, 4, FALSE)</f>
        <v>90.795454545454547</v>
      </c>
      <c r="L134" s="63">
        <f>VLOOKUP('CxCT5x Summary'!E134, A:D, 4, FALSE)</f>
        <v>90.795454545454547</v>
      </c>
      <c r="M134" s="64">
        <f t="shared" si="41"/>
        <v>90.795454545454547</v>
      </c>
      <c r="N134" s="64">
        <f>IF(CxCT5x!H134=0,1,CxCT5x!H134)</f>
        <v>7.8060479999999997</v>
      </c>
      <c r="O134" s="65">
        <f t="shared" si="42"/>
        <v>5.2723147625454179E-2</v>
      </c>
      <c r="P134" s="65">
        <f t="shared" si="39"/>
        <v>0.94727685237454584</v>
      </c>
      <c r="Q134" s="65">
        <f t="shared" si="40"/>
        <v>86.008432391734331</v>
      </c>
      <c r="R134" s="54"/>
      <c r="S134" s="54"/>
      <c r="T134" s="54"/>
      <c r="U134" s="54"/>
      <c r="V134" s="54"/>
      <c r="W134" s="54"/>
      <c r="X134" s="54"/>
      <c r="Y134" s="54"/>
      <c r="Z134" s="54"/>
      <c r="AA134" s="54"/>
      <c r="AB134" s="54"/>
      <c r="AC134" s="45"/>
      <c r="AD134" s="57"/>
      <c r="AE134" s="68">
        <f>VLOOKUP('CxTx Summary'!B134, A:D, 4, FALSE)</f>
        <v>90.795454545454547</v>
      </c>
      <c r="AF134" s="68">
        <f>VLOOKUP('CxTx Summary'!E134, A:D, 4, FALSE)</f>
        <v>90.795454545454547</v>
      </c>
      <c r="AG134" s="69">
        <f t="shared" si="43"/>
        <v>90.795454545454547</v>
      </c>
      <c r="AH134" s="69">
        <f>IF(CxTx!H134=0,1,CxTx!H134)</f>
        <v>7.8060479999999997</v>
      </c>
      <c r="AI134" s="68">
        <f t="shared" si="44"/>
        <v>5.2723147625454179E-2</v>
      </c>
      <c r="AJ134" s="68">
        <f t="shared" si="45"/>
        <v>0.94727685237454584</v>
      </c>
      <c r="AK134" s="68">
        <f t="shared" si="46"/>
        <v>86.008432391734331</v>
      </c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45"/>
      <c r="AX134" s="60"/>
      <c r="AY134" s="72">
        <f>VLOOKUP('TzCx Summary'!B134, A:D, 4, FALSE)</f>
        <v>90.795454545454547</v>
      </c>
      <c r="AZ134" s="72">
        <f>VLOOKUP('TzCx Summary'!E134, A:D, 4, FALSE)</f>
        <v>90.795454545454547</v>
      </c>
      <c r="BA134" s="73">
        <f t="shared" si="47"/>
        <v>90.795454545454547</v>
      </c>
      <c r="BB134" s="73" t="e">
        <f>IF(TzCx!H134=0,1,#REF!)</f>
        <v>#REF!</v>
      </c>
      <c r="BC134" s="72" t="e">
        <f t="shared" si="48"/>
        <v>#REF!</v>
      </c>
      <c r="BD134" s="72" t="e">
        <f t="shared" si="49"/>
        <v>#REF!</v>
      </c>
      <c r="BE134" s="72" t="e">
        <f t="shared" si="50"/>
        <v>#REF!</v>
      </c>
      <c r="BF134" s="60"/>
      <c r="BG134" s="72"/>
      <c r="BH134" s="72"/>
      <c r="BI134" s="72"/>
      <c r="BJ134" s="72"/>
      <c r="BK134" s="72"/>
      <c r="BL134" s="72"/>
      <c r="BM134" s="72"/>
      <c r="BN134" s="72"/>
      <c r="BO134" s="60"/>
      <c r="BP134" s="60"/>
      <c r="BQ134" s="45"/>
    </row>
    <row r="135" spans="1:69" x14ac:dyDescent="0.4">
      <c r="A135" s="45"/>
      <c r="B135" s="45"/>
      <c r="C135" s="45"/>
      <c r="D135" s="45"/>
      <c r="E135" s="45"/>
      <c r="F135" s="45"/>
      <c r="G135" s="45"/>
      <c r="H135" s="45"/>
      <c r="I135" s="45"/>
      <c r="J135" s="54"/>
      <c r="K135" s="63">
        <f>VLOOKUP('CxCT5x Summary'!B135, A:D, 4, FALSE)</f>
        <v>84.545454545454547</v>
      </c>
      <c r="L135" s="63">
        <f>VLOOKUP('CxCT5x Summary'!E135, A:D, 4, FALSE)</f>
        <v>90.795454545454547</v>
      </c>
      <c r="M135" s="64">
        <f t="shared" si="41"/>
        <v>87.670454545454547</v>
      </c>
      <c r="N135" s="64">
        <f>IF(CxCT5x!H135=0,1,CxCT5x!H135)</f>
        <v>9.5981059999999996</v>
      </c>
      <c r="O135" s="65">
        <f t="shared" si="42"/>
        <v>6.6170538052823413E-2</v>
      </c>
      <c r="P135" s="65">
        <f t="shared" si="39"/>
        <v>0.93382946194717653</v>
      </c>
      <c r="Q135" s="65">
        <f t="shared" si="40"/>
        <v>81.869253396846219</v>
      </c>
      <c r="R135" s="54"/>
      <c r="S135" s="54"/>
      <c r="T135" s="54"/>
      <c r="U135" s="54"/>
      <c r="V135" s="54"/>
      <c r="W135" s="54"/>
      <c r="X135" s="54"/>
      <c r="Y135" s="54"/>
      <c r="Z135" s="54"/>
      <c r="AA135" s="54"/>
      <c r="AB135" s="54"/>
      <c r="AC135" s="45"/>
      <c r="AD135" s="57"/>
      <c r="AE135" s="68">
        <f>VLOOKUP('CxTx Summary'!B135, A:D, 4, FALSE)</f>
        <v>84.545454545454547</v>
      </c>
      <c r="AF135" s="68">
        <f>VLOOKUP('CxTx Summary'!E135, A:D, 4, FALSE)</f>
        <v>90.795454545454547</v>
      </c>
      <c r="AG135" s="69">
        <f t="shared" si="43"/>
        <v>87.670454545454547</v>
      </c>
      <c r="AH135" s="69">
        <f>IF(CxTx!H135=0,1,CxTx!H135)</f>
        <v>9.5981059999999996</v>
      </c>
      <c r="AI135" s="68">
        <f t="shared" si="44"/>
        <v>6.6170538052823413E-2</v>
      </c>
      <c r="AJ135" s="68">
        <f t="shared" si="45"/>
        <v>0.93382946194717653</v>
      </c>
      <c r="AK135" s="68">
        <f t="shared" si="46"/>
        <v>81.869253396846219</v>
      </c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45"/>
      <c r="AX135" s="60"/>
      <c r="AY135" s="72">
        <f>VLOOKUP('TzCx Summary'!B135, A:D, 4, FALSE)</f>
        <v>84.545454545454547</v>
      </c>
      <c r="AZ135" s="72">
        <f>VLOOKUP('TzCx Summary'!E135, A:D, 4, FALSE)</f>
        <v>90.795454545454547</v>
      </c>
      <c r="BA135" s="73">
        <f t="shared" si="47"/>
        <v>87.670454545454547</v>
      </c>
      <c r="BB135" s="73" t="e">
        <f>IF(TzCx!H135=0,1,#REF!)</f>
        <v>#REF!</v>
      </c>
      <c r="BC135" s="72" t="e">
        <f t="shared" si="48"/>
        <v>#REF!</v>
      </c>
      <c r="BD135" s="72" t="e">
        <f t="shared" si="49"/>
        <v>#REF!</v>
      </c>
      <c r="BE135" s="72" t="e">
        <f t="shared" si="50"/>
        <v>#REF!</v>
      </c>
      <c r="BF135" s="60"/>
      <c r="BG135" s="72"/>
      <c r="BH135" s="72"/>
      <c r="BI135" s="72"/>
      <c r="BJ135" s="72"/>
      <c r="BK135" s="72"/>
      <c r="BL135" s="72"/>
      <c r="BM135" s="72"/>
      <c r="BN135" s="72"/>
      <c r="BO135" s="60"/>
      <c r="BP135" s="60"/>
      <c r="BQ135" s="45"/>
    </row>
    <row r="136" spans="1:69" x14ac:dyDescent="0.4">
      <c r="A136" s="45"/>
      <c r="B136" s="45"/>
      <c r="C136" s="45"/>
      <c r="D136" s="45"/>
      <c r="E136" s="45"/>
      <c r="F136" s="45"/>
      <c r="G136" s="45"/>
      <c r="H136" s="45"/>
      <c r="I136" s="45"/>
      <c r="J136" s="54"/>
      <c r="K136" s="63">
        <f>VLOOKUP('CxCT5x Summary'!B136, A:D, 4, FALSE)</f>
        <v>90.795454545454547</v>
      </c>
      <c r="L136" s="63">
        <f>VLOOKUP('CxCT5x Summary'!E136, A:D, 4, FALSE)</f>
        <v>90.795454545454547</v>
      </c>
      <c r="M136" s="64">
        <f t="shared" si="41"/>
        <v>90.795454545454547</v>
      </c>
      <c r="N136" s="64">
        <f>IF(CxCT5x!H136=0,1,CxCT5x!H136)</f>
        <v>10.108169999999999</v>
      </c>
      <c r="O136" s="65">
        <f t="shared" si="42"/>
        <v>6.9997997739365728E-2</v>
      </c>
      <c r="P136" s="65">
        <f t="shared" si="39"/>
        <v>0.93000200226063423</v>
      </c>
      <c r="Q136" s="65">
        <f t="shared" si="40"/>
        <v>84.439954523437137</v>
      </c>
      <c r="R136" s="54"/>
      <c r="S136" s="54"/>
      <c r="T136" s="54"/>
      <c r="U136" s="54"/>
      <c r="V136" s="54"/>
      <c r="W136" s="54"/>
      <c r="X136" s="54"/>
      <c r="Y136" s="54"/>
      <c r="Z136" s="54"/>
      <c r="AA136" s="54"/>
      <c r="AB136" s="54"/>
      <c r="AC136" s="45"/>
      <c r="AD136" s="57"/>
      <c r="AE136" s="68">
        <f>VLOOKUP('CxTx Summary'!B136, A:D, 4, FALSE)</f>
        <v>90.795454545454547</v>
      </c>
      <c r="AF136" s="68">
        <f>VLOOKUP('CxTx Summary'!E136, A:D, 4, FALSE)</f>
        <v>90.795454545454547</v>
      </c>
      <c r="AG136" s="69">
        <f t="shared" si="43"/>
        <v>90.795454545454547</v>
      </c>
      <c r="AH136" s="69">
        <f>IF(CxTx!H136=0,1,CxTx!H136)</f>
        <v>10.108169999999999</v>
      </c>
      <c r="AI136" s="68">
        <f t="shared" si="44"/>
        <v>6.9997997739365728E-2</v>
      </c>
      <c r="AJ136" s="68">
        <f t="shared" si="45"/>
        <v>0.93000200226063423</v>
      </c>
      <c r="AK136" s="68">
        <f t="shared" si="46"/>
        <v>84.439954523437137</v>
      </c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45"/>
      <c r="AX136" s="60"/>
      <c r="AY136" s="72">
        <f>VLOOKUP('TzCx Summary'!B136, A:D, 4, FALSE)</f>
        <v>90.795454545454547</v>
      </c>
      <c r="AZ136" s="72">
        <f>VLOOKUP('TzCx Summary'!E136, A:D, 4, FALSE)</f>
        <v>90.795454545454547</v>
      </c>
      <c r="BA136" s="73">
        <f t="shared" si="47"/>
        <v>90.795454545454547</v>
      </c>
      <c r="BB136" s="73" t="e">
        <f>IF(TzCx!H136=0,1,#REF!)</f>
        <v>#REF!</v>
      </c>
      <c r="BC136" s="72" t="e">
        <f t="shared" si="48"/>
        <v>#REF!</v>
      </c>
      <c r="BD136" s="72" t="e">
        <f t="shared" si="49"/>
        <v>#REF!</v>
      </c>
      <c r="BE136" s="72" t="e">
        <f t="shared" si="50"/>
        <v>#REF!</v>
      </c>
      <c r="BF136" s="60"/>
      <c r="BG136" s="72"/>
      <c r="BH136" s="72"/>
      <c r="BI136" s="72"/>
      <c r="BJ136" s="72"/>
      <c r="BK136" s="72"/>
      <c r="BL136" s="72"/>
      <c r="BM136" s="72"/>
      <c r="BN136" s="72"/>
      <c r="BO136" s="60"/>
      <c r="BP136" s="60"/>
      <c r="BQ136" s="45"/>
    </row>
    <row r="137" spans="1:69" x14ac:dyDescent="0.4">
      <c r="A137" s="45"/>
      <c r="B137" s="45"/>
      <c r="C137" s="45"/>
      <c r="D137" s="45"/>
      <c r="E137" s="45"/>
      <c r="F137" s="45"/>
      <c r="G137" s="45"/>
      <c r="H137" s="45"/>
      <c r="I137" s="45"/>
      <c r="J137" s="54"/>
      <c r="K137" s="63">
        <f>VLOOKUP('CxCT5x Summary'!B137, A:D, 4, FALSE)</f>
        <v>85.454545454545453</v>
      </c>
      <c r="L137" s="63">
        <f>VLOOKUP('CxCT5x Summary'!E137, A:D, 4, FALSE)</f>
        <v>85.454545454545453</v>
      </c>
      <c r="M137" s="64">
        <f t="shared" si="41"/>
        <v>85.454545454545453</v>
      </c>
      <c r="N137" s="64">
        <f>IF(CxCT5x!H137=0,1,CxCT5x!H137)</f>
        <v>24.52685</v>
      </c>
      <c r="O137" s="65">
        <f t="shared" si="42"/>
        <v>0.17819406025927306</v>
      </c>
      <c r="P137" s="65">
        <f t="shared" si="39"/>
        <v>0.82180593974072691</v>
      </c>
      <c r="Q137" s="65">
        <f t="shared" si="40"/>
        <v>70.227053032389392</v>
      </c>
      <c r="R137" s="54"/>
      <c r="S137" s="54"/>
      <c r="T137" s="54"/>
      <c r="U137" s="54"/>
      <c r="V137" s="54"/>
      <c r="W137" s="54"/>
      <c r="X137" s="54"/>
      <c r="Y137" s="54"/>
      <c r="Z137" s="54"/>
      <c r="AA137" s="54"/>
      <c r="AB137" s="54"/>
      <c r="AC137" s="45"/>
      <c r="AD137" s="57"/>
      <c r="AE137" s="68">
        <f>VLOOKUP('CxTx Summary'!B137, A:D, 4, FALSE)</f>
        <v>85.454545454545453</v>
      </c>
      <c r="AF137" s="68">
        <f>VLOOKUP('CxTx Summary'!E137, A:D, 4, FALSE)</f>
        <v>85.454545454545453</v>
      </c>
      <c r="AG137" s="69">
        <f t="shared" si="43"/>
        <v>85.454545454545453</v>
      </c>
      <c r="AH137" s="69">
        <f>IF(CxTx!H137=0,1,CxTx!H137)</f>
        <v>24.52685</v>
      </c>
      <c r="AI137" s="68">
        <f t="shared" si="44"/>
        <v>0.17819406025927306</v>
      </c>
      <c r="AJ137" s="68">
        <f t="shared" si="45"/>
        <v>0.82180593974072691</v>
      </c>
      <c r="AK137" s="68">
        <f t="shared" si="46"/>
        <v>70.227053032389392</v>
      </c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45"/>
      <c r="AX137" s="60"/>
      <c r="AY137" s="72">
        <f>VLOOKUP('TzCx Summary'!B137, A:D, 4, FALSE)</f>
        <v>85.454545454545453</v>
      </c>
      <c r="AZ137" s="72">
        <f>VLOOKUP('TzCx Summary'!E137, A:D, 4, FALSE)</f>
        <v>85.454545454545453</v>
      </c>
      <c r="BA137" s="73">
        <f t="shared" si="47"/>
        <v>85.454545454545453</v>
      </c>
      <c r="BB137" s="73" t="e">
        <f>IF(TzCx!H137=0,1,#REF!)</f>
        <v>#REF!</v>
      </c>
      <c r="BC137" s="72" t="e">
        <f t="shared" si="48"/>
        <v>#REF!</v>
      </c>
      <c r="BD137" s="72" t="e">
        <f t="shared" si="49"/>
        <v>#REF!</v>
      </c>
      <c r="BE137" s="72" t="e">
        <f t="shared" si="50"/>
        <v>#REF!</v>
      </c>
      <c r="BF137" s="60"/>
      <c r="BG137" s="72"/>
      <c r="BH137" s="72"/>
      <c r="BI137" s="72"/>
      <c r="BJ137" s="72"/>
      <c r="BK137" s="72"/>
      <c r="BL137" s="72"/>
      <c r="BM137" s="72"/>
      <c r="BN137" s="72"/>
      <c r="BO137" s="60"/>
      <c r="BP137" s="60"/>
      <c r="BQ137" s="45"/>
    </row>
    <row r="138" spans="1:69" x14ac:dyDescent="0.4">
      <c r="A138" s="45"/>
      <c r="B138" s="45"/>
      <c r="C138" s="45"/>
      <c r="D138" s="45"/>
      <c r="E138" s="45"/>
      <c r="F138" s="45"/>
      <c r="G138" s="45"/>
      <c r="H138" s="45"/>
      <c r="I138" s="45"/>
      <c r="J138" s="54"/>
      <c r="K138" s="63">
        <f>VLOOKUP('CxCT5x Summary'!B138, A:D, 4, FALSE)</f>
        <v>85.454545454545453</v>
      </c>
      <c r="L138" s="63">
        <f>VLOOKUP('CxCT5x Summary'!E138, A:D, 4, FALSE)</f>
        <v>85.454545454545453</v>
      </c>
      <c r="M138" s="64">
        <f t="shared" si="41"/>
        <v>85.454545454545453</v>
      </c>
      <c r="N138" s="64">
        <f>IF(CxCT5x!H138=0,1,CxCT5x!H138)</f>
        <v>20.485969999999998</v>
      </c>
      <c r="O138" s="65">
        <f t="shared" si="42"/>
        <v>0.14787177658868439</v>
      </c>
      <c r="P138" s="65">
        <f t="shared" si="39"/>
        <v>0.85212822341131567</v>
      </c>
      <c r="Q138" s="65">
        <f t="shared" si="40"/>
        <v>72.818230000603336</v>
      </c>
      <c r="R138" s="54"/>
      <c r="S138" s="54"/>
      <c r="T138" s="54"/>
      <c r="U138" s="54"/>
      <c r="V138" s="54"/>
      <c r="W138" s="54"/>
      <c r="X138" s="54"/>
      <c r="Y138" s="54"/>
      <c r="Z138" s="54"/>
      <c r="AA138" s="54"/>
      <c r="AB138" s="54"/>
      <c r="AC138" s="45"/>
      <c r="AD138" s="57"/>
      <c r="AE138" s="68">
        <f>VLOOKUP('CxTx Summary'!B138, A:D, 4, FALSE)</f>
        <v>85.454545454545453</v>
      </c>
      <c r="AF138" s="68">
        <f>VLOOKUP('CxTx Summary'!E138, A:D, 4, FALSE)</f>
        <v>85.454545454545453</v>
      </c>
      <c r="AG138" s="69">
        <f t="shared" si="43"/>
        <v>85.454545454545453</v>
      </c>
      <c r="AH138" s="69">
        <f>IF(CxTx!H138=0,1,CxTx!H138)</f>
        <v>20.485969999999998</v>
      </c>
      <c r="AI138" s="68">
        <f t="shared" si="44"/>
        <v>0.14787177658868439</v>
      </c>
      <c r="AJ138" s="68">
        <f t="shared" si="45"/>
        <v>0.85212822341131567</v>
      </c>
      <c r="AK138" s="68">
        <f t="shared" si="46"/>
        <v>72.818230000603336</v>
      </c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45"/>
      <c r="AX138" s="60"/>
      <c r="AY138" s="72">
        <f>VLOOKUP('TzCx Summary'!B138, A:D, 4, FALSE)</f>
        <v>85.454545454545453</v>
      </c>
      <c r="AZ138" s="72">
        <f>VLOOKUP('TzCx Summary'!E138, A:D, 4, FALSE)</f>
        <v>85.454545454545453</v>
      </c>
      <c r="BA138" s="73">
        <f t="shared" si="47"/>
        <v>85.454545454545453</v>
      </c>
      <c r="BB138" s="73" t="e">
        <f>IF(TzCx!H138=0,1,#REF!)</f>
        <v>#REF!</v>
      </c>
      <c r="BC138" s="72" t="e">
        <f t="shared" si="48"/>
        <v>#REF!</v>
      </c>
      <c r="BD138" s="72" t="e">
        <f t="shared" si="49"/>
        <v>#REF!</v>
      </c>
      <c r="BE138" s="72" t="e">
        <f t="shared" si="50"/>
        <v>#REF!</v>
      </c>
      <c r="BF138" s="60"/>
      <c r="BG138" s="72"/>
      <c r="BH138" s="72"/>
      <c r="BI138" s="72"/>
      <c r="BJ138" s="72"/>
      <c r="BK138" s="72"/>
      <c r="BL138" s="72"/>
      <c r="BM138" s="72"/>
      <c r="BN138" s="72"/>
      <c r="BO138" s="60"/>
      <c r="BP138" s="60"/>
      <c r="BQ138" s="45"/>
    </row>
    <row r="139" spans="1:69" x14ac:dyDescent="0.4">
      <c r="A139" s="45"/>
      <c r="B139" s="45"/>
      <c r="C139" s="45"/>
      <c r="D139" s="45"/>
      <c r="E139" s="45"/>
      <c r="F139" s="45"/>
      <c r="G139" s="45"/>
      <c r="H139" s="45"/>
      <c r="I139" s="45"/>
      <c r="J139" s="54"/>
      <c r="K139" s="63">
        <f>VLOOKUP('CxCT5x Summary'!B139, A:D, 4, FALSE)</f>
        <v>90.795454545454547</v>
      </c>
      <c r="L139" s="63">
        <f>VLOOKUP('CxCT5x Summary'!E139, A:D, 4, FALSE)</f>
        <v>90.795454545454547</v>
      </c>
      <c r="M139" s="64">
        <f t="shared" si="41"/>
        <v>90.795454545454547</v>
      </c>
      <c r="N139" s="64">
        <f>IF(CxCT5x!H139=0,1,CxCT5x!H139)</f>
        <v>9.1421650000000003</v>
      </c>
      <c r="O139" s="65">
        <f t="shared" si="42"/>
        <v>6.2749210931243013E-2</v>
      </c>
      <c r="P139" s="65">
        <f t="shared" si="39"/>
        <v>0.93725078906875703</v>
      </c>
      <c r="Q139" s="65">
        <f t="shared" si="40"/>
        <v>85.098111416583734</v>
      </c>
      <c r="R139" s="54"/>
      <c r="S139" s="54"/>
      <c r="T139" s="54"/>
      <c r="U139" s="54"/>
      <c r="V139" s="54"/>
      <c r="W139" s="54"/>
      <c r="X139" s="54"/>
      <c r="Y139" s="54"/>
      <c r="Z139" s="54"/>
      <c r="AA139" s="54"/>
      <c r="AB139" s="54"/>
      <c r="AC139" s="45"/>
      <c r="AD139" s="57"/>
      <c r="AE139" s="68">
        <f>VLOOKUP('CxTx Summary'!B139, A:D, 4, FALSE)</f>
        <v>90.795454545454547</v>
      </c>
      <c r="AF139" s="68">
        <f>VLOOKUP('CxTx Summary'!E139, A:D, 4, FALSE)</f>
        <v>90.795454545454547</v>
      </c>
      <c r="AG139" s="69">
        <f t="shared" si="43"/>
        <v>90.795454545454547</v>
      </c>
      <c r="AH139" s="69">
        <f>IF(CxTx!H139=0,1,CxTx!H139)</f>
        <v>9.1421650000000003</v>
      </c>
      <c r="AI139" s="68">
        <f t="shared" si="44"/>
        <v>6.2749210931243013E-2</v>
      </c>
      <c r="AJ139" s="68">
        <f t="shared" si="45"/>
        <v>0.93725078906875703</v>
      </c>
      <c r="AK139" s="68">
        <f t="shared" si="46"/>
        <v>85.098111416583734</v>
      </c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45"/>
      <c r="AX139" s="60"/>
      <c r="AY139" s="72">
        <f>VLOOKUP('TzCx Summary'!B139, A:D, 4, FALSE)</f>
        <v>90.795454545454547</v>
      </c>
      <c r="AZ139" s="72">
        <f>VLOOKUP('TzCx Summary'!E139, A:D, 4, FALSE)</f>
        <v>90.795454545454547</v>
      </c>
      <c r="BA139" s="73">
        <f t="shared" si="47"/>
        <v>90.795454545454547</v>
      </c>
      <c r="BB139" s="73">
        <f>IF(TzCx!H139=0,1,#REF!)</f>
        <v>1</v>
      </c>
      <c r="BC139" s="72" t="e">
        <f t="shared" si="48"/>
        <v>#REF!</v>
      </c>
      <c r="BD139" s="72" t="e">
        <f t="shared" si="49"/>
        <v>#REF!</v>
      </c>
      <c r="BE139" s="72" t="e">
        <f t="shared" si="50"/>
        <v>#REF!</v>
      </c>
      <c r="BF139" s="60"/>
      <c r="BG139" s="72"/>
      <c r="BH139" s="72"/>
      <c r="BI139" s="72"/>
      <c r="BJ139" s="72"/>
      <c r="BK139" s="72"/>
      <c r="BL139" s="72"/>
      <c r="BM139" s="72"/>
      <c r="BN139" s="72"/>
      <c r="BO139" s="60"/>
      <c r="BP139" s="60"/>
      <c r="BQ139" s="45"/>
    </row>
    <row r="140" spans="1:69" x14ac:dyDescent="0.4">
      <c r="A140" s="45"/>
      <c r="B140" s="45"/>
      <c r="C140" s="45"/>
      <c r="D140" s="45"/>
      <c r="E140" s="45"/>
      <c r="F140" s="45"/>
      <c r="G140" s="45"/>
      <c r="H140" s="45"/>
      <c r="I140" s="45"/>
      <c r="J140" s="54"/>
      <c r="K140" s="63">
        <f>VLOOKUP('CxCT5x Summary'!B140, A:D, 4, FALSE)</f>
        <v>85.454545454545453</v>
      </c>
      <c r="L140" s="63">
        <f>VLOOKUP('CxCT5x Summary'!E140, A:D, 4, FALSE)</f>
        <v>85.454545454545453</v>
      </c>
      <c r="M140" s="64">
        <f t="shared" si="41"/>
        <v>85.454545454545453</v>
      </c>
      <c r="N140" s="64">
        <f>IF(CxCT5x!H140=0,1,CxCT5x!H140)</f>
        <v>31.86046</v>
      </c>
      <c r="O140" s="65">
        <f t="shared" si="42"/>
        <v>0.23322459884232072</v>
      </c>
      <c r="P140" s="65">
        <f t="shared" si="39"/>
        <v>0.76677540115767928</v>
      </c>
      <c r="Q140" s="65">
        <f t="shared" si="40"/>
        <v>65.524443371656233</v>
      </c>
      <c r="R140" s="54"/>
      <c r="S140" s="54"/>
      <c r="T140" s="54"/>
      <c r="U140" s="54"/>
      <c r="V140" s="54"/>
      <c r="W140" s="54"/>
      <c r="X140" s="54"/>
      <c r="Y140" s="54"/>
      <c r="Z140" s="54"/>
      <c r="AA140" s="54"/>
      <c r="AB140" s="54"/>
      <c r="AC140" s="45"/>
      <c r="AD140" s="57"/>
      <c r="AE140" s="68">
        <f>VLOOKUP('CxTx Summary'!B140, A:D, 4, FALSE)</f>
        <v>85.454545454545453</v>
      </c>
      <c r="AF140" s="68">
        <f>VLOOKUP('CxTx Summary'!E140, A:D, 4, FALSE)</f>
        <v>85.454545454545453</v>
      </c>
      <c r="AG140" s="69">
        <f t="shared" si="43"/>
        <v>85.454545454545453</v>
      </c>
      <c r="AH140" s="69">
        <f>IF(CxTx!H140=0,1,CxTx!H140)</f>
        <v>31.86046</v>
      </c>
      <c r="AI140" s="68">
        <f t="shared" si="44"/>
        <v>0.23322459884232072</v>
      </c>
      <c r="AJ140" s="68">
        <f t="shared" si="45"/>
        <v>0.76677540115767928</v>
      </c>
      <c r="AK140" s="68">
        <f t="shared" si="46"/>
        <v>65.524443371656233</v>
      </c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45"/>
      <c r="AX140" s="60"/>
      <c r="AY140" s="72">
        <f>VLOOKUP('TzCx Summary'!B140, A:D, 4, FALSE)</f>
        <v>85.454545454545453</v>
      </c>
      <c r="AZ140" s="72">
        <f>VLOOKUP('TzCx Summary'!E140, A:D, 4, FALSE)</f>
        <v>85.454545454545453</v>
      </c>
      <c r="BA140" s="73">
        <f t="shared" si="47"/>
        <v>85.454545454545453</v>
      </c>
      <c r="BB140" s="73" t="e">
        <f>IF(TzCx!H140=0,1,#REF!)</f>
        <v>#REF!</v>
      </c>
      <c r="BC140" s="72" t="e">
        <f t="shared" si="48"/>
        <v>#REF!</v>
      </c>
      <c r="BD140" s="72" t="e">
        <f t="shared" si="49"/>
        <v>#REF!</v>
      </c>
      <c r="BE140" s="72" t="e">
        <f t="shared" si="50"/>
        <v>#REF!</v>
      </c>
      <c r="BF140" s="60"/>
      <c r="BG140" s="72"/>
      <c r="BH140" s="72"/>
      <c r="BI140" s="72"/>
      <c r="BJ140" s="72"/>
      <c r="BK140" s="72"/>
      <c r="BL140" s="72"/>
      <c r="BM140" s="72"/>
      <c r="BN140" s="72"/>
      <c r="BO140" s="60"/>
      <c r="BP140" s="60"/>
      <c r="BQ140" s="45"/>
    </row>
    <row r="141" spans="1:69" x14ac:dyDescent="0.4">
      <c r="A141" s="45"/>
      <c r="B141" s="45"/>
      <c r="C141" s="45"/>
      <c r="D141" s="45"/>
      <c r="E141" s="45"/>
      <c r="F141" s="45"/>
      <c r="G141" s="45"/>
      <c r="H141" s="45"/>
      <c r="I141" s="45"/>
      <c r="J141" s="54"/>
      <c r="K141" s="63">
        <f>VLOOKUP('CxCT5x Summary'!B141, A:D, 4, FALSE)</f>
        <v>90.795454545454547</v>
      </c>
      <c r="L141" s="63">
        <f>VLOOKUP('CxCT5x Summary'!E141, A:D, 4, FALSE)</f>
        <v>90.795454545454547</v>
      </c>
      <c r="M141" s="64">
        <f t="shared" si="41"/>
        <v>90.795454545454547</v>
      </c>
      <c r="N141" s="64">
        <f>IF(CxCT5x!H141=0,1,CxCT5x!H141)</f>
        <v>33.002020000000002</v>
      </c>
      <c r="O141" s="65">
        <f t="shared" si="42"/>
        <v>0.24179072952350833</v>
      </c>
      <c r="P141" s="65">
        <f t="shared" si="39"/>
        <v>0.75820927047649167</v>
      </c>
      <c r="Q141" s="65">
        <f t="shared" si="40"/>
        <v>68.841955353490548</v>
      </c>
      <c r="R141" s="54"/>
      <c r="S141" s="54"/>
      <c r="T141" s="54"/>
      <c r="U141" s="54"/>
      <c r="V141" s="54"/>
      <c r="W141" s="54"/>
      <c r="X141" s="54"/>
      <c r="Y141" s="54"/>
      <c r="Z141" s="54"/>
      <c r="AA141" s="54"/>
      <c r="AB141" s="54"/>
      <c r="AC141" s="45"/>
      <c r="AD141" s="57"/>
      <c r="AE141" s="68">
        <f>VLOOKUP('CxTx Summary'!B141, A:D, 4, FALSE)</f>
        <v>90.795454545454547</v>
      </c>
      <c r="AF141" s="68">
        <f>VLOOKUP('CxTx Summary'!E141, A:D, 4, FALSE)</f>
        <v>90.795454545454547</v>
      </c>
      <c r="AG141" s="69">
        <f t="shared" si="43"/>
        <v>90.795454545454547</v>
      </c>
      <c r="AH141" s="69">
        <f>IF(CxTx!H141=0,1,CxTx!H141)</f>
        <v>33.002020000000002</v>
      </c>
      <c r="AI141" s="68">
        <f t="shared" si="44"/>
        <v>0.24179072952350833</v>
      </c>
      <c r="AJ141" s="68">
        <f t="shared" si="45"/>
        <v>0.75820927047649167</v>
      </c>
      <c r="AK141" s="68">
        <f t="shared" si="46"/>
        <v>68.841955353490548</v>
      </c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45"/>
      <c r="AX141" s="60"/>
      <c r="AY141" s="72">
        <f>VLOOKUP('TzCx Summary'!B141, A:D, 4, FALSE)</f>
        <v>90.795454545454547</v>
      </c>
      <c r="AZ141" s="72">
        <f>VLOOKUP('TzCx Summary'!E141, A:D, 4, FALSE)</f>
        <v>90.795454545454547</v>
      </c>
      <c r="BA141" s="73">
        <f t="shared" si="47"/>
        <v>90.795454545454547</v>
      </c>
      <c r="BB141" s="73" t="e">
        <f>IF(TzCx!H141=0,1,#REF!)</f>
        <v>#REF!</v>
      </c>
      <c r="BC141" s="72" t="e">
        <f t="shared" si="48"/>
        <v>#REF!</v>
      </c>
      <c r="BD141" s="72" t="e">
        <f t="shared" si="49"/>
        <v>#REF!</v>
      </c>
      <c r="BE141" s="72" t="e">
        <f t="shared" si="50"/>
        <v>#REF!</v>
      </c>
      <c r="BF141" s="60"/>
      <c r="BG141" s="72"/>
      <c r="BH141" s="72"/>
      <c r="BI141" s="72"/>
      <c r="BJ141" s="72"/>
      <c r="BK141" s="72"/>
      <c r="BL141" s="72"/>
      <c r="BM141" s="72"/>
      <c r="BN141" s="72"/>
      <c r="BO141" s="60"/>
      <c r="BP141" s="60"/>
      <c r="BQ141" s="45"/>
    </row>
    <row r="142" spans="1:69" x14ac:dyDescent="0.4">
      <c r="A142" s="45"/>
      <c r="B142" s="45"/>
      <c r="C142" s="45"/>
      <c r="D142" s="45"/>
      <c r="E142" s="45"/>
      <c r="F142" s="45"/>
      <c r="G142" s="45"/>
      <c r="H142" s="45"/>
      <c r="I142" s="45"/>
      <c r="J142" s="54"/>
      <c r="K142" s="63">
        <f>VLOOKUP('CxCT5x Summary'!B142, A:D, 4, FALSE)</f>
        <v>85.454545454545453</v>
      </c>
      <c r="L142" s="63">
        <f>VLOOKUP('CxCT5x Summary'!E142, A:D, 4, FALSE)</f>
        <v>85.454545454545453</v>
      </c>
      <c r="M142" s="64">
        <f t="shared" si="41"/>
        <v>85.454545454545453</v>
      </c>
      <c r="N142" s="64">
        <f>IF(CxCT5x!H142=0,1,CxCT5x!H142)</f>
        <v>14.786860000000001</v>
      </c>
      <c r="O142" s="65">
        <f t="shared" si="42"/>
        <v>0.10510633191082008</v>
      </c>
      <c r="P142" s="65">
        <f t="shared" si="39"/>
        <v>0.89489366808917992</v>
      </c>
      <c r="Q142" s="65">
        <f t="shared" si="40"/>
        <v>76.472731636711742</v>
      </c>
      <c r="R142" s="54"/>
      <c r="S142" s="54"/>
      <c r="T142" s="54"/>
      <c r="U142" s="54"/>
      <c r="V142" s="54"/>
      <c r="W142" s="54"/>
      <c r="X142" s="54"/>
      <c r="Y142" s="54"/>
      <c r="Z142" s="54"/>
      <c r="AA142" s="54"/>
      <c r="AB142" s="54"/>
      <c r="AC142" s="45"/>
      <c r="AD142" s="57"/>
      <c r="AE142" s="68">
        <f>VLOOKUP('CxTx Summary'!B142, A:D, 4, FALSE)</f>
        <v>85.454545454545453</v>
      </c>
      <c r="AF142" s="68">
        <f>VLOOKUP('CxTx Summary'!E142, A:D, 4, FALSE)</f>
        <v>85.454545454545453</v>
      </c>
      <c r="AG142" s="69">
        <f t="shared" si="43"/>
        <v>85.454545454545453</v>
      </c>
      <c r="AH142" s="69">
        <f>IF(CxTx!H142=0,1,CxTx!H142)</f>
        <v>14.786860000000001</v>
      </c>
      <c r="AI142" s="68">
        <f t="shared" si="44"/>
        <v>0.10510633191082008</v>
      </c>
      <c r="AJ142" s="68">
        <f t="shared" si="45"/>
        <v>0.89489366808917992</v>
      </c>
      <c r="AK142" s="68">
        <f t="shared" si="46"/>
        <v>76.472731636711742</v>
      </c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45"/>
      <c r="AX142" s="60"/>
      <c r="AY142" s="72">
        <f>VLOOKUP('TzCx Summary'!B142, A:D, 4, FALSE)</f>
        <v>85.454545454545453</v>
      </c>
      <c r="AZ142" s="72">
        <f>VLOOKUP('TzCx Summary'!E142, A:D, 4, FALSE)</f>
        <v>85.454545454545453</v>
      </c>
      <c r="BA142" s="73">
        <f t="shared" si="47"/>
        <v>85.454545454545453</v>
      </c>
      <c r="BB142" s="73" t="e">
        <f>IF(TzCx!H142=0,1,#REF!)</f>
        <v>#REF!</v>
      </c>
      <c r="BC142" s="72" t="e">
        <f t="shared" si="48"/>
        <v>#REF!</v>
      </c>
      <c r="BD142" s="72" t="e">
        <f t="shared" si="49"/>
        <v>#REF!</v>
      </c>
      <c r="BE142" s="72" t="e">
        <f t="shared" si="50"/>
        <v>#REF!</v>
      </c>
      <c r="BF142" s="60"/>
      <c r="BG142" s="72"/>
      <c r="BH142" s="72"/>
      <c r="BI142" s="72"/>
      <c r="BJ142" s="72"/>
      <c r="BK142" s="72"/>
      <c r="BL142" s="72"/>
      <c r="BM142" s="72"/>
      <c r="BN142" s="72"/>
      <c r="BO142" s="60"/>
      <c r="BP142" s="60"/>
      <c r="BQ142" s="45"/>
    </row>
    <row r="143" spans="1:69" x14ac:dyDescent="0.4">
      <c r="A143" s="45"/>
      <c r="B143" s="45"/>
      <c r="C143" s="45"/>
      <c r="D143" s="45"/>
      <c r="E143" s="45"/>
      <c r="F143" s="45"/>
      <c r="G143" s="45"/>
      <c r="H143" s="45"/>
      <c r="I143" s="45"/>
      <c r="J143" s="54"/>
      <c r="K143" s="63">
        <f>VLOOKUP('CxCT5x Summary'!B143, A:D, 4, FALSE)</f>
        <v>84.545454545454547</v>
      </c>
      <c r="L143" s="63">
        <f>VLOOKUP('CxCT5x Summary'!E143, A:D, 4, FALSE)</f>
        <v>90.795454545454547</v>
      </c>
      <c r="M143" s="64">
        <f t="shared" si="41"/>
        <v>87.670454545454547</v>
      </c>
      <c r="N143" s="64">
        <f>IF(CxCT5x!H143=0,1,CxCT5x!H143)</f>
        <v>17.12462</v>
      </c>
      <c r="O143" s="65">
        <f t="shared" si="42"/>
        <v>0.12264860534476399</v>
      </c>
      <c r="P143" s="65">
        <f t="shared" si="39"/>
        <v>0.87735139465523604</v>
      </c>
      <c r="Q143" s="65">
        <f t="shared" si="40"/>
        <v>76.917795565513018</v>
      </c>
      <c r="R143" s="54"/>
      <c r="S143" s="54"/>
      <c r="T143" s="54"/>
      <c r="U143" s="54"/>
      <c r="V143" s="54"/>
      <c r="W143" s="54"/>
      <c r="X143" s="54"/>
      <c r="Y143" s="54"/>
      <c r="Z143" s="54"/>
      <c r="AA143" s="54"/>
      <c r="AB143" s="54"/>
      <c r="AC143" s="45"/>
      <c r="AD143" s="57"/>
      <c r="AE143" s="68">
        <f>VLOOKUP('CxTx Summary'!B143, A:D, 4, FALSE)</f>
        <v>84.545454545454547</v>
      </c>
      <c r="AF143" s="68">
        <f>VLOOKUP('CxTx Summary'!E143, A:D, 4, FALSE)</f>
        <v>90.795454545454547</v>
      </c>
      <c r="AG143" s="69">
        <f t="shared" si="43"/>
        <v>87.670454545454547</v>
      </c>
      <c r="AH143" s="69">
        <f>IF(CxTx!H143=0,1,CxTx!H143)</f>
        <v>17.12462</v>
      </c>
      <c r="AI143" s="68">
        <f t="shared" si="44"/>
        <v>0.12264860534476399</v>
      </c>
      <c r="AJ143" s="68">
        <f t="shared" si="45"/>
        <v>0.87735139465523604</v>
      </c>
      <c r="AK143" s="68">
        <f t="shared" si="46"/>
        <v>76.917795565513018</v>
      </c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45"/>
      <c r="AX143" s="60"/>
      <c r="AY143" s="72">
        <f>VLOOKUP('TzCx Summary'!B143, A:D, 4, FALSE)</f>
        <v>84.545454545454547</v>
      </c>
      <c r="AZ143" s="72">
        <f>VLOOKUP('TzCx Summary'!E143, A:D, 4, FALSE)</f>
        <v>84.545454545454547</v>
      </c>
      <c r="BA143" s="73">
        <f t="shared" si="47"/>
        <v>84.545454545454547</v>
      </c>
      <c r="BB143" s="73" t="e">
        <f>IF(TzCx!H143=0,1,#REF!)</f>
        <v>#REF!</v>
      </c>
      <c r="BC143" s="72" t="e">
        <f t="shared" si="48"/>
        <v>#REF!</v>
      </c>
      <c r="BD143" s="72" t="e">
        <f t="shared" si="49"/>
        <v>#REF!</v>
      </c>
      <c r="BE143" s="72" t="e">
        <f t="shared" si="50"/>
        <v>#REF!</v>
      </c>
      <c r="BF143" s="60"/>
      <c r="BG143" s="72"/>
      <c r="BH143" s="72"/>
      <c r="BI143" s="72"/>
      <c r="BJ143" s="72"/>
      <c r="BK143" s="72"/>
      <c r="BL143" s="72"/>
      <c r="BM143" s="72"/>
      <c r="BN143" s="72"/>
      <c r="BO143" s="60"/>
      <c r="BP143" s="60"/>
      <c r="BQ143" s="45"/>
    </row>
    <row r="144" spans="1:69" x14ac:dyDescent="0.4">
      <c r="A144" s="45"/>
      <c r="B144" s="45"/>
      <c r="C144" s="45"/>
      <c r="D144" s="45"/>
      <c r="E144" s="45"/>
      <c r="F144" s="45"/>
      <c r="G144" s="45"/>
      <c r="H144" s="45"/>
      <c r="I144" s="45"/>
      <c r="J144" s="54"/>
      <c r="K144" s="63">
        <f>VLOOKUP('CxCT5x Summary'!B144, A:D, 4, FALSE)</f>
        <v>85.454545454545453</v>
      </c>
      <c r="L144" s="63">
        <f>VLOOKUP('CxCT5x Summary'!E144, A:D, 4, FALSE)</f>
        <v>85.454545454545453</v>
      </c>
      <c r="M144" s="64">
        <f t="shared" si="41"/>
        <v>85.454545454545453</v>
      </c>
      <c r="N144" s="64">
        <f>IF(CxCT5x!H144=0,1,CxCT5x!H144)</f>
        <v>43.371310000000001</v>
      </c>
      <c r="O144" s="65">
        <f t="shared" si="42"/>
        <v>0.31960065034337881</v>
      </c>
      <c r="P144" s="65">
        <f t="shared" si="39"/>
        <v>0.68039934965662119</v>
      </c>
      <c r="Q144" s="65">
        <f t="shared" si="40"/>
        <v>58.143217152474904</v>
      </c>
      <c r="R144" s="54"/>
      <c r="S144" s="54"/>
      <c r="T144" s="54"/>
      <c r="U144" s="54"/>
      <c r="V144" s="54"/>
      <c r="W144" s="54"/>
      <c r="X144" s="54"/>
      <c r="Y144" s="54"/>
      <c r="Z144" s="54"/>
      <c r="AA144" s="54"/>
      <c r="AB144" s="54"/>
      <c r="AC144" s="45"/>
      <c r="AD144" s="57"/>
      <c r="AE144" s="68">
        <f>VLOOKUP('CxTx Summary'!B144, A:D, 4, FALSE)</f>
        <v>85.454545454545453</v>
      </c>
      <c r="AF144" s="68">
        <f>VLOOKUP('CxTx Summary'!E144, A:D, 4, FALSE)</f>
        <v>85.454545454545453</v>
      </c>
      <c r="AG144" s="69">
        <f t="shared" si="43"/>
        <v>85.454545454545453</v>
      </c>
      <c r="AH144" s="69">
        <f>IF(CxTx!H144=0,1,CxTx!H144)</f>
        <v>43.371310000000001</v>
      </c>
      <c r="AI144" s="68">
        <f t="shared" si="44"/>
        <v>0.31960065034337881</v>
      </c>
      <c r="AJ144" s="68">
        <f t="shared" si="45"/>
        <v>0.68039934965662119</v>
      </c>
      <c r="AK144" s="68">
        <f t="shared" si="46"/>
        <v>58.143217152474904</v>
      </c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45"/>
      <c r="AX144" s="60"/>
      <c r="AY144" s="72">
        <f>VLOOKUP('TzCx Summary'!B144, A:D, 4, FALSE)</f>
        <v>85.454545454545453</v>
      </c>
      <c r="AZ144" s="72">
        <f>VLOOKUP('TzCx Summary'!E144, A:D, 4, FALSE)</f>
        <v>85.454545454545453</v>
      </c>
      <c r="BA144" s="73">
        <f t="shared" si="47"/>
        <v>85.454545454545453</v>
      </c>
      <c r="BB144" s="73" t="e">
        <f>IF(TzCx!H144=0,1,#REF!)</f>
        <v>#REF!</v>
      </c>
      <c r="BC144" s="72" t="e">
        <f t="shared" si="48"/>
        <v>#REF!</v>
      </c>
      <c r="BD144" s="72" t="e">
        <f t="shared" si="49"/>
        <v>#REF!</v>
      </c>
      <c r="BE144" s="72" t="e">
        <f t="shared" si="50"/>
        <v>#REF!</v>
      </c>
      <c r="BF144" s="60"/>
      <c r="BG144" s="72"/>
      <c r="BH144" s="72"/>
      <c r="BI144" s="72"/>
      <c r="BJ144" s="72"/>
      <c r="BK144" s="72"/>
      <c r="BL144" s="72"/>
      <c r="BM144" s="72"/>
      <c r="BN144" s="72"/>
      <c r="BO144" s="60"/>
      <c r="BP144" s="60"/>
      <c r="BQ144" s="45"/>
    </row>
    <row r="145" spans="1:69" x14ac:dyDescent="0.4">
      <c r="A145" s="45"/>
      <c r="B145" s="45"/>
      <c r="C145" s="45"/>
      <c r="D145" s="45"/>
      <c r="E145" s="45"/>
      <c r="F145" s="45"/>
      <c r="G145" s="45"/>
      <c r="H145" s="45"/>
      <c r="I145" s="45"/>
      <c r="J145" s="54"/>
      <c r="K145" s="63">
        <f>VLOOKUP('CxCT5x Summary'!B145, A:D, 4, FALSE)</f>
        <v>89.545454545454547</v>
      </c>
      <c r="L145" s="63">
        <f>VLOOKUP('CxCT5x Summary'!E145, A:D, 4, FALSE)</f>
        <v>85.454545454545453</v>
      </c>
      <c r="M145" s="64">
        <f t="shared" si="41"/>
        <v>87.5</v>
      </c>
      <c r="N145" s="64">
        <f>IF(CxCT5x!H145=0,1,CxCT5x!H145)</f>
        <v>26.58522</v>
      </c>
      <c r="O145" s="65">
        <f t="shared" si="42"/>
        <v>0.19363982431042764</v>
      </c>
      <c r="P145" s="65">
        <f t="shared" si="39"/>
        <v>0.80636017568957241</v>
      </c>
      <c r="Q145" s="65">
        <f t="shared" si="40"/>
        <v>70.55651537283758</v>
      </c>
      <c r="R145" s="54"/>
      <c r="S145" s="54"/>
      <c r="T145" s="54"/>
      <c r="U145" s="54"/>
      <c r="V145" s="54"/>
      <c r="W145" s="54"/>
      <c r="X145" s="54"/>
      <c r="Y145" s="54"/>
      <c r="Z145" s="54"/>
      <c r="AA145" s="54"/>
      <c r="AB145" s="54"/>
      <c r="AC145" s="45"/>
      <c r="AD145" s="57"/>
      <c r="AE145" s="68">
        <f>VLOOKUP('CxTx Summary'!B145, A:D, 4, FALSE)</f>
        <v>89.545454545454547</v>
      </c>
      <c r="AF145" s="68">
        <f>VLOOKUP('CxTx Summary'!E145, A:D, 4, FALSE)</f>
        <v>85.454545454545453</v>
      </c>
      <c r="AG145" s="69">
        <f t="shared" si="43"/>
        <v>87.5</v>
      </c>
      <c r="AH145" s="69">
        <f>IF(CxTx!H145=0,1,CxTx!H145)</f>
        <v>26.58522</v>
      </c>
      <c r="AI145" s="68">
        <f t="shared" si="44"/>
        <v>0.19363982431042764</v>
      </c>
      <c r="AJ145" s="68">
        <f t="shared" si="45"/>
        <v>0.80636017568957241</v>
      </c>
      <c r="AK145" s="68">
        <f t="shared" si="46"/>
        <v>70.55651537283758</v>
      </c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45"/>
      <c r="AX145" s="60"/>
      <c r="AY145" s="72">
        <f>VLOOKUP('TzCx Summary'!B145, A:D, 4, FALSE)</f>
        <v>89.545454545454547</v>
      </c>
      <c r="AZ145" s="72">
        <f>VLOOKUP('TzCx Summary'!E145, A:D, 4, FALSE)</f>
        <v>88.63636363636364</v>
      </c>
      <c r="BA145" s="73">
        <f t="shared" si="47"/>
        <v>89.090909090909093</v>
      </c>
      <c r="BB145" s="73" t="e">
        <f>IF(TzCx!H145=0,1,#REF!)</f>
        <v>#REF!</v>
      </c>
      <c r="BC145" s="72" t="e">
        <f t="shared" si="48"/>
        <v>#REF!</v>
      </c>
      <c r="BD145" s="72" t="e">
        <f t="shared" si="49"/>
        <v>#REF!</v>
      </c>
      <c r="BE145" s="72" t="e">
        <f t="shared" si="50"/>
        <v>#REF!</v>
      </c>
      <c r="BF145" s="60"/>
      <c r="BG145" s="72"/>
      <c r="BH145" s="72"/>
      <c r="BI145" s="72"/>
      <c r="BJ145" s="72"/>
      <c r="BK145" s="72"/>
      <c r="BL145" s="72"/>
      <c r="BM145" s="72"/>
      <c r="BN145" s="72"/>
      <c r="BO145" s="60"/>
      <c r="BP145" s="60"/>
      <c r="BQ145" s="45"/>
    </row>
    <row r="146" spans="1:69" x14ac:dyDescent="0.4">
      <c r="A146" s="45"/>
      <c r="B146" s="45"/>
      <c r="C146" s="45"/>
      <c r="D146" s="45"/>
      <c r="E146" s="45"/>
      <c r="F146" s="45"/>
      <c r="G146" s="45"/>
      <c r="H146" s="45"/>
      <c r="I146" s="45"/>
      <c r="J146" s="54"/>
      <c r="K146" s="63">
        <f>VLOOKUP('CxCT5x Summary'!B146, A:D, 4, FALSE)</f>
        <v>87.5</v>
      </c>
      <c r="L146" s="63">
        <f>VLOOKUP('CxCT5x Summary'!E146, A:D, 4, FALSE)</f>
        <v>90.795454545454547</v>
      </c>
      <c r="M146" s="64">
        <f t="shared" si="41"/>
        <v>89.14772727272728</v>
      </c>
      <c r="N146" s="64">
        <f>IF(CxCT5x!H146=0,1,CxCT5x!H146)</f>
        <v>52.112549999999999</v>
      </c>
      <c r="O146" s="65">
        <f t="shared" si="42"/>
        <v>0.38519387729213656</v>
      </c>
      <c r="P146" s="65">
        <f t="shared" si="39"/>
        <v>0.61480612270786339</v>
      </c>
      <c r="Q146" s="65">
        <f t="shared" si="40"/>
        <v>54.808568552763511</v>
      </c>
      <c r="R146" s="54"/>
      <c r="S146" s="54"/>
      <c r="T146" s="54"/>
      <c r="U146" s="54"/>
      <c r="V146" s="54"/>
      <c r="W146" s="54"/>
      <c r="X146" s="54"/>
      <c r="Y146" s="54"/>
      <c r="Z146" s="54"/>
      <c r="AA146" s="54"/>
      <c r="AB146" s="54"/>
      <c r="AC146" s="45"/>
      <c r="AD146" s="57"/>
      <c r="AE146" s="68">
        <f>VLOOKUP('CxTx Summary'!B146, A:D, 4, FALSE)</f>
        <v>87.5</v>
      </c>
      <c r="AF146" s="68">
        <f>VLOOKUP('CxTx Summary'!E146, A:D, 4, FALSE)</f>
        <v>90.795454545454547</v>
      </c>
      <c r="AG146" s="69">
        <f t="shared" si="43"/>
        <v>89.14772727272728</v>
      </c>
      <c r="AH146" s="69">
        <f>IF(CxTx!H146=0,1,CxTx!H146)</f>
        <v>52.112549999999999</v>
      </c>
      <c r="AI146" s="68">
        <f t="shared" si="44"/>
        <v>0.38519387729213656</v>
      </c>
      <c r="AJ146" s="68">
        <f t="shared" si="45"/>
        <v>0.61480612270786339</v>
      </c>
      <c r="AK146" s="68">
        <f t="shared" si="46"/>
        <v>54.808568552763511</v>
      </c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45"/>
      <c r="AX146" s="60"/>
      <c r="AY146" s="72">
        <f>VLOOKUP('TzCx Summary'!B146, A:D, 4, FALSE)</f>
        <v>87.5</v>
      </c>
      <c r="AZ146" s="72">
        <f>VLOOKUP('TzCx Summary'!E146, A:D, 4, FALSE)</f>
        <v>90.795454545454547</v>
      </c>
      <c r="BA146" s="73">
        <f t="shared" si="47"/>
        <v>89.14772727272728</v>
      </c>
      <c r="BB146" s="73" t="e">
        <f>IF(TzCx!H146=0,1,#REF!)</f>
        <v>#REF!</v>
      </c>
      <c r="BC146" s="72" t="e">
        <f t="shared" si="48"/>
        <v>#REF!</v>
      </c>
      <c r="BD146" s="72" t="e">
        <f t="shared" si="49"/>
        <v>#REF!</v>
      </c>
      <c r="BE146" s="72" t="e">
        <f t="shared" si="50"/>
        <v>#REF!</v>
      </c>
      <c r="BF146" s="60"/>
      <c r="BG146" s="72"/>
      <c r="BH146" s="72"/>
      <c r="BI146" s="72"/>
      <c r="BJ146" s="72"/>
      <c r="BK146" s="72"/>
      <c r="BL146" s="72"/>
      <c r="BM146" s="72"/>
      <c r="BN146" s="72"/>
      <c r="BO146" s="60"/>
      <c r="BP146" s="60"/>
      <c r="BQ146" s="45"/>
    </row>
    <row r="147" spans="1:69" x14ac:dyDescent="0.4">
      <c r="A147" s="45"/>
      <c r="B147" s="45"/>
      <c r="C147" s="45"/>
      <c r="D147" s="45"/>
      <c r="E147" s="45"/>
      <c r="F147" s="45"/>
      <c r="G147" s="45"/>
      <c r="H147" s="45"/>
      <c r="I147" s="45"/>
      <c r="J147" s="54"/>
      <c r="K147" s="63">
        <f>VLOOKUP('CxCT5x Summary'!B147, A:D, 4, FALSE)</f>
        <v>90.795454545454547</v>
      </c>
      <c r="L147" s="63">
        <f>VLOOKUP('CxCT5x Summary'!E147, A:D, 4, FALSE)</f>
        <v>90.795454545454547</v>
      </c>
      <c r="M147" s="64">
        <f t="shared" si="41"/>
        <v>90.795454545454547</v>
      </c>
      <c r="N147" s="64">
        <f>IF(CxCT5x!H147=0,1,CxCT5x!H147)</f>
        <v>43.97034</v>
      </c>
      <c r="O147" s="65">
        <f t="shared" si="42"/>
        <v>0.32409570032932061</v>
      </c>
      <c r="P147" s="65">
        <f t="shared" si="39"/>
        <v>0.67590429967067944</v>
      </c>
      <c r="Q147" s="65">
        <f t="shared" si="40"/>
        <v>61.369038117826463</v>
      </c>
      <c r="R147" s="54"/>
      <c r="S147" s="54"/>
      <c r="T147" s="54"/>
      <c r="U147" s="54"/>
      <c r="V147" s="54"/>
      <c r="W147" s="54"/>
      <c r="X147" s="54"/>
      <c r="Y147" s="54"/>
      <c r="Z147" s="54"/>
      <c r="AA147" s="54"/>
      <c r="AB147" s="54"/>
      <c r="AC147" s="45"/>
      <c r="AD147" s="57"/>
      <c r="AE147" s="68">
        <f>VLOOKUP('CxTx Summary'!B147, A:D, 4, FALSE)</f>
        <v>90.795454545454547</v>
      </c>
      <c r="AF147" s="68">
        <f>VLOOKUP('CxTx Summary'!E147, A:D, 4, FALSE)</f>
        <v>90.795454545454547</v>
      </c>
      <c r="AG147" s="69">
        <f t="shared" si="43"/>
        <v>90.795454545454547</v>
      </c>
      <c r="AH147" s="69">
        <f>IF(CxTx!H147=0,1,CxTx!H147)</f>
        <v>43.97034</v>
      </c>
      <c r="AI147" s="68">
        <f t="shared" si="44"/>
        <v>0.32409570032932061</v>
      </c>
      <c r="AJ147" s="68">
        <f t="shared" si="45"/>
        <v>0.67590429967067944</v>
      </c>
      <c r="AK147" s="68">
        <f t="shared" si="46"/>
        <v>61.369038117826463</v>
      </c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45"/>
      <c r="AX147" s="60"/>
      <c r="AY147" s="72">
        <f>VLOOKUP('TzCx Summary'!B147, A:D, 4, FALSE)</f>
        <v>90.795454545454547</v>
      </c>
      <c r="AZ147" s="72">
        <f>VLOOKUP('TzCx Summary'!E147, A:D, 4, FALSE)</f>
        <v>90.795454545454547</v>
      </c>
      <c r="BA147" s="73">
        <f t="shared" si="47"/>
        <v>90.795454545454547</v>
      </c>
      <c r="BB147" s="73" t="e">
        <f>IF(TzCx!H147=0,1,#REF!)</f>
        <v>#REF!</v>
      </c>
      <c r="BC147" s="72" t="e">
        <f t="shared" si="48"/>
        <v>#REF!</v>
      </c>
      <c r="BD147" s="72" t="e">
        <f t="shared" si="49"/>
        <v>#REF!</v>
      </c>
      <c r="BE147" s="72" t="e">
        <f t="shared" si="50"/>
        <v>#REF!</v>
      </c>
      <c r="BF147" s="60"/>
      <c r="BG147" s="72"/>
      <c r="BH147" s="72"/>
      <c r="BI147" s="72"/>
      <c r="BJ147" s="72"/>
      <c r="BK147" s="72"/>
      <c r="BL147" s="72"/>
      <c r="BM147" s="72"/>
      <c r="BN147" s="72"/>
      <c r="BO147" s="60"/>
      <c r="BP147" s="60"/>
      <c r="BQ147" s="45"/>
    </row>
    <row r="148" spans="1:69" x14ac:dyDescent="0.4">
      <c r="A148" s="45"/>
      <c r="B148" s="45"/>
      <c r="C148" s="45"/>
      <c r="D148" s="45"/>
      <c r="E148" s="45"/>
      <c r="F148" s="45"/>
      <c r="G148" s="45"/>
      <c r="H148" s="45"/>
      <c r="I148" s="45"/>
      <c r="J148" s="54"/>
      <c r="K148" s="63">
        <f>VLOOKUP('CxCT5x Summary'!B148, A:D, 4, FALSE)</f>
        <v>90.795454545454547</v>
      </c>
      <c r="L148" s="63">
        <f>VLOOKUP('CxCT5x Summary'!E148, A:D, 4, FALSE)</f>
        <v>85.454545454545453</v>
      </c>
      <c r="M148" s="64">
        <f t="shared" si="41"/>
        <v>88.125</v>
      </c>
      <c r="N148" s="64">
        <f>IF(CxCT5x!H148=0,1,CxCT5x!H148)</f>
        <v>34.039549999999998</v>
      </c>
      <c r="O148" s="65">
        <f t="shared" si="42"/>
        <v>0.24957623143812735</v>
      </c>
      <c r="P148" s="65">
        <f t="shared" si="39"/>
        <v>0.75042376856187265</v>
      </c>
      <c r="Q148" s="65">
        <f t="shared" si="40"/>
        <v>66.131094604515027</v>
      </c>
      <c r="R148" s="54"/>
      <c r="S148" s="54"/>
      <c r="T148" s="54"/>
      <c r="U148" s="54"/>
      <c r="V148" s="54"/>
      <c r="W148" s="54"/>
      <c r="X148" s="54"/>
      <c r="Y148" s="54"/>
      <c r="Z148" s="54"/>
      <c r="AA148" s="54"/>
      <c r="AB148" s="54"/>
      <c r="AC148" s="45"/>
      <c r="AD148" s="57"/>
      <c r="AE148" s="68">
        <f>VLOOKUP('CxTx Summary'!B148, A:D, 4, FALSE)</f>
        <v>90.795454545454547</v>
      </c>
      <c r="AF148" s="68">
        <f>VLOOKUP('CxTx Summary'!E148, A:D, 4, FALSE)</f>
        <v>85.454545454545453</v>
      </c>
      <c r="AG148" s="69">
        <f t="shared" si="43"/>
        <v>88.125</v>
      </c>
      <c r="AH148" s="69">
        <f>IF(CxTx!H148=0,1,CxTx!H148)</f>
        <v>34.039549999999998</v>
      </c>
      <c r="AI148" s="68">
        <f t="shared" si="44"/>
        <v>0.24957623143812735</v>
      </c>
      <c r="AJ148" s="68">
        <f t="shared" si="45"/>
        <v>0.75042376856187265</v>
      </c>
      <c r="AK148" s="68">
        <f t="shared" si="46"/>
        <v>66.131094604515027</v>
      </c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45"/>
      <c r="AX148" s="60"/>
      <c r="AY148" s="72">
        <f>VLOOKUP('TzCx Summary'!B148, A:D, 4, FALSE)</f>
        <v>90.795454545454547</v>
      </c>
      <c r="AZ148" s="72">
        <f>VLOOKUP('TzCx Summary'!E148, A:D, 4, FALSE)</f>
        <v>85.454545454545453</v>
      </c>
      <c r="BA148" s="73">
        <f t="shared" si="47"/>
        <v>88.125</v>
      </c>
      <c r="BB148" s="73" t="e">
        <f>IF(TzCx!H148=0,1,#REF!)</f>
        <v>#REF!</v>
      </c>
      <c r="BC148" s="72" t="e">
        <f t="shared" si="48"/>
        <v>#REF!</v>
      </c>
      <c r="BD148" s="72" t="e">
        <f t="shared" si="49"/>
        <v>#REF!</v>
      </c>
      <c r="BE148" s="72" t="e">
        <f t="shared" si="50"/>
        <v>#REF!</v>
      </c>
      <c r="BF148" s="60"/>
      <c r="BG148" s="72"/>
      <c r="BH148" s="72"/>
      <c r="BI148" s="72"/>
      <c r="BJ148" s="72"/>
      <c r="BK148" s="72"/>
      <c r="BL148" s="72"/>
      <c r="BM148" s="72"/>
      <c r="BN148" s="72"/>
      <c r="BO148" s="60"/>
      <c r="BP148" s="60"/>
      <c r="BQ148" s="45"/>
    </row>
    <row r="149" spans="1:69" x14ac:dyDescent="0.4">
      <c r="A149" s="45"/>
      <c r="B149" s="45"/>
      <c r="C149" s="45"/>
      <c r="D149" s="45"/>
      <c r="E149" s="45"/>
      <c r="F149" s="45"/>
      <c r="G149" s="45"/>
      <c r="H149" s="45"/>
      <c r="I149" s="45"/>
      <c r="J149" s="54"/>
      <c r="K149" s="63">
        <f>VLOOKUP('CxCT5x Summary'!B149, A:D, 4, FALSE)</f>
        <v>90.795454545454547</v>
      </c>
      <c r="L149" s="63">
        <f>VLOOKUP('CxCT5x Summary'!E149, A:D, 4, FALSE)</f>
        <v>90.795454545454547</v>
      </c>
      <c r="M149" s="64">
        <f t="shared" si="41"/>
        <v>90.795454545454547</v>
      </c>
      <c r="N149" s="64">
        <f>IF(CxCT5x!H149=0,1,CxCT5x!H149)</f>
        <v>5.389227</v>
      </c>
      <c r="O149" s="65">
        <f t="shared" si="42"/>
        <v>3.4587609835904448E-2</v>
      </c>
      <c r="P149" s="65">
        <f t="shared" si="39"/>
        <v>0.96541239016409552</v>
      </c>
      <c r="Q149" s="65">
        <f t="shared" si="40"/>
        <v>87.655056788762764</v>
      </c>
      <c r="R149" s="54"/>
      <c r="S149" s="54"/>
      <c r="T149" s="54"/>
      <c r="U149" s="54"/>
      <c r="V149" s="54"/>
      <c r="W149" s="54"/>
      <c r="X149" s="54"/>
      <c r="Y149" s="54"/>
      <c r="Z149" s="54"/>
      <c r="AA149" s="54"/>
      <c r="AB149" s="54"/>
      <c r="AC149" s="45"/>
      <c r="AD149" s="57"/>
      <c r="AE149" s="68">
        <f>VLOOKUP('CxTx Summary'!B149, A:D, 4, FALSE)</f>
        <v>90.795454545454547</v>
      </c>
      <c r="AF149" s="68">
        <f>VLOOKUP('CxTx Summary'!E149, A:D, 4, FALSE)</f>
        <v>90.795454545454547</v>
      </c>
      <c r="AG149" s="69">
        <f t="shared" si="43"/>
        <v>90.795454545454547</v>
      </c>
      <c r="AH149" s="69">
        <f>IF(CxTx!H149=0,1,CxTx!H149)</f>
        <v>5.389227</v>
      </c>
      <c r="AI149" s="68">
        <f t="shared" si="44"/>
        <v>3.4587609835904448E-2</v>
      </c>
      <c r="AJ149" s="68">
        <f t="shared" si="45"/>
        <v>0.96541239016409552</v>
      </c>
      <c r="AK149" s="68">
        <f t="shared" si="46"/>
        <v>87.655056788762764</v>
      </c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45"/>
      <c r="AX149" s="60"/>
      <c r="AY149" s="72">
        <f>VLOOKUP('TzCx Summary'!B149, A:D, 4, FALSE)</f>
        <v>90.795454545454547</v>
      </c>
      <c r="AZ149" s="72">
        <f>VLOOKUP('TzCx Summary'!E149, A:D, 4, FALSE)</f>
        <v>90.795454545454547</v>
      </c>
      <c r="BA149" s="73">
        <f t="shared" si="47"/>
        <v>90.795454545454547</v>
      </c>
      <c r="BB149" s="73" t="e">
        <f>IF(TzCx!H149=0,1,#REF!)</f>
        <v>#REF!</v>
      </c>
      <c r="BC149" s="72" t="e">
        <f t="shared" si="48"/>
        <v>#REF!</v>
      </c>
      <c r="BD149" s="72" t="e">
        <f t="shared" si="49"/>
        <v>#REF!</v>
      </c>
      <c r="BE149" s="72" t="e">
        <f t="shared" si="50"/>
        <v>#REF!</v>
      </c>
      <c r="BF149" s="60"/>
      <c r="BG149" s="72"/>
      <c r="BH149" s="72"/>
      <c r="BI149" s="72"/>
      <c r="BJ149" s="72"/>
      <c r="BK149" s="72"/>
      <c r="BL149" s="72"/>
      <c r="BM149" s="72"/>
      <c r="BN149" s="72"/>
      <c r="BO149" s="60"/>
      <c r="BP149" s="60"/>
      <c r="BQ149" s="45"/>
    </row>
    <row r="150" spans="1:69" x14ac:dyDescent="0.4">
      <c r="A150" s="45"/>
      <c r="B150" s="45"/>
      <c r="C150" s="45"/>
      <c r="D150" s="45"/>
      <c r="E150" s="45"/>
      <c r="F150" s="45"/>
      <c r="G150" s="45"/>
      <c r="H150" s="45"/>
      <c r="I150" s="45"/>
      <c r="J150" s="54"/>
      <c r="K150" s="63">
        <f>VLOOKUP('CxCT5x Summary'!B150, A:D, 4, FALSE)</f>
        <v>85.454545454545453</v>
      </c>
      <c r="L150" s="63">
        <f>VLOOKUP('CxCT5x Summary'!E150, A:D, 4, FALSE)</f>
        <v>85.454545454545453</v>
      </c>
      <c r="M150" s="64">
        <f t="shared" si="41"/>
        <v>85.454545454545453</v>
      </c>
      <c r="N150" s="64">
        <f>IF(CxCT5x!H150=0,1,CxCT5x!H150)</f>
        <v>23.635549999999999</v>
      </c>
      <c r="O150" s="65">
        <f t="shared" si="42"/>
        <v>0.17150585090002565</v>
      </c>
      <c r="P150" s="65">
        <f t="shared" si="39"/>
        <v>0.82849414909997432</v>
      </c>
      <c r="Q150" s="65">
        <f t="shared" si="40"/>
        <v>70.79859092308871</v>
      </c>
      <c r="R150" s="54"/>
      <c r="S150" s="54"/>
      <c r="T150" s="54"/>
      <c r="U150" s="54"/>
      <c r="V150" s="54"/>
      <c r="W150" s="54"/>
      <c r="X150" s="54"/>
      <c r="Y150" s="54"/>
      <c r="Z150" s="54"/>
      <c r="AA150" s="54"/>
      <c r="AB150" s="54"/>
      <c r="AC150" s="45"/>
      <c r="AD150" s="57"/>
      <c r="AE150" s="68">
        <f>VLOOKUP('CxTx Summary'!B150, A:D, 4, FALSE)</f>
        <v>85.454545454545453</v>
      </c>
      <c r="AF150" s="68">
        <f>VLOOKUP('CxTx Summary'!E150, A:D, 4, FALSE)</f>
        <v>85.454545454545453</v>
      </c>
      <c r="AG150" s="69">
        <f t="shared" si="43"/>
        <v>85.454545454545453</v>
      </c>
      <c r="AH150" s="69">
        <f>IF(CxTx!H150=0,1,CxTx!H150)</f>
        <v>23.635549999999999</v>
      </c>
      <c r="AI150" s="68">
        <f t="shared" si="44"/>
        <v>0.17150585090002565</v>
      </c>
      <c r="AJ150" s="68">
        <f t="shared" si="45"/>
        <v>0.82849414909997432</v>
      </c>
      <c r="AK150" s="68">
        <f t="shared" si="46"/>
        <v>70.79859092308871</v>
      </c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45"/>
      <c r="AX150" s="60"/>
      <c r="AY150" s="72">
        <f>VLOOKUP('TzCx Summary'!B150, A:D, 4, FALSE)</f>
        <v>85.454545454545453</v>
      </c>
      <c r="AZ150" s="72">
        <f>VLOOKUP('TzCx Summary'!E150, A:D, 4, FALSE)</f>
        <v>85.454545454545453</v>
      </c>
      <c r="BA150" s="73">
        <f t="shared" si="47"/>
        <v>85.454545454545453</v>
      </c>
      <c r="BB150" s="73" t="e">
        <f>IF(TzCx!H150=0,1,#REF!)</f>
        <v>#REF!</v>
      </c>
      <c r="BC150" s="72" t="e">
        <f t="shared" si="48"/>
        <v>#REF!</v>
      </c>
      <c r="BD150" s="72" t="e">
        <f t="shared" si="49"/>
        <v>#REF!</v>
      </c>
      <c r="BE150" s="72" t="e">
        <f t="shared" si="50"/>
        <v>#REF!</v>
      </c>
      <c r="BF150" s="60"/>
      <c r="BG150" s="72"/>
      <c r="BH150" s="72"/>
      <c r="BI150" s="72"/>
      <c r="BJ150" s="72"/>
      <c r="BK150" s="72"/>
      <c r="BL150" s="72"/>
      <c r="BM150" s="72"/>
      <c r="BN150" s="72"/>
      <c r="BO150" s="60"/>
      <c r="BP150" s="60"/>
      <c r="BQ150" s="45"/>
    </row>
    <row r="151" spans="1:69" x14ac:dyDescent="0.4">
      <c r="A151" s="45"/>
      <c r="B151" s="45"/>
      <c r="C151" s="45"/>
      <c r="D151" s="45"/>
      <c r="E151" s="45"/>
      <c r="F151" s="45"/>
      <c r="G151" s="45"/>
      <c r="H151" s="45"/>
      <c r="I151" s="45"/>
      <c r="J151" s="54"/>
      <c r="K151" s="63">
        <f>VLOOKUP('CxCT5x Summary'!B151, A:D, 4, FALSE)</f>
        <v>92.954545454545453</v>
      </c>
      <c r="L151" s="63">
        <f>VLOOKUP('CxCT5x Summary'!E151, A:D, 4, FALSE)</f>
        <v>85.454545454545453</v>
      </c>
      <c r="M151" s="64">
        <f t="shared" si="41"/>
        <v>89.204545454545453</v>
      </c>
      <c r="N151" s="64">
        <f>IF(CxCT5x!H151=0,1,CxCT5x!H151)</f>
        <v>12.69796</v>
      </c>
      <c r="O151" s="65">
        <f t="shared" si="42"/>
        <v>8.9431474365064545E-2</v>
      </c>
      <c r="P151" s="65">
        <f t="shared" si="39"/>
        <v>0.9105685256349354</v>
      </c>
      <c r="Q151" s="65">
        <f t="shared" si="40"/>
        <v>81.226851434480025</v>
      </c>
      <c r="R151" s="54"/>
      <c r="S151" s="54"/>
      <c r="T151" s="54"/>
      <c r="U151" s="54"/>
      <c r="V151" s="54"/>
      <c r="W151" s="54"/>
      <c r="X151" s="54"/>
      <c r="Y151" s="54"/>
      <c r="Z151" s="54"/>
      <c r="AA151" s="54"/>
      <c r="AB151" s="54"/>
      <c r="AC151" s="45"/>
      <c r="AD151" s="57"/>
      <c r="AE151" s="68">
        <f>VLOOKUP('CxTx Summary'!B151, A:D, 4, FALSE)</f>
        <v>92.954545454545453</v>
      </c>
      <c r="AF151" s="68">
        <f>VLOOKUP('CxTx Summary'!E151, A:D, 4, FALSE)</f>
        <v>85.454545454545453</v>
      </c>
      <c r="AG151" s="69">
        <f t="shared" si="43"/>
        <v>89.204545454545453</v>
      </c>
      <c r="AH151" s="69">
        <f>IF(CxTx!H151=0,1,CxTx!H151)</f>
        <v>12.69796</v>
      </c>
      <c r="AI151" s="68">
        <f t="shared" si="44"/>
        <v>8.9431474365064545E-2</v>
      </c>
      <c r="AJ151" s="68">
        <f t="shared" si="45"/>
        <v>0.9105685256349354</v>
      </c>
      <c r="AK151" s="68">
        <f t="shared" si="46"/>
        <v>81.226851434480025</v>
      </c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45"/>
      <c r="AX151" s="60"/>
      <c r="AY151" s="72">
        <f>VLOOKUP('TzCx Summary'!B151, A:D, 4, FALSE)</f>
        <v>92.954545454545453</v>
      </c>
      <c r="AZ151" s="72">
        <f>VLOOKUP('TzCx Summary'!E151, A:D, 4, FALSE)</f>
        <v>92.954545454545453</v>
      </c>
      <c r="BA151" s="73">
        <f t="shared" si="47"/>
        <v>92.954545454545453</v>
      </c>
      <c r="BB151" s="73" t="e">
        <f>IF(TzCx!H151=0,1,#REF!)</f>
        <v>#REF!</v>
      </c>
      <c r="BC151" s="72" t="e">
        <f t="shared" si="48"/>
        <v>#REF!</v>
      </c>
      <c r="BD151" s="72" t="e">
        <f t="shared" si="49"/>
        <v>#REF!</v>
      </c>
      <c r="BE151" s="72" t="e">
        <f t="shared" si="50"/>
        <v>#REF!</v>
      </c>
      <c r="BF151" s="60"/>
      <c r="BG151" s="72"/>
      <c r="BH151" s="72"/>
      <c r="BI151" s="72"/>
      <c r="BJ151" s="72"/>
      <c r="BK151" s="72"/>
      <c r="BL151" s="72"/>
      <c r="BM151" s="72"/>
      <c r="BN151" s="72"/>
      <c r="BO151" s="60"/>
      <c r="BP151" s="60"/>
      <c r="BQ151" s="45"/>
    </row>
    <row r="152" spans="1:69" x14ac:dyDescent="0.4">
      <c r="A152" s="45"/>
      <c r="B152" s="45"/>
      <c r="C152" s="45"/>
      <c r="D152" s="45"/>
      <c r="E152" s="45"/>
      <c r="F152" s="45"/>
      <c r="G152" s="45"/>
      <c r="H152" s="45"/>
      <c r="I152" s="45"/>
      <c r="J152" s="54"/>
      <c r="K152" s="63">
        <f>VLOOKUP('CxCT5x Summary'!B152, A:D, 4, FALSE)</f>
        <v>92.954545454545453</v>
      </c>
      <c r="L152" s="63">
        <f>VLOOKUP('CxCT5x Summary'!E152, A:D, 4, FALSE)</f>
        <v>85.454545454545453</v>
      </c>
      <c r="M152" s="64">
        <f t="shared" si="41"/>
        <v>89.204545454545453</v>
      </c>
      <c r="N152" s="64">
        <f>IF(CxCT5x!H152=0,1,CxCT5x!H152)</f>
        <v>13.694179999999999</v>
      </c>
      <c r="O152" s="65">
        <f t="shared" si="42"/>
        <v>9.6906990945194074E-2</v>
      </c>
      <c r="P152" s="65">
        <f t="shared" si="39"/>
        <v>0.90309300905480594</v>
      </c>
      <c r="Q152" s="65">
        <f t="shared" si="40"/>
        <v>80.560001375911668</v>
      </c>
      <c r="R152" s="54"/>
      <c r="S152" s="54"/>
      <c r="T152" s="54"/>
      <c r="U152" s="54"/>
      <c r="V152" s="54"/>
      <c r="W152" s="54"/>
      <c r="X152" s="54"/>
      <c r="Y152" s="54"/>
      <c r="Z152" s="54"/>
      <c r="AA152" s="54"/>
      <c r="AB152" s="54"/>
      <c r="AC152" s="45"/>
      <c r="AD152" s="57"/>
      <c r="AE152" s="68">
        <f>VLOOKUP('CxTx Summary'!B152, A:D, 4, FALSE)</f>
        <v>92.954545454545453</v>
      </c>
      <c r="AF152" s="68">
        <f>VLOOKUP('CxTx Summary'!E152, A:D, 4, FALSE)</f>
        <v>85.454545454545453</v>
      </c>
      <c r="AG152" s="69">
        <f t="shared" si="43"/>
        <v>89.204545454545453</v>
      </c>
      <c r="AH152" s="69">
        <f>IF(CxTx!H152=0,1,CxTx!H152)</f>
        <v>13.694179999999999</v>
      </c>
      <c r="AI152" s="68">
        <f t="shared" si="44"/>
        <v>9.6906990945194074E-2</v>
      </c>
      <c r="AJ152" s="68">
        <f t="shared" si="45"/>
        <v>0.90309300905480594</v>
      </c>
      <c r="AK152" s="68">
        <f t="shared" si="46"/>
        <v>80.560001375911668</v>
      </c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45"/>
      <c r="AX152" s="60"/>
      <c r="AY152" s="72">
        <f>VLOOKUP('TzCx Summary'!B152, A:D, 4, FALSE)</f>
        <v>92.954545454545453</v>
      </c>
      <c r="AZ152" s="72">
        <f>VLOOKUP('TzCx Summary'!E152, A:D, 4, FALSE)</f>
        <v>92.954545454545453</v>
      </c>
      <c r="BA152" s="73">
        <f t="shared" si="47"/>
        <v>92.954545454545453</v>
      </c>
      <c r="BB152" s="73" t="e">
        <f>IF(TzCx!H152=0,1,#REF!)</f>
        <v>#REF!</v>
      </c>
      <c r="BC152" s="72" t="e">
        <f t="shared" si="48"/>
        <v>#REF!</v>
      </c>
      <c r="BD152" s="72" t="e">
        <f t="shared" si="49"/>
        <v>#REF!</v>
      </c>
      <c r="BE152" s="72" t="e">
        <f t="shared" si="50"/>
        <v>#REF!</v>
      </c>
      <c r="BF152" s="60"/>
      <c r="BG152" s="72"/>
      <c r="BH152" s="72"/>
      <c r="BI152" s="72"/>
      <c r="BJ152" s="72"/>
      <c r="BK152" s="72"/>
      <c r="BL152" s="72"/>
      <c r="BM152" s="72"/>
      <c r="BN152" s="72"/>
      <c r="BO152" s="60"/>
      <c r="BP152" s="60"/>
      <c r="BQ152" s="45"/>
    </row>
    <row r="153" spans="1:69" x14ac:dyDescent="0.4">
      <c r="A153" s="45"/>
      <c r="B153" s="45"/>
      <c r="C153" s="45"/>
      <c r="D153" s="45"/>
      <c r="E153" s="45"/>
      <c r="F153" s="45"/>
      <c r="G153" s="45"/>
      <c r="H153" s="45"/>
      <c r="I153" s="45"/>
      <c r="J153" s="54"/>
      <c r="K153" s="63">
        <f>VLOOKUP('CxCT5x Summary'!B153, A:D, 4, FALSE)</f>
        <v>88.63636363636364</v>
      </c>
      <c r="L153" s="63">
        <f>VLOOKUP('CxCT5x Summary'!E153, A:D, 4, FALSE)</f>
        <v>85.454545454545453</v>
      </c>
      <c r="M153" s="64">
        <f t="shared" si="41"/>
        <v>87.045454545454547</v>
      </c>
      <c r="N153" s="64">
        <f>IF(CxCT5x!H153=0,1,CxCT5x!H153)</f>
        <v>134.04429999999999</v>
      </c>
      <c r="O153" s="65">
        <f t="shared" si="42"/>
        <v>1</v>
      </c>
      <c r="P153" s="65">
        <f t="shared" si="39"/>
        <v>0</v>
      </c>
      <c r="Q153" s="65">
        <f t="shared" si="40"/>
        <v>0</v>
      </c>
      <c r="R153" s="54"/>
      <c r="S153" s="54"/>
      <c r="T153" s="54"/>
      <c r="U153" s="54"/>
      <c r="V153" s="54"/>
      <c r="W153" s="54"/>
      <c r="X153" s="54"/>
      <c r="Y153" s="54"/>
      <c r="Z153" s="54"/>
      <c r="AA153" s="54"/>
      <c r="AB153" s="54"/>
      <c r="AC153" s="45"/>
      <c r="AD153" s="57"/>
      <c r="AE153" s="68">
        <f>VLOOKUP('CxTx Summary'!B153, A:D, 4, FALSE)</f>
        <v>88.63636363636364</v>
      </c>
      <c r="AF153" s="68">
        <f>VLOOKUP('CxTx Summary'!E153, A:D, 4, FALSE)</f>
        <v>85.454545454545453</v>
      </c>
      <c r="AG153" s="69">
        <f t="shared" si="43"/>
        <v>87.045454545454547</v>
      </c>
      <c r="AH153" s="69">
        <f>IF(CxTx!H153=0,1,CxTx!H153)</f>
        <v>134.04429999999999</v>
      </c>
      <c r="AI153" s="68">
        <f t="shared" si="44"/>
        <v>1</v>
      </c>
      <c r="AJ153" s="68">
        <f t="shared" si="45"/>
        <v>0</v>
      </c>
      <c r="AK153" s="68">
        <f t="shared" si="46"/>
        <v>0</v>
      </c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45"/>
      <c r="AX153" s="60"/>
      <c r="AY153" s="72">
        <f>VLOOKUP('TzCx Summary'!B153, A:D, 4, FALSE)</f>
        <v>88.63636363636364</v>
      </c>
      <c r="AZ153" s="72">
        <f>VLOOKUP('TzCx Summary'!E153, A:D, 4, FALSE)</f>
        <v>88.63636363636364</v>
      </c>
      <c r="BA153" s="73">
        <f t="shared" si="47"/>
        <v>88.63636363636364</v>
      </c>
      <c r="BB153" s="73" t="e">
        <f>IF(TzCx!H153=0,1,#REF!)</f>
        <v>#REF!</v>
      </c>
      <c r="BC153" s="72" t="e">
        <f t="shared" si="48"/>
        <v>#REF!</v>
      </c>
      <c r="BD153" s="72" t="e">
        <f t="shared" si="49"/>
        <v>#REF!</v>
      </c>
      <c r="BE153" s="72" t="e">
        <f t="shared" si="50"/>
        <v>#REF!</v>
      </c>
      <c r="BF153" s="60"/>
      <c r="BG153" s="72"/>
      <c r="BH153" s="72"/>
      <c r="BI153" s="72"/>
      <c r="BJ153" s="72"/>
      <c r="BK153" s="72"/>
      <c r="BL153" s="72"/>
      <c r="BM153" s="72"/>
      <c r="BN153" s="72"/>
      <c r="BO153" s="60"/>
      <c r="BP153" s="60"/>
      <c r="BQ153" s="45"/>
    </row>
    <row r="154" spans="1:69" x14ac:dyDescent="0.4">
      <c r="A154" s="45"/>
      <c r="B154" s="45"/>
      <c r="C154" s="45"/>
      <c r="D154" s="45"/>
      <c r="E154" s="45"/>
      <c r="F154" s="45"/>
      <c r="G154" s="45"/>
      <c r="H154" s="45"/>
      <c r="I154" s="45"/>
      <c r="J154" s="54"/>
      <c r="K154" s="63">
        <f>VLOOKUP('CxCT5x Summary'!B154, A:D, 4, FALSE)</f>
        <v>89.545454545454547</v>
      </c>
      <c r="L154" s="63">
        <f>VLOOKUP('CxCT5x Summary'!E154, A:D, 4, FALSE)</f>
        <v>85.454545454545453</v>
      </c>
      <c r="M154" s="64">
        <f t="shared" si="41"/>
        <v>87.5</v>
      </c>
      <c r="N154" s="64">
        <f>IF(CxCT5x!H154=0,1,CxCT5x!H154)</f>
        <v>23.281790000000001</v>
      </c>
      <c r="O154" s="65">
        <f t="shared" si="42"/>
        <v>0.16885127786858017</v>
      </c>
      <c r="P154" s="65">
        <f t="shared" si="39"/>
        <v>0.83114872213141977</v>
      </c>
      <c r="Q154" s="65">
        <f t="shared" si="40"/>
        <v>72.725513186499228</v>
      </c>
      <c r="R154" s="54"/>
      <c r="S154" s="54"/>
      <c r="T154" s="54"/>
      <c r="U154" s="54"/>
      <c r="V154" s="54"/>
      <c r="W154" s="54"/>
      <c r="X154" s="54"/>
      <c r="Y154" s="54"/>
      <c r="Z154" s="54"/>
      <c r="AA154" s="54"/>
      <c r="AB154" s="54"/>
      <c r="AC154" s="45"/>
      <c r="AD154" s="57"/>
      <c r="AE154" s="68">
        <f>VLOOKUP('CxTx Summary'!B154, A:D, 4, FALSE)</f>
        <v>89.545454545454547</v>
      </c>
      <c r="AF154" s="68">
        <f>VLOOKUP('CxTx Summary'!E154, A:D, 4, FALSE)</f>
        <v>85.454545454545453</v>
      </c>
      <c r="AG154" s="69">
        <f t="shared" si="43"/>
        <v>87.5</v>
      </c>
      <c r="AH154" s="69">
        <f>IF(CxTx!H154=0,1,CxTx!H154)</f>
        <v>23.281790000000001</v>
      </c>
      <c r="AI154" s="68">
        <f t="shared" si="44"/>
        <v>0.16885127786858017</v>
      </c>
      <c r="AJ154" s="68">
        <f t="shared" si="45"/>
        <v>0.83114872213141977</v>
      </c>
      <c r="AK154" s="68">
        <f t="shared" si="46"/>
        <v>72.725513186499228</v>
      </c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45"/>
      <c r="AX154" s="60"/>
      <c r="AY154" s="72">
        <f>VLOOKUP('TzCx Summary'!B154, A:D, 4, FALSE)</f>
        <v>89.545454545454547</v>
      </c>
      <c r="AZ154" s="72">
        <f>VLOOKUP('TzCx Summary'!E154, A:D, 4, FALSE)</f>
        <v>88.63636363636364</v>
      </c>
      <c r="BA154" s="73">
        <f t="shared" si="47"/>
        <v>89.090909090909093</v>
      </c>
      <c r="BB154" s="73" t="e">
        <f>IF(TzCx!H154=0,1,#REF!)</f>
        <v>#REF!</v>
      </c>
      <c r="BC154" s="72" t="e">
        <f t="shared" si="48"/>
        <v>#REF!</v>
      </c>
      <c r="BD154" s="72" t="e">
        <f t="shared" si="49"/>
        <v>#REF!</v>
      </c>
      <c r="BE154" s="72" t="e">
        <f t="shared" si="50"/>
        <v>#REF!</v>
      </c>
      <c r="BF154" s="60"/>
      <c r="BG154" s="72"/>
      <c r="BH154" s="72"/>
      <c r="BI154" s="72"/>
      <c r="BJ154" s="72"/>
      <c r="BK154" s="72"/>
      <c r="BL154" s="72"/>
      <c r="BM154" s="72"/>
      <c r="BN154" s="72"/>
      <c r="BO154" s="60"/>
      <c r="BP154" s="60"/>
      <c r="BQ154" s="45"/>
    </row>
    <row r="155" spans="1:69" x14ac:dyDescent="0.4">
      <c r="A155" s="45"/>
      <c r="B155" s="45"/>
      <c r="C155" s="45"/>
      <c r="D155" s="45"/>
      <c r="E155" s="45"/>
      <c r="F155" s="45"/>
      <c r="G155" s="45"/>
      <c r="H155" s="45"/>
      <c r="I155" s="45"/>
      <c r="J155" s="54"/>
      <c r="K155" s="63">
        <f>VLOOKUP('CxCT5x Summary'!B155, A:D, 4, FALSE)</f>
        <v>89.545454545454547</v>
      </c>
      <c r="L155" s="63">
        <f>VLOOKUP('CxCT5x Summary'!E155, A:D, 4, FALSE)</f>
        <v>85.454545454545453</v>
      </c>
      <c r="M155" s="64">
        <f t="shared" si="41"/>
        <v>87.5</v>
      </c>
      <c r="N155" s="64">
        <f>IF(CxCT5x!H155=0,1,CxCT5x!H155)</f>
        <v>20.766179999999999</v>
      </c>
      <c r="O155" s="65">
        <f t="shared" si="42"/>
        <v>0.14997443915409978</v>
      </c>
      <c r="P155" s="65">
        <f t="shared" si="39"/>
        <v>0.8500255608459002</v>
      </c>
      <c r="Q155" s="65">
        <f t="shared" si="40"/>
        <v>74.377236574016266</v>
      </c>
      <c r="R155" s="54"/>
      <c r="S155" s="54"/>
      <c r="T155" s="54"/>
      <c r="U155" s="54"/>
      <c r="V155" s="54"/>
      <c r="W155" s="54"/>
      <c r="X155" s="54"/>
      <c r="Y155" s="54"/>
      <c r="Z155" s="54"/>
      <c r="AA155" s="54"/>
      <c r="AB155" s="54"/>
      <c r="AC155" s="45"/>
      <c r="AD155" s="57"/>
      <c r="AE155" s="68">
        <f>VLOOKUP('CxTx Summary'!B155, A:D, 4, FALSE)</f>
        <v>89.545454545454547</v>
      </c>
      <c r="AF155" s="68">
        <f>VLOOKUP('CxTx Summary'!E155, A:D, 4, FALSE)</f>
        <v>85.454545454545453</v>
      </c>
      <c r="AG155" s="69">
        <f t="shared" si="43"/>
        <v>87.5</v>
      </c>
      <c r="AH155" s="69">
        <f>IF(CxTx!H155=0,1,CxTx!H155)</f>
        <v>20.766179999999999</v>
      </c>
      <c r="AI155" s="68">
        <f t="shared" si="44"/>
        <v>0.14997443915409978</v>
      </c>
      <c r="AJ155" s="68">
        <f t="shared" si="45"/>
        <v>0.8500255608459002</v>
      </c>
      <c r="AK155" s="68">
        <f t="shared" si="46"/>
        <v>74.377236574016266</v>
      </c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45"/>
      <c r="AX155" s="60"/>
      <c r="AY155" s="72">
        <f>VLOOKUP('TzCx Summary'!B155, A:D, 4, FALSE)</f>
        <v>89.545454545454547</v>
      </c>
      <c r="AZ155" s="72">
        <f>VLOOKUP('TzCx Summary'!E155, A:D, 4, FALSE)</f>
        <v>88.63636363636364</v>
      </c>
      <c r="BA155" s="73">
        <f t="shared" si="47"/>
        <v>89.090909090909093</v>
      </c>
      <c r="BB155" s="73" t="e">
        <f>IF(TzCx!H155=0,1,#REF!)</f>
        <v>#REF!</v>
      </c>
      <c r="BC155" s="72" t="e">
        <f t="shared" si="48"/>
        <v>#REF!</v>
      </c>
      <c r="BD155" s="72" t="e">
        <f t="shared" si="49"/>
        <v>#REF!</v>
      </c>
      <c r="BE155" s="72" t="e">
        <f t="shared" si="50"/>
        <v>#REF!</v>
      </c>
      <c r="BF155" s="60"/>
      <c r="BG155" s="72"/>
      <c r="BH155" s="72"/>
      <c r="BI155" s="72"/>
      <c r="BJ155" s="72"/>
      <c r="BK155" s="72"/>
      <c r="BL155" s="72"/>
      <c r="BM155" s="72"/>
      <c r="BN155" s="72"/>
      <c r="BO155" s="60"/>
      <c r="BP155" s="60"/>
      <c r="BQ155" s="45"/>
    </row>
    <row r="156" spans="1:69" x14ac:dyDescent="0.4">
      <c r="A156" s="45"/>
      <c r="B156" s="45"/>
      <c r="C156" s="45"/>
      <c r="D156" s="45"/>
      <c r="E156" s="45"/>
      <c r="F156" s="45"/>
      <c r="G156" s="45"/>
      <c r="H156" s="45"/>
      <c r="I156" s="45"/>
      <c r="J156" s="54"/>
      <c r="K156" s="63">
        <f>VLOOKUP('CxCT5x Summary'!B156, A:D, 4, FALSE)</f>
        <v>84.545454545454547</v>
      </c>
      <c r="L156" s="63">
        <f>VLOOKUP('CxCT5x Summary'!E156, A:D, 4, FALSE)</f>
        <v>90.795454545454547</v>
      </c>
      <c r="M156" s="64">
        <f t="shared" si="41"/>
        <v>87.670454545454547</v>
      </c>
      <c r="N156" s="64">
        <f>IF(CxCT5x!H156=0,1,CxCT5x!H156)</f>
        <v>11.625209999999999</v>
      </c>
      <c r="O156" s="65">
        <f t="shared" si="42"/>
        <v>8.1381685752776128E-2</v>
      </c>
      <c r="P156" s="65">
        <f t="shared" si="39"/>
        <v>0.91861831424722384</v>
      </c>
      <c r="Q156" s="65">
        <f t="shared" si="40"/>
        <v>80.535685163833321</v>
      </c>
      <c r="R156" s="54"/>
      <c r="S156" s="54"/>
      <c r="T156" s="54"/>
      <c r="U156" s="54"/>
      <c r="V156" s="54"/>
      <c r="W156" s="54"/>
      <c r="X156" s="54"/>
      <c r="Y156" s="54"/>
      <c r="Z156" s="54"/>
      <c r="AA156" s="54"/>
      <c r="AB156" s="54"/>
      <c r="AC156" s="45"/>
      <c r="AD156" s="57"/>
      <c r="AE156" s="68">
        <f>VLOOKUP('CxTx Summary'!B156, A:D, 4, FALSE)</f>
        <v>84.545454545454547</v>
      </c>
      <c r="AF156" s="68">
        <f>VLOOKUP('CxTx Summary'!E156, A:D, 4, FALSE)</f>
        <v>90.795454545454547</v>
      </c>
      <c r="AG156" s="69">
        <f t="shared" si="43"/>
        <v>87.670454545454547</v>
      </c>
      <c r="AH156" s="69">
        <f>IF(CxTx!H156=0,1,CxTx!H156)</f>
        <v>11.625209999999999</v>
      </c>
      <c r="AI156" s="68">
        <f t="shared" si="44"/>
        <v>8.1381685752776128E-2</v>
      </c>
      <c r="AJ156" s="68">
        <f t="shared" si="45"/>
        <v>0.91861831424722384</v>
      </c>
      <c r="AK156" s="68">
        <f t="shared" si="46"/>
        <v>80.535685163833321</v>
      </c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45"/>
      <c r="AX156" s="60"/>
      <c r="AY156" s="72">
        <f>VLOOKUP('TzCx Summary'!B156, A:D, 4, FALSE)</f>
        <v>84.545454545454547</v>
      </c>
      <c r="AZ156" s="72">
        <f>VLOOKUP('TzCx Summary'!E156, A:D, 4, FALSE)</f>
        <v>84.545454545454547</v>
      </c>
      <c r="BA156" s="73">
        <f t="shared" si="47"/>
        <v>84.545454545454547</v>
      </c>
      <c r="BB156" s="73" t="e">
        <f>IF(TzCx!H156=0,1,#REF!)</f>
        <v>#REF!</v>
      </c>
      <c r="BC156" s="72" t="e">
        <f t="shared" si="48"/>
        <v>#REF!</v>
      </c>
      <c r="BD156" s="72" t="e">
        <f t="shared" si="49"/>
        <v>#REF!</v>
      </c>
      <c r="BE156" s="72" t="e">
        <f t="shared" si="50"/>
        <v>#REF!</v>
      </c>
      <c r="BF156" s="60"/>
      <c r="BG156" s="72"/>
      <c r="BH156" s="72"/>
      <c r="BI156" s="72"/>
      <c r="BJ156" s="72"/>
      <c r="BK156" s="72"/>
      <c r="BL156" s="72"/>
      <c r="BM156" s="72"/>
      <c r="BN156" s="72"/>
      <c r="BO156" s="60"/>
      <c r="BP156" s="60"/>
      <c r="BQ156" s="45"/>
    </row>
    <row r="157" spans="1:69" x14ac:dyDescent="0.4">
      <c r="A157" s="45"/>
      <c r="B157" s="45"/>
      <c r="C157" s="45"/>
      <c r="D157" s="45"/>
      <c r="E157" s="45"/>
      <c r="F157" s="45"/>
      <c r="G157" s="45"/>
      <c r="H157" s="45"/>
      <c r="I157" s="45"/>
      <c r="J157" s="54"/>
      <c r="K157" s="63">
        <f>VLOOKUP('CxCT5x Summary'!B157, A:D, 4, FALSE)</f>
        <v>85.454545454545453</v>
      </c>
      <c r="L157" s="63">
        <f>VLOOKUP('CxCT5x Summary'!E157, A:D, 4, FALSE)</f>
        <v>85.454545454545453</v>
      </c>
      <c r="M157" s="64">
        <f t="shared" si="41"/>
        <v>85.454545454545453</v>
      </c>
      <c r="N157" s="64">
        <f>IF(CxCT5x!H157=0,1,CxCT5x!H157)</f>
        <v>6.1450139999999998</v>
      </c>
      <c r="O157" s="65">
        <f t="shared" si="42"/>
        <v>4.0258945735149952E-2</v>
      </c>
      <c r="P157" s="65">
        <f t="shared" si="39"/>
        <v>0.95974105426485001</v>
      </c>
      <c r="Q157" s="65">
        <f t="shared" si="40"/>
        <v>82.014235546269006</v>
      </c>
      <c r="R157" s="54"/>
      <c r="S157" s="54"/>
      <c r="T157" s="54"/>
      <c r="U157" s="54"/>
      <c r="V157" s="54"/>
      <c r="W157" s="54"/>
      <c r="X157" s="54"/>
      <c r="Y157" s="54"/>
      <c r="Z157" s="54"/>
      <c r="AA157" s="54"/>
      <c r="AB157" s="54"/>
      <c r="AC157" s="45"/>
      <c r="AD157" s="57"/>
      <c r="AE157" s="68">
        <f>VLOOKUP('CxTx Summary'!B157, A:D, 4, FALSE)</f>
        <v>85.454545454545453</v>
      </c>
      <c r="AF157" s="68">
        <f>VLOOKUP('CxTx Summary'!E157, A:D, 4, FALSE)</f>
        <v>85.454545454545453</v>
      </c>
      <c r="AG157" s="69">
        <f t="shared" si="43"/>
        <v>85.454545454545453</v>
      </c>
      <c r="AH157" s="69">
        <f>IF(CxTx!H157=0,1,CxTx!H157)</f>
        <v>6.1450139999999998</v>
      </c>
      <c r="AI157" s="68">
        <f t="shared" si="44"/>
        <v>4.0258945735149952E-2</v>
      </c>
      <c r="AJ157" s="68">
        <f t="shared" si="45"/>
        <v>0.95974105426485001</v>
      </c>
      <c r="AK157" s="68">
        <f t="shared" si="46"/>
        <v>82.014235546269006</v>
      </c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45"/>
      <c r="AX157" s="60"/>
      <c r="AY157" s="72">
        <f>VLOOKUP('TzCx Summary'!B157, A:D, 4, FALSE)</f>
        <v>85.454545454545453</v>
      </c>
      <c r="AZ157" s="72">
        <f>VLOOKUP('TzCx Summary'!E157, A:D, 4, FALSE)</f>
        <v>85.454545454545453</v>
      </c>
      <c r="BA157" s="73">
        <f t="shared" si="47"/>
        <v>85.454545454545453</v>
      </c>
      <c r="BB157" s="73" t="e">
        <f>IF(TzCx!H157=0,1,#REF!)</f>
        <v>#REF!</v>
      </c>
      <c r="BC157" s="72" t="e">
        <f t="shared" si="48"/>
        <v>#REF!</v>
      </c>
      <c r="BD157" s="72" t="e">
        <f t="shared" si="49"/>
        <v>#REF!</v>
      </c>
      <c r="BE157" s="72" t="e">
        <f t="shared" si="50"/>
        <v>#REF!</v>
      </c>
      <c r="BF157" s="60"/>
      <c r="BG157" s="72"/>
      <c r="BH157" s="72"/>
      <c r="BI157" s="72"/>
      <c r="BJ157" s="72"/>
      <c r="BK157" s="72"/>
      <c r="BL157" s="72"/>
      <c r="BM157" s="72"/>
      <c r="BN157" s="72"/>
      <c r="BO157" s="60"/>
      <c r="BP157" s="60"/>
      <c r="BQ157" s="45"/>
    </row>
    <row r="158" spans="1:69" x14ac:dyDescent="0.4">
      <c r="A158" s="45"/>
      <c r="B158" s="45"/>
      <c r="C158" s="45"/>
      <c r="D158" s="45"/>
      <c r="E158" s="45"/>
      <c r="F158" s="45"/>
      <c r="G158" s="45"/>
      <c r="H158" s="45"/>
      <c r="I158" s="45"/>
      <c r="J158" s="54"/>
      <c r="K158" s="63">
        <f>VLOOKUP('CxCT5x Summary'!B158, A:D, 4, FALSE)</f>
        <v>89.545454545454547</v>
      </c>
      <c r="L158" s="63">
        <f>VLOOKUP('CxCT5x Summary'!E158, A:D, 4, FALSE)</f>
        <v>85.454545454545453</v>
      </c>
      <c r="M158" s="64">
        <f t="shared" si="41"/>
        <v>87.5</v>
      </c>
      <c r="N158" s="64">
        <f>IF(CxCT5x!H158=0,1,CxCT5x!H158)</f>
        <v>22.67201</v>
      </c>
      <c r="O158" s="65">
        <f t="shared" si="42"/>
        <v>0.16427556115918729</v>
      </c>
      <c r="P158" s="65">
        <f t="shared" si="39"/>
        <v>0.83572443884081271</v>
      </c>
      <c r="Q158" s="65">
        <f t="shared" si="40"/>
        <v>73.125888398571107</v>
      </c>
      <c r="R158" s="54"/>
      <c r="S158" s="54"/>
      <c r="T158" s="54"/>
      <c r="U158" s="54"/>
      <c r="V158" s="54"/>
      <c r="W158" s="54"/>
      <c r="X158" s="54"/>
      <c r="Y158" s="54"/>
      <c r="Z158" s="54"/>
      <c r="AA158" s="54"/>
      <c r="AB158" s="54"/>
      <c r="AC158" s="45"/>
      <c r="AD158" s="57"/>
      <c r="AE158" s="68">
        <f>VLOOKUP('CxTx Summary'!B158, A:D, 4, FALSE)</f>
        <v>89.545454545454547</v>
      </c>
      <c r="AF158" s="68">
        <f>VLOOKUP('CxTx Summary'!E158, A:D, 4, FALSE)</f>
        <v>85.454545454545453</v>
      </c>
      <c r="AG158" s="69">
        <f t="shared" si="43"/>
        <v>87.5</v>
      </c>
      <c r="AH158" s="69">
        <f>IF(CxTx!H158=0,1,CxTx!H158)</f>
        <v>22.67201</v>
      </c>
      <c r="AI158" s="68">
        <f t="shared" si="44"/>
        <v>0.16427556115918729</v>
      </c>
      <c r="AJ158" s="68">
        <f t="shared" si="45"/>
        <v>0.83572443884081271</v>
      </c>
      <c r="AK158" s="68">
        <f t="shared" si="46"/>
        <v>73.125888398571107</v>
      </c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45"/>
      <c r="AX158" s="60"/>
      <c r="AY158" s="72">
        <f>VLOOKUP('TzCx Summary'!B158, A:D, 4, FALSE)</f>
        <v>89.545454545454547</v>
      </c>
      <c r="AZ158" s="72">
        <f>VLOOKUP('TzCx Summary'!E158, A:D, 4, FALSE)</f>
        <v>88.63636363636364</v>
      </c>
      <c r="BA158" s="73">
        <f t="shared" si="47"/>
        <v>89.090909090909093</v>
      </c>
      <c r="BB158" s="73" t="e">
        <f>IF(TzCx!H158=0,1,#REF!)</f>
        <v>#REF!</v>
      </c>
      <c r="BC158" s="72" t="e">
        <f t="shared" si="48"/>
        <v>#REF!</v>
      </c>
      <c r="BD158" s="72" t="e">
        <f t="shared" si="49"/>
        <v>#REF!</v>
      </c>
      <c r="BE158" s="72" t="e">
        <f t="shared" si="50"/>
        <v>#REF!</v>
      </c>
      <c r="BF158" s="60"/>
      <c r="BG158" s="72"/>
      <c r="BH158" s="72"/>
      <c r="BI158" s="72"/>
      <c r="BJ158" s="72"/>
      <c r="BK158" s="72"/>
      <c r="BL158" s="72"/>
      <c r="BM158" s="72"/>
      <c r="BN158" s="72"/>
      <c r="BO158" s="60"/>
      <c r="BP158" s="60"/>
      <c r="BQ158" s="45"/>
    </row>
    <row r="159" spans="1:69" x14ac:dyDescent="0.4">
      <c r="A159" s="45"/>
      <c r="B159" s="45"/>
      <c r="C159" s="45"/>
      <c r="D159" s="45"/>
      <c r="E159" s="45"/>
      <c r="F159" s="45"/>
      <c r="G159" s="45"/>
      <c r="H159" s="45"/>
      <c r="I159" s="45"/>
      <c r="J159" s="54"/>
      <c r="K159" s="63">
        <f>VLOOKUP('CxCT5x Summary'!B159, A:D, 4, FALSE)</f>
        <v>90.795454545454547</v>
      </c>
      <c r="L159" s="63">
        <f>VLOOKUP('CxCT5x Summary'!E159, A:D, 4, FALSE)</f>
        <v>90.795454545454547</v>
      </c>
      <c r="M159" s="64">
        <f t="shared" si="41"/>
        <v>90.795454545454547</v>
      </c>
      <c r="N159" s="64">
        <f>IF(CxCT5x!H159=0,1,CxCT5x!H159)</f>
        <v>36.010339999999999</v>
      </c>
      <c r="O159" s="65">
        <f t="shared" si="42"/>
        <v>0.26436480556929665</v>
      </c>
      <c r="P159" s="65">
        <f t="shared" si="39"/>
        <v>0.73563519443070335</v>
      </c>
      <c r="Q159" s="65">
        <f t="shared" si="40"/>
        <v>66.792331857969543</v>
      </c>
      <c r="R159" s="54"/>
      <c r="S159" s="54"/>
      <c r="T159" s="54"/>
      <c r="U159" s="54"/>
      <c r="V159" s="54"/>
      <c r="W159" s="54"/>
      <c r="X159" s="54"/>
      <c r="Y159" s="54"/>
      <c r="Z159" s="54"/>
      <c r="AA159" s="54"/>
      <c r="AB159" s="54"/>
      <c r="AC159" s="45"/>
      <c r="AD159" s="57"/>
      <c r="AE159" s="68">
        <f>VLOOKUP('CxTx Summary'!B159, A:D, 4, FALSE)</f>
        <v>90.795454545454547</v>
      </c>
      <c r="AF159" s="68">
        <f>VLOOKUP('CxTx Summary'!E159, A:D, 4, FALSE)</f>
        <v>90.795454545454547</v>
      </c>
      <c r="AG159" s="69">
        <f t="shared" si="43"/>
        <v>90.795454545454547</v>
      </c>
      <c r="AH159" s="69">
        <f>IF(CxTx!H159=0,1,CxTx!H159)</f>
        <v>36.010339999999999</v>
      </c>
      <c r="AI159" s="68">
        <f t="shared" si="44"/>
        <v>0.26436480556929665</v>
      </c>
      <c r="AJ159" s="68">
        <f t="shared" si="45"/>
        <v>0.73563519443070335</v>
      </c>
      <c r="AK159" s="68">
        <f t="shared" si="46"/>
        <v>66.792331857969543</v>
      </c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45"/>
      <c r="AX159" s="60"/>
      <c r="AY159" s="72">
        <f>VLOOKUP('TzCx Summary'!B159, A:D, 4, FALSE)</f>
        <v>90.795454545454547</v>
      </c>
      <c r="AZ159" s="72">
        <f>VLOOKUP('TzCx Summary'!E159, A:D, 4, FALSE)</f>
        <v>90.795454545454547</v>
      </c>
      <c r="BA159" s="73">
        <f t="shared" si="47"/>
        <v>90.795454545454547</v>
      </c>
      <c r="BB159" s="73" t="e">
        <f>IF(TzCx!H159=0,1,#REF!)</f>
        <v>#REF!</v>
      </c>
      <c r="BC159" s="72" t="e">
        <f t="shared" si="48"/>
        <v>#REF!</v>
      </c>
      <c r="BD159" s="72" t="e">
        <f t="shared" si="49"/>
        <v>#REF!</v>
      </c>
      <c r="BE159" s="72" t="e">
        <f t="shared" si="50"/>
        <v>#REF!</v>
      </c>
      <c r="BF159" s="60"/>
      <c r="BG159" s="72"/>
      <c r="BH159" s="72"/>
      <c r="BI159" s="72"/>
      <c r="BJ159" s="72"/>
      <c r="BK159" s="72"/>
      <c r="BL159" s="72"/>
      <c r="BM159" s="72"/>
      <c r="BN159" s="72"/>
      <c r="BO159" s="60"/>
      <c r="BP159" s="60"/>
      <c r="BQ159" s="45"/>
    </row>
    <row r="160" spans="1:69" x14ac:dyDescent="0.4">
      <c r="A160" s="45"/>
      <c r="B160" s="45"/>
      <c r="C160" s="45"/>
      <c r="D160" s="45"/>
      <c r="E160" s="45"/>
      <c r="F160" s="45"/>
      <c r="G160" s="45"/>
      <c r="H160" s="45"/>
      <c r="I160" s="45"/>
      <c r="J160" s="54"/>
      <c r="K160" s="63">
        <f>VLOOKUP('CxCT5x Summary'!B160, A:D, 4, FALSE)</f>
        <v>85.454545454545453</v>
      </c>
      <c r="L160" s="63">
        <f>VLOOKUP('CxCT5x Summary'!E160, A:D, 4, FALSE)</f>
        <v>85.454545454545453</v>
      </c>
      <c r="M160" s="64">
        <f t="shared" si="41"/>
        <v>85.454545454545453</v>
      </c>
      <c r="N160" s="64">
        <f>IF(CxCT5x!H160=0,1,CxCT5x!H160)</f>
        <v>7.5391539999999999</v>
      </c>
      <c r="O160" s="65">
        <f t="shared" si="42"/>
        <v>5.072040674278059E-2</v>
      </c>
      <c r="P160" s="65">
        <f t="shared" si="39"/>
        <v>0.94927959325721945</v>
      </c>
      <c r="Q160" s="65">
        <f t="shared" si="40"/>
        <v>81.120256151071473</v>
      </c>
      <c r="R160" s="54"/>
      <c r="S160" s="54"/>
      <c r="T160" s="54"/>
      <c r="U160" s="54"/>
      <c r="V160" s="54"/>
      <c r="W160" s="54"/>
      <c r="X160" s="54"/>
      <c r="Y160" s="54"/>
      <c r="Z160" s="54"/>
      <c r="AA160" s="54"/>
      <c r="AB160" s="54"/>
      <c r="AC160" s="45"/>
      <c r="AD160" s="57"/>
      <c r="AE160" s="68">
        <f>VLOOKUP('CxTx Summary'!B160, A:D, 4, FALSE)</f>
        <v>85.454545454545453</v>
      </c>
      <c r="AF160" s="68">
        <f>VLOOKUP('CxTx Summary'!E160, A:D, 4, FALSE)</f>
        <v>85.454545454545453</v>
      </c>
      <c r="AG160" s="69">
        <f t="shared" si="43"/>
        <v>85.454545454545453</v>
      </c>
      <c r="AH160" s="69">
        <f>IF(CxTx!H160=0,1,CxTx!H160)</f>
        <v>7.5391539999999999</v>
      </c>
      <c r="AI160" s="68">
        <f t="shared" si="44"/>
        <v>5.072040674278059E-2</v>
      </c>
      <c r="AJ160" s="68">
        <f t="shared" si="45"/>
        <v>0.94927959325721945</v>
      </c>
      <c r="AK160" s="68">
        <f t="shared" si="46"/>
        <v>81.120256151071473</v>
      </c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45"/>
      <c r="AX160" s="60"/>
      <c r="AY160" s="72">
        <f>VLOOKUP('TzCx Summary'!B160, A:D, 4, FALSE)</f>
        <v>85.454545454545453</v>
      </c>
      <c r="AZ160" s="72">
        <f>VLOOKUP('TzCx Summary'!E160, A:D, 4, FALSE)</f>
        <v>85.454545454545453</v>
      </c>
      <c r="BA160" s="73">
        <f t="shared" si="47"/>
        <v>85.454545454545453</v>
      </c>
      <c r="BB160" s="73" t="e">
        <f>IF(TzCx!H160=0,1,#REF!)</f>
        <v>#REF!</v>
      </c>
      <c r="BC160" s="72" t="e">
        <f t="shared" si="48"/>
        <v>#REF!</v>
      </c>
      <c r="BD160" s="72" t="e">
        <f t="shared" si="49"/>
        <v>#REF!</v>
      </c>
      <c r="BE160" s="72" t="e">
        <f t="shared" si="50"/>
        <v>#REF!</v>
      </c>
      <c r="BF160" s="60"/>
      <c r="BG160" s="72"/>
      <c r="BH160" s="72"/>
      <c r="BI160" s="72"/>
      <c r="BJ160" s="72"/>
      <c r="BK160" s="72"/>
      <c r="BL160" s="72"/>
      <c r="BM160" s="72"/>
      <c r="BN160" s="72"/>
      <c r="BO160" s="60"/>
      <c r="BP160" s="60"/>
      <c r="BQ160" s="45"/>
    </row>
    <row r="161" spans="1:69" x14ac:dyDescent="0.4">
      <c r="A161" s="45"/>
      <c r="B161" s="45"/>
      <c r="C161" s="45"/>
      <c r="D161" s="45"/>
      <c r="E161" s="45"/>
      <c r="F161" s="45"/>
      <c r="G161" s="45"/>
      <c r="H161" s="45"/>
      <c r="I161" s="45"/>
      <c r="J161" s="54"/>
      <c r="K161" s="63">
        <f>VLOOKUP('CxCT5x Summary'!B161, A:D, 4, FALSE)</f>
        <v>85.454545454545453</v>
      </c>
      <c r="L161" s="63">
        <f>VLOOKUP('CxCT5x Summary'!E161, A:D, 4, FALSE)</f>
        <v>85.454545454545453</v>
      </c>
      <c r="M161" s="64">
        <f t="shared" si="41"/>
        <v>85.454545454545453</v>
      </c>
      <c r="N161" s="64">
        <f>IF(CxCT5x!H161=0,1,CxCT5x!H161)</f>
        <v>8.6023680000000002</v>
      </c>
      <c r="O161" s="65">
        <f t="shared" si="42"/>
        <v>5.8698638343456989E-2</v>
      </c>
      <c r="P161" s="65">
        <f t="shared" si="39"/>
        <v>0.94130136165654299</v>
      </c>
      <c r="Q161" s="65">
        <f t="shared" si="40"/>
        <v>80.438479996104576</v>
      </c>
      <c r="R161" s="54"/>
      <c r="S161" s="54"/>
      <c r="T161" s="54"/>
      <c r="U161" s="54"/>
      <c r="V161" s="54"/>
      <c r="W161" s="54"/>
      <c r="X161" s="54"/>
      <c r="Y161" s="54"/>
      <c r="Z161" s="54"/>
      <c r="AA161" s="54"/>
      <c r="AB161" s="54"/>
      <c r="AC161" s="45"/>
      <c r="AD161" s="57"/>
      <c r="AE161" s="68">
        <f>VLOOKUP('CxTx Summary'!B161, A:D, 4, FALSE)</f>
        <v>85.454545454545453</v>
      </c>
      <c r="AF161" s="68">
        <f>VLOOKUP('CxTx Summary'!E161, A:D, 4, FALSE)</f>
        <v>85.454545454545453</v>
      </c>
      <c r="AG161" s="69">
        <f t="shared" si="43"/>
        <v>85.454545454545453</v>
      </c>
      <c r="AH161" s="69">
        <f>IF(CxTx!H161=0,1,CxTx!H161)</f>
        <v>8.6023680000000002</v>
      </c>
      <c r="AI161" s="68">
        <f t="shared" si="44"/>
        <v>5.8698638343456989E-2</v>
      </c>
      <c r="AJ161" s="68">
        <f t="shared" si="45"/>
        <v>0.94130136165654299</v>
      </c>
      <c r="AK161" s="68">
        <f t="shared" si="46"/>
        <v>80.438479996104576</v>
      </c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45"/>
      <c r="AX161" s="60"/>
      <c r="AY161" s="72">
        <f>VLOOKUP('TzCx Summary'!B161, A:D, 4, FALSE)</f>
        <v>85.454545454545453</v>
      </c>
      <c r="AZ161" s="72">
        <f>VLOOKUP('TzCx Summary'!E161, A:D, 4, FALSE)</f>
        <v>85.454545454545453</v>
      </c>
      <c r="BA161" s="73">
        <f t="shared" si="47"/>
        <v>85.454545454545453</v>
      </c>
      <c r="BB161" s="73" t="e">
        <f>IF(TzCx!H161=0,1,#REF!)</f>
        <v>#REF!</v>
      </c>
      <c r="BC161" s="72" t="e">
        <f t="shared" si="48"/>
        <v>#REF!</v>
      </c>
      <c r="BD161" s="72" t="e">
        <f t="shared" si="49"/>
        <v>#REF!</v>
      </c>
      <c r="BE161" s="72" t="e">
        <f t="shared" si="50"/>
        <v>#REF!</v>
      </c>
      <c r="BF161" s="60"/>
      <c r="BG161" s="72"/>
      <c r="BH161" s="72"/>
      <c r="BI161" s="72"/>
      <c r="BJ161" s="72"/>
      <c r="BK161" s="72"/>
      <c r="BL161" s="72"/>
      <c r="BM161" s="72"/>
      <c r="BN161" s="72"/>
      <c r="BO161" s="60"/>
      <c r="BP161" s="60"/>
      <c r="BQ161" s="45"/>
    </row>
    <row r="162" spans="1:69" x14ac:dyDescent="0.4">
      <c r="A162" s="45"/>
      <c r="B162" s="45"/>
      <c r="C162" s="45"/>
      <c r="D162" s="45"/>
      <c r="E162" s="45"/>
      <c r="F162" s="45"/>
      <c r="G162" s="45"/>
      <c r="H162" s="45"/>
      <c r="I162" s="45"/>
      <c r="J162" s="54"/>
      <c r="K162" s="63">
        <f>VLOOKUP('CxCT5x Summary'!B162, A:D, 4, FALSE)</f>
        <v>87.5</v>
      </c>
      <c r="L162" s="63">
        <f>VLOOKUP('CxCT5x Summary'!E162, A:D, 4, FALSE)</f>
        <v>90.795454545454547</v>
      </c>
      <c r="M162" s="64">
        <f t="shared" si="41"/>
        <v>89.14772727272728</v>
      </c>
      <c r="N162" s="64">
        <f>IF(CxCT5x!H162=0,1,CxCT5x!H162)</f>
        <v>26.11974</v>
      </c>
      <c r="O162" s="65">
        <f t="shared" si="42"/>
        <v>0.19014691766559147</v>
      </c>
      <c r="P162" s="65">
        <f t="shared" si="39"/>
        <v>0.80985308233440856</v>
      </c>
      <c r="Q162" s="65">
        <f t="shared" si="40"/>
        <v>72.196561714925409</v>
      </c>
      <c r="R162" s="54"/>
      <c r="S162" s="54"/>
      <c r="T162" s="54"/>
      <c r="U162" s="54"/>
      <c r="V162" s="54"/>
      <c r="W162" s="54"/>
      <c r="X162" s="54"/>
      <c r="Y162" s="54"/>
      <c r="Z162" s="54"/>
      <c r="AA162" s="54"/>
      <c r="AB162" s="54"/>
      <c r="AC162" s="45"/>
      <c r="AD162" s="57"/>
      <c r="AE162" s="68">
        <f>VLOOKUP('CxTx Summary'!B162, A:D, 4, FALSE)</f>
        <v>87.5</v>
      </c>
      <c r="AF162" s="68">
        <f>VLOOKUP('CxTx Summary'!E162, A:D, 4, FALSE)</f>
        <v>90.795454545454547</v>
      </c>
      <c r="AG162" s="69">
        <f t="shared" si="43"/>
        <v>89.14772727272728</v>
      </c>
      <c r="AH162" s="69">
        <f>IF(CxTx!H162=0,1,CxTx!H162)</f>
        <v>26.11974</v>
      </c>
      <c r="AI162" s="68">
        <f t="shared" si="44"/>
        <v>0.19014691766559147</v>
      </c>
      <c r="AJ162" s="68">
        <f t="shared" si="45"/>
        <v>0.80985308233440856</v>
      </c>
      <c r="AK162" s="68">
        <f t="shared" si="46"/>
        <v>72.196561714925409</v>
      </c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45"/>
      <c r="AX162" s="60"/>
      <c r="AY162" s="72">
        <f>VLOOKUP('TzCx Summary'!B162, A:D, 4, FALSE)</f>
        <v>87.5</v>
      </c>
      <c r="AZ162" s="72">
        <f>VLOOKUP('TzCx Summary'!E162, A:D, 4, FALSE)</f>
        <v>90.795454545454547</v>
      </c>
      <c r="BA162" s="73">
        <f t="shared" si="47"/>
        <v>89.14772727272728</v>
      </c>
      <c r="BB162" s="73" t="e">
        <f>IF(TzCx!H162=0,1,#REF!)</f>
        <v>#REF!</v>
      </c>
      <c r="BC162" s="72" t="e">
        <f t="shared" si="48"/>
        <v>#REF!</v>
      </c>
      <c r="BD162" s="72" t="e">
        <f t="shared" si="49"/>
        <v>#REF!</v>
      </c>
      <c r="BE162" s="72" t="e">
        <f t="shared" si="50"/>
        <v>#REF!</v>
      </c>
      <c r="BF162" s="60"/>
      <c r="BG162" s="72"/>
      <c r="BH162" s="72"/>
      <c r="BI162" s="72"/>
      <c r="BJ162" s="72"/>
      <c r="BK162" s="72"/>
      <c r="BL162" s="72"/>
      <c r="BM162" s="72"/>
      <c r="BN162" s="72"/>
      <c r="BO162" s="60"/>
      <c r="BP162" s="60"/>
      <c r="BQ162" s="45"/>
    </row>
    <row r="163" spans="1:69" x14ac:dyDescent="0.4">
      <c r="A163" s="45"/>
      <c r="B163" s="45"/>
      <c r="C163" s="45"/>
      <c r="D163" s="45"/>
      <c r="E163" s="45"/>
      <c r="F163" s="45"/>
      <c r="G163" s="45"/>
      <c r="H163" s="45"/>
      <c r="I163" s="45"/>
      <c r="J163" s="54"/>
      <c r="K163" s="63">
        <f>VLOOKUP('CxCT5x Summary'!B163, A:D, 4, FALSE)</f>
        <v>90.795454545454547</v>
      </c>
      <c r="L163" s="63">
        <f>VLOOKUP('CxCT5x Summary'!E163, A:D, 4, FALSE)</f>
        <v>90.795454545454547</v>
      </c>
      <c r="M163" s="64">
        <f t="shared" si="41"/>
        <v>90.795454545454547</v>
      </c>
      <c r="N163" s="64">
        <f>IF(CxCT5x!H163=0,1,CxCT5x!H163)</f>
        <v>0.77993100000000004</v>
      </c>
      <c r="O163" s="65">
        <f t="shared" si="42"/>
        <v>0</v>
      </c>
      <c r="P163" s="65">
        <f t="shared" si="39"/>
        <v>1</v>
      </c>
      <c r="Q163" s="65">
        <f t="shared" si="40"/>
        <v>90.795454545454547</v>
      </c>
      <c r="R163" s="54"/>
      <c r="S163" s="54"/>
      <c r="T163" s="54"/>
      <c r="U163" s="54"/>
      <c r="V163" s="54"/>
      <c r="W163" s="54"/>
      <c r="X163" s="54"/>
      <c r="Y163" s="54"/>
      <c r="Z163" s="54"/>
      <c r="AA163" s="54"/>
      <c r="AB163" s="54"/>
      <c r="AC163" s="45"/>
      <c r="AD163" s="57"/>
      <c r="AE163" s="68">
        <f>VLOOKUP('CxTx Summary'!B163, A:D, 4, FALSE)</f>
        <v>90.795454545454547</v>
      </c>
      <c r="AF163" s="68">
        <f>VLOOKUP('CxTx Summary'!E163, A:D, 4, FALSE)</f>
        <v>90.795454545454547</v>
      </c>
      <c r="AG163" s="69">
        <f t="shared" si="43"/>
        <v>90.795454545454547</v>
      </c>
      <c r="AH163" s="69">
        <f>IF(CxTx!H163=0,1,CxTx!H163)</f>
        <v>0.77993100000000004</v>
      </c>
      <c r="AI163" s="68">
        <f t="shared" si="44"/>
        <v>0</v>
      </c>
      <c r="AJ163" s="68">
        <f t="shared" si="45"/>
        <v>1</v>
      </c>
      <c r="AK163" s="68">
        <f t="shared" si="46"/>
        <v>90.795454545454547</v>
      </c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45"/>
      <c r="AX163" s="60"/>
      <c r="AY163" s="72">
        <f>VLOOKUP('TzCx Summary'!B163, A:D, 4, FALSE)</f>
        <v>90.795454545454547</v>
      </c>
      <c r="AZ163" s="72">
        <f>VLOOKUP('TzCx Summary'!E163, A:D, 4, FALSE)</f>
        <v>90.795454545454547</v>
      </c>
      <c r="BA163" s="73">
        <f t="shared" si="47"/>
        <v>90.795454545454547</v>
      </c>
      <c r="BB163" s="73" t="e">
        <f>IF(TzCx!H163=0,1,#REF!)</f>
        <v>#REF!</v>
      </c>
      <c r="BC163" s="72" t="e">
        <f t="shared" si="48"/>
        <v>#REF!</v>
      </c>
      <c r="BD163" s="72" t="e">
        <f t="shared" si="49"/>
        <v>#REF!</v>
      </c>
      <c r="BE163" s="72" t="e">
        <f t="shared" si="50"/>
        <v>#REF!</v>
      </c>
      <c r="BF163" s="60"/>
      <c r="BG163" s="72"/>
      <c r="BH163" s="72"/>
      <c r="BI163" s="72"/>
      <c r="BJ163" s="72"/>
      <c r="BK163" s="72"/>
      <c r="BL163" s="72"/>
      <c r="BM163" s="72"/>
      <c r="BN163" s="72"/>
      <c r="BO163" s="60"/>
      <c r="BP163" s="60"/>
      <c r="BQ163" s="45"/>
    </row>
    <row r="164" spans="1:69" x14ac:dyDescent="0.4">
      <c r="A164" s="45"/>
      <c r="B164" s="45"/>
      <c r="C164" s="45"/>
      <c r="D164" s="45"/>
      <c r="E164" s="45"/>
      <c r="F164" s="45"/>
      <c r="G164" s="45"/>
      <c r="H164" s="45"/>
      <c r="I164" s="45"/>
      <c r="J164" s="54"/>
      <c r="K164" s="63">
        <f>VLOOKUP('CxCT5x Summary'!B164, A:D, 4, FALSE)</f>
        <v>84.545454545454547</v>
      </c>
      <c r="L164" s="63">
        <f>VLOOKUP('CxCT5x Summary'!E164, A:D, 4, FALSE)</f>
        <v>90.795454545454547</v>
      </c>
      <c r="M164" s="64">
        <f t="shared" si="41"/>
        <v>87.670454545454547</v>
      </c>
      <c r="N164" s="64">
        <f>IF(CxCT5x!H164=0,1,CxCT5x!H164)</f>
        <v>13.25877</v>
      </c>
      <c r="O164" s="65">
        <f t="shared" si="42"/>
        <v>9.3639726009583271E-2</v>
      </c>
      <c r="P164" s="65">
        <f t="shared" si="39"/>
        <v>0.90636027399041674</v>
      </c>
      <c r="Q164" s="65">
        <f t="shared" si="40"/>
        <v>79.461017202682555</v>
      </c>
      <c r="R164" s="54"/>
      <c r="S164" s="54"/>
      <c r="T164" s="54"/>
      <c r="U164" s="54"/>
      <c r="V164" s="54"/>
      <c r="W164" s="54"/>
      <c r="X164" s="54"/>
      <c r="Y164" s="54"/>
      <c r="Z164" s="54"/>
      <c r="AA164" s="54"/>
      <c r="AB164" s="54"/>
      <c r="AC164" s="45"/>
      <c r="AD164" s="57"/>
      <c r="AE164" s="68">
        <f>VLOOKUP('CxTx Summary'!B164, A:D, 4, FALSE)</f>
        <v>84.545454545454547</v>
      </c>
      <c r="AF164" s="68">
        <f>VLOOKUP('CxTx Summary'!E164, A:D, 4, FALSE)</f>
        <v>90.795454545454547</v>
      </c>
      <c r="AG164" s="69">
        <f t="shared" si="43"/>
        <v>87.670454545454547</v>
      </c>
      <c r="AH164" s="69">
        <f>IF(CxTx!H164=0,1,CxTx!H164)</f>
        <v>13.25877</v>
      </c>
      <c r="AI164" s="68">
        <f t="shared" si="44"/>
        <v>9.3639726009583271E-2</v>
      </c>
      <c r="AJ164" s="68">
        <f t="shared" si="45"/>
        <v>0.90636027399041674</v>
      </c>
      <c r="AK164" s="68">
        <f t="shared" si="46"/>
        <v>79.461017202682555</v>
      </c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45"/>
      <c r="AX164" s="60"/>
      <c r="AY164" s="72">
        <f>VLOOKUP('TzCx Summary'!B164, A:D, 4, FALSE)</f>
        <v>84.545454545454547</v>
      </c>
      <c r="AZ164" s="72">
        <f>VLOOKUP('TzCx Summary'!E164, A:D, 4, FALSE)</f>
        <v>90.795454545454547</v>
      </c>
      <c r="BA164" s="73">
        <f t="shared" si="47"/>
        <v>87.670454545454547</v>
      </c>
      <c r="BB164" s="73" t="e">
        <f>IF(TzCx!H164=0,1,#REF!)</f>
        <v>#REF!</v>
      </c>
      <c r="BC164" s="72" t="e">
        <f t="shared" si="48"/>
        <v>#REF!</v>
      </c>
      <c r="BD164" s="72" t="e">
        <f t="shared" si="49"/>
        <v>#REF!</v>
      </c>
      <c r="BE164" s="72" t="e">
        <f t="shared" si="50"/>
        <v>#REF!</v>
      </c>
      <c r="BF164" s="60"/>
      <c r="BG164" s="72"/>
      <c r="BH164" s="72"/>
      <c r="BI164" s="72"/>
      <c r="BJ164" s="72"/>
      <c r="BK164" s="72"/>
      <c r="BL164" s="72"/>
      <c r="BM164" s="72"/>
      <c r="BN164" s="72"/>
      <c r="BO164" s="60"/>
      <c r="BP164" s="60"/>
      <c r="BQ164" s="45"/>
    </row>
    <row r="165" spans="1:69" x14ac:dyDescent="0.4">
      <c r="A165" s="45"/>
      <c r="B165" s="45"/>
      <c r="C165" s="45"/>
      <c r="D165" s="45"/>
      <c r="E165" s="45"/>
      <c r="F165" s="45"/>
      <c r="G165" s="45"/>
      <c r="H165" s="45"/>
      <c r="I165" s="45"/>
      <c r="J165" s="54"/>
      <c r="K165" s="63">
        <f>VLOOKUP('CxCT5x Summary'!B165, A:D, 4, FALSE)</f>
        <v>87.5</v>
      </c>
      <c r="L165" s="63">
        <f>VLOOKUP('CxCT5x Summary'!E165, A:D, 4, FALSE)</f>
        <v>90.795454545454547</v>
      </c>
      <c r="M165" s="64">
        <f t="shared" si="41"/>
        <v>89.14772727272728</v>
      </c>
      <c r="N165" s="64">
        <f>IF(CxCT5x!H165=0,1,CxCT5x!H165)</f>
        <v>51.964370000000002</v>
      </c>
      <c r="O165" s="65">
        <f t="shared" si="42"/>
        <v>0.38408195216832497</v>
      </c>
      <c r="P165" s="65">
        <f t="shared" si="39"/>
        <v>0.61591804783167503</v>
      </c>
      <c r="Q165" s="65">
        <f t="shared" si="40"/>
        <v>54.907694150448762</v>
      </c>
      <c r="R165" s="54"/>
      <c r="S165" s="54"/>
      <c r="T165" s="54"/>
      <c r="U165" s="54"/>
      <c r="V165" s="54"/>
      <c r="W165" s="54"/>
      <c r="X165" s="54"/>
      <c r="Y165" s="54"/>
      <c r="Z165" s="54"/>
      <c r="AA165" s="54"/>
      <c r="AB165" s="54"/>
      <c r="AC165" s="45"/>
      <c r="AD165" s="57"/>
      <c r="AE165" s="68">
        <f>VLOOKUP('CxTx Summary'!B165, A:D, 4, FALSE)</f>
        <v>87.5</v>
      </c>
      <c r="AF165" s="68">
        <f>VLOOKUP('CxTx Summary'!E165, A:D, 4, FALSE)</f>
        <v>90.795454545454547</v>
      </c>
      <c r="AG165" s="69">
        <f t="shared" si="43"/>
        <v>89.14772727272728</v>
      </c>
      <c r="AH165" s="69">
        <f>IF(CxTx!H165=0,1,CxTx!H165)</f>
        <v>51.964370000000002</v>
      </c>
      <c r="AI165" s="68">
        <f t="shared" si="44"/>
        <v>0.38408195216832497</v>
      </c>
      <c r="AJ165" s="68">
        <f t="shared" si="45"/>
        <v>0.61591804783167503</v>
      </c>
      <c r="AK165" s="68">
        <f t="shared" si="46"/>
        <v>54.907694150448762</v>
      </c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45"/>
      <c r="AX165" s="60"/>
      <c r="AY165" s="72">
        <f>VLOOKUP('TzCx Summary'!B165, A:D, 4, FALSE)</f>
        <v>87.5</v>
      </c>
      <c r="AZ165" s="72">
        <f>VLOOKUP('TzCx Summary'!E165, A:D, 4, FALSE)</f>
        <v>90.795454545454547</v>
      </c>
      <c r="BA165" s="73">
        <f t="shared" si="47"/>
        <v>89.14772727272728</v>
      </c>
      <c r="BB165" s="73" t="e">
        <f>IF(TzCx!H165=0,1,#REF!)</f>
        <v>#REF!</v>
      </c>
      <c r="BC165" s="72" t="e">
        <f t="shared" si="48"/>
        <v>#REF!</v>
      </c>
      <c r="BD165" s="72" t="e">
        <f t="shared" si="49"/>
        <v>#REF!</v>
      </c>
      <c r="BE165" s="72" t="e">
        <f t="shared" si="50"/>
        <v>#REF!</v>
      </c>
      <c r="BF165" s="60"/>
      <c r="BG165" s="72"/>
      <c r="BH165" s="72"/>
      <c r="BI165" s="72"/>
      <c r="BJ165" s="72"/>
      <c r="BK165" s="72"/>
      <c r="BL165" s="72"/>
      <c r="BM165" s="72"/>
      <c r="BN165" s="72"/>
      <c r="BO165" s="60"/>
      <c r="BP165" s="60"/>
      <c r="BQ165" s="45"/>
    </row>
    <row r="166" spans="1:69" x14ac:dyDescent="0.4">
      <c r="A166" s="45"/>
      <c r="B166" s="45"/>
      <c r="C166" s="45"/>
      <c r="D166" s="45"/>
      <c r="E166" s="45"/>
      <c r="F166" s="45"/>
      <c r="G166" s="45"/>
      <c r="H166" s="45"/>
      <c r="I166" s="45"/>
      <c r="J166" s="54"/>
      <c r="K166" s="63">
        <f>VLOOKUP('CxCT5x Summary'!B166, A:D, 4, FALSE)</f>
        <v>90.795454545454547</v>
      </c>
      <c r="L166" s="63">
        <f>VLOOKUP('CxCT5x Summary'!E166, A:D, 4, FALSE)</f>
        <v>90.795454545454547</v>
      </c>
      <c r="M166" s="64">
        <f t="shared" si="41"/>
        <v>90.795454545454547</v>
      </c>
      <c r="N166" s="64">
        <f>IF(CxCT5x!H166=0,1,CxCT5x!H166)</f>
        <v>11.04312</v>
      </c>
      <c r="O166" s="65">
        <f t="shared" si="42"/>
        <v>7.7013751515230613E-2</v>
      </c>
      <c r="P166" s="65">
        <f t="shared" si="39"/>
        <v>0.9229862484847694</v>
      </c>
      <c r="Q166" s="65">
        <f t="shared" si="40"/>
        <v>83.802955970378491</v>
      </c>
      <c r="R166" s="54"/>
      <c r="S166" s="54"/>
      <c r="T166" s="54"/>
      <c r="U166" s="54"/>
      <c r="V166" s="54"/>
      <c r="W166" s="54"/>
      <c r="X166" s="54"/>
      <c r="Y166" s="54"/>
      <c r="Z166" s="54"/>
      <c r="AA166" s="54"/>
      <c r="AB166" s="54"/>
      <c r="AC166" s="45"/>
      <c r="AD166" s="57"/>
      <c r="AE166" s="68">
        <f>VLOOKUP('CxTx Summary'!B166, A:D, 4, FALSE)</f>
        <v>90.795454545454547</v>
      </c>
      <c r="AF166" s="68">
        <f>VLOOKUP('CxTx Summary'!E166, A:D, 4, FALSE)</f>
        <v>90.795454545454547</v>
      </c>
      <c r="AG166" s="69">
        <f t="shared" si="43"/>
        <v>90.795454545454547</v>
      </c>
      <c r="AH166" s="69">
        <f>IF(CxTx!H166=0,1,CxTx!H166)</f>
        <v>11.04312</v>
      </c>
      <c r="AI166" s="68">
        <f t="shared" si="44"/>
        <v>7.7013751515230613E-2</v>
      </c>
      <c r="AJ166" s="68">
        <f t="shared" si="45"/>
        <v>0.9229862484847694</v>
      </c>
      <c r="AK166" s="68">
        <f t="shared" si="46"/>
        <v>83.802955970378491</v>
      </c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45"/>
      <c r="AX166" s="60"/>
      <c r="AY166" s="72">
        <f>VLOOKUP('TzCx Summary'!B166, A:D, 4, FALSE)</f>
        <v>90.795454545454547</v>
      </c>
      <c r="AZ166" s="72">
        <f>VLOOKUP('TzCx Summary'!E166, A:D, 4, FALSE)</f>
        <v>90.795454545454547</v>
      </c>
      <c r="BA166" s="73">
        <f t="shared" si="47"/>
        <v>90.795454545454547</v>
      </c>
      <c r="BB166" s="73" t="e">
        <f>IF(TzCx!H166=0,1,#REF!)</f>
        <v>#REF!</v>
      </c>
      <c r="BC166" s="72" t="e">
        <f t="shared" si="48"/>
        <v>#REF!</v>
      </c>
      <c r="BD166" s="72" t="e">
        <f t="shared" si="49"/>
        <v>#REF!</v>
      </c>
      <c r="BE166" s="72" t="e">
        <f t="shared" si="50"/>
        <v>#REF!</v>
      </c>
      <c r="BF166" s="60"/>
      <c r="BG166" s="72"/>
      <c r="BH166" s="72"/>
      <c r="BI166" s="72"/>
      <c r="BJ166" s="72"/>
      <c r="BK166" s="72"/>
      <c r="BL166" s="72"/>
      <c r="BM166" s="72"/>
      <c r="BN166" s="72"/>
      <c r="BO166" s="60"/>
      <c r="BP166" s="60"/>
      <c r="BQ166" s="45"/>
    </row>
    <row r="167" spans="1:69" x14ac:dyDescent="0.4">
      <c r="A167" s="45"/>
      <c r="B167" s="45"/>
      <c r="C167" s="45"/>
      <c r="D167" s="45"/>
      <c r="E167" s="45"/>
      <c r="F167" s="45"/>
      <c r="G167" s="45"/>
      <c r="H167" s="45"/>
      <c r="I167" s="45"/>
      <c r="J167" s="54"/>
      <c r="K167" s="63">
        <f>VLOOKUP('CxCT5x Summary'!B167, A:D, 4, FALSE)</f>
        <v>85.454545454545453</v>
      </c>
      <c r="L167" s="63">
        <f>VLOOKUP('CxCT5x Summary'!E167, A:D, 4, FALSE)</f>
        <v>85.454545454545453</v>
      </c>
      <c r="M167" s="64">
        <f t="shared" si="41"/>
        <v>85.454545454545453</v>
      </c>
      <c r="N167" s="64">
        <f>IF(CxCT5x!H167=0,1,CxCT5x!H167)</f>
        <v>17.792919999999999</v>
      </c>
      <c r="O167" s="65">
        <f t="shared" si="42"/>
        <v>0.12766344918498057</v>
      </c>
      <c r="P167" s="65">
        <f t="shared" si="39"/>
        <v>0.87233655081501937</v>
      </c>
      <c r="Q167" s="65">
        <f t="shared" si="40"/>
        <v>74.545123433283479</v>
      </c>
      <c r="R167" s="54"/>
      <c r="S167" s="54"/>
      <c r="T167" s="54"/>
      <c r="U167" s="54"/>
      <c r="V167" s="54"/>
      <c r="W167" s="54"/>
      <c r="X167" s="54"/>
      <c r="Y167" s="54"/>
      <c r="Z167" s="54"/>
      <c r="AA167" s="54"/>
      <c r="AB167" s="54"/>
      <c r="AC167" s="45"/>
      <c r="AD167" s="57"/>
      <c r="AE167" s="68">
        <f>VLOOKUP('CxTx Summary'!B167, A:D, 4, FALSE)</f>
        <v>85.454545454545453</v>
      </c>
      <c r="AF167" s="68">
        <f>VLOOKUP('CxTx Summary'!E167, A:D, 4, FALSE)</f>
        <v>85.454545454545453</v>
      </c>
      <c r="AG167" s="69">
        <f t="shared" si="43"/>
        <v>85.454545454545453</v>
      </c>
      <c r="AH167" s="69">
        <f>IF(CxTx!H167=0,1,CxTx!H167)</f>
        <v>17.792919999999999</v>
      </c>
      <c r="AI167" s="68">
        <f t="shared" si="44"/>
        <v>0.12766344918498057</v>
      </c>
      <c r="AJ167" s="68">
        <f t="shared" si="45"/>
        <v>0.87233655081501937</v>
      </c>
      <c r="AK167" s="68">
        <f t="shared" si="46"/>
        <v>74.545123433283479</v>
      </c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45"/>
      <c r="AX167" s="60"/>
      <c r="AY167" s="72">
        <f>VLOOKUP('TzCx Summary'!B167, A:D, 4, FALSE)</f>
        <v>85.454545454545453</v>
      </c>
      <c r="AZ167" s="72">
        <f>VLOOKUP('TzCx Summary'!E167, A:D, 4, FALSE)</f>
        <v>85.454545454545453</v>
      </c>
      <c r="BA167" s="73">
        <f t="shared" si="47"/>
        <v>85.454545454545453</v>
      </c>
      <c r="BB167" s="73" t="e">
        <f>IF(TzCx!H167=0,1,#REF!)</f>
        <v>#REF!</v>
      </c>
      <c r="BC167" s="72" t="e">
        <f t="shared" si="48"/>
        <v>#REF!</v>
      </c>
      <c r="BD167" s="72" t="e">
        <f t="shared" si="49"/>
        <v>#REF!</v>
      </c>
      <c r="BE167" s="72" t="e">
        <f t="shared" si="50"/>
        <v>#REF!</v>
      </c>
      <c r="BF167" s="60"/>
      <c r="BG167" s="72"/>
      <c r="BH167" s="72"/>
      <c r="BI167" s="72"/>
      <c r="BJ167" s="72"/>
      <c r="BK167" s="72"/>
      <c r="BL167" s="72"/>
      <c r="BM167" s="72"/>
      <c r="BN167" s="72"/>
      <c r="BO167" s="60"/>
      <c r="BP167" s="60"/>
      <c r="BQ167" s="45"/>
    </row>
    <row r="168" spans="1:69" x14ac:dyDescent="0.4">
      <c r="A168" s="45"/>
      <c r="B168" s="45"/>
      <c r="C168" s="45"/>
      <c r="D168" s="45"/>
      <c r="E168" s="45"/>
      <c r="F168" s="45"/>
      <c r="G168" s="45"/>
      <c r="H168" s="45"/>
      <c r="I168" s="45"/>
      <c r="J168" s="54"/>
      <c r="K168" s="63">
        <f>VLOOKUP('CxCT5x Summary'!B168, A:D, 4, FALSE)</f>
        <v>85.454545454545453</v>
      </c>
      <c r="L168" s="63">
        <f>VLOOKUP('CxCT5x Summary'!E168, A:D, 4, FALSE)</f>
        <v>85.454545454545453</v>
      </c>
      <c r="M168" s="64">
        <f t="shared" si="41"/>
        <v>85.454545454545453</v>
      </c>
      <c r="N168" s="64">
        <f>IF(CxCT5x!H168=0,1,CxCT5x!H168)</f>
        <v>8.9158170000000005</v>
      </c>
      <c r="O168" s="65">
        <f t="shared" si="42"/>
        <v>6.105072241778297E-2</v>
      </c>
      <c r="P168" s="65">
        <f t="shared" si="39"/>
        <v>0.93894927758221702</v>
      </c>
      <c r="Q168" s="65">
        <f t="shared" si="40"/>
        <v>80.237483720662183</v>
      </c>
      <c r="R168" s="54"/>
      <c r="S168" s="54"/>
      <c r="T168" s="54"/>
      <c r="U168" s="54"/>
      <c r="V168" s="54"/>
      <c r="W168" s="54"/>
      <c r="X168" s="54"/>
      <c r="Y168" s="54"/>
      <c r="Z168" s="54"/>
      <c r="AA168" s="54"/>
      <c r="AB168" s="54"/>
      <c r="AC168" s="45"/>
      <c r="AD168" s="57"/>
      <c r="AE168" s="68">
        <f>VLOOKUP('CxTx Summary'!B168, A:D, 4, FALSE)</f>
        <v>85.454545454545453</v>
      </c>
      <c r="AF168" s="68">
        <f>VLOOKUP('CxTx Summary'!E168, A:D, 4, FALSE)</f>
        <v>85.454545454545453</v>
      </c>
      <c r="AG168" s="69">
        <f t="shared" si="43"/>
        <v>85.454545454545453</v>
      </c>
      <c r="AH168" s="69">
        <f>IF(CxTx!H168=0,1,CxTx!H168)</f>
        <v>8.9158170000000005</v>
      </c>
      <c r="AI168" s="68">
        <f t="shared" si="44"/>
        <v>6.105072241778297E-2</v>
      </c>
      <c r="AJ168" s="68">
        <f t="shared" si="45"/>
        <v>0.93894927758221702</v>
      </c>
      <c r="AK168" s="68">
        <f t="shared" si="46"/>
        <v>80.237483720662183</v>
      </c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45"/>
      <c r="AX168" s="60"/>
      <c r="AY168" s="72">
        <f>VLOOKUP('TzCx Summary'!B168, A:D, 4, FALSE)</f>
        <v>85.454545454545453</v>
      </c>
      <c r="AZ168" s="72">
        <f>VLOOKUP('TzCx Summary'!E168, A:D, 4, FALSE)</f>
        <v>85.454545454545453</v>
      </c>
      <c r="BA168" s="73">
        <f t="shared" si="47"/>
        <v>85.454545454545453</v>
      </c>
      <c r="BB168" s="73" t="e">
        <f>IF(TzCx!H168=0,1,#REF!)</f>
        <v>#REF!</v>
      </c>
      <c r="BC168" s="72" t="e">
        <f t="shared" si="48"/>
        <v>#REF!</v>
      </c>
      <c r="BD168" s="72" t="e">
        <f t="shared" si="49"/>
        <v>#REF!</v>
      </c>
      <c r="BE168" s="72" t="e">
        <f t="shared" si="50"/>
        <v>#REF!</v>
      </c>
      <c r="BF168" s="60"/>
      <c r="BG168" s="72"/>
      <c r="BH168" s="72"/>
      <c r="BI168" s="72"/>
      <c r="BJ168" s="72"/>
      <c r="BK168" s="72"/>
      <c r="BL168" s="72"/>
      <c r="BM168" s="72"/>
      <c r="BN168" s="72"/>
      <c r="BO168" s="60"/>
      <c r="BP168" s="60"/>
      <c r="BQ168" s="45"/>
    </row>
    <row r="169" spans="1:69" x14ac:dyDescent="0.4">
      <c r="A169" s="45"/>
      <c r="B169" s="45"/>
      <c r="C169" s="45"/>
      <c r="D169" s="45"/>
      <c r="E169" s="45"/>
      <c r="F169" s="45"/>
      <c r="G169" s="45"/>
      <c r="H169" s="45"/>
      <c r="I169" s="45"/>
      <c r="J169" s="54"/>
      <c r="K169" s="63">
        <f>VLOOKUP('CxCT5x Summary'!B169, A:D, 4, FALSE)</f>
        <v>85.454545454545453</v>
      </c>
      <c r="L169" s="63">
        <f>VLOOKUP('CxCT5x Summary'!E169, A:D, 4, FALSE)</f>
        <v>85.454545454545453</v>
      </c>
      <c r="M169" s="64">
        <f t="shared" si="41"/>
        <v>85.454545454545453</v>
      </c>
      <c r="N169" s="64">
        <f>IF(CxCT5x!H169=0,1,CxCT5x!H169)</f>
        <v>9.7875899999999998</v>
      </c>
      <c r="O169" s="65">
        <f t="shared" si="42"/>
        <v>6.759240348783703E-2</v>
      </c>
      <c r="P169" s="65">
        <f t="shared" si="39"/>
        <v>0.93240759651216298</v>
      </c>
      <c r="Q169" s="65">
        <f t="shared" si="40"/>
        <v>79.678467338312103</v>
      </c>
      <c r="R169" s="54"/>
      <c r="S169" s="54"/>
      <c r="T169" s="54"/>
      <c r="U169" s="54"/>
      <c r="V169" s="54"/>
      <c r="W169" s="54"/>
      <c r="X169" s="54"/>
      <c r="Y169" s="54"/>
      <c r="Z169" s="54"/>
      <c r="AA169" s="54"/>
      <c r="AB169" s="54"/>
      <c r="AC169" s="45"/>
      <c r="AD169" s="57"/>
      <c r="AE169" s="68">
        <f>VLOOKUP('CxTx Summary'!B169, A:D, 4, FALSE)</f>
        <v>85.454545454545453</v>
      </c>
      <c r="AF169" s="68">
        <f>VLOOKUP('CxTx Summary'!E169, A:D, 4, FALSE)</f>
        <v>85.454545454545453</v>
      </c>
      <c r="AG169" s="69">
        <f t="shared" si="43"/>
        <v>85.454545454545453</v>
      </c>
      <c r="AH169" s="69">
        <f>IF(CxTx!H169=0,1,CxTx!H169)</f>
        <v>9.7875899999999998</v>
      </c>
      <c r="AI169" s="68">
        <f t="shared" si="44"/>
        <v>6.759240348783703E-2</v>
      </c>
      <c r="AJ169" s="68">
        <f t="shared" si="45"/>
        <v>0.93240759651216298</v>
      </c>
      <c r="AK169" s="68">
        <f t="shared" si="46"/>
        <v>79.678467338312103</v>
      </c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45"/>
      <c r="AX169" s="60"/>
      <c r="AY169" s="72">
        <f>VLOOKUP('TzCx Summary'!B169, A:D, 4, FALSE)</f>
        <v>85.454545454545453</v>
      </c>
      <c r="AZ169" s="72">
        <f>VLOOKUP('TzCx Summary'!E169, A:D, 4, FALSE)</f>
        <v>85.454545454545453</v>
      </c>
      <c r="BA169" s="73">
        <f t="shared" si="47"/>
        <v>85.454545454545453</v>
      </c>
      <c r="BB169" s="73" t="e">
        <f>IF(TzCx!H169=0,1,#REF!)</f>
        <v>#REF!</v>
      </c>
      <c r="BC169" s="72" t="e">
        <f t="shared" si="48"/>
        <v>#REF!</v>
      </c>
      <c r="BD169" s="72" t="e">
        <f t="shared" si="49"/>
        <v>#REF!</v>
      </c>
      <c r="BE169" s="72" t="e">
        <f t="shared" si="50"/>
        <v>#REF!</v>
      </c>
      <c r="BF169" s="60"/>
      <c r="BG169" s="72"/>
      <c r="BH169" s="72"/>
      <c r="BI169" s="72"/>
      <c r="BJ169" s="72"/>
      <c r="BK169" s="72"/>
      <c r="BL169" s="72"/>
      <c r="BM169" s="72"/>
      <c r="BN169" s="72"/>
      <c r="BO169" s="60"/>
      <c r="BP169" s="60"/>
      <c r="BQ169" s="45"/>
    </row>
    <row r="170" spans="1:69" x14ac:dyDescent="0.4">
      <c r="A170" s="45"/>
      <c r="B170" s="45"/>
      <c r="C170" s="45"/>
      <c r="D170" s="45"/>
      <c r="E170" s="45"/>
      <c r="F170" s="45"/>
      <c r="G170" s="45"/>
      <c r="H170" s="45"/>
      <c r="I170" s="45"/>
      <c r="J170" s="54"/>
      <c r="K170" s="63">
        <f>VLOOKUP('CxCT5x Summary'!B170, A:D, 4, FALSE)</f>
        <v>88.63636363636364</v>
      </c>
      <c r="L170" s="63">
        <f>VLOOKUP('CxCT5x Summary'!E170, A:D, 4, FALSE)</f>
        <v>85.454545454545453</v>
      </c>
      <c r="M170" s="64">
        <f t="shared" si="41"/>
        <v>87.045454545454547</v>
      </c>
      <c r="N170" s="64">
        <f>IF(CxCT5x!H170=0,1,CxCT5x!H170)</f>
        <v>115.8907</v>
      </c>
      <c r="O170" s="65">
        <f t="shared" si="42"/>
        <v>0.86377754131713935</v>
      </c>
      <c r="P170" s="65">
        <f t="shared" si="39"/>
        <v>0.13622245868286065</v>
      </c>
      <c r="Q170" s="65">
        <f t="shared" si="40"/>
        <v>11.857545835349006</v>
      </c>
      <c r="R170" s="54"/>
      <c r="S170" s="54"/>
      <c r="T170" s="54"/>
      <c r="U170" s="54"/>
      <c r="V170" s="54"/>
      <c r="W170" s="54"/>
      <c r="X170" s="54"/>
      <c r="Y170" s="54"/>
      <c r="Z170" s="54"/>
      <c r="AA170" s="54"/>
      <c r="AB170" s="54"/>
      <c r="AC170" s="45"/>
      <c r="AD170" s="57"/>
      <c r="AE170" s="68">
        <f>VLOOKUP('CxTx Summary'!B170, A:D, 4, FALSE)</f>
        <v>88.63636363636364</v>
      </c>
      <c r="AF170" s="68">
        <f>VLOOKUP('CxTx Summary'!E170, A:D, 4, FALSE)</f>
        <v>85.454545454545453</v>
      </c>
      <c r="AG170" s="69">
        <f t="shared" si="43"/>
        <v>87.045454545454547</v>
      </c>
      <c r="AH170" s="69">
        <f>IF(CxTx!H170=0,1,CxTx!H170)</f>
        <v>115.8907</v>
      </c>
      <c r="AI170" s="68">
        <f t="shared" si="44"/>
        <v>0.86377754131713935</v>
      </c>
      <c r="AJ170" s="68">
        <f t="shared" si="45"/>
        <v>0.13622245868286065</v>
      </c>
      <c r="AK170" s="68">
        <f t="shared" si="46"/>
        <v>11.857545835349006</v>
      </c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45"/>
      <c r="AX170" s="60"/>
      <c r="AY170" s="72">
        <f>VLOOKUP('TzCx Summary'!B170, A:D, 4, FALSE)</f>
        <v>88.63636363636364</v>
      </c>
      <c r="AZ170" s="72">
        <f>VLOOKUP('TzCx Summary'!E170, A:D, 4, FALSE)</f>
        <v>88.63636363636364</v>
      </c>
      <c r="BA170" s="73">
        <f t="shared" si="47"/>
        <v>88.63636363636364</v>
      </c>
      <c r="BB170" s="73" t="e">
        <f>IF(TzCx!H170=0,1,#REF!)</f>
        <v>#REF!</v>
      </c>
      <c r="BC170" s="72" t="e">
        <f t="shared" si="48"/>
        <v>#REF!</v>
      </c>
      <c r="BD170" s="72" t="e">
        <f t="shared" si="49"/>
        <v>#REF!</v>
      </c>
      <c r="BE170" s="72" t="e">
        <f t="shared" si="50"/>
        <v>#REF!</v>
      </c>
      <c r="BF170" s="60"/>
      <c r="BG170" s="72"/>
      <c r="BH170" s="72"/>
      <c r="BI170" s="72"/>
      <c r="BJ170" s="72"/>
      <c r="BK170" s="72"/>
      <c r="BL170" s="72"/>
      <c r="BM170" s="72"/>
      <c r="BN170" s="72"/>
      <c r="BO170" s="60"/>
      <c r="BP170" s="60"/>
      <c r="BQ170" s="45"/>
    </row>
    <row r="171" spans="1:69" x14ac:dyDescent="0.4">
      <c r="A171" s="45"/>
      <c r="B171" s="45"/>
      <c r="C171" s="45"/>
      <c r="D171" s="45"/>
      <c r="E171" s="45"/>
      <c r="F171" s="45"/>
      <c r="G171" s="45"/>
      <c r="H171" s="45"/>
      <c r="I171" s="45"/>
      <c r="J171" s="54"/>
      <c r="K171" s="63">
        <f>VLOOKUP('CxCT5x Summary'!B171, A:D, 4, FALSE)</f>
        <v>85.454545454545453</v>
      </c>
      <c r="L171" s="63">
        <f>VLOOKUP('CxCT5x Summary'!E171, A:D, 4, FALSE)</f>
        <v>85.454545454545453</v>
      </c>
      <c r="M171" s="64">
        <f t="shared" si="41"/>
        <v>85.454545454545453</v>
      </c>
      <c r="N171" s="64">
        <f>IF(CxCT5x!H171=0,1,CxCT5x!H171)</f>
        <v>32.332160000000002</v>
      </c>
      <c r="O171" s="65">
        <f t="shared" si="42"/>
        <v>0.23676417962853974</v>
      </c>
      <c r="P171" s="65">
        <f t="shared" si="39"/>
        <v>0.76323582037146021</v>
      </c>
      <c r="Q171" s="65">
        <f t="shared" si="40"/>
        <v>65.22197010447023</v>
      </c>
      <c r="R171" s="54"/>
      <c r="S171" s="54"/>
      <c r="T171" s="54"/>
      <c r="U171" s="54"/>
      <c r="V171" s="54"/>
      <c r="W171" s="54"/>
      <c r="X171" s="54"/>
      <c r="Y171" s="54"/>
      <c r="Z171" s="54"/>
      <c r="AA171" s="54"/>
      <c r="AB171" s="54"/>
      <c r="AC171" s="45"/>
      <c r="AD171" s="57"/>
      <c r="AE171" s="68">
        <f>VLOOKUP('CxTx Summary'!B171, A:D, 4, FALSE)</f>
        <v>85.454545454545453</v>
      </c>
      <c r="AF171" s="68">
        <f>VLOOKUP('CxTx Summary'!E171, A:D, 4, FALSE)</f>
        <v>85.454545454545453</v>
      </c>
      <c r="AG171" s="69">
        <f t="shared" si="43"/>
        <v>85.454545454545453</v>
      </c>
      <c r="AH171" s="69">
        <f>IF(CxTx!H171=0,1,CxTx!H171)</f>
        <v>32.332160000000002</v>
      </c>
      <c r="AI171" s="68">
        <f t="shared" si="44"/>
        <v>0.23676417962853974</v>
      </c>
      <c r="AJ171" s="68">
        <f t="shared" si="45"/>
        <v>0.76323582037146021</v>
      </c>
      <c r="AK171" s="68">
        <f t="shared" si="46"/>
        <v>65.22197010447023</v>
      </c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45"/>
      <c r="AX171" s="60"/>
      <c r="AY171" s="72">
        <f>VLOOKUP('TzCx Summary'!B171, A:D, 4, FALSE)</f>
        <v>85.454545454545453</v>
      </c>
      <c r="AZ171" s="72">
        <f>VLOOKUP('TzCx Summary'!E171, A:D, 4, FALSE)</f>
        <v>85.454545454545453</v>
      </c>
      <c r="BA171" s="73">
        <f t="shared" si="47"/>
        <v>85.454545454545453</v>
      </c>
      <c r="BB171" s="73" t="e">
        <f>IF(TzCx!H171=0,1,#REF!)</f>
        <v>#REF!</v>
      </c>
      <c r="BC171" s="72" t="e">
        <f t="shared" si="48"/>
        <v>#REF!</v>
      </c>
      <c r="BD171" s="72" t="e">
        <f t="shared" si="49"/>
        <v>#REF!</v>
      </c>
      <c r="BE171" s="72" t="e">
        <f t="shared" si="50"/>
        <v>#REF!</v>
      </c>
      <c r="BF171" s="60"/>
      <c r="BG171" s="72"/>
      <c r="BH171" s="72"/>
      <c r="BI171" s="72"/>
      <c r="BJ171" s="72"/>
      <c r="BK171" s="72"/>
      <c r="BL171" s="72"/>
      <c r="BM171" s="72"/>
      <c r="BN171" s="72"/>
      <c r="BO171" s="60"/>
      <c r="BP171" s="60"/>
      <c r="BQ171" s="45"/>
    </row>
    <row r="172" spans="1:69" x14ac:dyDescent="0.4">
      <c r="A172" s="45"/>
      <c r="B172" s="45"/>
      <c r="C172" s="45"/>
      <c r="D172" s="45"/>
      <c r="E172" s="45"/>
      <c r="F172" s="45"/>
      <c r="G172" s="45"/>
      <c r="H172" s="45"/>
      <c r="I172" s="45"/>
      <c r="J172" s="54"/>
      <c r="K172" s="63">
        <f>VLOOKUP('CxCT5x Summary'!B172, A:D, 4, FALSE)</f>
        <v>88.63636363636364</v>
      </c>
      <c r="L172" s="63">
        <f>VLOOKUP('CxCT5x Summary'!E172, A:D, 4, FALSE)</f>
        <v>85.454545454545453</v>
      </c>
      <c r="M172" s="64">
        <f t="shared" si="41"/>
        <v>87.045454545454547</v>
      </c>
      <c r="N172" s="64">
        <f>IF(CxCT5x!H172=0,1,CxCT5x!H172)</f>
        <v>109.35429999999999</v>
      </c>
      <c r="O172" s="65">
        <f t="shared" si="42"/>
        <v>0.81472917190640803</v>
      </c>
      <c r="P172" s="65">
        <f t="shared" si="39"/>
        <v>0.18527082809359197</v>
      </c>
      <c r="Q172" s="65">
        <f t="shared" si="40"/>
        <v>16.126983445419484</v>
      </c>
      <c r="R172" s="54"/>
      <c r="S172" s="54"/>
      <c r="T172" s="54"/>
      <c r="U172" s="54"/>
      <c r="V172" s="54"/>
      <c r="W172" s="54"/>
      <c r="X172" s="54"/>
      <c r="Y172" s="54"/>
      <c r="Z172" s="54"/>
      <c r="AA172" s="54"/>
      <c r="AB172" s="54"/>
      <c r="AC172" s="45"/>
      <c r="AD172" s="57"/>
      <c r="AE172" s="68">
        <f>VLOOKUP('CxTx Summary'!B172, A:D, 4, FALSE)</f>
        <v>88.63636363636364</v>
      </c>
      <c r="AF172" s="68">
        <f>VLOOKUP('CxTx Summary'!E172, A:D, 4, FALSE)</f>
        <v>85.454545454545453</v>
      </c>
      <c r="AG172" s="69">
        <f t="shared" si="43"/>
        <v>87.045454545454547</v>
      </c>
      <c r="AH172" s="69">
        <f>IF(CxTx!H172=0,1,CxTx!H172)</f>
        <v>109.35429999999999</v>
      </c>
      <c r="AI172" s="68">
        <f t="shared" si="44"/>
        <v>0.81472917190640803</v>
      </c>
      <c r="AJ172" s="68">
        <f t="shared" si="45"/>
        <v>0.18527082809359197</v>
      </c>
      <c r="AK172" s="68">
        <f t="shared" si="46"/>
        <v>16.126983445419484</v>
      </c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45"/>
      <c r="AX172" s="60"/>
      <c r="AY172" s="72">
        <f>VLOOKUP('TzCx Summary'!B172, A:D, 4, FALSE)</f>
        <v>88.63636363636364</v>
      </c>
      <c r="AZ172" s="72">
        <f>VLOOKUP('TzCx Summary'!E172, A:D, 4, FALSE)</f>
        <v>88.63636363636364</v>
      </c>
      <c r="BA172" s="73">
        <f t="shared" si="47"/>
        <v>88.63636363636364</v>
      </c>
      <c r="BB172" s="73" t="e">
        <f>IF(TzCx!H172=0,1,#REF!)</f>
        <v>#REF!</v>
      </c>
      <c r="BC172" s="72" t="e">
        <f t="shared" si="48"/>
        <v>#REF!</v>
      </c>
      <c r="BD172" s="72" t="e">
        <f t="shared" si="49"/>
        <v>#REF!</v>
      </c>
      <c r="BE172" s="72" t="e">
        <f t="shared" si="50"/>
        <v>#REF!</v>
      </c>
      <c r="BF172" s="60"/>
      <c r="BG172" s="72"/>
      <c r="BH172" s="72"/>
      <c r="BI172" s="72"/>
      <c r="BJ172" s="72"/>
      <c r="BK172" s="72"/>
      <c r="BL172" s="72"/>
      <c r="BM172" s="72"/>
      <c r="BN172" s="72"/>
      <c r="BO172" s="60"/>
      <c r="BP172" s="60"/>
      <c r="BQ172" s="45"/>
    </row>
    <row r="173" spans="1:69" x14ac:dyDescent="0.4">
      <c r="A173" s="45"/>
      <c r="B173" s="45"/>
      <c r="C173" s="45"/>
      <c r="D173" s="45"/>
      <c r="E173" s="45"/>
      <c r="F173" s="45"/>
      <c r="G173" s="45"/>
      <c r="H173" s="45"/>
      <c r="I173" s="45"/>
      <c r="J173" s="54"/>
      <c r="K173" s="63">
        <f>VLOOKUP('CxCT5x Summary'!B173, A:D, 4, FALSE)</f>
        <v>85.454545454545453</v>
      </c>
      <c r="L173" s="63">
        <f>VLOOKUP('CxCT5x Summary'!E173, A:D, 4, FALSE)</f>
        <v>85.454545454545453</v>
      </c>
      <c r="M173" s="64">
        <f t="shared" si="41"/>
        <v>85.454545454545453</v>
      </c>
      <c r="N173" s="64">
        <f>IF(CxCT5x!H173=0,1,CxCT5x!H173)</f>
        <v>24.591670000000001</v>
      </c>
      <c r="O173" s="65">
        <f t="shared" si="42"/>
        <v>0.17868046184197969</v>
      </c>
      <c r="P173" s="65">
        <f t="shared" si="39"/>
        <v>0.82131953815802028</v>
      </c>
      <c r="Q173" s="65">
        <f t="shared" si="40"/>
        <v>70.185487806230825</v>
      </c>
      <c r="R173" s="54"/>
      <c r="S173" s="54"/>
      <c r="T173" s="54"/>
      <c r="U173" s="54"/>
      <c r="V173" s="54"/>
      <c r="W173" s="54"/>
      <c r="X173" s="54"/>
      <c r="Y173" s="54"/>
      <c r="Z173" s="54"/>
      <c r="AA173" s="54"/>
      <c r="AB173" s="54"/>
      <c r="AC173" s="45"/>
      <c r="AD173" s="57"/>
      <c r="AE173" s="68">
        <f>VLOOKUP('CxTx Summary'!B173, A:D, 4, FALSE)</f>
        <v>85.454545454545453</v>
      </c>
      <c r="AF173" s="68">
        <f>VLOOKUP('CxTx Summary'!E173, A:D, 4, FALSE)</f>
        <v>85.454545454545453</v>
      </c>
      <c r="AG173" s="69">
        <f t="shared" si="43"/>
        <v>85.454545454545453</v>
      </c>
      <c r="AH173" s="69">
        <f>IF(CxTx!H173=0,1,CxTx!H173)</f>
        <v>24.591670000000001</v>
      </c>
      <c r="AI173" s="68">
        <f t="shared" si="44"/>
        <v>0.17868046184197969</v>
      </c>
      <c r="AJ173" s="68">
        <f t="shared" si="45"/>
        <v>0.82131953815802028</v>
      </c>
      <c r="AK173" s="68">
        <f t="shared" si="46"/>
        <v>70.185487806230825</v>
      </c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45"/>
      <c r="AX173" s="60"/>
      <c r="AY173" s="72">
        <f>VLOOKUP('TzCx Summary'!B173, A:D, 4, FALSE)</f>
        <v>85.454545454545453</v>
      </c>
      <c r="AZ173" s="72">
        <f>VLOOKUP('TzCx Summary'!E173, A:D, 4, FALSE)</f>
        <v>85.454545454545453</v>
      </c>
      <c r="BA173" s="73">
        <f t="shared" si="47"/>
        <v>85.454545454545453</v>
      </c>
      <c r="BB173" s="73" t="e">
        <f>IF(TzCx!H173=0,1,#REF!)</f>
        <v>#REF!</v>
      </c>
      <c r="BC173" s="72" t="e">
        <f t="shared" si="48"/>
        <v>#REF!</v>
      </c>
      <c r="BD173" s="72" t="e">
        <f t="shared" si="49"/>
        <v>#REF!</v>
      </c>
      <c r="BE173" s="72" t="e">
        <f t="shared" si="50"/>
        <v>#REF!</v>
      </c>
      <c r="BF173" s="60"/>
      <c r="BG173" s="72"/>
      <c r="BH173" s="72"/>
      <c r="BI173" s="72"/>
      <c r="BJ173" s="72"/>
      <c r="BK173" s="72"/>
      <c r="BL173" s="72"/>
      <c r="BM173" s="72"/>
      <c r="BN173" s="72"/>
      <c r="BO173" s="60"/>
      <c r="BP173" s="60"/>
      <c r="BQ173" s="45"/>
    </row>
    <row r="174" spans="1:69" x14ac:dyDescent="0.4">
      <c r="A174" s="45"/>
      <c r="B174" s="45"/>
      <c r="C174" s="45"/>
      <c r="D174" s="45"/>
      <c r="E174" s="45"/>
      <c r="F174" s="45"/>
      <c r="G174" s="45"/>
      <c r="H174" s="45"/>
      <c r="I174" s="45"/>
      <c r="J174" s="54"/>
      <c r="K174" s="63">
        <f>VLOOKUP('CxCT5x Summary'!B174, A:D, 4, FALSE)</f>
        <v>90.795454545454547</v>
      </c>
      <c r="L174" s="63">
        <f>VLOOKUP('CxCT5x Summary'!E174, A:D, 4, FALSE)</f>
        <v>90.795454545454547</v>
      </c>
      <c r="M174" s="64">
        <f t="shared" si="41"/>
        <v>90.795454545454547</v>
      </c>
      <c r="N174" s="64">
        <f>IF(CxCT5x!H174=0,1,CxCT5x!H174)</f>
        <v>9.7315749999999994</v>
      </c>
      <c r="O174" s="65">
        <f t="shared" si="42"/>
        <v>6.7172073579547742E-2</v>
      </c>
      <c r="P174" s="65">
        <f t="shared" si="39"/>
        <v>0.9328279264204522</v>
      </c>
      <c r="Q174" s="65">
        <f t="shared" si="40"/>
        <v>84.696535592038785</v>
      </c>
      <c r="R174" s="54"/>
      <c r="S174" s="54"/>
      <c r="T174" s="54"/>
      <c r="U174" s="54"/>
      <c r="V174" s="54"/>
      <c r="W174" s="54"/>
      <c r="X174" s="54"/>
      <c r="Y174" s="54"/>
      <c r="Z174" s="54"/>
      <c r="AA174" s="54"/>
      <c r="AB174" s="54"/>
      <c r="AC174" s="45"/>
      <c r="AD174" s="57"/>
      <c r="AE174" s="68">
        <f>VLOOKUP('CxTx Summary'!B174, A:D, 4, FALSE)</f>
        <v>90.795454545454547</v>
      </c>
      <c r="AF174" s="68">
        <f>VLOOKUP('CxTx Summary'!E174, A:D, 4, FALSE)</f>
        <v>90.795454545454547</v>
      </c>
      <c r="AG174" s="69">
        <f t="shared" si="43"/>
        <v>90.795454545454547</v>
      </c>
      <c r="AH174" s="69">
        <f>IF(CxTx!H174=0,1,CxTx!H174)</f>
        <v>9.7315749999999994</v>
      </c>
      <c r="AI174" s="68">
        <f t="shared" si="44"/>
        <v>6.7172073579547742E-2</v>
      </c>
      <c r="AJ174" s="68">
        <f t="shared" si="45"/>
        <v>0.9328279264204522</v>
      </c>
      <c r="AK174" s="68">
        <f t="shared" si="46"/>
        <v>84.696535592038785</v>
      </c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45"/>
      <c r="AX174" s="60"/>
      <c r="AY174" s="72">
        <f>VLOOKUP('TzCx Summary'!B174, A:D, 4, FALSE)</f>
        <v>90.795454545454547</v>
      </c>
      <c r="AZ174" s="72">
        <f>VLOOKUP('TzCx Summary'!E174, A:D, 4, FALSE)</f>
        <v>90.795454545454547</v>
      </c>
      <c r="BA174" s="73">
        <f t="shared" si="47"/>
        <v>90.795454545454547</v>
      </c>
      <c r="BB174" s="73" t="e">
        <f>IF(TzCx!H174=0,1,#REF!)</f>
        <v>#REF!</v>
      </c>
      <c r="BC174" s="72" t="e">
        <f t="shared" si="48"/>
        <v>#REF!</v>
      </c>
      <c r="BD174" s="72" t="e">
        <f t="shared" si="49"/>
        <v>#REF!</v>
      </c>
      <c r="BE174" s="72" t="e">
        <f t="shared" si="50"/>
        <v>#REF!</v>
      </c>
      <c r="BF174" s="60"/>
      <c r="BG174" s="72"/>
      <c r="BH174" s="72"/>
      <c r="BI174" s="72"/>
      <c r="BJ174" s="72"/>
      <c r="BK174" s="72"/>
      <c r="BL174" s="72"/>
      <c r="BM174" s="72"/>
      <c r="BN174" s="72"/>
      <c r="BO174" s="60"/>
      <c r="BP174" s="60"/>
      <c r="BQ174" s="45"/>
    </row>
    <row r="175" spans="1:69" x14ac:dyDescent="0.4">
      <c r="A175" s="45"/>
      <c r="B175" s="45"/>
      <c r="C175" s="45"/>
      <c r="D175" s="45"/>
      <c r="E175" s="45"/>
      <c r="F175" s="45"/>
      <c r="G175" s="45"/>
      <c r="H175" s="45"/>
      <c r="I175" s="45"/>
      <c r="J175" s="54"/>
      <c r="K175" s="63">
        <f>VLOOKUP('CxCT5x Summary'!B175, A:D, 4, FALSE)</f>
        <v>84.545454545454547</v>
      </c>
      <c r="L175" s="63">
        <f>VLOOKUP('CxCT5x Summary'!E175, A:D, 4, FALSE)</f>
        <v>90.795454545454547</v>
      </c>
      <c r="M175" s="64">
        <f t="shared" si="41"/>
        <v>87.670454545454547</v>
      </c>
      <c r="N175" s="64">
        <f>IF(CxCT5x!H175=0,1,CxCT5x!H175)</f>
        <v>11.89606</v>
      </c>
      <c r="O175" s="65">
        <f t="shared" si="42"/>
        <v>8.3414111989679712E-2</v>
      </c>
      <c r="P175" s="65">
        <f t="shared" si="39"/>
        <v>0.91658588801032026</v>
      </c>
      <c r="Q175" s="65">
        <f t="shared" si="40"/>
        <v>80.357501431813873</v>
      </c>
      <c r="R175" s="54"/>
      <c r="S175" s="54"/>
      <c r="T175" s="54"/>
      <c r="U175" s="54"/>
      <c r="V175" s="54"/>
      <c r="W175" s="54"/>
      <c r="X175" s="54"/>
      <c r="Y175" s="54"/>
      <c r="Z175" s="54"/>
      <c r="AA175" s="54"/>
      <c r="AB175" s="54"/>
      <c r="AC175" s="45"/>
      <c r="AD175" s="57"/>
      <c r="AE175" s="68">
        <f>VLOOKUP('CxTx Summary'!B175, A:D, 4, FALSE)</f>
        <v>84.545454545454547</v>
      </c>
      <c r="AF175" s="68">
        <f>VLOOKUP('CxTx Summary'!E175, A:D, 4, FALSE)</f>
        <v>90.795454545454547</v>
      </c>
      <c r="AG175" s="69">
        <f t="shared" si="43"/>
        <v>87.670454545454547</v>
      </c>
      <c r="AH175" s="69">
        <f>IF(CxTx!H175=0,1,CxTx!H175)</f>
        <v>11.89606</v>
      </c>
      <c r="AI175" s="68">
        <f t="shared" si="44"/>
        <v>8.3414111989679712E-2</v>
      </c>
      <c r="AJ175" s="68">
        <f t="shared" si="45"/>
        <v>0.91658588801032026</v>
      </c>
      <c r="AK175" s="68">
        <f t="shared" si="46"/>
        <v>80.357501431813873</v>
      </c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45"/>
      <c r="AX175" s="60"/>
      <c r="AY175" s="72">
        <f>VLOOKUP('TzCx Summary'!B175, A:D, 4, FALSE)</f>
        <v>84.545454545454547</v>
      </c>
      <c r="AZ175" s="72">
        <f>VLOOKUP('TzCx Summary'!E175, A:D, 4, FALSE)</f>
        <v>84.545454545454547</v>
      </c>
      <c r="BA175" s="73">
        <f t="shared" si="47"/>
        <v>84.545454545454547</v>
      </c>
      <c r="BB175" s="73" t="e">
        <f>IF(TzCx!H175=0,1,#REF!)</f>
        <v>#REF!</v>
      </c>
      <c r="BC175" s="72" t="e">
        <f t="shared" si="48"/>
        <v>#REF!</v>
      </c>
      <c r="BD175" s="72" t="e">
        <f t="shared" si="49"/>
        <v>#REF!</v>
      </c>
      <c r="BE175" s="72" t="e">
        <f t="shared" si="50"/>
        <v>#REF!</v>
      </c>
      <c r="BF175" s="60"/>
      <c r="BG175" s="72"/>
      <c r="BH175" s="72"/>
      <c r="BI175" s="72"/>
      <c r="BJ175" s="72"/>
      <c r="BK175" s="72"/>
      <c r="BL175" s="72"/>
      <c r="BM175" s="72"/>
      <c r="BN175" s="72"/>
      <c r="BO175" s="60"/>
      <c r="BP175" s="60"/>
      <c r="BQ175" s="45"/>
    </row>
    <row r="176" spans="1:69" x14ac:dyDescent="0.4">
      <c r="A176" s="45"/>
      <c r="B176" s="45"/>
      <c r="C176" s="45"/>
      <c r="D176" s="45"/>
      <c r="E176" s="45"/>
      <c r="F176" s="45"/>
      <c r="G176" s="45"/>
      <c r="H176" s="45"/>
      <c r="I176" s="45"/>
      <c r="J176" s="54"/>
      <c r="K176" s="63">
        <f>VLOOKUP('CxCT5x Summary'!B176, A:D, 4, FALSE)</f>
        <v>90.795454545454547</v>
      </c>
      <c r="L176" s="63">
        <f>VLOOKUP('CxCT5x Summary'!E176, A:D, 4, FALSE)</f>
        <v>90.795454545454547</v>
      </c>
      <c r="M176" s="64">
        <f t="shared" si="41"/>
        <v>90.795454545454547</v>
      </c>
      <c r="N176" s="64">
        <f>IF(CxCT5x!H176=0,1,CxCT5x!H176)</f>
        <v>10.81878</v>
      </c>
      <c r="O176" s="65">
        <f t="shared" si="42"/>
        <v>7.53303307953231E-2</v>
      </c>
      <c r="P176" s="65">
        <f t="shared" si="39"/>
        <v>0.92466966920467686</v>
      </c>
      <c r="Q176" s="65">
        <f t="shared" si="40"/>
        <v>83.955802919833729</v>
      </c>
      <c r="R176" s="54"/>
      <c r="S176" s="54"/>
      <c r="T176" s="54"/>
      <c r="U176" s="54"/>
      <c r="V176" s="54"/>
      <c r="W176" s="54"/>
      <c r="X176" s="54"/>
      <c r="Y176" s="54"/>
      <c r="Z176" s="54"/>
      <c r="AA176" s="54"/>
      <c r="AB176" s="54"/>
      <c r="AC176" s="45"/>
      <c r="AD176" s="57"/>
      <c r="AE176" s="68">
        <f>VLOOKUP('CxTx Summary'!B176, A:D, 4, FALSE)</f>
        <v>90.795454545454547</v>
      </c>
      <c r="AF176" s="68">
        <f>VLOOKUP('CxTx Summary'!E176, A:D, 4, FALSE)</f>
        <v>90.795454545454547</v>
      </c>
      <c r="AG176" s="69">
        <f t="shared" si="43"/>
        <v>90.795454545454547</v>
      </c>
      <c r="AH176" s="69">
        <f>IF(CxTx!H176=0,1,CxTx!H176)</f>
        <v>10.81878</v>
      </c>
      <c r="AI176" s="68">
        <f t="shared" si="44"/>
        <v>7.53303307953231E-2</v>
      </c>
      <c r="AJ176" s="68">
        <f t="shared" si="45"/>
        <v>0.92466966920467686</v>
      </c>
      <c r="AK176" s="68">
        <f t="shared" si="46"/>
        <v>83.955802919833729</v>
      </c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45"/>
      <c r="AX176" s="60"/>
      <c r="AY176" s="72">
        <f>VLOOKUP('TzCx Summary'!B176, A:D, 4, FALSE)</f>
        <v>90.795454545454547</v>
      </c>
      <c r="AZ176" s="72">
        <f>VLOOKUP('TzCx Summary'!E176, A:D, 4, FALSE)</f>
        <v>90.795454545454547</v>
      </c>
      <c r="BA176" s="73">
        <f t="shared" si="47"/>
        <v>90.795454545454547</v>
      </c>
      <c r="BB176" s="73" t="e">
        <f>IF(TzCx!H176=0,1,#REF!)</f>
        <v>#REF!</v>
      </c>
      <c r="BC176" s="72" t="e">
        <f t="shared" si="48"/>
        <v>#REF!</v>
      </c>
      <c r="BD176" s="72" t="e">
        <f t="shared" si="49"/>
        <v>#REF!</v>
      </c>
      <c r="BE176" s="72" t="e">
        <f t="shared" si="50"/>
        <v>#REF!</v>
      </c>
      <c r="BF176" s="60"/>
      <c r="BG176" s="72"/>
      <c r="BH176" s="72"/>
      <c r="BI176" s="72"/>
      <c r="BJ176" s="72"/>
      <c r="BK176" s="72"/>
      <c r="BL176" s="72"/>
      <c r="BM176" s="72"/>
      <c r="BN176" s="72"/>
      <c r="BO176" s="60"/>
      <c r="BP176" s="60"/>
      <c r="BQ176" s="45"/>
    </row>
    <row r="177" spans="1:69" x14ac:dyDescent="0.4">
      <c r="A177" s="45"/>
      <c r="B177" s="45"/>
      <c r="C177" s="45"/>
      <c r="D177" s="45"/>
      <c r="E177" s="45"/>
      <c r="F177" s="45"/>
      <c r="G177" s="45"/>
      <c r="H177" s="45"/>
      <c r="I177" s="45"/>
      <c r="J177" s="54"/>
      <c r="K177" s="63">
        <f>VLOOKUP('CxCT5x Summary'!B177, A:D, 4, FALSE)</f>
        <v>84.545454545454547</v>
      </c>
      <c r="L177" s="63">
        <f>VLOOKUP('CxCT5x Summary'!E177, A:D, 4, FALSE)</f>
        <v>90.795454545454547</v>
      </c>
      <c r="M177" s="64">
        <f t="shared" si="41"/>
        <v>87.670454545454547</v>
      </c>
      <c r="N177" s="64">
        <f>IF(CxCT5x!H177=0,1,CxCT5x!H177)</f>
        <v>16.111560000000001</v>
      </c>
      <c r="O177" s="65">
        <f t="shared" si="42"/>
        <v>0.11504672340436327</v>
      </c>
      <c r="P177" s="65">
        <f t="shared" si="39"/>
        <v>0.88495327659563672</v>
      </c>
      <c r="Q177" s="65">
        <f t="shared" si="40"/>
        <v>77.584256010628835</v>
      </c>
      <c r="R177" s="54"/>
      <c r="S177" s="54"/>
      <c r="T177" s="54"/>
      <c r="U177" s="54"/>
      <c r="V177" s="54"/>
      <c r="W177" s="54"/>
      <c r="X177" s="54"/>
      <c r="Y177" s="54"/>
      <c r="Z177" s="54"/>
      <c r="AA177" s="54"/>
      <c r="AB177" s="54"/>
      <c r="AC177" s="45"/>
      <c r="AD177" s="57"/>
      <c r="AE177" s="68">
        <f>VLOOKUP('CxTx Summary'!B177, A:D, 4, FALSE)</f>
        <v>84.545454545454547</v>
      </c>
      <c r="AF177" s="68">
        <f>VLOOKUP('CxTx Summary'!E177, A:D, 4, FALSE)</f>
        <v>90.795454545454547</v>
      </c>
      <c r="AG177" s="69">
        <f t="shared" si="43"/>
        <v>87.670454545454547</v>
      </c>
      <c r="AH177" s="69">
        <f>IF(CxTx!H177=0,1,CxTx!H177)</f>
        <v>16.111560000000001</v>
      </c>
      <c r="AI177" s="68">
        <f t="shared" si="44"/>
        <v>0.11504672340436327</v>
      </c>
      <c r="AJ177" s="68">
        <f t="shared" si="45"/>
        <v>0.88495327659563672</v>
      </c>
      <c r="AK177" s="68">
        <f t="shared" si="46"/>
        <v>77.584256010628835</v>
      </c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45"/>
      <c r="AX177" s="60"/>
      <c r="AY177" s="72">
        <f>VLOOKUP('TzCx Summary'!B177, A:D, 4, FALSE)</f>
        <v>84.545454545454547</v>
      </c>
      <c r="AZ177" s="72">
        <f>VLOOKUP('TzCx Summary'!E177, A:D, 4, FALSE)</f>
        <v>84.545454545454547</v>
      </c>
      <c r="BA177" s="73">
        <f t="shared" si="47"/>
        <v>84.545454545454547</v>
      </c>
      <c r="BB177" s="73" t="e">
        <f>IF(TzCx!H177=0,1,#REF!)</f>
        <v>#REF!</v>
      </c>
      <c r="BC177" s="72" t="e">
        <f t="shared" si="48"/>
        <v>#REF!</v>
      </c>
      <c r="BD177" s="72" t="e">
        <f t="shared" si="49"/>
        <v>#REF!</v>
      </c>
      <c r="BE177" s="72" t="e">
        <f t="shared" si="50"/>
        <v>#REF!</v>
      </c>
      <c r="BF177" s="60"/>
      <c r="BG177" s="72"/>
      <c r="BH177" s="72"/>
      <c r="BI177" s="72"/>
      <c r="BJ177" s="72"/>
      <c r="BK177" s="72"/>
      <c r="BL177" s="72"/>
      <c r="BM177" s="72"/>
      <c r="BN177" s="72"/>
      <c r="BO177" s="60"/>
      <c r="BP177" s="60"/>
      <c r="BQ177" s="45"/>
    </row>
    <row r="178" spans="1:69" x14ac:dyDescent="0.4">
      <c r="A178" s="45"/>
      <c r="B178" s="45"/>
      <c r="C178" s="45"/>
      <c r="D178" s="45"/>
      <c r="E178" s="45"/>
      <c r="F178" s="45"/>
      <c r="G178" s="45"/>
      <c r="H178" s="45"/>
      <c r="I178" s="45"/>
      <c r="J178" s="54"/>
      <c r="K178" s="63">
        <f>VLOOKUP('CxCT5x Summary'!B178, A:D, 4, FALSE)</f>
        <v>90.795454545454547</v>
      </c>
      <c r="L178" s="63">
        <f>VLOOKUP('CxCT5x Summary'!E178, A:D, 4, FALSE)</f>
        <v>90.795454545454547</v>
      </c>
      <c r="M178" s="64">
        <f t="shared" si="41"/>
        <v>90.795454545454547</v>
      </c>
      <c r="N178" s="64">
        <f>IF(CxCT5x!H178=0,1,CxCT5x!H178)</f>
        <v>11.789709999999999</v>
      </c>
      <c r="O178" s="65">
        <f t="shared" si="42"/>
        <v>8.2616074218608282E-2</v>
      </c>
      <c r="P178" s="65">
        <f t="shared" si="39"/>
        <v>0.91738392578139172</v>
      </c>
      <c r="Q178" s="65">
        <f t="shared" si="40"/>
        <v>83.294290534015005</v>
      </c>
      <c r="R178" s="54"/>
      <c r="S178" s="54"/>
      <c r="T178" s="54"/>
      <c r="U178" s="54"/>
      <c r="V178" s="54"/>
      <c r="W178" s="54"/>
      <c r="X178" s="54"/>
      <c r="Y178" s="54"/>
      <c r="Z178" s="54"/>
      <c r="AA178" s="54"/>
      <c r="AB178" s="54"/>
      <c r="AC178" s="45"/>
      <c r="AD178" s="57"/>
      <c r="AE178" s="68">
        <f>VLOOKUP('CxTx Summary'!B178, A:D, 4, FALSE)</f>
        <v>90.795454545454547</v>
      </c>
      <c r="AF178" s="68">
        <f>VLOOKUP('CxTx Summary'!E178, A:D, 4, FALSE)</f>
        <v>90.795454545454547</v>
      </c>
      <c r="AG178" s="69">
        <f t="shared" si="43"/>
        <v>90.795454545454547</v>
      </c>
      <c r="AH178" s="69">
        <f>IF(CxTx!H178=0,1,CxTx!H178)</f>
        <v>11.789709999999999</v>
      </c>
      <c r="AI178" s="68">
        <f t="shared" si="44"/>
        <v>8.2616074218608282E-2</v>
      </c>
      <c r="AJ178" s="68">
        <f t="shared" si="45"/>
        <v>0.91738392578139172</v>
      </c>
      <c r="AK178" s="68">
        <f t="shared" si="46"/>
        <v>83.294290534015005</v>
      </c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45"/>
      <c r="AX178" s="60"/>
      <c r="AY178" s="72">
        <f>VLOOKUP('TzCx Summary'!B178, A:D, 4, FALSE)</f>
        <v>90.795454545454547</v>
      </c>
      <c r="AZ178" s="72">
        <f>VLOOKUP('TzCx Summary'!E178, A:D, 4, FALSE)</f>
        <v>90.795454545454547</v>
      </c>
      <c r="BA178" s="73">
        <f t="shared" si="47"/>
        <v>90.795454545454547</v>
      </c>
      <c r="BB178" s="73" t="e">
        <f>IF(TzCx!H178=0,1,#REF!)</f>
        <v>#REF!</v>
      </c>
      <c r="BC178" s="72" t="e">
        <f t="shared" si="48"/>
        <v>#REF!</v>
      </c>
      <c r="BD178" s="72" t="e">
        <f t="shared" si="49"/>
        <v>#REF!</v>
      </c>
      <c r="BE178" s="72" t="e">
        <f t="shared" si="50"/>
        <v>#REF!</v>
      </c>
      <c r="BF178" s="60"/>
      <c r="BG178" s="72"/>
      <c r="BH178" s="72"/>
      <c r="BI178" s="72"/>
      <c r="BJ178" s="72"/>
      <c r="BK178" s="72"/>
      <c r="BL178" s="72"/>
      <c r="BM178" s="72"/>
      <c r="BN178" s="72"/>
      <c r="BO178" s="60"/>
      <c r="BP178" s="60"/>
      <c r="BQ178" s="45"/>
    </row>
    <row r="179" spans="1:69" x14ac:dyDescent="0.4">
      <c r="A179" s="45"/>
      <c r="B179" s="45"/>
      <c r="C179" s="45"/>
      <c r="D179" s="45"/>
      <c r="E179" s="45"/>
      <c r="F179" s="45"/>
      <c r="G179" s="45"/>
      <c r="H179" s="45"/>
      <c r="I179" s="45"/>
      <c r="J179" s="54"/>
      <c r="K179" s="63">
        <f>VLOOKUP('CxCT5x Summary'!B179, A:D, 4, FALSE)</f>
        <v>88.63636363636364</v>
      </c>
      <c r="L179" s="63">
        <f>VLOOKUP('CxCT5x Summary'!E179, A:D, 4, FALSE)</f>
        <v>85.454545454545453</v>
      </c>
      <c r="M179" s="64">
        <f t="shared" si="41"/>
        <v>87.045454545454547</v>
      </c>
      <c r="N179" s="64">
        <f>IF(CxCT5x!H179=0,1,CxCT5x!H179)</f>
        <v>128.1611</v>
      </c>
      <c r="O179" s="65">
        <f t="shared" si="42"/>
        <v>0.95585316582259139</v>
      </c>
      <c r="P179" s="65">
        <f t="shared" si="39"/>
        <v>4.4146834177408611E-2</v>
      </c>
      <c r="Q179" s="65">
        <f t="shared" si="40"/>
        <v>3.8427812477153407</v>
      </c>
      <c r="R179" s="54"/>
      <c r="S179" s="54"/>
      <c r="T179" s="54"/>
      <c r="U179" s="54"/>
      <c r="V179" s="54"/>
      <c r="W179" s="54"/>
      <c r="X179" s="54"/>
      <c r="Y179" s="54"/>
      <c r="Z179" s="54"/>
      <c r="AA179" s="54"/>
      <c r="AB179" s="54"/>
      <c r="AC179" s="45"/>
      <c r="AD179" s="57"/>
      <c r="AE179" s="68">
        <f>VLOOKUP('CxTx Summary'!B179, A:D, 4, FALSE)</f>
        <v>88.63636363636364</v>
      </c>
      <c r="AF179" s="68">
        <f>VLOOKUP('CxTx Summary'!E179, A:D, 4, FALSE)</f>
        <v>85.454545454545453</v>
      </c>
      <c r="AG179" s="69">
        <f t="shared" si="43"/>
        <v>87.045454545454547</v>
      </c>
      <c r="AH179" s="69">
        <f>IF(CxTx!H179=0,1,CxTx!H179)</f>
        <v>128.1611</v>
      </c>
      <c r="AI179" s="68">
        <f t="shared" si="44"/>
        <v>0.95585316582259139</v>
      </c>
      <c r="AJ179" s="68">
        <f t="shared" si="45"/>
        <v>4.4146834177408611E-2</v>
      </c>
      <c r="AK179" s="68">
        <f t="shared" si="46"/>
        <v>3.8427812477153407</v>
      </c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45"/>
      <c r="AX179" s="60"/>
      <c r="AY179" s="72">
        <f>VLOOKUP('TzCx Summary'!B179, A:D, 4, FALSE)</f>
        <v>88.63636363636364</v>
      </c>
      <c r="AZ179" s="72">
        <f>VLOOKUP('TzCx Summary'!E179, A:D, 4, FALSE)</f>
        <v>88.63636363636364</v>
      </c>
      <c r="BA179" s="73">
        <f t="shared" si="47"/>
        <v>88.63636363636364</v>
      </c>
      <c r="BB179" s="73" t="e">
        <f>IF(TzCx!H179=0,1,#REF!)</f>
        <v>#REF!</v>
      </c>
      <c r="BC179" s="72" t="e">
        <f t="shared" si="48"/>
        <v>#REF!</v>
      </c>
      <c r="BD179" s="72" t="e">
        <f t="shared" si="49"/>
        <v>#REF!</v>
      </c>
      <c r="BE179" s="72" t="e">
        <f t="shared" si="50"/>
        <v>#REF!</v>
      </c>
      <c r="BF179" s="60"/>
      <c r="BG179" s="72"/>
      <c r="BH179" s="72"/>
      <c r="BI179" s="72"/>
      <c r="BJ179" s="72"/>
      <c r="BK179" s="72"/>
      <c r="BL179" s="72"/>
      <c r="BM179" s="72"/>
      <c r="BN179" s="72"/>
      <c r="BO179" s="60"/>
      <c r="BP179" s="60"/>
      <c r="BQ179" s="45"/>
    </row>
    <row r="180" spans="1:69" x14ac:dyDescent="0.4">
      <c r="A180" s="45"/>
      <c r="B180" s="45"/>
      <c r="C180" s="45"/>
      <c r="D180" s="45"/>
      <c r="E180" s="45"/>
      <c r="F180" s="45"/>
      <c r="G180" s="45"/>
      <c r="H180" s="45"/>
      <c r="I180" s="45"/>
      <c r="J180" s="54"/>
      <c r="K180" s="63">
        <f>VLOOKUP('CxCT5x Summary'!B180, A:D, 4, FALSE)</f>
        <v>90.795454545454547</v>
      </c>
      <c r="L180" s="63">
        <f>VLOOKUP('CxCT5x Summary'!E180, A:D, 4, FALSE)</f>
        <v>90.795454545454547</v>
      </c>
      <c r="M180" s="64">
        <f t="shared" si="41"/>
        <v>90.795454545454547</v>
      </c>
      <c r="N180" s="64">
        <f>IF(CxCT5x!H180=0,1,CxCT5x!H180)</f>
        <v>8.2297349999999998</v>
      </c>
      <c r="O180" s="65">
        <f t="shared" si="42"/>
        <v>5.5902444561156478E-2</v>
      </c>
      <c r="P180" s="65">
        <f t="shared" si="39"/>
        <v>0.94409755543884355</v>
      </c>
      <c r="Q180" s="65">
        <f t="shared" si="40"/>
        <v>85.71976668132227</v>
      </c>
      <c r="R180" s="54"/>
      <c r="S180" s="54"/>
      <c r="T180" s="54"/>
      <c r="U180" s="54"/>
      <c r="V180" s="54"/>
      <c r="W180" s="54"/>
      <c r="X180" s="54"/>
      <c r="Y180" s="54"/>
      <c r="Z180" s="54"/>
      <c r="AA180" s="54"/>
      <c r="AB180" s="54"/>
      <c r="AC180" s="45"/>
      <c r="AD180" s="57"/>
      <c r="AE180" s="68">
        <f>VLOOKUP('CxTx Summary'!B180, A:D, 4, FALSE)</f>
        <v>90.795454545454547</v>
      </c>
      <c r="AF180" s="68">
        <f>VLOOKUP('CxTx Summary'!E180, A:D, 4, FALSE)</f>
        <v>90.795454545454547</v>
      </c>
      <c r="AG180" s="69">
        <f t="shared" si="43"/>
        <v>90.795454545454547</v>
      </c>
      <c r="AH180" s="69">
        <f>IF(CxTx!H180=0,1,CxTx!H180)</f>
        <v>8.2297349999999998</v>
      </c>
      <c r="AI180" s="68">
        <f t="shared" si="44"/>
        <v>5.5902444561156478E-2</v>
      </c>
      <c r="AJ180" s="68">
        <f t="shared" si="45"/>
        <v>0.94409755543884355</v>
      </c>
      <c r="AK180" s="68">
        <f t="shared" si="46"/>
        <v>85.71976668132227</v>
      </c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45"/>
      <c r="AX180" s="60"/>
      <c r="AY180" s="72">
        <f>VLOOKUP('TzCx Summary'!B180, A:D, 4, FALSE)</f>
        <v>90.795454545454547</v>
      </c>
      <c r="AZ180" s="72">
        <f>VLOOKUP('TzCx Summary'!E180, A:D, 4, FALSE)</f>
        <v>90.795454545454547</v>
      </c>
      <c r="BA180" s="73">
        <f t="shared" si="47"/>
        <v>90.795454545454547</v>
      </c>
      <c r="BB180" s="73" t="e">
        <f>IF(TzCx!H180=0,1,#REF!)</f>
        <v>#REF!</v>
      </c>
      <c r="BC180" s="72" t="e">
        <f t="shared" si="48"/>
        <v>#REF!</v>
      </c>
      <c r="BD180" s="72" t="e">
        <f t="shared" si="49"/>
        <v>#REF!</v>
      </c>
      <c r="BE180" s="72" t="e">
        <f t="shared" si="50"/>
        <v>#REF!</v>
      </c>
      <c r="BF180" s="60"/>
      <c r="BG180" s="72"/>
      <c r="BH180" s="72"/>
      <c r="BI180" s="72"/>
      <c r="BJ180" s="72"/>
      <c r="BK180" s="72"/>
      <c r="BL180" s="72"/>
      <c r="BM180" s="72"/>
      <c r="BN180" s="72"/>
      <c r="BO180" s="60"/>
      <c r="BP180" s="60"/>
      <c r="BQ180" s="45"/>
    </row>
    <row r="181" spans="1:69" x14ac:dyDescent="0.4">
      <c r="A181" s="45"/>
      <c r="B181" s="45"/>
      <c r="C181" s="45"/>
      <c r="D181" s="45"/>
      <c r="E181" s="45"/>
      <c r="F181" s="45"/>
      <c r="G181" s="45"/>
      <c r="H181" s="45"/>
      <c r="I181" s="45"/>
      <c r="J181" s="54"/>
      <c r="K181" s="63">
        <f>VLOOKUP('CxCT5x Summary'!B181, A:D, 4, FALSE)</f>
        <v>84.545454545454547</v>
      </c>
      <c r="L181" s="63">
        <f>VLOOKUP('CxCT5x Summary'!E181, A:D, 4, FALSE)</f>
        <v>90.795454545454547</v>
      </c>
      <c r="M181" s="64">
        <f t="shared" si="41"/>
        <v>87.670454545454547</v>
      </c>
      <c r="N181" s="64">
        <f>IF(CxCT5x!H181=0,1,CxCT5x!H181)</f>
        <v>17.835809999999999</v>
      </c>
      <c r="O181" s="65">
        <f t="shared" si="42"/>
        <v>0.12798529065184708</v>
      </c>
      <c r="P181" s="65">
        <f t="shared" si="39"/>
        <v>0.87201470934815295</v>
      </c>
      <c r="Q181" s="65">
        <f t="shared" si="40"/>
        <v>76.449925938874998</v>
      </c>
      <c r="R181" s="54"/>
      <c r="S181" s="54"/>
      <c r="T181" s="54"/>
      <c r="U181" s="54"/>
      <c r="V181" s="54"/>
      <c r="W181" s="54"/>
      <c r="X181" s="54"/>
      <c r="Y181" s="54"/>
      <c r="Z181" s="54"/>
      <c r="AA181" s="54"/>
      <c r="AB181" s="54"/>
      <c r="AC181" s="45"/>
      <c r="AD181" s="57"/>
      <c r="AE181" s="68">
        <f>VLOOKUP('CxTx Summary'!B181, A:D, 4, FALSE)</f>
        <v>84.545454545454547</v>
      </c>
      <c r="AF181" s="68">
        <f>VLOOKUP('CxTx Summary'!E181, A:D, 4, FALSE)</f>
        <v>90.795454545454547</v>
      </c>
      <c r="AG181" s="69">
        <f t="shared" si="43"/>
        <v>87.670454545454547</v>
      </c>
      <c r="AH181" s="69">
        <f>IF(CxTx!H181=0,1,CxTx!H181)</f>
        <v>17.835809999999999</v>
      </c>
      <c r="AI181" s="68">
        <f t="shared" si="44"/>
        <v>0.12798529065184708</v>
      </c>
      <c r="AJ181" s="68">
        <f t="shared" si="45"/>
        <v>0.87201470934815295</v>
      </c>
      <c r="AK181" s="68">
        <f t="shared" si="46"/>
        <v>76.449925938874998</v>
      </c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45"/>
      <c r="AX181" s="60"/>
      <c r="AY181" s="72">
        <f>VLOOKUP('TzCx Summary'!B181, A:D, 4, FALSE)</f>
        <v>84.545454545454547</v>
      </c>
      <c r="AZ181" s="72">
        <f>VLOOKUP('TzCx Summary'!E181, A:D, 4, FALSE)</f>
        <v>84.545454545454547</v>
      </c>
      <c r="BA181" s="73">
        <f t="shared" si="47"/>
        <v>84.545454545454547</v>
      </c>
      <c r="BB181" s="73" t="e">
        <f>IF(TzCx!H181=0,1,#REF!)</f>
        <v>#REF!</v>
      </c>
      <c r="BC181" s="72" t="e">
        <f t="shared" si="48"/>
        <v>#REF!</v>
      </c>
      <c r="BD181" s="72" t="e">
        <f t="shared" si="49"/>
        <v>#REF!</v>
      </c>
      <c r="BE181" s="72" t="e">
        <f t="shared" si="50"/>
        <v>#REF!</v>
      </c>
      <c r="BF181" s="60"/>
      <c r="BG181" s="72"/>
      <c r="BH181" s="72"/>
      <c r="BI181" s="72"/>
      <c r="BJ181" s="72"/>
      <c r="BK181" s="72"/>
      <c r="BL181" s="72"/>
      <c r="BM181" s="72"/>
      <c r="BN181" s="72"/>
      <c r="BO181" s="60"/>
      <c r="BP181" s="60"/>
      <c r="BQ181" s="45"/>
    </row>
    <row r="182" spans="1:69" x14ac:dyDescent="0.4">
      <c r="A182" s="45"/>
      <c r="B182" s="45"/>
      <c r="C182" s="45"/>
      <c r="D182" s="45"/>
      <c r="E182" s="45"/>
      <c r="F182" s="45"/>
      <c r="G182" s="45"/>
      <c r="H182" s="45"/>
      <c r="I182" s="45"/>
      <c r="J182" s="54"/>
      <c r="K182" s="63">
        <f>VLOOKUP('CxCT5x Summary'!B182, A:D, 4, FALSE)</f>
        <v>85.454545454545453</v>
      </c>
      <c r="L182" s="63">
        <f>VLOOKUP('CxCT5x Summary'!E182, A:D, 4, FALSE)</f>
        <v>85.454545454545453</v>
      </c>
      <c r="M182" s="64">
        <f t="shared" si="41"/>
        <v>85.454545454545453</v>
      </c>
      <c r="N182" s="64">
        <f>IF(CxCT5x!H182=0,1,CxCT5x!H182)</f>
        <v>53.838799999999999</v>
      </c>
      <c r="O182" s="65">
        <f t="shared" si="42"/>
        <v>0.3981474523021229</v>
      </c>
      <c r="P182" s="65">
        <f t="shared" si="39"/>
        <v>0.6018525476978771</v>
      </c>
      <c r="Q182" s="65">
        <f t="shared" si="40"/>
        <v>51.431035894182223</v>
      </c>
      <c r="R182" s="54"/>
      <c r="S182" s="54"/>
      <c r="T182" s="54"/>
      <c r="U182" s="54"/>
      <c r="V182" s="54"/>
      <c r="W182" s="54"/>
      <c r="X182" s="54"/>
      <c r="Y182" s="54"/>
      <c r="Z182" s="54"/>
      <c r="AA182" s="54"/>
      <c r="AB182" s="54"/>
      <c r="AC182" s="45"/>
      <c r="AD182" s="57"/>
      <c r="AE182" s="68">
        <f>VLOOKUP('CxTx Summary'!B182, A:D, 4, FALSE)</f>
        <v>85.454545454545453</v>
      </c>
      <c r="AF182" s="68">
        <f>VLOOKUP('CxTx Summary'!E182, A:D, 4, FALSE)</f>
        <v>85.454545454545453</v>
      </c>
      <c r="AG182" s="69">
        <f t="shared" si="43"/>
        <v>85.454545454545453</v>
      </c>
      <c r="AH182" s="69">
        <f>IF(CxTx!H182=0,1,CxTx!H182)</f>
        <v>53.838799999999999</v>
      </c>
      <c r="AI182" s="68">
        <f t="shared" si="44"/>
        <v>0.3981474523021229</v>
      </c>
      <c r="AJ182" s="68">
        <f t="shared" si="45"/>
        <v>0.6018525476978771</v>
      </c>
      <c r="AK182" s="68">
        <f t="shared" si="46"/>
        <v>51.431035894182223</v>
      </c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45"/>
      <c r="AX182" s="60"/>
      <c r="AY182" s="72">
        <f>VLOOKUP('TzCx Summary'!B182, A:D, 4, FALSE)</f>
        <v>85.454545454545453</v>
      </c>
      <c r="AZ182" s="72">
        <f>VLOOKUP('TzCx Summary'!E182, A:D, 4, FALSE)</f>
        <v>90.795454545454547</v>
      </c>
      <c r="BA182" s="73">
        <f t="shared" si="47"/>
        <v>88.125</v>
      </c>
      <c r="BB182" s="73" t="e">
        <f>IF(TzCx!H182=0,1,#REF!)</f>
        <v>#REF!</v>
      </c>
      <c r="BC182" s="72" t="e">
        <f t="shared" si="48"/>
        <v>#REF!</v>
      </c>
      <c r="BD182" s="72" t="e">
        <f t="shared" si="49"/>
        <v>#REF!</v>
      </c>
      <c r="BE182" s="72" t="e">
        <f t="shared" si="50"/>
        <v>#REF!</v>
      </c>
      <c r="BF182" s="60"/>
      <c r="BG182" s="72"/>
      <c r="BH182" s="72"/>
      <c r="BI182" s="72"/>
      <c r="BJ182" s="72"/>
      <c r="BK182" s="72"/>
      <c r="BL182" s="72"/>
      <c r="BM182" s="72"/>
      <c r="BN182" s="72"/>
      <c r="BO182" s="60"/>
      <c r="BP182" s="60"/>
      <c r="BQ182" s="45"/>
    </row>
    <row r="183" spans="1:69" x14ac:dyDescent="0.4">
      <c r="A183" s="45"/>
      <c r="B183" s="45"/>
      <c r="C183" s="45"/>
      <c r="D183" s="45"/>
      <c r="E183" s="45"/>
      <c r="F183" s="45"/>
      <c r="G183" s="45"/>
      <c r="H183" s="45"/>
      <c r="I183" s="45"/>
      <c r="J183" s="54"/>
      <c r="K183" s="63">
        <f>VLOOKUP('CxCT5x Summary'!B183, A:D, 4, FALSE)</f>
        <v>87.5</v>
      </c>
      <c r="L183" s="63">
        <f>VLOOKUP('CxCT5x Summary'!E183, A:D, 4, FALSE)</f>
        <v>90.795454545454547</v>
      </c>
      <c r="M183" s="64">
        <f t="shared" si="41"/>
        <v>89.14772727272728</v>
      </c>
      <c r="N183" s="64">
        <f>IF(CxCT5x!H183=0,1,CxCT5x!H183)</f>
        <v>51.99821</v>
      </c>
      <c r="O183" s="65">
        <f t="shared" si="42"/>
        <v>0.38433588350986758</v>
      </c>
      <c r="P183" s="65">
        <f t="shared" si="39"/>
        <v>0.61566411649013242</v>
      </c>
      <c r="Q183" s="65">
        <f t="shared" si="40"/>
        <v>54.885056748466923</v>
      </c>
      <c r="R183" s="54"/>
      <c r="S183" s="54"/>
      <c r="T183" s="54"/>
      <c r="U183" s="54"/>
      <c r="V183" s="54"/>
      <c r="W183" s="54"/>
      <c r="X183" s="54"/>
      <c r="Y183" s="54"/>
      <c r="Z183" s="54"/>
      <c r="AA183" s="54"/>
      <c r="AB183" s="54"/>
      <c r="AC183" s="45"/>
      <c r="AD183" s="57"/>
      <c r="AE183" s="68">
        <f>VLOOKUP('CxTx Summary'!B183, A:D, 4, FALSE)</f>
        <v>87.5</v>
      </c>
      <c r="AF183" s="68">
        <f>VLOOKUP('CxTx Summary'!E183, A:D, 4, FALSE)</f>
        <v>90.795454545454547</v>
      </c>
      <c r="AG183" s="69">
        <f t="shared" si="43"/>
        <v>89.14772727272728</v>
      </c>
      <c r="AH183" s="69">
        <f>IF(CxTx!H183=0,1,CxTx!H183)</f>
        <v>51.99821</v>
      </c>
      <c r="AI183" s="68">
        <f t="shared" si="44"/>
        <v>0.38433588350986758</v>
      </c>
      <c r="AJ183" s="68">
        <f t="shared" si="45"/>
        <v>0.61566411649013242</v>
      </c>
      <c r="AK183" s="68">
        <f t="shared" si="46"/>
        <v>54.885056748466923</v>
      </c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45"/>
      <c r="AX183" s="60"/>
      <c r="AY183" s="72">
        <f>VLOOKUP('TzCx Summary'!B183, A:D, 4, FALSE)</f>
        <v>87.5</v>
      </c>
      <c r="AZ183" s="72">
        <f>VLOOKUP('TzCx Summary'!E183, A:D, 4, FALSE)</f>
        <v>90.795454545454547</v>
      </c>
      <c r="BA183" s="73">
        <f t="shared" si="47"/>
        <v>89.14772727272728</v>
      </c>
      <c r="BB183" s="73" t="e">
        <f>IF(TzCx!H183=0,1,#REF!)</f>
        <v>#REF!</v>
      </c>
      <c r="BC183" s="72" t="e">
        <f t="shared" si="48"/>
        <v>#REF!</v>
      </c>
      <c r="BD183" s="72" t="e">
        <f t="shared" si="49"/>
        <v>#REF!</v>
      </c>
      <c r="BE183" s="72" t="e">
        <f t="shared" si="50"/>
        <v>#REF!</v>
      </c>
      <c r="BF183" s="60"/>
      <c r="BG183" s="72"/>
      <c r="BH183" s="72"/>
      <c r="BI183" s="72"/>
      <c r="BJ183" s="72"/>
      <c r="BK183" s="72"/>
      <c r="BL183" s="72"/>
      <c r="BM183" s="72"/>
      <c r="BN183" s="72"/>
      <c r="BO183" s="60"/>
      <c r="BP183" s="60"/>
      <c r="BQ183" s="45"/>
    </row>
    <row r="184" spans="1:69" x14ac:dyDescent="0.4">
      <c r="A184" s="45"/>
      <c r="B184" s="45"/>
      <c r="C184" s="45"/>
      <c r="D184" s="45"/>
      <c r="E184" s="45"/>
      <c r="F184" s="45"/>
      <c r="G184" s="45"/>
      <c r="H184" s="45"/>
      <c r="I184" s="45"/>
      <c r="J184" s="54"/>
      <c r="K184" s="63">
        <f>VLOOKUP('CxCT5x Summary'!B184, A:D, 4, FALSE)</f>
        <v>90.795454545454547</v>
      </c>
      <c r="L184" s="63">
        <f>VLOOKUP('CxCT5x Summary'!E184, A:D, 4, FALSE)</f>
        <v>90.795454545454547</v>
      </c>
      <c r="M184" s="64">
        <f t="shared" si="41"/>
        <v>90.795454545454547</v>
      </c>
      <c r="N184" s="64">
        <f>IF(CxCT5x!H184=0,1,CxCT5x!H184)</f>
        <v>28.00348</v>
      </c>
      <c r="O184" s="65">
        <f t="shared" si="42"/>
        <v>0.20428227893383866</v>
      </c>
      <c r="P184" s="65">
        <f t="shared" si="39"/>
        <v>0.79571772106616134</v>
      </c>
      <c r="Q184" s="65">
        <f t="shared" si="40"/>
        <v>72.247552174075338</v>
      </c>
      <c r="R184" s="54"/>
      <c r="S184" s="54"/>
      <c r="T184" s="54"/>
      <c r="U184" s="54"/>
      <c r="V184" s="54"/>
      <c r="W184" s="54"/>
      <c r="X184" s="54"/>
      <c r="Y184" s="54"/>
      <c r="Z184" s="54"/>
      <c r="AA184" s="54"/>
      <c r="AB184" s="54"/>
      <c r="AC184" s="45"/>
      <c r="AD184" s="57"/>
      <c r="AE184" s="68">
        <f>VLOOKUP('CxTx Summary'!B184, A:D, 4, FALSE)</f>
        <v>90.795454545454547</v>
      </c>
      <c r="AF184" s="68">
        <f>VLOOKUP('CxTx Summary'!E184, A:D, 4, FALSE)</f>
        <v>90.795454545454547</v>
      </c>
      <c r="AG184" s="69">
        <f t="shared" si="43"/>
        <v>90.795454545454547</v>
      </c>
      <c r="AH184" s="69">
        <f>IF(CxTx!H184=0,1,CxTx!H184)</f>
        <v>28.00348</v>
      </c>
      <c r="AI184" s="68">
        <f t="shared" si="44"/>
        <v>0.20428227893383866</v>
      </c>
      <c r="AJ184" s="68">
        <f t="shared" si="45"/>
        <v>0.79571772106616134</v>
      </c>
      <c r="AK184" s="68">
        <f t="shared" si="46"/>
        <v>72.247552174075338</v>
      </c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45"/>
      <c r="AX184" s="60"/>
      <c r="AY184" s="72">
        <f>VLOOKUP('TzCx Summary'!B184, A:D, 4, FALSE)</f>
        <v>90.795454545454547</v>
      </c>
      <c r="AZ184" s="72">
        <f>VLOOKUP('TzCx Summary'!E184, A:D, 4, FALSE)</f>
        <v>90.795454545454547</v>
      </c>
      <c r="BA184" s="73">
        <f t="shared" si="47"/>
        <v>90.795454545454547</v>
      </c>
      <c r="BB184" s="73" t="e">
        <f>IF(TzCx!H184=0,1,#REF!)</f>
        <v>#REF!</v>
      </c>
      <c r="BC184" s="72" t="e">
        <f t="shared" si="48"/>
        <v>#REF!</v>
      </c>
      <c r="BD184" s="72" t="e">
        <f t="shared" si="49"/>
        <v>#REF!</v>
      </c>
      <c r="BE184" s="72" t="e">
        <f t="shared" si="50"/>
        <v>#REF!</v>
      </c>
      <c r="BF184" s="60"/>
      <c r="BG184" s="72"/>
      <c r="BH184" s="72"/>
      <c r="BI184" s="72"/>
      <c r="BJ184" s="72"/>
      <c r="BK184" s="72"/>
      <c r="BL184" s="72"/>
      <c r="BM184" s="72"/>
      <c r="BN184" s="72"/>
      <c r="BO184" s="60"/>
      <c r="BP184" s="60"/>
      <c r="BQ184" s="45"/>
    </row>
    <row r="185" spans="1:69" x14ac:dyDescent="0.4">
      <c r="A185" s="45"/>
      <c r="B185" s="45"/>
      <c r="C185" s="45"/>
      <c r="D185" s="45"/>
      <c r="E185" s="45"/>
      <c r="F185" s="45"/>
      <c r="G185" s="45"/>
      <c r="H185" s="45"/>
      <c r="I185" s="45"/>
      <c r="J185" s="54"/>
      <c r="K185" s="63">
        <f>VLOOKUP('CxCT5x Summary'!B185, A:D, 4, FALSE)</f>
        <v>90.795454545454547</v>
      </c>
      <c r="L185" s="63">
        <f>VLOOKUP('CxCT5x Summary'!E185, A:D, 4, FALSE)</f>
        <v>90.795454545454547</v>
      </c>
      <c r="M185" s="64">
        <f t="shared" si="41"/>
        <v>90.795454545454547</v>
      </c>
      <c r="N185" s="64">
        <f>IF(CxCT5x!H185=0,1,CxCT5x!H185)</f>
        <v>17.83709</v>
      </c>
      <c r="O185" s="65">
        <f t="shared" si="42"/>
        <v>0.1279948956198487</v>
      </c>
      <c r="P185" s="65">
        <f t="shared" si="39"/>
        <v>0.87200510438015133</v>
      </c>
      <c r="Q185" s="65">
        <f t="shared" si="40"/>
        <v>79.174099818152371</v>
      </c>
      <c r="R185" s="54"/>
      <c r="S185" s="54"/>
      <c r="T185" s="54"/>
      <c r="U185" s="54"/>
      <c r="V185" s="54"/>
      <c r="W185" s="54"/>
      <c r="X185" s="54"/>
      <c r="Y185" s="54"/>
      <c r="Z185" s="54"/>
      <c r="AA185" s="54"/>
      <c r="AB185" s="54"/>
      <c r="AC185" s="45"/>
      <c r="AD185" s="57"/>
      <c r="AE185" s="68">
        <f>VLOOKUP('CxTx Summary'!B185, A:D, 4, FALSE)</f>
        <v>90.795454545454547</v>
      </c>
      <c r="AF185" s="68">
        <f>VLOOKUP('CxTx Summary'!E185, A:D, 4, FALSE)</f>
        <v>90.795454545454547</v>
      </c>
      <c r="AG185" s="69">
        <f t="shared" si="43"/>
        <v>90.795454545454547</v>
      </c>
      <c r="AH185" s="69">
        <f>IF(CxTx!H185=0,1,CxTx!H185)</f>
        <v>17.83709</v>
      </c>
      <c r="AI185" s="68">
        <f t="shared" si="44"/>
        <v>0.1279948956198487</v>
      </c>
      <c r="AJ185" s="68">
        <f t="shared" si="45"/>
        <v>0.87200510438015133</v>
      </c>
      <c r="AK185" s="68">
        <f t="shared" si="46"/>
        <v>79.174099818152371</v>
      </c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45"/>
      <c r="AX185" s="60"/>
      <c r="AY185" s="72">
        <f>VLOOKUP('TzCx Summary'!B185, A:D, 4, FALSE)</f>
        <v>90.795454545454547</v>
      </c>
      <c r="AZ185" s="72">
        <f>VLOOKUP('TzCx Summary'!E185, A:D, 4, FALSE)</f>
        <v>90.795454545454547</v>
      </c>
      <c r="BA185" s="73">
        <f t="shared" si="47"/>
        <v>90.795454545454547</v>
      </c>
      <c r="BB185" s="73" t="e">
        <f>IF(TzCx!H185=0,1,#REF!)</f>
        <v>#REF!</v>
      </c>
      <c r="BC185" s="72" t="e">
        <f t="shared" si="48"/>
        <v>#REF!</v>
      </c>
      <c r="BD185" s="72" t="e">
        <f t="shared" si="49"/>
        <v>#REF!</v>
      </c>
      <c r="BE185" s="72" t="e">
        <f t="shared" si="50"/>
        <v>#REF!</v>
      </c>
      <c r="BF185" s="60"/>
      <c r="BG185" s="72"/>
      <c r="BH185" s="72"/>
      <c r="BI185" s="72"/>
      <c r="BJ185" s="72"/>
      <c r="BK185" s="72"/>
      <c r="BL185" s="72"/>
      <c r="BM185" s="72"/>
      <c r="BN185" s="72"/>
      <c r="BO185" s="60"/>
      <c r="BP185" s="60"/>
      <c r="BQ185" s="45"/>
    </row>
    <row r="186" spans="1:69" x14ac:dyDescent="0.4">
      <c r="A186" s="45"/>
      <c r="B186" s="45"/>
      <c r="C186" s="45"/>
      <c r="D186" s="45"/>
      <c r="E186" s="45"/>
      <c r="F186" s="45"/>
      <c r="G186" s="45"/>
      <c r="H186" s="45"/>
      <c r="I186" s="45"/>
      <c r="J186" s="54"/>
      <c r="K186" s="63">
        <f>VLOOKUP('CxCT5x Summary'!B186, A:D, 4, FALSE)</f>
        <v>92.954545454545453</v>
      </c>
      <c r="L186" s="63">
        <f>VLOOKUP('CxCT5x Summary'!E186, A:D, 4, FALSE)</f>
        <v>85.454545454545453</v>
      </c>
      <c r="M186" s="64">
        <f t="shared" si="41"/>
        <v>89.204545454545453</v>
      </c>
      <c r="N186" s="64">
        <f>IF(CxCT5x!H186=0,1,CxCT5x!H186)</f>
        <v>15.934760000000001</v>
      </c>
      <c r="O186" s="65">
        <f t="shared" si="42"/>
        <v>0.11372003719914063</v>
      </c>
      <c r="P186" s="65">
        <f t="shared" si="39"/>
        <v>0.88627996280085941</v>
      </c>
      <c r="Q186" s="65">
        <f t="shared" si="40"/>
        <v>79.060201227122121</v>
      </c>
      <c r="R186" s="54"/>
      <c r="S186" s="54"/>
      <c r="T186" s="54"/>
      <c r="U186" s="54"/>
      <c r="V186" s="54"/>
      <c r="W186" s="54"/>
      <c r="X186" s="54"/>
      <c r="Y186" s="54"/>
      <c r="Z186" s="54"/>
      <c r="AA186" s="54"/>
      <c r="AB186" s="54"/>
      <c r="AC186" s="45"/>
      <c r="AD186" s="57"/>
      <c r="AE186" s="68">
        <f>VLOOKUP('CxTx Summary'!B186, A:D, 4, FALSE)</f>
        <v>92.954545454545453</v>
      </c>
      <c r="AF186" s="68">
        <f>VLOOKUP('CxTx Summary'!E186, A:D, 4, FALSE)</f>
        <v>85.454545454545453</v>
      </c>
      <c r="AG186" s="69">
        <f t="shared" si="43"/>
        <v>89.204545454545453</v>
      </c>
      <c r="AH186" s="69">
        <f>IF(CxTx!H186=0,1,CxTx!H186)</f>
        <v>15.934760000000001</v>
      </c>
      <c r="AI186" s="68">
        <f t="shared" si="44"/>
        <v>0.11372003719914063</v>
      </c>
      <c r="AJ186" s="68">
        <f t="shared" si="45"/>
        <v>0.88627996280085941</v>
      </c>
      <c r="AK186" s="68">
        <f t="shared" si="46"/>
        <v>79.060201227122121</v>
      </c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45"/>
      <c r="AX186" s="60"/>
      <c r="AY186" s="72">
        <f>VLOOKUP('TzCx Summary'!B186, A:D, 4, FALSE)</f>
        <v>92.954545454545453</v>
      </c>
      <c r="AZ186" s="72">
        <f>VLOOKUP('TzCx Summary'!E186, A:D, 4, FALSE)</f>
        <v>92.954545454545453</v>
      </c>
      <c r="BA186" s="73">
        <f t="shared" si="47"/>
        <v>92.954545454545453</v>
      </c>
      <c r="BB186" s="73" t="e">
        <f>IF(TzCx!H186=0,1,#REF!)</f>
        <v>#REF!</v>
      </c>
      <c r="BC186" s="72" t="e">
        <f t="shared" si="48"/>
        <v>#REF!</v>
      </c>
      <c r="BD186" s="72" t="e">
        <f t="shared" si="49"/>
        <v>#REF!</v>
      </c>
      <c r="BE186" s="72" t="e">
        <f t="shared" si="50"/>
        <v>#REF!</v>
      </c>
      <c r="BF186" s="60"/>
      <c r="BG186" s="72"/>
      <c r="BH186" s="72"/>
      <c r="BI186" s="72"/>
      <c r="BJ186" s="72"/>
      <c r="BK186" s="72"/>
      <c r="BL186" s="72"/>
      <c r="BM186" s="72"/>
      <c r="BN186" s="72"/>
      <c r="BO186" s="60"/>
      <c r="BP186" s="60"/>
      <c r="BQ186" s="45"/>
    </row>
    <row r="187" spans="1:69" x14ac:dyDescent="0.4">
      <c r="A187" s="45"/>
      <c r="B187" s="45"/>
      <c r="C187" s="45"/>
      <c r="D187" s="45"/>
      <c r="E187" s="45"/>
      <c r="F187" s="45"/>
      <c r="G187" s="45"/>
      <c r="H187" s="45"/>
      <c r="I187" s="45"/>
      <c r="J187" s="54"/>
      <c r="K187" s="63">
        <f>VLOOKUP('CxCT5x Summary'!B187, A:D, 4, FALSE)</f>
        <v>84.545454545454547</v>
      </c>
      <c r="L187" s="63">
        <f>VLOOKUP('CxCT5x Summary'!E187, A:D, 4, FALSE)</f>
        <v>90.795454545454547</v>
      </c>
      <c r="M187" s="64">
        <f t="shared" si="41"/>
        <v>87.670454545454547</v>
      </c>
      <c r="N187" s="64">
        <f>IF(CxCT5x!H187=0,1,CxCT5x!H187)</f>
        <v>14.07094</v>
      </c>
      <c r="O187" s="65">
        <f t="shared" si="42"/>
        <v>9.9734153245418525E-2</v>
      </c>
      <c r="P187" s="65">
        <f t="shared" si="39"/>
        <v>0.90026584675458143</v>
      </c>
      <c r="Q187" s="65">
        <f t="shared" si="40"/>
        <v>78.926715996722677</v>
      </c>
      <c r="R187" s="54"/>
      <c r="S187" s="54"/>
      <c r="T187" s="54"/>
      <c r="U187" s="54"/>
      <c r="V187" s="54"/>
      <c r="W187" s="54"/>
      <c r="X187" s="54"/>
      <c r="Y187" s="54"/>
      <c r="Z187" s="54"/>
      <c r="AA187" s="54"/>
      <c r="AB187" s="54"/>
      <c r="AC187" s="45"/>
      <c r="AD187" s="57"/>
      <c r="AE187" s="68">
        <f>VLOOKUP('CxTx Summary'!B187, A:D, 4, FALSE)</f>
        <v>84.545454545454547</v>
      </c>
      <c r="AF187" s="68">
        <f>VLOOKUP('CxTx Summary'!E187, A:D, 4, FALSE)</f>
        <v>90.795454545454547</v>
      </c>
      <c r="AG187" s="69">
        <f t="shared" si="43"/>
        <v>87.670454545454547</v>
      </c>
      <c r="AH187" s="69">
        <f>IF(CxTx!H187=0,1,CxTx!H187)</f>
        <v>14.07094</v>
      </c>
      <c r="AI187" s="68">
        <f t="shared" si="44"/>
        <v>9.9734153245418525E-2</v>
      </c>
      <c r="AJ187" s="68">
        <f t="shared" si="45"/>
        <v>0.90026584675458143</v>
      </c>
      <c r="AK187" s="68">
        <f t="shared" si="46"/>
        <v>78.926715996722677</v>
      </c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45"/>
      <c r="AX187" s="60"/>
      <c r="AY187" s="72">
        <f>VLOOKUP('TzCx Summary'!B187, A:D, 4, FALSE)</f>
        <v>84.545454545454547</v>
      </c>
      <c r="AZ187" s="72">
        <f>VLOOKUP('TzCx Summary'!E187, A:D, 4, FALSE)</f>
        <v>84.545454545454547</v>
      </c>
      <c r="BA187" s="73">
        <f t="shared" si="47"/>
        <v>84.545454545454547</v>
      </c>
      <c r="BB187" s="73" t="e">
        <f>IF(TzCx!H187=0,1,#REF!)</f>
        <v>#REF!</v>
      </c>
      <c r="BC187" s="72" t="e">
        <f t="shared" si="48"/>
        <v>#REF!</v>
      </c>
      <c r="BD187" s="72" t="e">
        <f t="shared" si="49"/>
        <v>#REF!</v>
      </c>
      <c r="BE187" s="72" t="e">
        <f t="shared" si="50"/>
        <v>#REF!</v>
      </c>
      <c r="BF187" s="60"/>
      <c r="BG187" s="72"/>
      <c r="BH187" s="72"/>
      <c r="BI187" s="72"/>
      <c r="BJ187" s="72"/>
      <c r="BK187" s="72"/>
      <c r="BL187" s="72"/>
      <c r="BM187" s="72"/>
      <c r="BN187" s="72"/>
      <c r="BO187" s="60"/>
      <c r="BP187" s="60"/>
      <c r="BQ187" s="45"/>
    </row>
    <row r="188" spans="1:69" x14ac:dyDescent="0.4">
      <c r="A188" s="45"/>
      <c r="B188" s="45"/>
      <c r="C188" s="45"/>
      <c r="D188" s="45"/>
      <c r="E188" s="45"/>
      <c r="F188" s="45"/>
      <c r="G188" s="45"/>
      <c r="H188" s="45"/>
      <c r="I188" s="45"/>
      <c r="J188" s="54"/>
      <c r="K188" s="63">
        <f>VLOOKUP('CxCT5x Summary'!B188, A:D, 4, FALSE)</f>
        <v>90.795454545454547</v>
      </c>
      <c r="L188" s="63">
        <f>VLOOKUP('CxCT5x Summary'!E188, A:D, 4, FALSE)</f>
        <v>90.795454545454547</v>
      </c>
      <c r="M188" s="64">
        <f t="shared" si="41"/>
        <v>90.795454545454547</v>
      </c>
      <c r="N188" s="64">
        <f>IF(CxCT5x!H188=0,1,CxCT5x!H188)</f>
        <v>29.569800000000001</v>
      </c>
      <c r="O188" s="65">
        <f t="shared" si="42"/>
        <v>0.21603575821531112</v>
      </c>
      <c r="P188" s="65">
        <f t="shared" si="39"/>
        <v>0.78396424178468882</v>
      </c>
      <c r="Q188" s="65">
        <f t="shared" si="40"/>
        <v>71.180389680223456</v>
      </c>
      <c r="R188" s="54"/>
      <c r="S188" s="54"/>
      <c r="T188" s="54"/>
      <c r="U188" s="54"/>
      <c r="V188" s="54"/>
      <c r="W188" s="54"/>
      <c r="X188" s="54"/>
      <c r="Y188" s="54"/>
      <c r="Z188" s="54"/>
      <c r="AA188" s="54"/>
      <c r="AB188" s="54"/>
      <c r="AC188" s="45"/>
      <c r="AD188" s="57"/>
      <c r="AE188" s="68">
        <f>VLOOKUP('CxTx Summary'!B188, A:D, 4, FALSE)</f>
        <v>90.795454545454547</v>
      </c>
      <c r="AF188" s="68">
        <f>VLOOKUP('CxTx Summary'!E188, A:D, 4, FALSE)</f>
        <v>90.795454545454547</v>
      </c>
      <c r="AG188" s="69">
        <f t="shared" si="43"/>
        <v>90.795454545454547</v>
      </c>
      <c r="AH188" s="69">
        <f>IF(CxTx!H188=0,1,CxTx!H188)</f>
        <v>29.569800000000001</v>
      </c>
      <c r="AI188" s="68">
        <f t="shared" si="44"/>
        <v>0.21603575821531112</v>
      </c>
      <c r="AJ188" s="68">
        <f t="shared" si="45"/>
        <v>0.78396424178468882</v>
      </c>
      <c r="AK188" s="68">
        <f t="shared" si="46"/>
        <v>71.180389680223456</v>
      </c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45"/>
      <c r="AX188" s="60"/>
      <c r="AY188" s="72">
        <f>VLOOKUP('TzCx Summary'!B188, A:D, 4, FALSE)</f>
        <v>90.795454545454547</v>
      </c>
      <c r="AZ188" s="72">
        <f>VLOOKUP('TzCx Summary'!E188, A:D, 4, FALSE)</f>
        <v>90.795454545454547</v>
      </c>
      <c r="BA188" s="73">
        <f t="shared" si="47"/>
        <v>90.795454545454547</v>
      </c>
      <c r="BB188" s="73" t="e">
        <f>IF(TzCx!H188=0,1,#REF!)</f>
        <v>#REF!</v>
      </c>
      <c r="BC188" s="72" t="e">
        <f t="shared" si="48"/>
        <v>#REF!</v>
      </c>
      <c r="BD188" s="72" t="e">
        <f t="shared" si="49"/>
        <v>#REF!</v>
      </c>
      <c r="BE188" s="72" t="e">
        <f t="shared" si="50"/>
        <v>#REF!</v>
      </c>
      <c r="BF188" s="60"/>
      <c r="BG188" s="72"/>
      <c r="BH188" s="72"/>
      <c r="BI188" s="72"/>
      <c r="BJ188" s="72"/>
      <c r="BK188" s="72"/>
      <c r="BL188" s="72"/>
      <c r="BM188" s="72"/>
      <c r="BN188" s="72"/>
      <c r="BO188" s="60"/>
      <c r="BP188" s="60"/>
      <c r="BQ188" s="45"/>
    </row>
    <row r="189" spans="1:69" x14ac:dyDescent="0.4">
      <c r="A189" s="45"/>
      <c r="B189" s="45"/>
      <c r="C189" s="45"/>
      <c r="D189" s="45"/>
      <c r="E189" s="45"/>
      <c r="F189" s="45"/>
      <c r="G189" s="45"/>
      <c r="H189" s="45"/>
      <c r="I189" s="45"/>
      <c r="J189" s="54"/>
      <c r="K189" s="63">
        <f>VLOOKUP('CxCT5x Summary'!B189, A:D, 4, FALSE)</f>
        <v>90.795454545454547</v>
      </c>
      <c r="L189" s="63">
        <f>VLOOKUP('CxCT5x Summary'!E189, A:D, 4, FALSE)</f>
        <v>90.795454545454547</v>
      </c>
      <c r="M189" s="64">
        <f t="shared" si="41"/>
        <v>90.795454545454547</v>
      </c>
      <c r="N189" s="64">
        <f>IF(CxCT5x!H189=0,1,CxCT5x!H189)</f>
        <v>7.2917969999999999</v>
      </c>
      <c r="O189" s="65">
        <f t="shared" si="42"/>
        <v>4.886426918811284E-2</v>
      </c>
      <c r="P189" s="65">
        <f t="shared" si="39"/>
        <v>0.95113573081188718</v>
      </c>
      <c r="Q189" s="65">
        <f t="shared" si="40"/>
        <v>86.358801013488389</v>
      </c>
      <c r="R189" s="54"/>
      <c r="S189" s="54"/>
      <c r="T189" s="54"/>
      <c r="U189" s="54"/>
      <c r="V189" s="54"/>
      <c r="W189" s="54"/>
      <c r="X189" s="54"/>
      <c r="Y189" s="54"/>
      <c r="Z189" s="54"/>
      <c r="AA189" s="54"/>
      <c r="AB189" s="54"/>
      <c r="AC189" s="45"/>
      <c r="AD189" s="57"/>
      <c r="AE189" s="68">
        <f>VLOOKUP('CxTx Summary'!B189, A:D, 4, FALSE)</f>
        <v>90.795454545454547</v>
      </c>
      <c r="AF189" s="68">
        <f>VLOOKUP('CxTx Summary'!E189, A:D, 4, FALSE)</f>
        <v>90.795454545454547</v>
      </c>
      <c r="AG189" s="69">
        <f t="shared" si="43"/>
        <v>90.795454545454547</v>
      </c>
      <c r="AH189" s="69">
        <f>IF(CxTx!H189=0,1,CxTx!H189)</f>
        <v>7.2917969999999999</v>
      </c>
      <c r="AI189" s="68">
        <f t="shared" si="44"/>
        <v>4.886426918811284E-2</v>
      </c>
      <c r="AJ189" s="68">
        <f t="shared" si="45"/>
        <v>0.95113573081188718</v>
      </c>
      <c r="AK189" s="68">
        <f t="shared" si="46"/>
        <v>86.358801013488389</v>
      </c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45"/>
      <c r="AX189" s="60"/>
      <c r="AY189" s="72">
        <f>VLOOKUP('TzCx Summary'!B189, A:D, 4, FALSE)</f>
        <v>90.795454545454547</v>
      </c>
      <c r="AZ189" s="72">
        <f>VLOOKUP('TzCx Summary'!E189, A:D, 4, FALSE)</f>
        <v>90.795454545454547</v>
      </c>
      <c r="BA189" s="73">
        <f t="shared" si="47"/>
        <v>90.795454545454547</v>
      </c>
      <c r="BB189" s="73" t="e">
        <f>IF(TzCx!H189=0,1,#REF!)</f>
        <v>#REF!</v>
      </c>
      <c r="BC189" s="72" t="e">
        <f t="shared" si="48"/>
        <v>#REF!</v>
      </c>
      <c r="BD189" s="72" t="e">
        <f t="shared" si="49"/>
        <v>#REF!</v>
      </c>
      <c r="BE189" s="72" t="e">
        <f t="shared" si="50"/>
        <v>#REF!</v>
      </c>
      <c r="BF189" s="60"/>
      <c r="BG189" s="72"/>
      <c r="BH189" s="72"/>
      <c r="BI189" s="72"/>
      <c r="BJ189" s="72"/>
      <c r="BK189" s="72"/>
      <c r="BL189" s="72"/>
      <c r="BM189" s="72"/>
      <c r="BN189" s="72"/>
      <c r="BO189" s="60"/>
      <c r="BP189" s="60"/>
      <c r="BQ189" s="45"/>
    </row>
    <row r="190" spans="1:69" x14ac:dyDescent="0.4">
      <c r="A190" s="45"/>
      <c r="B190" s="45"/>
      <c r="C190" s="45"/>
      <c r="D190" s="45"/>
      <c r="E190" s="45"/>
      <c r="F190" s="45"/>
      <c r="G190" s="45"/>
      <c r="H190" s="45"/>
      <c r="I190" s="45"/>
      <c r="J190" s="54"/>
      <c r="K190" s="63">
        <f>VLOOKUP('CxCT5x Summary'!B190, A:D, 4, FALSE)</f>
        <v>90.795454545454547</v>
      </c>
      <c r="L190" s="63">
        <f>VLOOKUP('CxCT5x Summary'!E190, A:D, 4, FALSE)</f>
        <v>90.795454545454547</v>
      </c>
      <c r="M190" s="64">
        <f t="shared" si="41"/>
        <v>90.795454545454547</v>
      </c>
      <c r="N190" s="64">
        <f>IF(CxCT5x!H190=0,1,CxCT5x!H190)</f>
        <v>30.893380000000001</v>
      </c>
      <c r="O190" s="65">
        <f t="shared" si="42"/>
        <v>0.22596774536185288</v>
      </c>
      <c r="P190" s="65">
        <f t="shared" si="39"/>
        <v>0.77403225463814707</v>
      </c>
      <c r="Q190" s="65">
        <f t="shared" si="40"/>
        <v>70.278610392713574</v>
      </c>
      <c r="R190" s="54"/>
      <c r="S190" s="54"/>
      <c r="T190" s="54"/>
      <c r="U190" s="54"/>
      <c r="V190" s="54"/>
      <c r="W190" s="54"/>
      <c r="X190" s="54"/>
      <c r="Y190" s="54"/>
      <c r="Z190" s="54"/>
      <c r="AA190" s="54"/>
      <c r="AB190" s="54"/>
      <c r="AC190" s="45"/>
      <c r="AD190" s="57"/>
      <c r="AE190" s="68">
        <f>VLOOKUP('CxTx Summary'!B190, A:D, 4, FALSE)</f>
        <v>90.795454545454547</v>
      </c>
      <c r="AF190" s="68">
        <f>VLOOKUP('CxTx Summary'!E190, A:D, 4, FALSE)</f>
        <v>90.795454545454547</v>
      </c>
      <c r="AG190" s="69">
        <f t="shared" si="43"/>
        <v>90.795454545454547</v>
      </c>
      <c r="AH190" s="69">
        <f>IF(CxTx!H190=0,1,CxTx!H190)</f>
        <v>30.893380000000001</v>
      </c>
      <c r="AI190" s="68">
        <f t="shared" si="44"/>
        <v>0.22596774536185288</v>
      </c>
      <c r="AJ190" s="68">
        <f t="shared" si="45"/>
        <v>0.77403225463814707</v>
      </c>
      <c r="AK190" s="68">
        <f t="shared" si="46"/>
        <v>70.278610392713574</v>
      </c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45"/>
      <c r="AX190" s="60"/>
      <c r="AY190" s="72">
        <f>VLOOKUP('TzCx Summary'!B190, A:D, 4, FALSE)</f>
        <v>90.795454545454547</v>
      </c>
      <c r="AZ190" s="72">
        <f>VLOOKUP('TzCx Summary'!E190, A:D, 4, FALSE)</f>
        <v>90.795454545454547</v>
      </c>
      <c r="BA190" s="73">
        <f t="shared" si="47"/>
        <v>90.795454545454547</v>
      </c>
      <c r="BB190" s="73" t="e">
        <f>IF(TzCx!H190=0,1,#REF!)</f>
        <v>#REF!</v>
      </c>
      <c r="BC190" s="72" t="e">
        <f t="shared" si="48"/>
        <v>#REF!</v>
      </c>
      <c r="BD190" s="72" t="e">
        <f t="shared" si="49"/>
        <v>#REF!</v>
      </c>
      <c r="BE190" s="72" t="e">
        <f t="shared" si="50"/>
        <v>#REF!</v>
      </c>
      <c r="BF190" s="60"/>
      <c r="BG190" s="72"/>
      <c r="BH190" s="72"/>
      <c r="BI190" s="72"/>
      <c r="BJ190" s="72"/>
      <c r="BK190" s="72"/>
      <c r="BL190" s="72"/>
      <c r="BM190" s="72"/>
      <c r="BN190" s="72"/>
      <c r="BO190" s="60"/>
      <c r="BP190" s="60"/>
      <c r="BQ190" s="45"/>
    </row>
    <row r="191" spans="1:69" x14ac:dyDescent="0.4">
      <c r="A191" s="45"/>
      <c r="B191" s="45"/>
      <c r="C191" s="45"/>
      <c r="D191" s="45"/>
      <c r="E191" s="45"/>
      <c r="F191" s="45"/>
      <c r="G191" s="45"/>
      <c r="H191" s="45"/>
      <c r="I191" s="45"/>
      <c r="J191" s="54"/>
      <c r="K191" s="63">
        <f>VLOOKUP('CxCT5x Summary'!B191, A:D, 4, FALSE)</f>
        <v>84.545454545454547</v>
      </c>
      <c r="L191" s="63">
        <f>VLOOKUP('CxCT5x Summary'!E191, A:D, 4, FALSE)</f>
        <v>90.795454545454547</v>
      </c>
      <c r="M191" s="64">
        <f t="shared" si="41"/>
        <v>87.670454545454547</v>
      </c>
      <c r="N191" s="64">
        <f>IF(CxCT5x!H191=0,1,CxCT5x!H191)</f>
        <v>16.03341</v>
      </c>
      <c r="O191" s="65">
        <f t="shared" si="42"/>
        <v>0.11446029508457735</v>
      </c>
      <c r="P191" s="65">
        <f t="shared" si="39"/>
        <v>0.88553970491542267</v>
      </c>
      <c r="Q191" s="65">
        <f t="shared" si="40"/>
        <v>77.635668447982795</v>
      </c>
      <c r="R191" s="54"/>
      <c r="S191" s="54"/>
      <c r="T191" s="54"/>
      <c r="U191" s="54"/>
      <c r="V191" s="54"/>
      <c r="W191" s="54"/>
      <c r="X191" s="54"/>
      <c r="Y191" s="54"/>
      <c r="Z191" s="54"/>
      <c r="AA191" s="54"/>
      <c r="AB191" s="54"/>
      <c r="AC191" s="45"/>
      <c r="AD191" s="57"/>
      <c r="AE191" s="68">
        <f>VLOOKUP('CxTx Summary'!B191, A:D, 4, FALSE)</f>
        <v>84.545454545454547</v>
      </c>
      <c r="AF191" s="68">
        <f>VLOOKUP('CxTx Summary'!E191, A:D, 4, FALSE)</f>
        <v>90.795454545454547</v>
      </c>
      <c r="AG191" s="69">
        <f t="shared" si="43"/>
        <v>87.670454545454547</v>
      </c>
      <c r="AH191" s="69">
        <f>IF(CxTx!H191=0,1,CxTx!H191)</f>
        <v>16.03341</v>
      </c>
      <c r="AI191" s="68">
        <f t="shared" si="44"/>
        <v>0.11446029508457735</v>
      </c>
      <c r="AJ191" s="68">
        <f t="shared" si="45"/>
        <v>0.88553970491542267</v>
      </c>
      <c r="AK191" s="68">
        <f t="shared" si="46"/>
        <v>77.635668447982795</v>
      </c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45"/>
      <c r="AX191" s="60"/>
      <c r="AY191" s="72">
        <f>VLOOKUP('TzCx Summary'!B191, A:D, 4, FALSE)</f>
        <v>84.545454545454547</v>
      </c>
      <c r="AZ191" s="72">
        <f>VLOOKUP('TzCx Summary'!E191, A:D, 4, FALSE)</f>
        <v>84.545454545454547</v>
      </c>
      <c r="BA191" s="73">
        <f t="shared" si="47"/>
        <v>84.545454545454547</v>
      </c>
      <c r="BB191" s="73" t="e">
        <f>IF(TzCx!H191=0,1,#REF!)</f>
        <v>#REF!</v>
      </c>
      <c r="BC191" s="72" t="e">
        <f t="shared" si="48"/>
        <v>#REF!</v>
      </c>
      <c r="BD191" s="72" t="e">
        <f t="shared" si="49"/>
        <v>#REF!</v>
      </c>
      <c r="BE191" s="72" t="e">
        <f t="shared" si="50"/>
        <v>#REF!</v>
      </c>
      <c r="BF191" s="60"/>
      <c r="BG191" s="72"/>
      <c r="BH191" s="72"/>
      <c r="BI191" s="72"/>
      <c r="BJ191" s="72"/>
      <c r="BK191" s="72"/>
      <c r="BL191" s="72"/>
      <c r="BM191" s="72"/>
      <c r="BN191" s="72"/>
      <c r="BO191" s="60"/>
      <c r="BP191" s="60"/>
      <c r="BQ191" s="45"/>
    </row>
    <row r="192" spans="1:69" x14ac:dyDescent="0.4">
      <c r="A192" s="45"/>
      <c r="B192" s="45"/>
      <c r="C192" s="45"/>
      <c r="D192" s="45"/>
      <c r="E192" s="45"/>
      <c r="F192" s="45"/>
      <c r="G192" s="45"/>
      <c r="H192" s="45"/>
      <c r="I192" s="45"/>
      <c r="J192" s="54"/>
      <c r="K192" s="63">
        <f>VLOOKUP('CxCT5x Summary'!B192, A:D, 4, FALSE)</f>
        <v>90.795454545454547</v>
      </c>
      <c r="L192" s="63">
        <f>VLOOKUP('CxCT5x Summary'!E192, A:D, 4, FALSE)</f>
        <v>90.795454545454547</v>
      </c>
      <c r="M192" s="64">
        <f t="shared" si="41"/>
        <v>90.795454545454547</v>
      </c>
      <c r="N192" s="64">
        <f>IF(CxCT5x!H192=0,1,CxCT5x!H192)</f>
        <v>35.005679999999998</v>
      </c>
      <c r="O192" s="65">
        <f t="shared" si="42"/>
        <v>0.25682595623140647</v>
      </c>
      <c r="P192" s="65">
        <f t="shared" si="39"/>
        <v>0.74317404376859353</v>
      </c>
      <c r="Q192" s="65">
        <f t="shared" si="40"/>
        <v>67.476825110352976</v>
      </c>
      <c r="R192" s="54"/>
      <c r="S192" s="54"/>
      <c r="T192" s="54"/>
      <c r="U192" s="54"/>
      <c r="V192" s="54"/>
      <c r="W192" s="54"/>
      <c r="X192" s="54"/>
      <c r="Y192" s="54"/>
      <c r="Z192" s="54"/>
      <c r="AA192" s="54"/>
      <c r="AB192" s="54"/>
      <c r="AC192" s="45"/>
      <c r="AD192" s="57"/>
      <c r="AE192" s="68">
        <f>VLOOKUP('CxTx Summary'!B192, A:D, 4, FALSE)</f>
        <v>90.795454545454547</v>
      </c>
      <c r="AF192" s="68">
        <f>VLOOKUP('CxTx Summary'!E192, A:D, 4, FALSE)</f>
        <v>90.795454545454547</v>
      </c>
      <c r="AG192" s="69">
        <f t="shared" si="43"/>
        <v>90.795454545454547</v>
      </c>
      <c r="AH192" s="69">
        <f>IF(CxTx!H192=0,1,CxTx!H192)</f>
        <v>35.005679999999998</v>
      </c>
      <c r="AI192" s="68">
        <f t="shared" si="44"/>
        <v>0.25682595623140647</v>
      </c>
      <c r="AJ192" s="68">
        <f t="shared" si="45"/>
        <v>0.74317404376859353</v>
      </c>
      <c r="AK192" s="68">
        <f t="shared" si="46"/>
        <v>67.476825110352976</v>
      </c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45"/>
      <c r="AX192" s="60"/>
      <c r="AY192" s="72">
        <f>VLOOKUP('TzCx Summary'!B192, A:D, 4, FALSE)</f>
        <v>90.795454545454547</v>
      </c>
      <c r="AZ192" s="72">
        <f>VLOOKUP('TzCx Summary'!E192, A:D, 4, FALSE)</f>
        <v>90.795454545454547</v>
      </c>
      <c r="BA192" s="73">
        <f t="shared" si="47"/>
        <v>90.795454545454547</v>
      </c>
      <c r="BB192" s="73" t="e">
        <f>IF(TzCx!H192=0,1,#REF!)</f>
        <v>#REF!</v>
      </c>
      <c r="BC192" s="72" t="e">
        <f t="shared" si="48"/>
        <v>#REF!</v>
      </c>
      <c r="BD192" s="72" t="e">
        <f t="shared" si="49"/>
        <v>#REF!</v>
      </c>
      <c r="BE192" s="72" t="e">
        <f t="shared" si="50"/>
        <v>#REF!</v>
      </c>
      <c r="BF192" s="60"/>
      <c r="BG192" s="72"/>
      <c r="BH192" s="72"/>
      <c r="BI192" s="72"/>
      <c r="BJ192" s="72"/>
      <c r="BK192" s="72"/>
      <c r="BL192" s="72"/>
      <c r="BM192" s="72"/>
      <c r="BN192" s="72"/>
      <c r="BO192" s="60"/>
      <c r="BP192" s="60"/>
      <c r="BQ192" s="45"/>
    </row>
    <row r="193" spans="1:69" x14ac:dyDescent="0.4">
      <c r="A193" s="45"/>
      <c r="B193" s="45"/>
      <c r="C193" s="45"/>
      <c r="D193" s="45"/>
      <c r="E193" s="45"/>
      <c r="F193" s="45"/>
      <c r="G193" s="45"/>
      <c r="H193" s="45"/>
      <c r="I193" s="45"/>
      <c r="J193" s="54"/>
      <c r="K193" s="63">
        <f>VLOOKUP('CxCT5x Summary'!B193, A:D, 4, FALSE)</f>
        <v>84.545454545454547</v>
      </c>
      <c r="L193" s="63">
        <f>VLOOKUP('CxCT5x Summary'!E193, A:D, 4, FALSE)</f>
        <v>90.795454545454547</v>
      </c>
      <c r="M193" s="64">
        <f t="shared" si="41"/>
        <v>87.670454545454547</v>
      </c>
      <c r="N193" s="64">
        <f>IF(CxCT5x!H193=0,1,CxCT5x!H193)</f>
        <v>18.0032</v>
      </c>
      <c r="O193" s="65">
        <f t="shared" si="42"/>
        <v>0.12924136533449537</v>
      </c>
      <c r="P193" s="65">
        <f t="shared" si="39"/>
        <v>0.87075863466550463</v>
      </c>
      <c r="Q193" s="65">
        <f t="shared" si="40"/>
        <v>76.339805300504182</v>
      </c>
      <c r="R193" s="54"/>
      <c r="S193" s="54"/>
      <c r="T193" s="54"/>
      <c r="U193" s="54"/>
      <c r="V193" s="54"/>
      <c r="W193" s="54"/>
      <c r="X193" s="54"/>
      <c r="Y193" s="54"/>
      <c r="Z193" s="54"/>
      <c r="AA193" s="54"/>
      <c r="AB193" s="54"/>
      <c r="AC193" s="45"/>
      <c r="AD193" s="57"/>
      <c r="AE193" s="68">
        <f>VLOOKUP('CxTx Summary'!B193, A:D, 4, FALSE)</f>
        <v>84.545454545454547</v>
      </c>
      <c r="AF193" s="68">
        <f>VLOOKUP('CxTx Summary'!E193, A:D, 4, FALSE)</f>
        <v>90.795454545454547</v>
      </c>
      <c r="AG193" s="69">
        <f t="shared" si="43"/>
        <v>87.670454545454547</v>
      </c>
      <c r="AH193" s="69">
        <f>IF(CxTx!H193=0,1,CxTx!H193)</f>
        <v>18.0032</v>
      </c>
      <c r="AI193" s="68">
        <f t="shared" si="44"/>
        <v>0.12924136533449537</v>
      </c>
      <c r="AJ193" s="68">
        <f t="shared" si="45"/>
        <v>0.87075863466550463</v>
      </c>
      <c r="AK193" s="68">
        <f t="shared" si="46"/>
        <v>76.339805300504182</v>
      </c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45"/>
      <c r="AX193" s="60"/>
      <c r="AY193" s="72">
        <f>VLOOKUP('TzCx Summary'!B193, A:D, 4, FALSE)</f>
        <v>84.545454545454547</v>
      </c>
      <c r="AZ193" s="72">
        <f>VLOOKUP('TzCx Summary'!E193, A:D, 4, FALSE)</f>
        <v>84.545454545454547</v>
      </c>
      <c r="BA193" s="73">
        <f t="shared" si="47"/>
        <v>84.545454545454547</v>
      </c>
      <c r="BB193" s="73" t="e">
        <f>IF(TzCx!H193=0,1,#REF!)</f>
        <v>#REF!</v>
      </c>
      <c r="BC193" s="72" t="e">
        <f t="shared" si="48"/>
        <v>#REF!</v>
      </c>
      <c r="BD193" s="72" t="e">
        <f t="shared" si="49"/>
        <v>#REF!</v>
      </c>
      <c r="BE193" s="72" t="e">
        <f t="shared" si="50"/>
        <v>#REF!</v>
      </c>
      <c r="BF193" s="60"/>
      <c r="BG193" s="72"/>
      <c r="BH193" s="72"/>
      <c r="BI193" s="72"/>
      <c r="BJ193" s="72"/>
      <c r="BK193" s="72"/>
      <c r="BL193" s="72"/>
      <c r="BM193" s="72"/>
      <c r="BN193" s="72"/>
      <c r="BO193" s="60"/>
      <c r="BP193" s="60"/>
      <c r="BQ193" s="45"/>
    </row>
    <row r="194" spans="1:69" x14ac:dyDescent="0.4">
      <c r="A194" s="45"/>
      <c r="B194" s="45"/>
      <c r="C194" s="45"/>
      <c r="D194" s="45"/>
      <c r="E194" s="45"/>
      <c r="F194" s="45"/>
      <c r="G194" s="45"/>
      <c r="H194" s="45"/>
      <c r="I194" s="45"/>
      <c r="J194" s="54"/>
      <c r="K194" s="63">
        <f>VLOOKUP('CxCT5x Summary'!B194, A:D, 4, FALSE)</f>
        <v>90.795454545454547</v>
      </c>
      <c r="L194" s="63">
        <f>VLOOKUP('CxCT5x Summary'!E194, A:D, 4, FALSE)</f>
        <v>90.795454545454547</v>
      </c>
      <c r="M194" s="64">
        <f t="shared" si="41"/>
        <v>90.795454545454547</v>
      </c>
      <c r="N194" s="64">
        <f>IF(CxCT5x!H194=0,1,CxCT5x!H194)</f>
        <v>0.78237999999999996</v>
      </c>
      <c r="O194" s="65">
        <f t="shared" si="42"/>
        <v>1.8377005184333432E-5</v>
      </c>
      <c r="P194" s="65">
        <f t="shared" ref="P194:P257" si="51">1-O194</f>
        <v>0.99998162299481563</v>
      </c>
      <c r="Q194" s="65">
        <f t="shared" ref="Q194:Q257" si="52">M194*P194</f>
        <v>90.793785996915645</v>
      </c>
      <c r="R194" s="54"/>
      <c r="S194" s="54"/>
      <c r="T194" s="54"/>
      <c r="U194" s="54"/>
      <c r="V194" s="54"/>
      <c r="W194" s="54"/>
      <c r="X194" s="54"/>
      <c r="Y194" s="54"/>
      <c r="Z194" s="54"/>
      <c r="AA194" s="54"/>
      <c r="AB194" s="54"/>
      <c r="AC194" s="45"/>
      <c r="AD194" s="57"/>
      <c r="AE194" s="68">
        <f>VLOOKUP('CxTx Summary'!B194, A:D, 4, FALSE)</f>
        <v>90.795454545454547</v>
      </c>
      <c r="AF194" s="68">
        <f>VLOOKUP('CxTx Summary'!E194, A:D, 4, FALSE)</f>
        <v>90.795454545454547</v>
      </c>
      <c r="AG194" s="69">
        <f t="shared" si="43"/>
        <v>90.795454545454547</v>
      </c>
      <c r="AH194" s="69">
        <f>IF(CxTx!H194=0,1,CxTx!H194)</f>
        <v>0.78237999999999996</v>
      </c>
      <c r="AI194" s="68">
        <f t="shared" si="44"/>
        <v>1.8377005184333432E-5</v>
      </c>
      <c r="AJ194" s="68">
        <f t="shared" si="45"/>
        <v>0.99998162299481563</v>
      </c>
      <c r="AK194" s="68">
        <f t="shared" si="46"/>
        <v>90.793785996915645</v>
      </c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45"/>
      <c r="AX194" s="60"/>
      <c r="AY194" s="72">
        <f>VLOOKUP('TzCx Summary'!B194, A:D, 4, FALSE)</f>
        <v>90.795454545454547</v>
      </c>
      <c r="AZ194" s="72">
        <f>VLOOKUP('TzCx Summary'!E194, A:D, 4, FALSE)</f>
        <v>90.795454545454547</v>
      </c>
      <c r="BA194" s="73">
        <f t="shared" si="47"/>
        <v>90.795454545454547</v>
      </c>
      <c r="BB194" s="73" t="e">
        <f>IF(TzCx!H194=0,1,#REF!)</f>
        <v>#REF!</v>
      </c>
      <c r="BC194" s="72" t="e">
        <f t="shared" si="48"/>
        <v>#REF!</v>
      </c>
      <c r="BD194" s="72" t="e">
        <f t="shared" si="49"/>
        <v>#REF!</v>
      </c>
      <c r="BE194" s="72" t="e">
        <f t="shared" si="50"/>
        <v>#REF!</v>
      </c>
      <c r="BF194" s="60"/>
      <c r="BG194" s="72"/>
      <c r="BH194" s="72"/>
      <c r="BI194" s="72"/>
      <c r="BJ194" s="72"/>
      <c r="BK194" s="72"/>
      <c r="BL194" s="72"/>
      <c r="BM194" s="72"/>
      <c r="BN194" s="72"/>
      <c r="BO194" s="60"/>
      <c r="BP194" s="60"/>
      <c r="BQ194" s="45"/>
    </row>
    <row r="195" spans="1:69" x14ac:dyDescent="0.4">
      <c r="A195" s="45"/>
      <c r="B195" s="45"/>
      <c r="C195" s="45"/>
      <c r="D195" s="45"/>
      <c r="E195" s="45"/>
      <c r="F195" s="45"/>
      <c r="G195" s="45"/>
      <c r="H195" s="45"/>
      <c r="I195" s="45"/>
      <c r="J195" s="54"/>
      <c r="K195" s="63">
        <f>VLOOKUP('CxCT5x Summary'!B195, A:D, 4, FALSE)</f>
        <v>85.454545454545453</v>
      </c>
      <c r="L195" s="63">
        <f>VLOOKUP('CxCT5x Summary'!E195, A:D, 4, FALSE)</f>
        <v>90.795454545454547</v>
      </c>
      <c r="M195" s="64">
        <f t="shared" ref="M195:M258" si="53">(K195+L195)/2</f>
        <v>88.125</v>
      </c>
      <c r="N195" s="64">
        <f>IF(CxCT5x!H195=0,1,CxCT5x!H195)</f>
        <v>56.956440000000001</v>
      </c>
      <c r="O195" s="65">
        <f t="shared" ref="O195:O258" si="54">(N195-MIN($N$2:$N$341))/(MAX($N$2:$N$341)-MIN($N$2:$N$341))</f>
        <v>0.42154185264629895</v>
      </c>
      <c r="P195" s="65">
        <f t="shared" si="51"/>
        <v>0.57845814735370105</v>
      </c>
      <c r="Q195" s="65">
        <f t="shared" si="52"/>
        <v>50.976624235544904</v>
      </c>
      <c r="R195" s="54"/>
      <c r="S195" s="54"/>
      <c r="T195" s="54"/>
      <c r="U195" s="54"/>
      <c r="V195" s="54"/>
      <c r="W195" s="54"/>
      <c r="X195" s="54"/>
      <c r="Y195" s="54"/>
      <c r="Z195" s="54"/>
      <c r="AA195" s="54"/>
      <c r="AB195" s="54"/>
      <c r="AC195" s="45"/>
      <c r="AD195" s="57"/>
      <c r="AE195" s="68">
        <f>VLOOKUP('CxTx Summary'!B195, A:D, 4, FALSE)</f>
        <v>85.454545454545453</v>
      </c>
      <c r="AF195" s="68">
        <f>VLOOKUP('CxTx Summary'!E195, A:D, 4, FALSE)</f>
        <v>90.795454545454547</v>
      </c>
      <c r="AG195" s="69">
        <f t="shared" ref="AG195:AG258" si="55">(AE195+AF195)/2</f>
        <v>88.125</v>
      </c>
      <c r="AH195" s="69">
        <f>IF(CxTx!H195=0,1,CxTx!H195)</f>
        <v>56.956440000000001</v>
      </c>
      <c r="AI195" s="68">
        <f t="shared" ref="AI195:AI258" si="56">(AH195-MIN($AH$2:$AH$341))/(MAX($AH$2:$AH$341)-MIN($AH$2:$AH$341))</f>
        <v>0.42154185264629895</v>
      </c>
      <c r="AJ195" s="68">
        <f t="shared" ref="AJ195:AJ258" si="57">1-AI195</f>
        <v>0.57845814735370105</v>
      </c>
      <c r="AK195" s="68">
        <f t="shared" ref="AK195:AK258" si="58">AG195*AJ195</f>
        <v>50.976624235544904</v>
      </c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45"/>
      <c r="AX195" s="60"/>
      <c r="AY195" s="72">
        <f>VLOOKUP('TzCx Summary'!B195, A:D, 4, FALSE)</f>
        <v>85.454545454545453</v>
      </c>
      <c r="AZ195" s="72">
        <f>VLOOKUP('TzCx Summary'!E195, A:D, 4, FALSE)</f>
        <v>90.795454545454547</v>
      </c>
      <c r="BA195" s="73">
        <f t="shared" ref="BA195:BA258" si="59">(AY195+AZ195)/2</f>
        <v>88.125</v>
      </c>
      <c r="BB195" s="73" t="e">
        <f>IF(TzCx!H195=0,1,#REF!)</f>
        <v>#REF!</v>
      </c>
      <c r="BC195" s="72" t="e">
        <f t="shared" ref="BC195:BC258" si="60">(BB195-MIN($BB$2:$BB$341))/(MAX($BB$2:$BB$341)-MIN($BB$2:$BB$341))</f>
        <v>#REF!</v>
      </c>
      <c r="BD195" s="72" t="e">
        <f t="shared" ref="BD195:BD258" si="61">1-BC195</f>
        <v>#REF!</v>
      </c>
      <c r="BE195" s="72" t="e">
        <f t="shared" ref="BE195:BE258" si="62">BA195*BD195</f>
        <v>#REF!</v>
      </c>
      <c r="BF195" s="60"/>
      <c r="BG195" s="72"/>
      <c r="BH195" s="72"/>
      <c r="BI195" s="72"/>
      <c r="BJ195" s="72"/>
      <c r="BK195" s="72"/>
      <c r="BL195" s="72"/>
      <c r="BM195" s="72"/>
      <c r="BN195" s="72"/>
      <c r="BO195" s="60"/>
      <c r="BP195" s="60"/>
      <c r="BQ195" s="45"/>
    </row>
    <row r="196" spans="1:69" x14ac:dyDescent="0.4">
      <c r="A196" s="45"/>
      <c r="B196" s="45"/>
      <c r="C196" s="45"/>
      <c r="D196" s="45"/>
      <c r="E196" s="45"/>
      <c r="F196" s="45"/>
      <c r="G196" s="45"/>
      <c r="H196" s="45"/>
      <c r="I196" s="45"/>
      <c r="J196" s="54"/>
      <c r="K196" s="63">
        <f>VLOOKUP('CxCT5x Summary'!B196, A:D, 4, FALSE)</f>
        <v>89.545454545454547</v>
      </c>
      <c r="L196" s="63">
        <f>VLOOKUP('CxCT5x Summary'!E196, A:D, 4, FALSE)</f>
        <v>85.454545454545453</v>
      </c>
      <c r="M196" s="64">
        <f t="shared" si="53"/>
        <v>87.5</v>
      </c>
      <c r="N196" s="64">
        <f>IF(CxCT5x!H196=0,1,CxCT5x!H196)</f>
        <v>24.280670000000001</v>
      </c>
      <c r="O196" s="65">
        <f t="shared" si="54"/>
        <v>0.17634675477283807</v>
      </c>
      <c r="P196" s="65">
        <f t="shared" si="51"/>
        <v>0.82365324522716188</v>
      </c>
      <c r="Q196" s="65">
        <f t="shared" si="52"/>
        <v>72.06965895737666</v>
      </c>
      <c r="R196" s="54"/>
      <c r="S196" s="54"/>
      <c r="T196" s="54"/>
      <c r="U196" s="54"/>
      <c r="V196" s="54"/>
      <c r="W196" s="54"/>
      <c r="X196" s="54"/>
      <c r="Y196" s="54"/>
      <c r="Z196" s="54"/>
      <c r="AA196" s="54"/>
      <c r="AB196" s="54"/>
      <c r="AC196" s="45"/>
      <c r="AD196" s="57"/>
      <c r="AE196" s="68">
        <f>VLOOKUP('CxTx Summary'!B196, A:D, 4, FALSE)</f>
        <v>89.545454545454547</v>
      </c>
      <c r="AF196" s="68">
        <f>VLOOKUP('CxTx Summary'!E196, A:D, 4, FALSE)</f>
        <v>85.454545454545453</v>
      </c>
      <c r="AG196" s="69">
        <f t="shared" si="55"/>
        <v>87.5</v>
      </c>
      <c r="AH196" s="69">
        <f>IF(CxTx!H196=0,1,CxTx!H196)</f>
        <v>24.280670000000001</v>
      </c>
      <c r="AI196" s="68">
        <f t="shared" si="56"/>
        <v>0.17634675477283807</v>
      </c>
      <c r="AJ196" s="68">
        <f t="shared" si="57"/>
        <v>0.82365324522716188</v>
      </c>
      <c r="AK196" s="68">
        <f t="shared" si="58"/>
        <v>72.06965895737666</v>
      </c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45"/>
      <c r="AX196" s="60"/>
      <c r="AY196" s="72">
        <f>VLOOKUP('TzCx Summary'!B196, A:D, 4, FALSE)</f>
        <v>89.545454545454547</v>
      </c>
      <c r="AZ196" s="72">
        <f>VLOOKUP('TzCx Summary'!E196, A:D, 4, FALSE)</f>
        <v>88.63636363636364</v>
      </c>
      <c r="BA196" s="73">
        <f t="shared" si="59"/>
        <v>89.090909090909093</v>
      </c>
      <c r="BB196" s="73" t="e">
        <f>IF(TzCx!H196=0,1,#REF!)</f>
        <v>#REF!</v>
      </c>
      <c r="BC196" s="72" t="e">
        <f t="shared" si="60"/>
        <v>#REF!</v>
      </c>
      <c r="BD196" s="72" t="e">
        <f t="shared" si="61"/>
        <v>#REF!</v>
      </c>
      <c r="BE196" s="72" t="e">
        <f t="shared" si="62"/>
        <v>#REF!</v>
      </c>
      <c r="BF196" s="60"/>
      <c r="BG196" s="72"/>
      <c r="BH196" s="72"/>
      <c r="BI196" s="72"/>
      <c r="BJ196" s="72"/>
      <c r="BK196" s="72"/>
      <c r="BL196" s="72"/>
      <c r="BM196" s="72"/>
      <c r="BN196" s="72"/>
      <c r="BO196" s="60"/>
      <c r="BP196" s="60"/>
      <c r="BQ196" s="45"/>
    </row>
    <row r="197" spans="1:69" x14ac:dyDescent="0.4">
      <c r="A197" s="45"/>
      <c r="B197" s="45"/>
      <c r="C197" s="45"/>
      <c r="D197" s="45"/>
      <c r="E197" s="45"/>
      <c r="F197" s="45"/>
      <c r="G197" s="45"/>
      <c r="H197" s="45"/>
      <c r="I197" s="45"/>
      <c r="J197" s="54"/>
      <c r="K197" s="63">
        <f>VLOOKUP('CxCT5x Summary'!B197, A:D, 4, FALSE)</f>
        <v>92.954545454545453</v>
      </c>
      <c r="L197" s="63">
        <f>VLOOKUP('CxCT5x Summary'!E197, A:D, 4, FALSE)</f>
        <v>85.454545454545453</v>
      </c>
      <c r="M197" s="64">
        <f t="shared" si="53"/>
        <v>89.204545454545453</v>
      </c>
      <c r="N197" s="64">
        <f>IF(CxCT5x!H197=0,1,CxCT5x!H197)</f>
        <v>15.4527</v>
      </c>
      <c r="O197" s="65">
        <f t="shared" si="54"/>
        <v>0.11010271620315856</v>
      </c>
      <c r="P197" s="65">
        <f t="shared" si="51"/>
        <v>0.88989728379684141</v>
      </c>
      <c r="Q197" s="65">
        <f t="shared" si="52"/>
        <v>79.382882702331869</v>
      </c>
      <c r="R197" s="54"/>
      <c r="S197" s="54"/>
      <c r="T197" s="54"/>
      <c r="U197" s="54"/>
      <c r="V197" s="54"/>
      <c r="W197" s="54"/>
      <c r="X197" s="54"/>
      <c r="Y197" s="54"/>
      <c r="Z197" s="54"/>
      <c r="AA197" s="54"/>
      <c r="AB197" s="54"/>
      <c r="AC197" s="45"/>
      <c r="AD197" s="57"/>
      <c r="AE197" s="68">
        <f>VLOOKUP('CxTx Summary'!B197, A:D, 4, FALSE)</f>
        <v>92.954545454545453</v>
      </c>
      <c r="AF197" s="68">
        <f>VLOOKUP('CxTx Summary'!E197, A:D, 4, FALSE)</f>
        <v>85.454545454545453</v>
      </c>
      <c r="AG197" s="69">
        <f t="shared" si="55"/>
        <v>89.204545454545453</v>
      </c>
      <c r="AH197" s="69">
        <f>IF(CxTx!H197=0,1,CxTx!H197)</f>
        <v>15.4527</v>
      </c>
      <c r="AI197" s="68">
        <f t="shared" si="56"/>
        <v>0.11010271620315856</v>
      </c>
      <c r="AJ197" s="68">
        <f t="shared" si="57"/>
        <v>0.88989728379684141</v>
      </c>
      <c r="AK197" s="68">
        <f t="shared" si="58"/>
        <v>79.382882702331869</v>
      </c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45"/>
      <c r="AX197" s="60"/>
      <c r="AY197" s="72">
        <f>VLOOKUP('TzCx Summary'!B197, A:D, 4, FALSE)</f>
        <v>92.954545454545453</v>
      </c>
      <c r="AZ197" s="72">
        <f>VLOOKUP('TzCx Summary'!E197, A:D, 4, FALSE)</f>
        <v>92.954545454545453</v>
      </c>
      <c r="BA197" s="73">
        <f t="shared" si="59"/>
        <v>92.954545454545453</v>
      </c>
      <c r="BB197" s="73" t="e">
        <f>IF(TzCx!H197=0,1,#REF!)</f>
        <v>#REF!</v>
      </c>
      <c r="BC197" s="72" t="e">
        <f t="shared" si="60"/>
        <v>#REF!</v>
      </c>
      <c r="BD197" s="72" t="e">
        <f t="shared" si="61"/>
        <v>#REF!</v>
      </c>
      <c r="BE197" s="72" t="e">
        <f t="shared" si="62"/>
        <v>#REF!</v>
      </c>
      <c r="BF197" s="60"/>
      <c r="BG197" s="72"/>
      <c r="BH197" s="72"/>
      <c r="BI197" s="72"/>
      <c r="BJ197" s="72"/>
      <c r="BK197" s="72"/>
      <c r="BL197" s="72"/>
      <c r="BM197" s="72"/>
      <c r="BN197" s="72"/>
      <c r="BO197" s="60"/>
      <c r="BP197" s="60"/>
      <c r="BQ197" s="45"/>
    </row>
    <row r="198" spans="1:69" x14ac:dyDescent="0.4">
      <c r="A198" s="45"/>
      <c r="B198" s="45"/>
      <c r="C198" s="45"/>
      <c r="D198" s="45"/>
      <c r="E198" s="45"/>
      <c r="F198" s="45"/>
      <c r="G198" s="45"/>
      <c r="H198" s="45"/>
      <c r="I198" s="45"/>
      <c r="J198" s="54"/>
      <c r="K198" s="63">
        <f>VLOOKUP('CxCT5x Summary'!B198, A:D, 4, FALSE)</f>
        <v>90.795454545454547</v>
      </c>
      <c r="L198" s="63">
        <f>VLOOKUP('CxCT5x Summary'!E198, A:D, 4, FALSE)</f>
        <v>90.795454545454547</v>
      </c>
      <c r="M198" s="64">
        <f t="shared" si="53"/>
        <v>90.795454545454547</v>
      </c>
      <c r="N198" s="64">
        <f>IF(CxCT5x!H198=0,1,CxCT5x!H198)</f>
        <v>9.4878929999999997</v>
      </c>
      <c r="O198" s="65">
        <f t="shared" si="54"/>
        <v>6.5343512788478372E-2</v>
      </c>
      <c r="P198" s="65">
        <f t="shared" si="51"/>
        <v>0.93465648721152161</v>
      </c>
      <c r="Q198" s="65">
        <f t="shared" si="52"/>
        <v>84.862560600227923</v>
      </c>
      <c r="R198" s="54"/>
      <c r="S198" s="54"/>
      <c r="T198" s="54"/>
      <c r="U198" s="54"/>
      <c r="V198" s="54"/>
      <c r="W198" s="54"/>
      <c r="X198" s="54"/>
      <c r="Y198" s="54"/>
      <c r="Z198" s="54"/>
      <c r="AA198" s="54"/>
      <c r="AB198" s="54"/>
      <c r="AC198" s="45"/>
      <c r="AD198" s="57"/>
      <c r="AE198" s="68">
        <f>VLOOKUP('CxTx Summary'!B198, A:D, 4, FALSE)</f>
        <v>90.795454545454547</v>
      </c>
      <c r="AF198" s="68">
        <f>VLOOKUP('CxTx Summary'!E198, A:D, 4, FALSE)</f>
        <v>90.795454545454547</v>
      </c>
      <c r="AG198" s="69">
        <f t="shared" si="55"/>
        <v>90.795454545454547</v>
      </c>
      <c r="AH198" s="69">
        <f>IF(CxTx!H198=0,1,CxTx!H198)</f>
        <v>9.4878929999999997</v>
      </c>
      <c r="AI198" s="68">
        <f t="shared" si="56"/>
        <v>6.5343512788478372E-2</v>
      </c>
      <c r="AJ198" s="68">
        <f t="shared" si="57"/>
        <v>0.93465648721152161</v>
      </c>
      <c r="AK198" s="68">
        <f t="shared" si="58"/>
        <v>84.862560600227923</v>
      </c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45"/>
      <c r="AX198" s="60"/>
      <c r="AY198" s="72">
        <f>VLOOKUP('TzCx Summary'!B198, A:D, 4, FALSE)</f>
        <v>90.795454545454547</v>
      </c>
      <c r="AZ198" s="72">
        <f>VLOOKUP('TzCx Summary'!E198, A:D, 4, FALSE)</f>
        <v>90.795454545454547</v>
      </c>
      <c r="BA198" s="73">
        <f t="shared" si="59"/>
        <v>90.795454545454547</v>
      </c>
      <c r="BB198" s="73" t="e">
        <f>IF(TzCx!H198=0,1,#REF!)</f>
        <v>#REF!</v>
      </c>
      <c r="BC198" s="72" t="e">
        <f t="shared" si="60"/>
        <v>#REF!</v>
      </c>
      <c r="BD198" s="72" t="e">
        <f t="shared" si="61"/>
        <v>#REF!</v>
      </c>
      <c r="BE198" s="72" t="e">
        <f t="shared" si="62"/>
        <v>#REF!</v>
      </c>
      <c r="BF198" s="60"/>
      <c r="BG198" s="72"/>
      <c r="BH198" s="72"/>
      <c r="BI198" s="72"/>
      <c r="BJ198" s="72"/>
      <c r="BK198" s="72"/>
      <c r="BL198" s="72"/>
      <c r="BM198" s="72"/>
      <c r="BN198" s="72"/>
      <c r="BO198" s="60"/>
      <c r="BP198" s="60"/>
      <c r="BQ198" s="45"/>
    </row>
    <row r="199" spans="1:69" x14ac:dyDescent="0.4">
      <c r="A199" s="45"/>
      <c r="B199" s="45"/>
      <c r="C199" s="45"/>
      <c r="D199" s="45"/>
      <c r="E199" s="45"/>
      <c r="F199" s="45"/>
      <c r="G199" s="45"/>
      <c r="H199" s="45"/>
      <c r="I199" s="45"/>
      <c r="J199" s="54"/>
      <c r="K199" s="63">
        <f>VLOOKUP('CxCT5x Summary'!B199, A:D, 4, FALSE)</f>
        <v>90.795454545454547</v>
      </c>
      <c r="L199" s="63">
        <f>VLOOKUP('CxCT5x Summary'!E199, A:D, 4, FALSE)</f>
        <v>90.795454545454547</v>
      </c>
      <c r="M199" s="64">
        <f t="shared" si="53"/>
        <v>90.795454545454547</v>
      </c>
      <c r="N199" s="64">
        <f>IF(CxCT5x!H199=0,1,CxCT5x!H199)</f>
        <v>5.9534459999999996</v>
      </c>
      <c r="O199" s="65">
        <f t="shared" si="54"/>
        <v>3.8821442211608714E-2</v>
      </c>
      <c r="P199" s="65">
        <f t="shared" si="51"/>
        <v>0.96117855778839134</v>
      </c>
      <c r="Q199" s="65">
        <f t="shared" si="52"/>
        <v>87.270644053741449</v>
      </c>
      <c r="R199" s="54"/>
      <c r="S199" s="54"/>
      <c r="T199" s="54"/>
      <c r="U199" s="54"/>
      <c r="V199" s="54"/>
      <c r="W199" s="54"/>
      <c r="X199" s="54"/>
      <c r="Y199" s="54"/>
      <c r="Z199" s="54"/>
      <c r="AA199" s="54"/>
      <c r="AB199" s="54"/>
      <c r="AC199" s="45"/>
      <c r="AD199" s="57"/>
      <c r="AE199" s="68">
        <f>VLOOKUP('CxTx Summary'!B199, A:D, 4, FALSE)</f>
        <v>90.795454545454547</v>
      </c>
      <c r="AF199" s="68">
        <f>VLOOKUP('CxTx Summary'!E199, A:D, 4, FALSE)</f>
        <v>90.795454545454547</v>
      </c>
      <c r="AG199" s="69">
        <f t="shared" si="55"/>
        <v>90.795454545454547</v>
      </c>
      <c r="AH199" s="69">
        <f>IF(CxTx!H199=0,1,CxTx!H199)</f>
        <v>5.9534459999999996</v>
      </c>
      <c r="AI199" s="68">
        <f t="shared" si="56"/>
        <v>3.8821442211608714E-2</v>
      </c>
      <c r="AJ199" s="68">
        <f t="shared" si="57"/>
        <v>0.96117855778839134</v>
      </c>
      <c r="AK199" s="68">
        <f t="shared" si="58"/>
        <v>87.270644053741449</v>
      </c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45"/>
      <c r="AX199" s="60"/>
      <c r="AY199" s="72">
        <f>VLOOKUP('TzCx Summary'!B199, A:D, 4, FALSE)</f>
        <v>90.795454545454547</v>
      </c>
      <c r="AZ199" s="72">
        <f>VLOOKUP('TzCx Summary'!E199, A:D, 4, FALSE)</f>
        <v>90.795454545454547</v>
      </c>
      <c r="BA199" s="73">
        <f t="shared" si="59"/>
        <v>90.795454545454547</v>
      </c>
      <c r="BB199" s="73" t="e">
        <f>IF(TzCx!H199=0,1,#REF!)</f>
        <v>#REF!</v>
      </c>
      <c r="BC199" s="72" t="e">
        <f t="shared" si="60"/>
        <v>#REF!</v>
      </c>
      <c r="BD199" s="72" t="e">
        <f t="shared" si="61"/>
        <v>#REF!</v>
      </c>
      <c r="BE199" s="72" t="e">
        <f t="shared" si="62"/>
        <v>#REF!</v>
      </c>
      <c r="BF199" s="60"/>
      <c r="BG199" s="72"/>
      <c r="BH199" s="72"/>
      <c r="BI199" s="72"/>
      <c r="BJ199" s="72"/>
      <c r="BK199" s="72"/>
      <c r="BL199" s="72"/>
      <c r="BM199" s="72"/>
      <c r="BN199" s="72"/>
      <c r="BO199" s="60"/>
      <c r="BP199" s="60"/>
      <c r="BQ199" s="45"/>
    </row>
    <row r="200" spans="1:69" x14ac:dyDescent="0.4">
      <c r="A200" s="45"/>
      <c r="B200" s="45"/>
      <c r="C200" s="45"/>
      <c r="D200" s="45"/>
      <c r="E200" s="45"/>
      <c r="F200" s="45"/>
      <c r="G200" s="45"/>
      <c r="H200" s="45"/>
      <c r="I200" s="45"/>
      <c r="J200" s="54"/>
      <c r="K200" s="63">
        <f>VLOOKUP('CxCT5x Summary'!B200, A:D, 4, FALSE)</f>
        <v>92.954545454545453</v>
      </c>
      <c r="L200" s="63">
        <f>VLOOKUP('CxCT5x Summary'!E200, A:D, 4, FALSE)</f>
        <v>85.454545454545453</v>
      </c>
      <c r="M200" s="64">
        <f t="shared" si="53"/>
        <v>89.204545454545453</v>
      </c>
      <c r="N200" s="64">
        <f>IF(CxCT5x!H200=0,1,CxCT5x!H200)</f>
        <v>12.56404</v>
      </c>
      <c r="O200" s="65">
        <f t="shared" si="54"/>
        <v>8.8426554587895903E-2</v>
      </c>
      <c r="P200" s="65">
        <f t="shared" si="51"/>
        <v>0.91157344541210406</v>
      </c>
      <c r="Q200" s="65">
        <f t="shared" si="52"/>
        <v>81.316494846420639</v>
      </c>
      <c r="R200" s="54"/>
      <c r="S200" s="54"/>
      <c r="T200" s="54"/>
      <c r="U200" s="54"/>
      <c r="V200" s="54"/>
      <c r="W200" s="54"/>
      <c r="X200" s="54"/>
      <c r="Y200" s="54"/>
      <c r="Z200" s="54"/>
      <c r="AA200" s="54"/>
      <c r="AB200" s="54"/>
      <c r="AC200" s="45"/>
      <c r="AD200" s="57"/>
      <c r="AE200" s="68">
        <f>VLOOKUP('CxTx Summary'!B200, A:D, 4, FALSE)</f>
        <v>92.954545454545453</v>
      </c>
      <c r="AF200" s="68">
        <f>VLOOKUP('CxTx Summary'!E200, A:D, 4, FALSE)</f>
        <v>85.454545454545453</v>
      </c>
      <c r="AG200" s="69">
        <f t="shared" si="55"/>
        <v>89.204545454545453</v>
      </c>
      <c r="AH200" s="69">
        <f>IF(CxTx!H200=0,1,CxTx!H200)</f>
        <v>12.56404</v>
      </c>
      <c r="AI200" s="68">
        <f t="shared" si="56"/>
        <v>8.8426554587895903E-2</v>
      </c>
      <c r="AJ200" s="68">
        <f t="shared" si="57"/>
        <v>0.91157344541210406</v>
      </c>
      <c r="AK200" s="68">
        <f t="shared" si="58"/>
        <v>81.316494846420639</v>
      </c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45"/>
      <c r="AX200" s="60"/>
      <c r="AY200" s="72">
        <f>VLOOKUP('TzCx Summary'!B200, A:D, 4, FALSE)</f>
        <v>92.954545454545453</v>
      </c>
      <c r="AZ200" s="72">
        <f>VLOOKUP('TzCx Summary'!E200, A:D, 4, FALSE)</f>
        <v>92.954545454545453</v>
      </c>
      <c r="BA200" s="73">
        <f t="shared" si="59"/>
        <v>92.954545454545453</v>
      </c>
      <c r="BB200" s="73" t="e">
        <f>IF(TzCx!H200=0,1,#REF!)</f>
        <v>#REF!</v>
      </c>
      <c r="BC200" s="72" t="e">
        <f t="shared" si="60"/>
        <v>#REF!</v>
      </c>
      <c r="BD200" s="72" t="e">
        <f t="shared" si="61"/>
        <v>#REF!</v>
      </c>
      <c r="BE200" s="72" t="e">
        <f t="shared" si="62"/>
        <v>#REF!</v>
      </c>
      <c r="BF200" s="60"/>
      <c r="BG200" s="72"/>
      <c r="BH200" s="72"/>
      <c r="BI200" s="72"/>
      <c r="BJ200" s="72"/>
      <c r="BK200" s="72"/>
      <c r="BL200" s="72"/>
      <c r="BM200" s="72"/>
      <c r="BN200" s="72"/>
      <c r="BO200" s="60"/>
      <c r="BP200" s="60"/>
      <c r="BQ200" s="45"/>
    </row>
    <row r="201" spans="1:69" x14ac:dyDescent="0.4">
      <c r="A201" s="45"/>
      <c r="B201" s="45"/>
      <c r="C201" s="45"/>
      <c r="D201" s="45"/>
      <c r="E201" s="45"/>
      <c r="F201" s="45"/>
      <c r="G201" s="45"/>
      <c r="H201" s="45"/>
      <c r="I201" s="45"/>
      <c r="J201" s="54"/>
      <c r="K201" s="63">
        <f>VLOOKUP('CxCT5x Summary'!B201, A:D, 4, FALSE)</f>
        <v>89.545454545454547</v>
      </c>
      <c r="L201" s="63">
        <f>VLOOKUP('CxCT5x Summary'!E201, A:D, 4, FALSE)</f>
        <v>85.454545454545453</v>
      </c>
      <c r="M201" s="64">
        <f t="shared" si="53"/>
        <v>87.5</v>
      </c>
      <c r="N201" s="64">
        <f>IF(CxCT5x!H201=0,1,CxCT5x!H201)</f>
        <v>24.728079999999999</v>
      </c>
      <c r="O201" s="65">
        <f t="shared" si="54"/>
        <v>0.17970406628346397</v>
      </c>
      <c r="P201" s="65">
        <f t="shared" si="51"/>
        <v>0.82029593371653609</v>
      </c>
      <c r="Q201" s="65">
        <f t="shared" si="52"/>
        <v>71.775894200196902</v>
      </c>
      <c r="R201" s="54"/>
      <c r="S201" s="54"/>
      <c r="T201" s="54"/>
      <c r="U201" s="54"/>
      <c r="V201" s="54"/>
      <c r="W201" s="54"/>
      <c r="X201" s="54"/>
      <c r="Y201" s="54"/>
      <c r="Z201" s="54"/>
      <c r="AA201" s="54"/>
      <c r="AB201" s="54"/>
      <c r="AC201" s="45"/>
      <c r="AD201" s="57"/>
      <c r="AE201" s="68">
        <f>VLOOKUP('CxTx Summary'!B201, A:D, 4, FALSE)</f>
        <v>89.545454545454547</v>
      </c>
      <c r="AF201" s="68">
        <f>VLOOKUP('CxTx Summary'!E201, A:D, 4, FALSE)</f>
        <v>85.454545454545453</v>
      </c>
      <c r="AG201" s="69">
        <f t="shared" si="55"/>
        <v>87.5</v>
      </c>
      <c r="AH201" s="69">
        <f>IF(CxTx!H201=0,1,CxTx!H201)</f>
        <v>24.728079999999999</v>
      </c>
      <c r="AI201" s="68">
        <f t="shared" si="56"/>
        <v>0.17970406628346397</v>
      </c>
      <c r="AJ201" s="68">
        <f t="shared" si="57"/>
        <v>0.82029593371653609</v>
      </c>
      <c r="AK201" s="68">
        <f t="shared" si="58"/>
        <v>71.775894200196902</v>
      </c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45"/>
      <c r="AX201" s="60"/>
      <c r="AY201" s="72">
        <f>VLOOKUP('TzCx Summary'!B201, A:D, 4, FALSE)</f>
        <v>89.545454545454547</v>
      </c>
      <c r="AZ201" s="72">
        <f>VLOOKUP('TzCx Summary'!E201, A:D, 4, FALSE)</f>
        <v>88.63636363636364</v>
      </c>
      <c r="BA201" s="73">
        <f t="shared" si="59"/>
        <v>89.090909090909093</v>
      </c>
      <c r="BB201" s="73" t="e">
        <f>IF(TzCx!H201=0,1,#REF!)</f>
        <v>#REF!</v>
      </c>
      <c r="BC201" s="72" t="e">
        <f t="shared" si="60"/>
        <v>#REF!</v>
      </c>
      <c r="BD201" s="72" t="e">
        <f t="shared" si="61"/>
        <v>#REF!</v>
      </c>
      <c r="BE201" s="72" t="e">
        <f t="shared" si="62"/>
        <v>#REF!</v>
      </c>
      <c r="BF201" s="60"/>
      <c r="BG201" s="72"/>
      <c r="BH201" s="72"/>
      <c r="BI201" s="72"/>
      <c r="BJ201" s="72"/>
      <c r="BK201" s="72"/>
      <c r="BL201" s="72"/>
      <c r="BM201" s="72"/>
      <c r="BN201" s="72"/>
      <c r="BO201" s="60"/>
      <c r="BP201" s="60"/>
      <c r="BQ201" s="45"/>
    </row>
    <row r="202" spans="1:69" x14ac:dyDescent="0.4">
      <c r="A202" s="45"/>
      <c r="B202" s="45"/>
      <c r="C202" s="45"/>
      <c r="D202" s="45"/>
      <c r="E202" s="45"/>
      <c r="F202" s="45"/>
      <c r="G202" s="45"/>
      <c r="H202" s="45"/>
      <c r="I202" s="45"/>
      <c r="J202" s="54"/>
      <c r="K202" s="63">
        <f>VLOOKUP('CxCT5x Summary'!B202, A:D, 4, FALSE)</f>
        <v>84.545454545454547</v>
      </c>
      <c r="L202" s="63">
        <f>VLOOKUP('CxCT5x Summary'!E202, A:D, 4, FALSE)</f>
        <v>90.795454545454547</v>
      </c>
      <c r="M202" s="64">
        <f t="shared" si="53"/>
        <v>87.670454545454547</v>
      </c>
      <c r="N202" s="64">
        <f>IF(CxCT5x!H202=0,1,CxCT5x!H202)</f>
        <v>15.29659</v>
      </c>
      <c r="O202" s="65">
        <f t="shared" si="54"/>
        <v>0.10893128530102447</v>
      </c>
      <c r="P202" s="65">
        <f t="shared" si="51"/>
        <v>0.89106871469897553</v>
      </c>
      <c r="Q202" s="65">
        <f t="shared" si="52"/>
        <v>78.120399248893136</v>
      </c>
      <c r="R202" s="54"/>
      <c r="S202" s="54"/>
      <c r="T202" s="54"/>
      <c r="U202" s="54"/>
      <c r="V202" s="54"/>
      <c r="W202" s="54"/>
      <c r="X202" s="54"/>
      <c r="Y202" s="54"/>
      <c r="Z202" s="54"/>
      <c r="AA202" s="54"/>
      <c r="AB202" s="54"/>
      <c r="AC202" s="45"/>
      <c r="AD202" s="57"/>
      <c r="AE202" s="68">
        <f>VLOOKUP('CxTx Summary'!B202, A:D, 4, FALSE)</f>
        <v>84.545454545454547</v>
      </c>
      <c r="AF202" s="68">
        <f>VLOOKUP('CxTx Summary'!E202, A:D, 4, FALSE)</f>
        <v>90.795454545454547</v>
      </c>
      <c r="AG202" s="69">
        <f t="shared" si="55"/>
        <v>87.670454545454547</v>
      </c>
      <c r="AH202" s="69">
        <f>IF(CxTx!H202=0,1,CxTx!H202)</f>
        <v>15.29659</v>
      </c>
      <c r="AI202" s="68">
        <f t="shared" si="56"/>
        <v>0.10893128530102447</v>
      </c>
      <c r="AJ202" s="68">
        <f t="shared" si="57"/>
        <v>0.89106871469897553</v>
      </c>
      <c r="AK202" s="68">
        <f t="shared" si="58"/>
        <v>78.120399248893136</v>
      </c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45"/>
      <c r="AX202" s="60"/>
      <c r="AY202" s="72">
        <f>VLOOKUP('TzCx Summary'!B202, A:D, 4, FALSE)</f>
        <v>84.545454545454547</v>
      </c>
      <c r="AZ202" s="72">
        <f>VLOOKUP('TzCx Summary'!E202, A:D, 4, FALSE)</f>
        <v>84.545454545454547</v>
      </c>
      <c r="BA202" s="73">
        <f t="shared" si="59"/>
        <v>84.545454545454547</v>
      </c>
      <c r="BB202" s="73" t="e">
        <f>IF(TzCx!H202=0,1,#REF!)</f>
        <v>#REF!</v>
      </c>
      <c r="BC202" s="72" t="e">
        <f t="shared" si="60"/>
        <v>#REF!</v>
      </c>
      <c r="BD202" s="72" t="e">
        <f t="shared" si="61"/>
        <v>#REF!</v>
      </c>
      <c r="BE202" s="72" t="e">
        <f t="shared" si="62"/>
        <v>#REF!</v>
      </c>
      <c r="BF202" s="60"/>
      <c r="BG202" s="72"/>
      <c r="BH202" s="72"/>
      <c r="BI202" s="72"/>
      <c r="BJ202" s="72"/>
      <c r="BK202" s="72"/>
      <c r="BL202" s="72"/>
      <c r="BM202" s="72"/>
      <c r="BN202" s="72"/>
      <c r="BO202" s="60"/>
      <c r="BP202" s="60"/>
      <c r="BQ202" s="45"/>
    </row>
    <row r="203" spans="1:69" x14ac:dyDescent="0.4">
      <c r="A203" s="45"/>
      <c r="B203" s="45"/>
      <c r="C203" s="45"/>
      <c r="D203" s="45"/>
      <c r="E203" s="45"/>
      <c r="F203" s="45"/>
      <c r="G203" s="45"/>
      <c r="H203" s="45"/>
      <c r="I203" s="45"/>
      <c r="J203" s="54"/>
      <c r="K203" s="63">
        <f>VLOOKUP('CxCT5x Summary'!B203, A:D, 4, FALSE)</f>
        <v>85.454545454545453</v>
      </c>
      <c r="L203" s="63">
        <f>VLOOKUP('CxCT5x Summary'!E203, A:D, 4, FALSE)</f>
        <v>85.454545454545453</v>
      </c>
      <c r="M203" s="64">
        <f t="shared" si="53"/>
        <v>85.454545454545453</v>
      </c>
      <c r="N203" s="64">
        <f>IF(CxCT5x!H203=0,1,CxCT5x!H203)</f>
        <v>33.894350000000003</v>
      </c>
      <c r="O203" s="65">
        <f t="shared" si="54"/>
        <v>0.24848666788044455</v>
      </c>
      <c r="P203" s="65">
        <f t="shared" si="51"/>
        <v>0.75151333211955551</v>
      </c>
      <c r="Q203" s="65">
        <f t="shared" si="52"/>
        <v>64.220230199307466</v>
      </c>
      <c r="R203" s="54"/>
      <c r="S203" s="54"/>
      <c r="T203" s="54"/>
      <c r="U203" s="54"/>
      <c r="V203" s="54"/>
      <c r="W203" s="54"/>
      <c r="X203" s="54"/>
      <c r="Y203" s="54"/>
      <c r="Z203" s="54"/>
      <c r="AA203" s="54"/>
      <c r="AB203" s="54"/>
      <c r="AC203" s="45"/>
      <c r="AD203" s="57"/>
      <c r="AE203" s="68">
        <f>VLOOKUP('CxTx Summary'!B203, A:D, 4, FALSE)</f>
        <v>85.454545454545453</v>
      </c>
      <c r="AF203" s="68">
        <f>VLOOKUP('CxTx Summary'!E203, A:D, 4, FALSE)</f>
        <v>85.454545454545453</v>
      </c>
      <c r="AG203" s="69">
        <f t="shared" si="55"/>
        <v>85.454545454545453</v>
      </c>
      <c r="AH203" s="69">
        <f>IF(CxTx!H203=0,1,CxTx!H203)</f>
        <v>33.894350000000003</v>
      </c>
      <c r="AI203" s="68">
        <f t="shared" si="56"/>
        <v>0.24848666788044455</v>
      </c>
      <c r="AJ203" s="68">
        <f t="shared" si="57"/>
        <v>0.75151333211955551</v>
      </c>
      <c r="AK203" s="68">
        <f t="shared" si="58"/>
        <v>64.220230199307466</v>
      </c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45"/>
      <c r="AX203" s="60"/>
      <c r="AY203" s="72">
        <f>VLOOKUP('TzCx Summary'!B203, A:D, 4, FALSE)</f>
        <v>85.454545454545453</v>
      </c>
      <c r="AZ203" s="72">
        <f>VLOOKUP('TzCx Summary'!E203, A:D, 4, FALSE)</f>
        <v>85.454545454545453</v>
      </c>
      <c r="BA203" s="73">
        <f t="shared" si="59"/>
        <v>85.454545454545453</v>
      </c>
      <c r="BB203" s="73" t="e">
        <f>IF(TzCx!H203=0,1,#REF!)</f>
        <v>#REF!</v>
      </c>
      <c r="BC203" s="72" t="e">
        <f t="shared" si="60"/>
        <v>#REF!</v>
      </c>
      <c r="BD203" s="72" t="e">
        <f t="shared" si="61"/>
        <v>#REF!</v>
      </c>
      <c r="BE203" s="72" t="e">
        <f t="shared" si="62"/>
        <v>#REF!</v>
      </c>
      <c r="BF203" s="60"/>
      <c r="BG203" s="72"/>
      <c r="BH203" s="72"/>
      <c r="BI203" s="72"/>
      <c r="BJ203" s="72"/>
      <c r="BK203" s="72"/>
      <c r="BL203" s="72"/>
      <c r="BM203" s="72"/>
      <c r="BN203" s="72"/>
      <c r="BO203" s="60"/>
      <c r="BP203" s="60"/>
      <c r="BQ203" s="45"/>
    </row>
    <row r="204" spans="1:69" x14ac:dyDescent="0.4">
      <c r="A204" s="45"/>
      <c r="B204" s="45"/>
      <c r="C204" s="45"/>
      <c r="D204" s="45"/>
      <c r="E204" s="45"/>
      <c r="F204" s="45"/>
      <c r="G204" s="45"/>
      <c r="H204" s="45"/>
      <c r="I204" s="45"/>
      <c r="J204" s="54"/>
      <c r="K204" s="63">
        <f>VLOOKUP('CxCT5x Summary'!B204, A:D, 4, FALSE)</f>
        <v>89.545454545454547</v>
      </c>
      <c r="L204" s="63">
        <f>VLOOKUP('CxCT5x Summary'!E204, A:D, 4, FALSE)</f>
        <v>90.795454545454547</v>
      </c>
      <c r="M204" s="64">
        <f t="shared" si="53"/>
        <v>90.170454545454547</v>
      </c>
      <c r="N204" s="64">
        <f>IF(CxCT5x!H204=0,1,CxCT5x!H204)</f>
        <v>26.51718</v>
      </c>
      <c r="O204" s="65">
        <f t="shared" si="54"/>
        <v>0.19312926023009197</v>
      </c>
      <c r="P204" s="65">
        <f t="shared" si="51"/>
        <v>0.80687073976990797</v>
      </c>
      <c r="Q204" s="65">
        <f t="shared" si="52"/>
        <v>72.755901364479769</v>
      </c>
      <c r="R204" s="54"/>
      <c r="S204" s="54"/>
      <c r="T204" s="54"/>
      <c r="U204" s="54"/>
      <c r="V204" s="54"/>
      <c r="W204" s="54"/>
      <c r="X204" s="54"/>
      <c r="Y204" s="54"/>
      <c r="Z204" s="54"/>
      <c r="AA204" s="54"/>
      <c r="AB204" s="54"/>
      <c r="AC204" s="45"/>
      <c r="AD204" s="57"/>
      <c r="AE204" s="68">
        <f>VLOOKUP('CxTx Summary'!B204, A:D, 4, FALSE)</f>
        <v>89.545454545454547</v>
      </c>
      <c r="AF204" s="68">
        <f>VLOOKUP('CxTx Summary'!E204, A:D, 4, FALSE)</f>
        <v>90.795454545454547</v>
      </c>
      <c r="AG204" s="69">
        <f t="shared" si="55"/>
        <v>90.170454545454547</v>
      </c>
      <c r="AH204" s="69">
        <f>IF(CxTx!H204=0,1,CxTx!H204)</f>
        <v>26.51718</v>
      </c>
      <c r="AI204" s="68">
        <f t="shared" si="56"/>
        <v>0.19312926023009197</v>
      </c>
      <c r="AJ204" s="68">
        <f t="shared" si="57"/>
        <v>0.80687073976990797</v>
      </c>
      <c r="AK204" s="68">
        <f t="shared" si="58"/>
        <v>72.755901364479769</v>
      </c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45"/>
      <c r="AX204" s="60"/>
      <c r="AY204" s="72">
        <f>VLOOKUP('TzCx Summary'!B204, A:D, 4, FALSE)</f>
        <v>89.545454545454547</v>
      </c>
      <c r="AZ204" s="72">
        <f>VLOOKUP('TzCx Summary'!E204, A:D, 4, FALSE)</f>
        <v>88.63636363636364</v>
      </c>
      <c r="BA204" s="73">
        <f t="shared" si="59"/>
        <v>89.090909090909093</v>
      </c>
      <c r="BB204" s="73" t="e">
        <f>IF(TzCx!H204=0,1,#REF!)</f>
        <v>#REF!</v>
      </c>
      <c r="BC204" s="72" t="e">
        <f t="shared" si="60"/>
        <v>#REF!</v>
      </c>
      <c r="BD204" s="72" t="e">
        <f t="shared" si="61"/>
        <v>#REF!</v>
      </c>
      <c r="BE204" s="72" t="e">
        <f t="shared" si="62"/>
        <v>#REF!</v>
      </c>
      <c r="BF204" s="60"/>
      <c r="BG204" s="72"/>
      <c r="BH204" s="72"/>
      <c r="BI204" s="72"/>
      <c r="BJ204" s="72"/>
      <c r="BK204" s="72"/>
      <c r="BL204" s="72"/>
      <c r="BM204" s="72"/>
      <c r="BN204" s="72"/>
      <c r="BO204" s="60"/>
      <c r="BP204" s="60"/>
      <c r="BQ204" s="45"/>
    </row>
    <row r="205" spans="1:69" x14ac:dyDescent="0.4">
      <c r="A205" s="45"/>
      <c r="B205" s="45"/>
      <c r="C205" s="45"/>
      <c r="D205" s="45"/>
      <c r="E205" s="45"/>
      <c r="F205" s="45"/>
      <c r="G205" s="45"/>
      <c r="H205" s="45"/>
      <c r="I205" s="45"/>
      <c r="J205" s="54"/>
      <c r="K205" s="63">
        <f>VLOOKUP('CxCT5x Summary'!B205, A:D, 4, FALSE)</f>
        <v>90.795454545454547</v>
      </c>
      <c r="L205" s="63">
        <f>VLOOKUP('CxCT5x Summary'!E205, A:D, 4, FALSE)</f>
        <v>90.795454545454547</v>
      </c>
      <c r="M205" s="64">
        <f t="shared" si="53"/>
        <v>90.795454545454547</v>
      </c>
      <c r="N205" s="64">
        <f>IF(CxCT5x!H205=0,1,CxCT5x!H205)</f>
        <v>10.44914</v>
      </c>
      <c r="O205" s="65">
        <f t="shared" si="54"/>
        <v>7.2556596129607617E-2</v>
      </c>
      <c r="P205" s="65">
        <f t="shared" si="51"/>
        <v>0.92744340387039237</v>
      </c>
      <c r="Q205" s="65">
        <f t="shared" si="52"/>
        <v>84.207645419595849</v>
      </c>
      <c r="R205" s="54"/>
      <c r="S205" s="54"/>
      <c r="T205" s="54"/>
      <c r="U205" s="54"/>
      <c r="V205" s="54"/>
      <c r="W205" s="54"/>
      <c r="X205" s="54"/>
      <c r="Y205" s="54"/>
      <c r="Z205" s="54"/>
      <c r="AA205" s="54"/>
      <c r="AB205" s="54"/>
      <c r="AC205" s="45"/>
      <c r="AD205" s="57"/>
      <c r="AE205" s="68">
        <f>VLOOKUP('CxTx Summary'!B205, A:D, 4, FALSE)</f>
        <v>90.795454545454547</v>
      </c>
      <c r="AF205" s="68">
        <f>VLOOKUP('CxTx Summary'!E205, A:D, 4, FALSE)</f>
        <v>90.795454545454547</v>
      </c>
      <c r="AG205" s="69">
        <f t="shared" si="55"/>
        <v>90.795454545454547</v>
      </c>
      <c r="AH205" s="69">
        <f>IF(CxTx!H205=0,1,CxTx!H205)</f>
        <v>10.44914</v>
      </c>
      <c r="AI205" s="68">
        <f t="shared" si="56"/>
        <v>7.2556596129607617E-2</v>
      </c>
      <c r="AJ205" s="68">
        <f t="shared" si="57"/>
        <v>0.92744340387039237</v>
      </c>
      <c r="AK205" s="68">
        <f t="shared" si="58"/>
        <v>84.207645419595849</v>
      </c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45"/>
      <c r="AX205" s="60"/>
      <c r="AY205" s="72">
        <f>VLOOKUP('TzCx Summary'!B205, A:D, 4, FALSE)</f>
        <v>90.795454545454547</v>
      </c>
      <c r="AZ205" s="72">
        <f>VLOOKUP('TzCx Summary'!E205, A:D, 4, FALSE)</f>
        <v>90.795454545454547</v>
      </c>
      <c r="BA205" s="73">
        <f t="shared" si="59"/>
        <v>90.795454545454547</v>
      </c>
      <c r="BB205" s="73" t="e">
        <f>IF(TzCx!H205=0,1,#REF!)</f>
        <v>#REF!</v>
      </c>
      <c r="BC205" s="72" t="e">
        <f t="shared" si="60"/>
        <v>#REF!</v>
      </c>
      <c r="BD205" s="72" t="e">
        <f t="shared" si="61"/>
        <v>#REF!</v>
      </c>
      <c r="BE205" s="72" t="e">
        <f t="shared" si="62"/>
        <v>#REF!</v>
      </c>
      <c r="BF205" s="60"/>
      <c r="BG205" s="72"/>
      <c r="BH205" s="72"/>
      <c r="BI205" s="72"/>
      <c r="BJ205" s="72"/>
      <c r="BK205" s="72"/>
      <c r="BL205" s="72"/>
      <c r="BM205" s="72"/>
      <c r="BN205" s="72"/>
      <c r="BO205" s="60"/>
      <c r="BP205" s="60"/>
      <c r="BQ205" s="45"/>
    </row>
    <row r="206" spans="1:69" x14ac:dyDescent="0.4">
      <c r="A206" s="45"/>
      <c r="B206" s="45"/>
      <c r="C206" s="45"/>
      <c r="D206" s="45"/>
      <c r="E206" s="45"/>
      <c r="F206" s="45"/>
      <c r="G206" s="45"/>
      <c r="H206" s="45"/>
      <c r="I206" s="45"/>
      <c r="J206" s="54"/>
      <c r="K206" s="63">
        <f>VLOOKUP('CxCT5x Summary'!B206, A:D, 4, FALSE)</f>
        <v>92.954545454545453</v>
      </c>
      <c r="L206" s="63">
        <f>VLOOKUP('CxCT5x Summary'!E206, A:D, 4, FALSE)</f>
        <v>85.454545454545453</v>
      </c>
      <c r="M206" s="64">
        <f t="shared" si="53"/>
        <v>89.204545454545453</v>
      </c>
      <c r="N206" s="64">
        <f>IF(CxCT5x!H206=0,1,CxCT5x!H206)</f>
        <v>13.637460000000001</v>
      </c>
      <c r="O206" s="65">
        <f t="shared" si="54"/>
        <v>9.6481370800622648E-2</v>
      </c>
      <c r="P206" s="65">
        <f t="shared" si="51"/>
        <v>0.90351862919937731</v>
      </c>
      <c r="Q206" s="65">
        <f t="shared" si="52"/>
        <v>80.597968627444459</v>
      </c>
      <c r="R206" s="54"/>
      <c r="S206" s="54"/>
      <c r="T206" s="54"/>
      <c r="U206" s="54"/>
      <c r="V206" s="54"/>
      <c r="W206" s="54"/>
      <c r="X206" s="54"/>
      <c r="Y206" s="54"/>
      <c r="Z206" s="54"/>
      <c r="AA206" s="54"/>
      <c r="AB206" s="54"/>
      <c r="AC206" s="45"/>
      <c r="AD206" s="57"/>
      <c r="AE206" s="68">
        <f>VLOOKUP('CxTx Summary'!B206, A:D, 4, FALSE)</f>
        <v>92.954545454545453</v>
      </c>
      <c r="AF206" s="68">
        <f>VLOOKUP('CxTx Summary'!E206, A:D, 4, FALSE)</f>
        <v>85.454545454545453</v>
      </c>
      <c r="AG206" s="69">
        <f t="shared" si="55"/>
        <v>89.204545454545453</v>
      </c>
      <c r="AH206" s="69">
        <f>IF(CxTx!H206=0,1,CxTx!H206)</f>
        <v>13.637460000000001</v>
      </c>
      <c r="AI206" s="68">
        <f t="shared" si="56"/>
        <v>9.6481370800622648E-2</v>
      </c>
      <c r="AJ206" s="68">
        <f t="shared" si="57"/>
        <v>0.90351862919937731</v>
      </c>
      <c r="AK206" s="68">
        <f t="shared" si="58"/>
        <v>80.597968627444459</v>
      </c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45"/>
      <c r="AX206" s="60"/>
      <c r="AY206" s="72">
        <f>VLOOKUP('TzCx Summary'!B206, A:D, 4, FALSE)</f>
        <v>92.954545454545453</v>
      </c>
      <c r="AZ206" s="72">
        <f>VLOOKUP('TzCx Summary'!E206, A:D, 4, FALSE)</f>
        <v>92.954545454545453</v>
      </c>
      <c r="BA206" s="73">
        <f t="shared" si="59"/>
        <v>92.954545454545453</v>
      </c>
      <c r="BB206" s="73" t="e">
        <f>IF(TzCx!H206=0,1,#REF!)</f>
        <v>#REF!</v>
      </c>
      <c r="BC206" s="72" t="e">
        <f t="shared" si="60"/>
        <v>#REF!</v>
      </c>
      <c r="BD206" s="72" t="e">
        <f t="shared" si="61"/>
        <v>#REF!</v>
      </c>
      <c r="BE206" s="72" t="e">
        <f t="shared" si="62"/>
        <v>#REF!</v>
      </c>
      <c r="BF206" s="60"/>
      <c r="BG206" s="72"/>
      <c r="BH206" s="72"/>
      <c r="BI206" s="72"/>
      <c r="BJ206" s="72"/>
      <c r="BK206" s="72"/>
      <c r="BL206" s="72"/>
      <c r="BM206" s="72"/>
      <c r="BN206" s="72"/>
      <c r="BO206" s="60"/>
      <c r="BP206" s="60"/>
      <c r="BQ206" s="45"/>
    </row>
    <row r="207" spans="1:69" x14ac:dyDescent="0.4">
      <c r="A207" s="45"/>
      <c r="B207" s="45"/>
      <c r="C207" s="45"/>
      <c r="D207" s="45"/>
      <c r="E207" s="45"/>
      <c r="F207" s="45"/>
      <c r="G207" s="45"/>
      <c r="H207" s="45"/>
      <c r="I207" s="45"/>
      <c r="J207" s="54"/>
      <c r="K207" s="63">
        <f>VLOOKUP('CxCT5x Summary'!B207, A:D, 4, FALSE)</f>
        <v>85.454545454545453</v>
      </c>
      <c r="L207" s="63">
        <f>VLOOKUP('CxCT5x Summary'!E207, A:D, 4, FALSE)</f>
        <v>85.454545454545453</v>
      </c>
      <c r="M207" s="64">
        <f t="shared" si="53"/>
        <v>85.454545454545453</v>
      </c>
      <c r="N207" s="64">
        <f>IF(CxCT5x!H207=0,1,CxCT5x!H207)</f>
        <v>30.736000000000001</v>
      </c>
      <c r="O207" s="65">
        <f t="shared" si="54"/>
        <v>0.22478678453052969</v>
      </c>
      <c r="P207" s="65">
        <f t="shared" si="51"/>
        <v>0.77521321546947031</v>
      </c>
      <c r="Q207" s="65">
        <f t="shared" si="52"/>
        <v>66.24549295830019</v>
      </c>
      <c r="R207" s="54"/>
      <c r="S207" s="54"/>
      <c r="T207" s="54"/>
      <c r="U207" s="54"/>
      <c r="V207" s="54"/>
      <c r="W207" s="54"/>
      <c r="X207" s="54"/>
      <c r="Y207" s="54"/>
      <c r="Z207" s="54"/>
      <c r="AA207" s="54"/>
      <c r="AB207" s="54"/>
      <c r="AC207" s="45"/>
      <c r="AD207" s="57"/>
      <c r="AE207" s="68">
        <f>VLOOKUP('CxTx Summary'!B207, A:D, 4, FALSE)</f>
        <v>85.454545454545453</v>
      </c>
      <c r="AF207" s="68">
        <f>VLOOKUP('CxTx Summary'!E207, A:D, 4, FALSE)</f>
        <v>85.454545454545453</v>
      </c>
      <c r="AG207" s="69">
        <f t="shared" si="55"/>
        <v>85.454545454545453</v>
      </c>
      <c r="AH207" s="69">
        <f>IF(CxTx!H207=0,1,CxTx!H207)</f>
        <v>30.736000000000001</v>
      </c>
      <c r="AI207" s="68">
        <f t="shared" si="56"/>
        <v>0.22478678453052969</v>
      </c>
      <c r="AJ207" s="68">
        <f t="shared" si="57"/>
        <v>0.77521321546947031</v>
      </c>
      <c r="AK207" s="68">
        <f t="shared" si="58"/>
        <v>66.24549295830019</v>
      </c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45"/>
      <c r="AX207" s="60"/>
      <c r="AY207" s="72">
        <f>VLOOKUP('TzCx Summary'!B207, A:D, 4, FALSE)</f>
        <v>85.454545454545453</v>
      </c>
      <c r="AZ207" s="72">
        <f>VLOOKUP('TzCx Summary'!E207, A:D, 4, FALSE)</f>
        <v>85.454545454545453</v>
      </c>
      <c r="BA207" s="73">
        <f t="shared" si="59"/>
        <v>85.454545454545453</v>
      </c>
      <c r="BB207" s="73" t="e">
        <f>IF(TzCx!H207=0,1,#REF!)</f>
        <v>#REF!</v>
      </c>
      <c r="BC207" s="72" t="e">
        <f t="shared" si="60"/>
        <v>#REF!</v>
      </c>
      <c r="BD207" s="72" t="e">
        <f t="shared" si="61"/>
        <v>#REF!</v>
      </c>
      <c r="BE207" s="72" t="e">
        <f t="shared" si="62"/>
        <v>#REF!</v>
      </c>
      <c r="BF207" s="60"/>
      <c r="BG207" s="72"/>
      <c r="BH207" s="72"/>
      <c r="BI207" s="72"/>
      <c r="BJ207" s="72"/>
      <c r="BK207" s="72"/>
      <c r="BL207" s="72"/>
      <c r="BM207" s="72"/>
      <c r="BN207" s="72"/>
      <c r="BO207" s="60"/>
      <c r="BP207" s="60"/>
      <c r="BQ207" s="45"/>
    </row>
    <row r="208" spans="1:69" x14ac:dyDescent="0.4">
      <c r="A208" s="45"/>
      <c r="B208" s="45"/>
      <c r="C208" s="45"/>
      <c r="D208" s="45"/>
      <c r="E208" s="45"/>
      <c r="F208" s="45"/>
      <c r="G208" s="45"/>
      <c r="H208" s="45"/>
      <c r="I208" s="45"/>
      <c r="J208" s="54"/>
      <c r="K208" s="63">
        <f>VLOOKUP('CxCT5x Summary'!B208, A:D, 4, FALSE)</f>
        <v>85.454545454545453</v>
      </c>
      <c r="L208" s="63">
        <f>VLOOKUP('CxCT5x Summary'!E208, A:D, 4, FALSE)</f>
        <v>85.454545454545453</v>
      </c>
      <c r="M208" s="64">
        <f t="shared" si="53"/>
        <v>85.454545454545453</v>
      </c>
      <c r="N208" s="64">
        <f>IF(CxCT5x!H208=0,1,CxCT5x!H208)</f>
        <v>7.9159059999999997</v>
      </c>
      <c r="O208" s="65">
        <f t="shared" si="54"/>
        <v>5.3547509011955027E-2</v>
      </c>
      <c r="P208" s="65">
        <f t="shared" si="51"/>
        <v>0.94645249098804496</v>
      </c>
      <c r="Q208" s="65">
        <f t="shared" si="52"/>
        <v>80.878667411705663</v>
      </c>
      <c r="R208" s="54"/>
      <c r="S208" s="54"/>
      <c r="T208" s="54"/>
      <c r="U208" s="54"/>
      <c r="V208" s="54"/>
      <c r="W208" s="54"/>
      <c r="X208" s="54"/>
      <c r="Y208" s="54"/>
      <c r="Z208" s="54"/>
      <c r="AA208" s="54"/>
      <c r="AB208" s="54"/>
      <c r="AC208" s="45"/>
      <c r="AD208" s="57"/>
      <c r="AE208" s="68">
        <f>VLOOKUP('CxTx Summary'!B208, A:D, 4, FALSE)</f>
        <v>85.454545454545453</v>
      </c>
      <c r="AF208" s="68">
        <f>VLOOKUP('CxTx Summary'!E208, A:D, 4, FALSE)</f>
        <v>85.454545454545453</v>
      </c>
      <c r="AG208" s="69">
        <f t="shared" si="55"/>
        <v>85.454545454545453</v>
      </c>
      <c r="AH208" s="69">
        <f>IF(CxTx!H208=0,1,CxTx!H208)</f>
        <v>7.9159059999999997</v>
      </c>
      <c r="AI208" s="68">
        <f t="shared" si="56"/>
        <v>5.3547509011955027E-2</v>
      </c>
      <c r="AJ208" s="68">
        <f t="shared" si="57"/>
        <v>0.94645249098804496</v>
      </c>
      <c r="AK208" s="68">
        <f t="shared" si="58"/>
        <v>80.878667411705663</v>
      </c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45"/>
      <c r="AX208" s="60"/>
      <c r="AY208" s="72">
        <f>VLOOKUP('TzCx Summary'!B208, A:D, 4, FALSE)</f>
        <v>85.454545454545453</v>
      </c>
      <c r="AZ208" s="72">
        <f>VLOOKUP('TzCx Summary'!E208, A:D, 4, FALSE)</f>
        <v>85.454545454545453</v>
      </c>
      <c r="BA208" s="73">
        <f t="shared" si="59"/>
        <v>85.454545454545453</v>
      </c>
      <c r="BB208" s="73" t="e">
        <f>IF(TzCx!H208=0,1,#REF!)</f>
        <v>#REF!</v>
      </c>
      <c r="BC208" s="72" t="e">
        <f t="shared" si="60"/>
        <v>#REF!</v>
      </c>
      <c r="BD208" s="72" t="e">
        <f t="shared" si="61"/>
        <v>#REF!</v>
      </c>
      <c r="BE208" s="72" t="e">
        <f t="shared" si="62"/>
        <v>#REF!</v>
      </c>
      <c r="BF208" s="60"/>
      <c r="BG208" s="72"/>
      <c r="BH208" s="72"/>
      <c r="BI208" s="72"/>
      <c r="BJ208" s="72"/>
      <c r="BK208" s="72"/>
      <c r="BL208" s="72"/>
      <c r="BM208" s="72"/>
      <c r="BN208" s="72"/>
      <c r="BO208" s="60"/>
      <c r="BP208" s="60"/>
      <c r="BQ208" s="45"/>
    </row>
    <row r="209" spans="1:69" x14ac:dyDescent="0.4">
      <c r="A209" s="45"/>
      <c r="B209" s="45"/>
      <c r="C209" s="45"/>
      <c r="D209" s="45"/>
      <c r="E209" s="45"/>
      <c r="F209" s="45"/>
      <c r="G209" s="45"/>
      <c r="H209" s="45"/>
      <c r="I209" s="45"/>
      <c r="J209" s="54"/>
      <c r="K209" s="63">
        <f>VLOOKUP('CxCT5x Summary'!B209, A:D, 4, FALSE)</f>
        <v>89.545454545454547</v>
      </c>
      <c r="L209" s="63">
        <f>VLOOKUP('CxCT5x Summary'!E209, A:D, 4, FALSE)</f>
        <v>85.454545454545453</v>
      </c>
      <c r="M209" s="64">
        <f t="shared" si="53"/>
        <v>87.5</v>
      </c>
      <c r="N209" s="64">
        <f>IF(CxCT5x!H209=0,1,CxCT5x!H209)</f>
        <v>23.09918</v>
      </c>
      <c r="O209" s="65">
        <f t="shared" si="54"/>
        <v>0.16748099411328771</v>
      </c>
      <c r="P209" s="65">
        <f t="shared" si="51"/>
        <v>0.83251900588671224</v>
      </c>
      <c r="Q209" s="65">
        <f t="shared" si="52"/>
        <v>72.845413015087317</v>
      </c>
      <c r="R209" s="54"/>
      <c r="S209" s="54"/>
      <c r="T209" s="54"/>
      <c r="U209" s="54"/>
      <c r="V209" s="54"/>
      <c r="W209" s="54"/>
      <c r="X209" s="54"/>
      <c r="Y209" s="54"/>
      <c r="Z209" s="54"/>
      <c r="AA209" s="54"/>
      <c r="AB209" s="54"/>
      <c r="AC209" s="45"/>
      <c r="AD209" s="57"/>
      <c r="AE209" s="68">
        <f>VLOOKUP('CxTx Summary'!B209, A:D, 4, FALSE)</f>
        <v>89.545454545454547</v>
      </c>
      <c r="AF209" s="68">
        <f>VLOOKUP('CxTx Summary'!E209, A:D, 4, FALSE)</f>
        <v>85.454545454545453</v>
      </c>
      <c r="AG209" s="69">
        <f t="shared" si="55"/>
        <v>87.5</v>
      </c>
      <c r="AH209" s="69">
        <f>IF(CxTx!H209=0,1,CxTx!H209)</f>
        <v>23.09918</v>
      </c>
      <c r="AI209" s="68">
        <f t="shared" si="56"/>
        <v>0.16748099411328771</v>
      </c>
      <c r="AJ209" s="68">
        <f t="shared" si="57"/>
        <v>0.83251900588671224</v>
      </c>
      <c r="AK209" s="68">
        <f t="shared" si="58"/>
        <v>72.845413015087317</v>
      </c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45"/>
      <c r="AX209" s="60"/>
      <c r="AY209" s="72">
        <f>VLOOKUP('TzCx Summary'!B209, A:D, 4, FALSE)</f>
        <v>89.545454545454547</v>
      </c>
      <c r="AZ209" s="72">
        <f>VLOOKUP('TzCx Summary'!E209, A:D, 4, FALSE)</f>
        <v>88.63636363636364</v>
      </c>
      <c r="BA209" s="73">
        <f t="shared" si="59"/>
        <v>89.090909090909093</v>
      </c>
      <c r="BB209" s="73" t="e">
        <f>IF(TzCx!H209=0,1,#REF!)</f>
        <v>#REF!</v>
      </c>
      <c r="BC209" s="72" t="e">
        <f t="shared" si="60"/>
        <v>#REF!</v>
      </c>
      <c r="BD209" s="72" t="e">
        <f t="shared" si="61"/>
        <v>#REF!</v>
      </c>
      <c r="BE209" s="72" t="e">
        <f t="shared" si="62"/>
        <v>#REF!</v>
      </c>
      <c r="BF209" s="60"/>
      <c r="BG209" s="72"/>
      <c r="BH209" s="72"/>
      <c r="BI209" s="72"/>
      <c r="BJ209" s="72"/>
      <c r="BK209" s="72"/>
      <c r="BL209" s="72"/>
      <c r="BM209" s="72"/>
      <c r="BN209" s="72"/>
      <c r="BO209" s="60"/>
      <c r="BP209" s="60"/>
      <c r="BQ209" s="45"/>
    </row>
    <row r="210" spans="1:69" x14ac:dyDescent="0.4">
      <c r="A210" s="45"/>
      <c r="B210" s="45"/>
      <c r="C210" s="45"/>
      <c r="D210" s="45"/>
      <c r="E210" s="45"/>
      <c r="F210" s="45"/>
      <c r="G210" s="45"/>
      <c r="H210" s="45"/>
      <c r="I210" s="45"/>
      <c r="J210" s="54"/>
      <c r="K210" s="63">
        <f>VLOOKUP('CxCT5x Summary'!B210, A:D, 4, FALSE)</f>
        <v>90.795454545454547</v>
      </c>
      <c r="L210" s="63">
        <f>VLOOKUP('CxCT5x Summary'!E210, A:D, 4, FALSE)</f>
        <v>90.795454545454547</v>
      </c>
      <c r="M210" s="64">
        <f t="shared" si="53"/>
        <v>90.795454545454547</v>
      </c>
      <c r="N210" s="64">
        <f>IF(CxCT5x!H210=0,1,CxCT5x!H210)</f>
        <v>37.13429</v>
      </c>
      <c r="O210" s="65">
        <f t="shared" si="54"/>
        <v>0.27279879290164954</v>
      </c>
      <c r="P210" s="65">
        <f t="shared" si="51"/>
        <v>0.72720120709835046</v>
      </c>
      <c r="Q210" s="65">
        <f t="shared" si="52"/>
        <v>66.026564144497954</v>
      </c>
      <c r="R210" s="54"/>
      <c r="S210" s="54"/>
      <c r="T210" s="54"/>
      <c r="U210" s="54"/>
      <c r="V210" s="54"/>
      <c r="W210" s="54"/>
      <c r="X210" s="54"/>
      <c r="Y210" s="54"/>
      <c r="Z210" s="54"/>
      <c r="AA210" s="54"/>
      <c r="AB210" s="54"/>
      <c r="AC210" s="45"/>
      <c r="AD210" s="57"/>
      <c r="AE210" s="68">
        <f>VLOOKUP('CxTx Summary'!B210, A:D, 4, FALSE)</f>
        <v>90.795454545454547</v>
      </c>
      <c r="AF210" s="68">
        <f>VLOOKUP('CxTx Summary'!E210, A:D, 4, FALSE)</f>
        <v>90.795454545454547</v>
      </c>
      <c r="AG210" s="69">
        <f t="shared" si="55"/>
        <v>90.795454545454547</v>
      </c>
      <c r="AH210" s="69">
        <f>IF(CxTx!H210=0,1,CxTx!H210)</f>
        <v>37.13429</v>
      </c>
      <c r="AI210" s="68">
        <f t="shared" si="56"/>
        <v>0.27279879290164954</v>
      </c>
      <c r="AJ210" s="68">
        <f t="shared" si="57"/>
        <v>0.72720120709835046</v>
      </c>
      <c r="AK210" s="68">
        <f t="shared" si="58"/>
        <v>66.026564144497954</v>
      </c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45"/>
      <c r="AX210" s="60"/>
      <c r="AY210" s="72">
        <f>VLOOKUP('TzCx Summary'!B210, A:D, 4, FALSE)</f>
        <v>90.795454545454547</v>
      </c>
      <c r="AZ210" s="72">
        <f>VLOOKUP('TzCx Summary'!E210, A:D, 4, FALSE)</f>
        <v>90.795454545454547</v>
      </c>
      <c r="BA210" s="73">
        <f t="shared" si="59"/>
        <v>90.795454545454547</v>
      </c>
      <c r="BB210" s="73" t="e">
        <f>IF(TzCx!H210=0,1,#REF!)</f>
        <v>#REF!</v>
      </c>
      <c r="BC210" s="72" t="e">
        <f t="shared" si="60"/>
        <v>#REF!</v>
      </c>
      <c r="BD210" s="72" t="e">
        <f t="shared" si="61"/>
        <v>#REF!</v>
      </c>
      <c r="BE210" s="72" t="e">
        <f t="shared" si="62"/>
        <v>#REF!</v>
      </c>
      <c r="BF210" s="60"/>
      <c r="BG210" s="72"/>
      <c r="BH210" s="72"/>
      <c r="BI210" s="72"/>
      <c r="BJ210" s="72"/>
      <c r="BK210" s="72"/>
      <c r="BL210" s="72"/>
      <c r="BM210" s="72"/>
      <c r="BN210" s="72"/>
      <c r="BO210" s="60"/>
      <c r="BP210" s="60"/>
      <c r="BQ210" s="45"/>
    </row>
    <row r="211" spans="1:69" x14ac:dyDescent="0.4">
      <c r="A211" s="45"/>
      <c r="B211" s="45"/>
      <c r="C211" s="45"/>
      <c r="D211" s="45"/>
      <c r="E211" s="45"/>
      <c r="F211" s="45"/>
      <c r="G211" s="45"/>
      <c r="H211" s="45"/>
      <c r="I211" s="45"/>
      <c r="J211" s="54"/>
      <c r="K211" s="63">
        <f>VLOOKUP('CxCT5x Summary'!B211, A:D, 4, FALSE)</f>
        <v>90.795454545454547</v>
      </c>
      <c r="L211" s="63">
        <f>VLOOKUP('CxCT5x Summary'!E211, A:D, 4, FALSE)</f>
        <v>90.795454545454547</v>
      </c>
      <c r="M211" s="64">
        <f t="shared" si="53"/>
        <v>90.795454545454547</v>
      </c>
      <c r="N211" s="64">
        <f>IF(CxCT5x!H211=0,1,CxCT5x!H211)</f>
        <v>4.3365939999999998</v>
      </c>
      <c r="O211" s="65">
        <f t="shared" si="54"/>
        <v>2.668877680274763E-2</v>
      </c>
      <c r="P211" s="65">
        <f t="shared" si="51"/>
        <v>0.97331122319725238</v>
      </c>
      <c r="Q211" s="65">
        <f t="shared" si="52"/>
        <v>88.372234924386888</v>
      </c>
      <c r="R211" s="54"/>
      <c r="S211" s="54"/>
      <c r="T211" s="54"/>
      <c r="U211" s="54"/>
      <c r="V211" s="54"/>
      <c r="W211" s="54"/>
      <c r="X211" s="54"/>
      <c r="Y211" s="54"/>
      <c r="Z211" s="54"/>
      <c r="AA211" s="54"/>
      <c r="AB211" s="54"/>
      <c r="AC211" s="45"/>
      <c r="AD211" s="57"/>
      <c r="AE211" s="68">
        <f>VLOOKUP('CxTx Summary'!B211, A:D, 4, FALSE)</f>
        <v>90.795454545454547</v>
      </c>
      <c r="AF211" s="68">
        <f>VLOOKUP('CxTx Summary'!E211, A:D, 4, FALSE)</f>
        <v>90.795454545454547</v>
      </c>
      <c r="AG211" s="69">
        <f t="shared" si="55"/>
        <v>90.795454545454547</v>
      </c>
      <c r="AH211" s="69">
        <f>IF(CxTx!H211=0,1,CxTx!H211)</f>
        <v>4.3365939999999998</v>
      </c>
      <c r="AI211" s="68">
        <f t="shared" si="56"/>
        <v>2.668877680274763E-2</v>
      </c>
      <c r="AJ211" s="68">
        <f t="shared" si="57"/>
        <v>0.97331122319725238</v>
      </c>
      <c r="AK211" s="68">
        <f t="shared" si="58"/>
        <v>88.372234924386888</v>
      </c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45"/>
      <c r="AX211" s="60"/>
      <c r="AY211" s="72">
        <f>VLOOKUP('TzCx Summary'!B211, A:D, 4, FALSE)</f>
        <v>90.795454545454547</v>
      </c>
      <c r="AZ211" s="72">
        <f>VLOOKUP('TzCx Summary'!E211, A:D, 4, FALSE)</f>
        <v>90.795454545454547</v>
      </c>
      <c r="BA211" s="73">
        <f t="shared" si="59"/>
        <v>90.795454545454547</v>
      </c>
      <c r="BB211" s="73" t="e">
        <f>IF(TzCx!H211=0,1,#REF!)</f>
        <v>#REF!</v>
      </c>
      <c r="BC211" s="72" t="e">
        <f t="shared" si="60"/>
        <v>#REF!</v>
      </c>
      <c r="BD211" s="72" t="e">
        <f t="shared" si="61"/>
        <v>#REF!</v>
      </c>
      <c r="BE211" s="72" t="e">
        <f t="shared" si="62"/>
        <v>#REF!</v>
      </c>
      <c r="BF211" s="60"/>
      <c r="BG211" s="72"/>
      <c r="BH211" s="72"/>
      <c r="BI211" s="72"/>
      <c r="BJ211" s="72"/>
      <c r="BK211" s="72"/>
      <c r="BL211" s="72"/>
      <c r="BM211" s="72"/>
      <c r="BN211" s="72"/>
      <c r="BO211" s="60"/>
      <c r="BP211" s="60"/>
      <c r="BQ211" s="45"/>
    </row>
    <row r="212" spans="1:69" x14ac:dyDescent="0.4">
      <c r="A212" s="45"/>
      <c r="B212" s="45"/>
      <c r="C212" s="45"/>
      <c r="D212" s="45"/>
      <c r="E212" s="45"/>
      <c r="F212" s="45"/>
      <c r="G212" s="45"/>
      <c r="H212" s="45"/>
      <c r="I212" s="45"/>
      <c r="J212" s="54"/>
      <c r="K212" s="63">
        <f>VLOOKUP('CxCT5x Summary'!B212, A:D, 4, FALSE)</f>
        <v>90.795454545454547</v>
      </c>
      <c r="L212" s="63">
        <f>VLOOKUP('CxCT5x Summary'!E212, A:D, 4, FALSE)</f>
        <v>90.795454545454547</v>
      </c>
      <c r="M212" s="64">
        <f t="shared" si="53"/>
        <v>90.795454545454547</v>
      </c>
      <c r="N212" s="64">
        <f>IF(CxCT5x!H212=0,1,CxCT5x!H212)</f>
        <v>36.591079999999998</v>
      </c>
      <c r="O212" s="65">
        <f t="shared" si="54"/>
        <v>0.26872260956715299</v>
      </c>
      <c r="P212" s="65">
        <f t="shared" si="51"/>
        <v>0.73127739043284701</v>
      </c>
      <c r="Q212" s="65">
        <f t="shared" si="52"/>
        <v>66.396663063164183</v>
      </c>
      <c r="R212" s="54"/>
      <c r="S212" s="54"/>
      <c r="T212" s="54"/>
      <c r="U212" s="54"/>
      <c r="V212" s="54"/>
      <c r="W212" s="54"/>
      <c r="X212" s="54"/>
      <c r="Y212" s="54"/>
      <c r="Z212" s="54"/>
      <c r="AA212" s="54"/>
      <c r="AB212" s="54"/>
      <c r="AC212" s="45"/>
      <c r="AD212" s="57"/>
      <c r="AE212" s="68">
        <f>VLOOKUP('CxTx Summary'!B212, A:D, 4, FALSE)</f>
        <v>90.795454545454547</v>
      </c>
      <c r="AF212" s="68">
        <f>VLOOKUP('CxTx Summary'!E212, A:D, 4, FALSE)</f>
        <v>90.795454545454547</v>
      </c>
      <c r="AG212" s="69">
        <f t="shared" si="55"/>
        <v>90.795454545454547</v>
      </c>
      <c r="AH212" s="69">
        <f>IF(CxTx!H212=0,1,CxTx!H212)</f>
        <v>36.591079999999998</v>
      </c>
      <c r="AI212" s="68">
        <f t="shared" si="56"/>
        <v>0.26872260956715299</v>
      </c>
      <c r="AJ212" s="68">
        <f t="shared" si="57"/>
        <v>0.73127739043284701</v>
      </c>
      <c r="AK212" s="68">
        <f t="shared" si="58"/>
        <v>66.396663063164183</v>
      </c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45"/>
      <c r="AX212" s="60"/>
      <c r="AY212" s="72">
        <f>VLOOKUP('TzCx Summary'!B212, A:D, 4, FALSE)</f>
        <v>90.795454545454547</v>
      </c>
      <c r="AZ212" s="72">
        <f>VLOOKUP('TzCx Summary'!E212, A:D, 4, FALSE)</f>
        <v>90.795454545454547</v>
      </c>
      <c r="BA212" s="73">
        <f t="shared" si="59"/>
        <v>90.795454545454547</v>
      </c>
      <c r="BB212" s="73" t="e">
        <f>IF(TzCx!H212=0,1,#REF!)</f>
        <v>#REF!</v>
      </c>
      <c r="BC212" s="72" t="e">
        <f t="shared" si="60"/>
        <v>#REF!</v>
      </c>
      <c r="BD212" s="72" t="e">
        <f t="shared" si="61"/>
        <v>#REF!</v>
      </c>
      <c r="BE212" s="72" t="e">
        <f t="shared" si="62"/>
        <v>#REF!</v>
      </c>
      <c r="BF212" s="60"/>
      <c r="BG212" s="72"/>
      <c r="BH212" s="72"/>
      <c r="BI212" s="72"/>
      <c r="BJ212" s="72"/>
      <c r="BK212" s="72"/>
      <c r="BL212" s="72"/>
      <c r="BM212" s="72"/>
      <c r="BN212" s="72"/>
      <c r="BO212" s="60"/>
      <c r="BP212" s="60"/>
      <c r="BQ212" s="45"/>
    </row>
    <row r="213" spans="1:69" x14ac:dyDescent="0.4">
      <c r="A213" s="45"/>
      <c r="B213" s="45"/>
      <c r="C213" s="45"/>
      <c r="D213" s="45"/>
      <c r="E213" s="45"/>
      <c r="F213" s="45"/>
      <c r="G213" s="45"/>
      <c r="H213" s="45"/>
      <c r="I213" s="45"/>
      <c r="J213" s="54"/>
      <c r="K213" s="63">
        <f>VLOOKUP('CxCT5x Summary'!B213, A:D, 4, FALSE)</f>
        <v>90.795454545454547</v>
      </c>
      <c r="L213" s="63">
        <f>VLOOKUP('CxCT5x Summary'!E213, A:D, 4, FALSE)</f>
        <v>90.795454545454547</v>
      </c>
      <c r="M213" s="64">
        <f t="shared" si="53"/>
        <v>90.795454545454547</v>
      </c>
      <c r="N213" s="64">
        <f>IF(CxCT5x!H213=0,1,CxCT5x!H213)</f>
        <v>27.073820000000001</v>
      </c>
      <c r="O213" s="65">
        <f t="shared" si="54"/>
        <v>0.19730622068979295</v>
      </c>
      <c r="P213" s="65">
        <f t="shared" si="51"/>
        <v>0.80269377931020702</v>
      </c>
      <c r="Q213" s="65">
        <f t="shared" si="52"/>
        <v>72.880946553279031</v>
      </c>
      <c r="R213" s="54"/>
      <c r="S213" s="54"/>
      <c r="T213" s="54"/>
      <c r="U213" s="54"/>
      <c r="V213" s="54"/>
      <c r="W213" s="54"/>
      <c r="X213" s="54"/>
      <c r="Y213" s="54"/>
      <c r="Z213" s="54"/>
      <c r="AA213" s="54"/>
      <c r="AB213" s="54"/>
      <c r="AC213" s="45"/>
      <c r="AD213" s="57"/>
      <c r="AE213" s="68">
        <f>VLOOKUP('CxTx Summary'!B213, A:D, 4, FALSE)</f>
        <v>90.795454545454547</v>
      </c>
      <c r="AF213" s="68">
        <f>VLOOKUP('CxTx Summary'!E213, A:D, 4, FALSE)</f>
        <v>90.795454545454547</v>
      </c>
      <c r="AG213" s="69">
        <f t="shared" si="55"/>
        <v>90.795454545454547</v>
      </c>
      <c r="AH213" s="69">
        <f>IF(CxTx!H213=0,1,CxTx!H213)</f>
        <v>27.073820000000001</v>
      </c>
      <c r="AI213" s="68">
        <f t="shared" si="56"/>
        <v>0.19730622068979295</v>
      </c>
      <c r="AJ213" s="68">
        <f t="shared" si="57"/>
        <v>0.80269377931020702</v>
      </c>
      <c r="AK213" s="68">
        <f t="shared" si="58"/>
        <v>72.880946553279031</v>
      </c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45"/>
      <c r="AX213" s="60"/>
      <c r="AY213" s="72">
        <f>VLOOKUP('TzCx Summary'!B213, A:D, 4, FALSE)</f>
        <v>90.795454545454547</v>
      </c>
      <c r="AZ213" s="72">
        <f>VLOOKUP('TzCx Summary'!E213, A:D, 4, FALSE)</f>
        <v>90.795454545454547</v>
      </c>
      <c r="BA213" s="73">
        <f t="shared" si="59"/>
        <v>90.795454545454547</v>
      </c>
      <c r="BB213" s="73" t="e">
        <f>IF(TzCx!H213=0,1,#REF!)</f>
        <v>#REF!</v>
      </c>
      <c r="BC213" s="72" t="e">
        <f t="shared" si="60"/>
        <v>#REF!</v>
      </c>
      <c r="BD213" s="72" t="e">
        <f t="shared" si="61"/>
        <v>#REF!</v>
      </c>
      <c r="BE213" s="72" t="e">
        <f t="shared" si="62"/>
        <v>#REF!</v>
      </c>
      <c r="BF213" s="60"/>
      <c r="BG213" s="72"/>
      <c r="BH213" s="72"/>
      <c r="BI213" s="72"/>
      <c r="BJ213" s="72"/>
      <c r="BK213" s="72"/>
      <c r="BL213" s="72"/>
      <c r="BM213" s="72"/>
      <c r="BN213" s="72"/>
      <c r="BO213" s="60"/>
      <c r="BP213" s="60"/>
      <c r="BQ213" s="45"/>
    </row>
    <row r="214" spans="1:69" x14ac:dyDescent="0.4">
      <c r="A214" s="45"/>
      <c r="B214" s="45"/>
      <c r="C214" s="45"/>
      <c r="D214" s="45"/>
      <c r="E214" s="45"/>
      <c r="F214" s="45"/>
      <c r="G214" s="45"/>
      <c r="H214" s="45"/>
      <c r="I214" s="45"/>
      <c r="J214" s="54"/>
      <c r="K214" s="63">
        <f>VLOOKUP('CxCT5x Summary'!B214, A:D, 4, FALSE)</f>
        <v>87.5</v>
      </c>
      <c r="L214" s="63">
        <f>VLOOKUP('CxCT5x Summary'!E214, A:D, 4, FALSE)</f>
        <v>90.795454545454547</v>
      </c>
      <c r="M214" s="64">
        <f t="shared" si="53"/>
        <v>89.14772727272728</v>
      </c>
      <c r="N214" s="64">
        <f>IF(CxCT5x!H214=0,1,CxCT5x!H214)</f>
        <v>54.130780000000001</v>
      </c>
      <c r="O214" s="65">
        <f t="shared" si="54"/>
        <v>0.40033843554986559</v>
      </c>
      <c r="P214" s="65">
        <f t="shared" si="51"/>
        <v>0.59966156445013441</v>
      </c>
      <c r="Q214" s="65">
        <f t="shared" si="52"/>
        <v>53.458465603537555</v>
      </c>
      <c r="R214" s="54"/>
      <c r="S214" s="54"/>
      <c r="T214" s="54"/>
      <c r="U214" s="54"/>
      <c r="V214" s="54"/>
      <c r="W214" s="54"/>
      <c r="X214" s="54"/>
      <c r="Y214" s="54"/>
      <c r="Z214" s="54"/>
      <c r="AA214" s="54"/>
      <c r="AB214" s="54"/>
      <c r="AC214" s="45"/>
      <c r="AD214" s="57"/>
      <c r="AE214" s="68">
        <f>VLOOKUP('CxTx Summary'!B214, A:D, 4, FALSE)</f>
        <v>87.5</v>
      </c>
      <c r="AF214" s="68">
        <f>VLOOKUP('CxTx Summary'!E214, A:D, 4, FALSE)</f>
        <v>90.795454545454547</v>
      </c>
      <c r="AG214" s="69">
        <f t="shared" si="55"/>
        <v>89.14772727272728</v>
      </c>
      <c r="AH214" s="69">
        <f>IF(CxTx!H214=0,1,CxTx!H214)</f>
        <v>54.130780000000001</v>
      </c>
      <c r="AI214" s="68">
        <f t="shared" si="56"/>
        <v>0.40033843554986559</v>
      </c>
      <c r="AJ214" s="68">
        <f t="shared" si="57"/>
        <v>0.59966156445013441</v>
      </c>
      <c r="AK214" s="68">
        <f t="shared" si="58"/>
        <v>53.458465603537555</v>
      </c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45"/>
      <c r="AX214" s="60"/>
      <c r="AY214" s="72">
        <f>VLOOKUP('TzCx Summary'!B214, A:D, 4, FALSE)</f>
        <v>87.5</v>
      </c>
      <c r="AZ214" s="72">
        <f>VLOOKUP('TzCx Summary'!E214, A:D, 4, FALSE)</f>
        <v>90.795454545454547</v>
      </c>
      <c r="BA214" s="73">
        <f t="shared" si="59"/>
        <v>89.14772727272728</v>
      </c>
      <c r="BB214" s="73" t="e">
        <f>IF(TzCx!H214=0,1,#REF!)</f>
        <v>#REF!</v>
      </c>
      <c r="BC214" s="72" t="e">
        <f t="shared" si="60"/>
        <v>#REF!</v>
      </c>
      <c r="BD214" s="72" t="e">
        <f t="shared" si="61"/>
        <v>#REF!</v>
      </c>
      <c r="BE214" s="72" t="e">
        <f t="shared" si="62"/>
        <v>#REF!</v>
      </c>
      <c r="BF214" s="60"/>
      <c r="BG214" s="72"/>
      <c r="BH214" s="72"/>
      <c r="BI214" s="72"/>
      <c r="BJ214" s="72"/>
      <c r="BK214" s="72"/>
      <c r="BL214" s="72"/>
      <c r="BM214" s="72"/>
      <c r="BN214" s="72"/>
      <c r="BO214" s="60"/>
      <c r="BP214" s="60"/>
      <c r="BQ214" s="45"/>
    </row>
    <row r="215" spans="1:69" x14ac:dyDescent="0.4">
      <c r="A215" s="45"/>
      <c r="B215" s="45"/>
      <c r="C215" s="45"/>
      <c r="D215" s="45"/>
      <c r="E215" s="45"/>
      <c r="F215" s="45"/>
      <c r="G215" s="45"/>
      <c r="H215" s="45"/>
      <c r="I215" s="45"/>
      <c r="J215" s="54"/>
      <c r="K215" s="63">
        <f>VLOOKUP('CxCT5x Summary'!B215, A:D, 4, FALSE)</f>
        <v>84.545454545454547</v>
      </c>
      <c r="L215" s="63">
        <f>VLOOKUP('CxCT5x Summary'!E215, A:D, 4, FALSE)</f>
        <v>90.795454545454547</v>
      </c>
      <c r="M215" s="64">
        <f t="shared" si="53"/>
        <v>87.670454545454547</v>
      </c>
      <c r="N215" s="64">
        <f>IF(CxCT5x!H215=0,1,CxCT5x!H215)</f>
        <v>18.011649999999999</v>
      </c>
      <c r="O215" s="65">
        <f t="shared" si="54"/>
        <v>0.1293047731310685</v>
      </c>
      <c r="P215" s="65">
        <f t="shared" si="51"/>
        <v>0.87069522686893153</v>
      </c>
      <c r="Q215" s="65">
        <f t="shared" si="52"/>
        <v>76.3342463101569</v>
      </c>
      <c r="R215" s="54"/>
      <c r="S215" s="54"/>
      <c r="T215" s="54"/>
      <c r="U215" s="54"/>
      <c r="V215" s="54"/>
      <c r="W215" s="54"/>
      <c r="X215" s="54"/>
      <c r="Y215" s="54"/>
      <c r="Z215" s="54"/>
      <c r="AA215" s="54"/>
      <c r="AB215" s="54"/>
      <c r="AC215" s="45"/>
      <c r="AD215" s="57"/>
      <c r="AE215" s="68">
        <f>VLOOKUP('CxTx Summary'!B215, A:D, 4, FALSE)</f>
        <v>84.545454545454547</v>
      </c>
      <c r="AF215" s="68">
        <f>VLOOKUP('CxTx Summary'!E215, A:D, 4, FALSE)</f>
        <v>90.795454545454547</v>
      </c>
      <c r="AG215" s="69">
        <f t="shared" si="55"/>
        <v>87.670454545454547</v>
      </c>
      <c r="AH215" s="69">
        <f>IF(CxTx!H215=0,1,CxTx!H215)</f>
        <v>18.011649999999999</v>
      </c>
      <c r="AI215" s="68">
        <f t="shared" si="56"/>
        <v>0.1293047731310685</v>
      </c>
      <c r="AJ215" s="68">
        <f t="shared" si="57"/>
        <v>0.87069522686893153</v>
      </c>
      <c r="AK215" s="68">
        <f t="shared" si="58"/>
        <v>76.3342463101569</v>
      </c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45"/>
      <c r="AX215" s="60"/>
      <c r="AY215" s="72">
        <f>VLOOKUP('TzCx Summary'!B215, A:D, 4, FALSE)</f>
        <v>84.545454545454547</v>
      </c>
      <c r="AZ215" s="72">
        <f>VLOOKUP('TzCx Summary'!E215, A:D, 4, FALSE)</f>
        <v>84.545454545454547</v>
      </c>
      <c r="BA215" s="73">
        <f t="shared" si="59"/>
        <v>84.545454545454547</v>
      </c>
      <c r="BB215" s="73" t="e">
        <f>IF(TzCx!H215=0,1,#REF!)</f>
        <v>#REF!</v>
      </c>
      <c r="BC215" s="72" t="e">
        <f t="shared" si="60"/>
        <v>#REF!</v>
      </c>
      <c r="BD215" s="72" t="e">
        <f t="shared" si="61"/>
        <v>#REF!</v>
      </c>
      <c r="BE215" s="72" t="e">
        <f t="shared" si="62"/>
        <v>#REF!</v>
      </c>
      <c r="BF215" s="60"/>
      <c r="BG215" s="72"/>
      <c r="BH215" s="72"/>
      <c r="BI215" s="72"/>
      <c r="BJ215" s="72"/>
      <c r="BK215" s="72"/>
      <c r="BL215" s="72"/>
      <c r="BM215" s="72"/>
      <c r="BN215" s="72"/>
      <c r="BO215" s="60"/>
      <c r="BP215" s="60"/>
      <c r="BQ215" s="45"/>
    </row>
    <row r="216" spans="1:69" x14ac:dyDescent="0.4">
      <c r="A216" s="45"/>
      <c r="B216" s="45"/>
      <c r="C216" s="45"/>
      <c r="D216" s="45"/>
      <c r="E216" s="45"/>
      <c r="F216" s="45"/>
      <c r="G216" s="45"/>
      <c r="H216" s="45"/>
      <c r="I216" s="45"/>
      <c r="J216" s="54"/>
      <c r="K216" s="63">
        <f>VLOOKUP('CxCT5x Summary'!B216, A:D, 4, FALSE)</f>
        <v>90.795454545454547</v>
      </c>
      <c r="L216" s="63">
        <f>VLOOKUP('CxCT5x Summary'!E216, A:D, 4, FALSE)</f>
        <v>90.795454545454547</v>
      </c>
      <c r="M216" s="64">
        <f t="shared" si="53"/>
        <v>90.795454545454547</v>
      </c>
      <c r="N216" s="64">
        <f>IF(CxCT5x!H216=0,1,CxCT5x!H216)</f>
        <v>37.238750000000003</v>
      </c>
      <c r="O216" s="65">
        <f t="shared" si="54"/>
        <v>0.27358264833715612</v>
      </c>
      <c r="P216" s="65">
        <f t="shared" si="51"/>
        <v>0.72641735166284382</v>
      </c>
      <c r="Q216" s="65">
        <f t="shared" si="52"/>
        <v>65.955393633933213</v>
      </c>
      <c r="R216" s="54"/>
      <c r="S216" s="54"/>
      <c r="T216" s="54"/>
      <c r="U216" s="54"/>
      <c r="V216" s="54"/>
      <c r="W216" s="54"/>
      <c r="X216" s="54"/>
      <c r="Y216" s="54"/>
      <c r="Z216" s="54"/>
      <c r="AA216" s="54"/>
      <c r="AB216" s="54"/>
      <c r="AC216" s="45"/>
      <c r="AD216" s="57"/>
      <c r="AE216" s="68">
        <f>VLOOKUP('CxTx Summary'!B216, A:D, 4, FALSE)</f>
        <v>90.795454545454547</v>
      </c>
      <c r="AF216" s="68">
        <f>VLOOKUP('CxTx Summary'!E216, A:D, 4, FALSE)</f>
        <v>90.795454545454547</v>
      </c>
      <c r="AG216" s="69">
        <f t="shared" si="55"/>
        <v>90.795454545454547</v>
      </c>
      <c r="AH216" s="69">
        <f>IF(CxTx!H216=0,1,CxTx!H216)</f>
        <v>37.238750000000003</v>
      </c>
      <c r="AI216" s="68">
        <f t="shared" si="56"/>
        <v>0.27358264833715612</v>
      </c>
      <c r="AJ216" s="68">
        <f t="shared" si="57"/>
        <v>0.72641735166284382</v>
      </c>
      <c r="AK216" s="68">
        <f t="shared" si="58"/>
        <v>65.955393633933213</v>
      </c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45"/>
      <c r="AX216" s="60"/>
      <c r="AY216" s="72">
        <f>VLOOKUP('TzCx Summary'!B216, A:D, 4, FALSE)</f>
        <v>90.795454545454547</v>
      </c>
      <c r="AZ216" s="72">
        <f>VLOOKUP('TzCx Summary'!E216, A:D, 4, FALSE)</f>
        <v>90.795454545454547</v>
      </c>
      <c r="BA216" s="73">
        <f t="shared" si="59"/>
        <v>90.795454545454547</v>
      </c>
      <c r="BB216" s="73" t="e">
        <f>IF(TzCx!H216=0,1,#REF!)</f>
        <v>#REF!</v>
      </c>
      <c r="BC216" s="72" t="e">
        <f t="shared" si="60"/>
        <v>#REF!</v>
      </c>
      <c r="BD216" s="72" t="e">
        <f t="shared" si="61"/>
        <v>#REF!</v>
      </c>
      <c r="BE216" s="72" t="e">
        <f t="shared" si="62"/>
        <v>#REF!</v>
      </c>
      <c r="BF216" s="60"/>
      <c r="BG216" s="72"/>
      <c r="BH216" s="72"/>
      <c r="BI216" s="72"/>
      <c r="BJ216" s="72"/>
      <c r="BK216" s="72"/>
      <c r="BL216" s="72"/>
      <c r="BM216" s="72"/>
      <c r="BN216" s="72"/>
      <c r="BO216" s="60"/>
      <c r="BP216" s="60"/>
      <c r="BQ216" s="45"/>
    </row>
    <row r="217" spans="1:69" x14ac:dyDescent="0.4">
      <c r="A217" s="45"/>
      <c r="B217" s="45"/>
      <c r="C217" s="45"/>
      <c r="D217" s="45"/>
      <c r="E217" s="45"/>
      <c r="F217" s="45"/>
      <c r="G217" s="45"/>
      <c r="H217" s="45"/>
      <c r="I217" s="45"/>
      <c r="J217" s="54"/>
      <c r="K217" s="63">
        <f>VLOOKUP('CxCT5x Summary'!B217, A:D, 4, FALSE)</f>
        <v>90.795454545454547</v>
      </c>
      <c r="L217" s="63">
        <f>VLOOKUP('CxCT5x Summary'!E217, A:D, 4, FALSE)</f>
        <v>90.795454545454547</v>
      </c>
      <c r="M217" s="64">
        <f t="shared" si="53"/>
        <v>90.795454545454547</v>
      </c>
      <c r="N217" s="64">
        <f>IF(CxCT5x!H217=0,1,CxCT5x!H217)</f>
        <v>9.7688319999999997</v>
      </c>
      <c r="O217" s="65">
        <f t="shared" si="54"/>
        <v>6.7451645683325914E-2</v>
      </c>
      <c r="P217" s="65">
        <f t="shared" si="51"/>
        <v>0.93254835431667404</v>
      </c>
      <c r="Q217" s="65">
        <f t="shared" si="52"/>
        <v>84.671151715798018</v>
      </c>
      <c r="R217" s="54"/>
      <c r="S217" s="54"/>
      <c r="T217" s="54"/>
      <c r="U217" s="54"/>
      <c r="V217" s="54"/>
      <c r="W217" s="54"/>
      <c r="X217" s="54"/>
      <c r="Y217" s="54"/>
      <c r="Z217" s="54"/>
      <c r="AA217" s="54"/>
      <c r="AB217" s="54"/>
      <c r="AC217" s="45"/>
      <c r="AD217" s="57"/>
      <c r="AE217" s="68">
        <f>VLOOKUP('CxTx Summary'!B217, A:D, 4, FALSE)</f>
        <v>90.795454545454547</v>
      </c>
      <c r="AF217" s="68">
        <f>VLOOKUP('CxTx Summary'!E217, A:D, 4, FALSE)</f>
        <v>90.795454545454547</v>
      </c>
      <c r="AG217" s="69">
        <f t="shared" si="55"/>
        <v>90.795454545454547</v>
      </c>
      <c r="AH217" s="69">
        <f>IF(CxTx!H217=0,1,CxTx!H217)</f>
        <v>9.7688319999999997</v>
      </c>
      <c r="AI217" s="68">
        <f t="shared" si="56"/>
        <v>6.7451645683325914E-2</v>
      </c>
      <c r="AJ217" s="68">
        <f t="shared" si="57"/>
        <v>0.93254835431667404</v>
      </c>
      <c r="AK217" s="68">
        <f t="shared" si="58"/>
        <v>84.671151715798018</v>
      </c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45"/>
      <c r="AX217" s="60"/>
      <c r="AY217" s="72">
        <f>VLOOKUP('TzCx Summary'!B217, A:D, 4, FALSE)</f>
        <v>90.795454545454547</v>
      </c>
      <c r="AZ217" s="72">
        <f>VLOOKUP('TzCx Summary'!E217, A:D, 4, FALSE)</f>
        <v>90.795454545454547</v>
      </c>
      <c r="BA217" s="73">
        <f t="shared" si="59"/>
        <v>90.795454545454547</v>
      </c>
      <c r="BB217" s="73" t="e">
        <f>IF(TzCx!H217=0,1,#REF!)</f>
        <v>#REF!</v>
      </c>
      <c r="BC217" s="72" t="e">
        <f t="shared" si="60"/>
        <v>#REF!</v>
      </c>
      <c r="BD217" s="72" t="e">
        <f t="shared" si="61"/>
        <v>#REF!</v>
      </c>
      <c r="BE217" s="72" t="e">
        <f t="shared" si="62"/>
        <v>#REF!</v>
      </c>
      <c r="BF217" s="60"/>
      <c r="BG217" s="72"/>
      <c r="BH217" s="72"/>
      <c r="BI217" s="72"/>
      <c r="BJ217" s="72"/>
      <c r="BK217" s="72"/>
      <c r="BL217" s="72"/>
      <c r="BM217" s="72"/>
      <c r="BN217" s="72"/>
      <c r="BO217" s="60"/>
      <c r="BP217" s="60"/>
      <c r="BQ217" s="45"/>
    </row>
    <row r="218" spans="1:69" x14ac:dyDescent="0.4">
      <c r="A218" s="45"/>
      <c r="B218" s="45"/>
      <c r="C218" s="45"/>
      <c r="D218" s="45"/>
      <c r="E218" s="45"/>
      <c r="F218" s="45"/>
      <c r="G218" s="45"/>
      <c r="H218" s="45"/>
      <c r="I218" s="45"/>
      <c r="J218" s="54"/>
      <c r="K218" s="63">
        <f>VLOOKUP('CxCT5x Summary'!B218, A:D, 4, FALSE)</f>
        <v>90.795454545454547</v>
      </c>
      <c r="L218" s="63">
        <f>VLOOKUP('CxCT5x Summary'!E218, A:D, 4, FALSE)</f>
        <v>90.795454545454547</v>
      </c>
      <c r="M218" s="64">
        <f t="shared" si="53"/>
        <v>90.795454545454547</v>
      </c>
      <c r="N218" s="64">
        <f>IF(CxCT5x!H218=0,1,CxCT5x!H218)</f>
        <v>16.58474</v>
      </c>
      <c r="O218" s="65">
        <f t="shared" si="54"/>
        <v>0.11859740993483413</v>
      </c>
      <c r="P218" s="65">
        <f t="shared" si="51"/>
        <v>0.88140259006516586</v>
      </c>
      <c r="Q218" s="65">
        <f t="shared" si="52"/>
        <v>80.027348802507674</v>
      </c>
      <c r="R218" s="54"/>
      <c r="S218" s="54"/>
      <c r="T218" s="54"/>
      <c r="U218" s="54"/>
      <c r="V218" s="54"/>
      <c r="W218" s="54"/>
      <c r="X218" s="54"/>
      <c r="Y218" s="54"/>
      <c r="Z218" s="54"/>
      <c r="AA218" s="54"/>
      <c r="AB218" s="54"/>
      <c r="AC218" s="45"/>
      <c r="AD218" s="57"/>
      <c r="AE218" s="68">
        <f>VLOOKUP('CxTx Summary'!B218, A:D, 4, FALSE)</f>
        <v>90.795454545454547</v>
      </c>
      <c r="AF218" s="68">
        <f>VLOOKUP('CxTx Summary'!E218, A:D, 4, FALSE)</f>
        <v>90.795454545454547</v>
      </c>
      <c r="AG218" s="69">
        <f t="shared" si="55"/>
        <v>90.795454545454547</v>
      </c>
      <c r="AH218" s="69">
        <f>IF(CxTx!H218=0,1,CxTx!H218)</f>
        <v>16.58474</v>
      </c>
      <c r="AI218" s="68">
        <f t="shared" si="56"/>
        <v>0.11859740993483413</v>
      </c>
      <c r="AJ218" s="68">
        <f t="shared" si="57"/>
        <v>0.88140259006516586</v>
      </c>
      <c r="AK218" s="68">
        <f t="shared" si="58"/>
        <v>80.027348802507674</v>
      </c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45"/>
      <c r="AX218" s="60"/>
      <c r="AY218" s="72">
        <f>VLOOKUP('TzCx Summary'!B218, A:D, 4, FALSE)</f>
        <v>90.795454545454547</v>
      </c>
      <c r="AZ218" s="72">
        <f>VLOOKUP('TzCx Summary'!E218, A:D, 4, FALSE)</f>
        <v>84.545454545454547</v>
      </c>
      <c r="BA218" s="73">
        <f t="shared" si="59"/>
        <v>87.670454545454547</v>
      </c>
      <c r="BB218" s="73" t="e">
        <f>IF(TzCx!H218=0,1,#REF!)</f>
        <v>#REF!</v>
      </c>
      <c r="BC218" s="72" t="e">
        <f t="shared" si="60"/>
        <v>#REF!</v>
      </c>
      <c r="BD218" s="72" t="e">
        <f t="shared" si="61"/>
        <v>#REF!</v>
      </c>
      <c r="BE218" s="72" t="e">
        <f t="shared" si="62"/>
        <v>#REF!</v>
      </c>
      <c r="BF218" s="60"/>
      <c r="BG218" s="72"/>
      <c r="BH218" s="72"/>
      <c r="BI218" s="72"/>
      <c r="BJ218" s="72"/>
      <c r="BK218" s="72"/>
      <c r="BL218" s="72"/>
      <c r="BM218" s="72"/>
      <c r="BN218" s="72"/>
      <c r="BO218" s="60"/>
      <c r="BP218" s="60"/>
      <c r="BQ218" s="45"/>
    </row>
    <row r="219" spans="1:69" x14ac:dyDescent="0.4">
      <c r="A219" s="45"/>
      <c r="B219" s="45"/>
      <c r="C219" s="45"/>
      <c r="D219" s="45"/>
      <c r="E219" s="45"/>
      <c r="F219" s="45"/>
      <c r="G219" s="45"/>
      <c r="H219" s="45"/>
      <c r="I219" s="45"/>
      <c r="J219" s="54"/>
      <c r="K219" s="63">
        <f>VLOOKUP('CxCT5x Summary'!B219, A:D, 4, FALSE)</f>
        <v>92.954545454545453</v>
      </c>
      <c r="L219" s="63">
        <f>VLOOKUP('CxCT5x Summary'!E219, A:D, 4, FALSE)</f>
        <v>85.454545454545453</v>
      </c>
      <c r="M219" s="64">
        <f t="shared" si="53"/>
        <v>89.204545454545453</v>
      </c>
      <c r="N219" s="64">
        <f>IF(CxCT5x!H219=0,1,CxCT5x!H219)</f>
        <v>13.19889</v>
      </c>
      <c r="O219" s="65">
        <f t="shared" si="54"/>
        <v>9.3190393600257868E-2</v>
      </c>
      <c r="P219" s="65">
        <f t="shared" si="51"/>
        <v>0.90680960639974217</v>
      </c>
      <c r="Q219" s="65">
        <f t="shared" si="52"/>
        <v>80.891538752704278</v>
      </c>
      <c r="R219" s="54"/>
      <c r="S219" s="54"/>
      <c r="T219" s="54"/>
      <c r="U219" s="54"/>
      <c r="V219" s="54"/>
      <c r="W219" s="54"/>
      <c r="X219" s="54"/>
      <c r="Y219" s="54"/>
      <c r="Z219" s="54"/>
      <c r="AA219" s="54"/>
      <c r="AB219" s="54"/>
      <c r="AC219" s="45"/>
      <c r="AD219" s="57"/>
      <c r="AE219" s="68">
        <f>VLOOKUP('CxTx Summary'!B219, A:D, 4, FALSE)</f>
        <v>92.954545454545453</v>
      </c>
      <c r="AF219" s="68">
        <f>VLOOKUP('CxTx Summary'!E219, A:D, 4, FALSE)</f>
        <v>85.454545454545453</v>
      </c>
      <c r="AG219" s="69">
        <f t="shared" si="55"/>
        <v>89.204545454545453</v>
      </c>
      <c r="AH219" s="69">
        <f>IF(CxTx!H219=0,1,CxTx!H219)</f>
        <v>13.19889</v>
      </c>
      <c r="AI219" s="68">
        <f t="shared" si="56"/>
        <v>9.3190393600257868E-2</v>
      </c>
      <c r="AJ219" s="68">
        <f t="shared" si="57"/>
        <v>0.90680960639974217</v>
      </c>
      <c r="AK219" s="68">
        <f t="shared" si="58"/>
        <v>80.891538752704278</v>
      </c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45"/>
      <c r="AX219" s="60"/>
      <c r="AY219" s="72">
        <f>VLOOKUP('TzCx Summary'!B219, A:D, 4, FALSE)</f>
        <v>92.954545454545453</v>
      </c>
      <c r="AZ219" s="72">
        <f>VLOOKUP('TzCx Summary'!E219, A:D, 4, FALSE)</f>
        <v>92.954545454545453</v>
      </c>
      <c r="BA219" s="73">
        <f t="shared" si="59"/>
        <v>92.954545454545453</v>
      </c>
      <c r="BB219" s="73" t="e">
        <f>IF(TzCx!H219=0,1,#REF!)</f>
        <v>#REF!</v>
      </c>
      <c r="BC219" s="72" t="e">
        <f t="shared" si="60"/>
        <v>#REF!</v>
      </c>
      <c r="BD219" s="72" t="e">
        <f t="shared" si="61"/>
        <v>#REF!</v>
      </c>
      <c r="BE219" s="72" t="e">
        <f t="shared" si="62"/>
        <v>#REF!</v>
      </c>
      <c r="BF219" s="60"/>
      <c r="BG219" s="72"/>
      <c r="BH219" s="72"/>
      <c r="BI219" s="72"/>
      <c r="BJ219" s="72"/>
      <c r="BK219" s="72"/>
      <c r="BL219" s="72"/>
      <c r="BM219" s="72"/>
      <c r="BN219" s="72"/>
      <c r="BO219" s="60"/>
      <c r="BP219" s="60"/>
      <c r="BQ219" s="45"/>
    </row>
    <row r="220" spans="1:69" x14ac:dyDescent="0.4">
      <c r="A220" s="45"/>
      <c r="B220" s="45"/>
      <c r="C220" s="45"/>
      <c r="D220" s="45"/>
      <c r="E220" s="45"/>
      <c r="F220" s="45"/>
      <c r="G220" s="45"/>
      <c r="H220" s="45"/>
      <c r="I220" s="45"/>
      <c r="J220" s="54"/>
      <c r="K220" s="63">
        <f>VLOOKUP('CxCT5x Summary'!B220, A:D, 4, FALSE)</f>
        <v>90.795454545454547</v>
      </c>
      <c r="L220" s="63">
        <f>VLOOKUP('CxCT5x Summary'!E220, A:D, 4, FALSE)</f>
        <v>90.795454545454547</v>
      </c>
      <c r="M220" s="64">
        <f t="shared" si="53"/>
        <v>90.795454545454547</v>
      </c>
      <c r="N220" s="64">
        <f>IF(CxCT5x!H220=0,1,CxCT5x!H220)</f>
        <v>29.489439999999998</v>
      </c>
      <c r="O220" s="65">
        <f t="shared" si="54"/>
        <v>0.21543274631795989</v>
      </c>
      <c r="P220" s="65">
        <f t="shared" si="51"/>
        <v>0.78456725368204006</v>
      </c>
      <c r="Q220" s="65">
        <f t="shared" si="52"/>
        <v>71.235140419539775</v>
      </c>
      <c r="R220" s="54"/>
      <c r="S220" s="54"/>
      <c r="T220" s="54"/>
      <c r="U220" s="54"/>
      <c r="V220" s="54"/>
      <c r="W220" s="54"/>
      <c r="X220" s="54"/>
      <c r="Y220" s="54"/>
      <c r="Z220" s="54"/>
      <c r="AA220" s="54"/>
      <c r="AB220" s="54"/>
      <c r="AC220" s="45"/>
      <c r="AD220" s="57"/>
      <c r="AE220" s="68">
        <f>VLOOKUP('CxTx Summary'!B220, A:D, 4, FALSE)</f>
        <v>90.795454545454547</v>
      </c>
      <c r="AF220" s="68">
        <f>VLOOKUP('CxTx Summary'!E220, A:D, 4, FALSE)</f>
        <v>90.795454545454547</v>
      </c>
      <c r="AG220" s="69">
        <f t="shared" si="55"/>
        <v>90.795454545454547</v>
      </c>
      <c r="AH220" s="69">
        <f>IF(CxTx!H220=0,1,CxTx!H220)</f>
        <v>29.489439999999998</v>
      </c>
      <c r="AI220" s="68">
        <f t="shared" si="56"/>
        <v>0.21543274631795989</v>
      </c>
      <c r="AJ220" s="68">
        <f t="shared" si="57"/>
        <v>0.78456725368204006</v>
      </c>
      <c r="AK220" s="68">
        <f t="shared" si="58"/>
        <v>71.235140419539775</v>
      </c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45"/>
      <c r="AX220" s="60"/>
      <c r="AY220" s="72">
        <f>VLOOKUP('TzCx Summary'!B220, A:D, 4, FALSE)</f>
        <v>90.795454545454547</v>
      </c>
      <c r="AZ220" s="72">
        <f>VLOOKUP('TzCx Summary'!E220, A:D, 4, FALSE)</f>
        <v>90.795454545454547</v>
      </c>
      <c r="BA220" s="73">
        <f t="shared" si="59"/>
        <v>90.795454545454547</v>
      </c>
      <c r="BB220" s="73" t="e">
        <f>IF(TzCx!H220=0,1,#REF!)</f>
        <v>#REF!</v>
      </c>
      <c r="BC220" s="72" t="e">
        <f t="shared" si="60"/>
        <v>#REF!</v>
      </c>
      <c r="BD220" s="72" t="e">
        <f t="shared" si="61"/>
        <v>#REF!</v>
      </c>
      <c r="BE220" s="72" t="e">
        <f t="shared" si="62"/>
        <v>#REF!</v>
      </c>
      <c r="BF220" s="60"/>
      <c r="BG220" s="72"/>
      <c r="BH220" s="72"/>
      <c r="BI220" s="72"/>
      <c r="BJ220" s="72"/>
      <c r="BK220" s="72"/>
      <c r="BL220" s="72"/>
      <c r="BM220" s="72"/>
      <c r="BN220" s="72"/>
      <c r="BO220" s="60"/>
      <c r="BP220" s="60"/>
      <c r="BQ220" s="45"/>
    </row>
    <row r="221" spans="1:69" x14ac:dyDescent="0.4">
      <c r="A221" s="45"/>
      <c r="B221" s="45"/>
      <c r="C221" s="45"/>
      <c r="D221" s="45"/>
      <c r="E221" s="45"/>
      <c r="F221" s="45"/>
      <c r="G221" s="45"/>
      <c r="H221" s="45"/>
      <c r="I221" s="45"/>
      <c r="J221" s="54"/>
      <c r="K221" s="63">
        <f>VLOOKUP('CxCT5x Summary'!B221, A:D, 4, FALSE)</f>
        <v>84.545454545454547</v>
      </c>
      <c r="L221" s="63">
        <f>VLOOKUP('CxCT5x Summary'!E221, A:D, 4, FALSE)</f>
        <v>90.795454545454547</v>
      </c>
      <c r="M221" s="64">
        <f t="shared" si="53"/>
        <v>87.670454545454547</v>
      </c>
      <c r="N221" s="64">
        <f>IF(CxCT5x!H221=0,1,CxCT5x!H221)</f>
        <v>18.52769</v>
      </c>
      <c r="O221" s="65">
        <f t="shared" si="54"/>
        <v>0.13317707601196835</v>
      </c>
      <c r="P221" s="65">
        <f t="shared" si="51"/>
        <v>0.86682292398803162</v>
      </c>
      <c r="Q221" s="65">
        <f t="shared" si="52"/>
        <v>75.994759756450733</v>
      </c>
      <c r="R221" s="54"/>
      <c r="S221" s="54"/>
      <c r="T221" s="54"/>
      <c r="U221" s="54"/>
      <c r="V221" s="54"/>
      <c r="W221" s="54"/>
      <c r="X221" s="54"/>
      <c r="Y221" s="54"/>
      <c r="Z221" s="54"/>
      <c r="AA221" s="54"/>
      <c r="AB221" s="54"/>
      <c r="AC221" s="45"/>
      <c r="AD221" s="57"/>
      <c r="AE221" s="68">
        <f>VLOOKUP('CxTx Summary'!B221, A:D, 4, FALSE)</f>
        <v>84.545454545454547</v>
      </c>
      <c r="AF221" s="68">
        <f>VLOOKUP('CxTx Summary'!E221, A:D, 4, FALSE)</f>
        <v>90.795454545454547</v>
      </c>
      <c r="AG221" s="69">
        <f t="shared" si="55"/>
        <v>87.670454545454547</v>
      </c>
      <c r="AH221" s="69">
        <f>IF(CxTx!H221=0,1,CxTx!H221)</f>
        <v>18.52769</v>
      </c>
      <c r="AI221" s="68">
        <f t="shared" si="56"/>
        <v>0.13317707601196835</v>
      </c>
      <c r="AJ221" s="68">
        <f t="shared" si="57"/>
        <v>0.86682292398803162</v>
      </c>
      <c r="AK221" s="68">
        <f t="shared" si="58"/>
        <v>75.994759756450733</v>
      </c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45"/>
      <c r="AX221" s="60"/>
      <c r="AY221" s="72">
        <f>VLOOKUP('TzCx Summary'!B221, A:D, 4, FALSE)</f>
        <v>84.545454545454547</v>
      </c>
      <c r="AZ221" s="72">
        <f>VLOOKUP('TzCx Summary'!E221, A:D, 4, FALSE)</f>
        <v>84.545454545454547</v>
      </c>
      <c r="BA221" s="73">
        <f t="shared" si="59"/>
        <v>84.545454545454547</v>
      </c>
      <c r="BB221" s="73" t="e">
        <f>IF(TzCx!H221=0,1,#REF!)</f>
        <v>#REF!</v>
      </c>
      <c r="BC221" s="72" t="e">
        <f t="shared" si="60"/>
        <v>#REF!</v>
      </c>
      <c r="BD221" s="72" t="e">
        <f t="shared" si="61"/>
        <v>#REF!</v>
      </c>
      <c r="BE221" s="72" t="e">
        <f t="shared" si="62"/>
        <v>#REF!</v>
      </c>
      <c r="BF221" s="60"/>
      <c r="BG221" s="72"/>
      <c r="BH221" s="72"/>
      <c r="BI221" s="72"/>
      <c r="BJ221" s="72"/>
      <c r="BK221" s="72"/>
      <c r="BL221" s="72"/>
      <c r="BM221" s="72"/>
      <c r="BN221" s="72"/>
      <c r="BO221" s="60"/>
      <c r="BP221" s="60"/>
      <c r="BQ221" s="45"/>
    </row>
    <row r="222" spans="1:69" x14ac:dyDescent="0.4">
      <c r="A222" s="45"/>
      <c r="B222" s="45"/>
      <c r="C222" s="45"/>
      <c r="D222" s="45"/>
      <c r="E222" s="45"/>
      <c r="F222" s="45"/>
      <c r="G222" s="45"/>
      <c r="H222" s="45"/>
      <c r="I222" s="45"/>
      <c r="J222" s="54"/>
      <c r="K222" s="63">
        <f>VLOOKUP('CxCT5x Summary'!B222, A:D, 4, FALSE)</f>
        <v>84.545454545454547</v>
      </c>
      <c r="L222" s="63">
        <f>VLOOKUP('CxCT5x Summary'!E222, A:D, 4, FALSE)</f>
        <v>90.795454545454547</v>
      </c>
      <c r="M222" s="64">
        <f t="shared" si="53"/>
        <v>87.670454545454547</v>
      </c>
      <c r="N222" s="64">
        <f>IF(CxCT5x!H222=0,1,CxCT5x!H222)</f>
        <v>13.81841</v>
      </c>
      <c r="O222" s="65">
        <f t="shared" si="54"/>
        <v>9.7839198113038012E-2</v>
      </c>
      <c r="P222" s="65">
        <f t="shared" si="51"/>
        <v>0.90216080188696202</v>
      </c>
      <c r="Q222" s="65">
        <f t="shared" si="52"/>
        <v>79.092847574521727</v>
      </c>
      <c r="R222" s="54"/>
      <c r="S222" s="54"/>
      <c r="T222" s="54"/>
      <c r="U222" s="54"/>
      <c r="V222" s="54"/>
      <c r="W222" s="54"/>
      <c r="X222" s="54"/>
      <c r="Y222" s="54"/>
      <c r="Z222" s="54"/>
      <c r="AA222" s="54"/>
      <c r="AB222" s="54"/>
      <c r="AC222" s="45"/>
      <c r="AD222" s="57"/>
      <c r="AE222" s="68">
        <f>VLOOKUP('CxTx Summary'!B222, A:D, 4, FALSE)</f>
        <v>84.545454545454547</v>
      </c>
      <c r="AF222" s="68">
        <f>VLOOKUP('CxTx Summary'!E222, A:D, 4, FALSE)</f>
        <v>90.795454545454547</v>
      </c>
      <c r="AG222" s="69">
        <f t="shared" si="55"/>
        <v>87.670454545454547</v>
      </c>
      <c r="AH222" s="69">
        <f>IF(CxTx!H222=0,1,CxTx!H222)</f>
        <v>13.81841</v>
      </c>
      <c r="AI222" s="68">
        <f t="shared" si="56"/>
        <v>9.7839198113038012E-2</v>
      </c>
      <c r="AJ222" s="68">
        <f t="shared" si="57"/>
        <v>0.90216080188696202</v>
      </c>
      <c r="AK222" s="68">
        <f t="shared" si="58"/>
        <v>79.092847574521727</v>
      </c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45"/>
      <c r="AX222" s="60"/>
      <c r="AY222" s="72">
        <f>VLOOKUP('TzCx Summary'!B222, A:D, 4, FALSE)</f>
        <v>84.545454545454547</v>
      </c>
      <c r="AZ222" s="72">
        <f>VLOOKUP('TzCx Summary'!E222, A:D, 4, FALSE)</f>
        <v>84.545454545454547</v>
      </c>
      <c r="BA222" s="73">
        <f t="shared" si="59"/>
        <v>84.545454545454547</v>
      </c>
      <c r="BB222" s="73" t="e">
        <f>IF(TzCx!H222=0,1,#REF!)</f>
        <v>#REF!</v>
      </c>
      <c r="BC222" s="72" t="e">
        <f t="shared" si="60"/>
        <v>#REF!</v>
      </c>
      <c r="BD222" s="72" t="e">
        <f t="shared" si="61"/>
        <v>#REF!</v>
      </c>
      <c r="BE222" s="72" t="e">
        <f t="shared" si="62"/>
        <v>#REF!</v>
      </c>
      <c r="BF222" s="60"/>
      <c r="BG222" s="72"/>
      <c r="BH222" s="72"/>
      <c r="BI222" s="72"/>
      <c r="BJ222" s="72"/>
      <c r="BK222" s="72"/>
      <c r="BL222" s="72"/>
      <c r="BM222" s="72"/>
      <c r="BN222" s="72"/>
      <c r="BO222" s="60"/>
      <c r="BP222" s="60"/>
      <c r="BQ222" s="45"/>
    </row>
    <row r="223" spans="1:69" x14ac:dyDescent="0.4">
      <c r="A223" s="45"/>
      <c r="B223" s="45"/>
      <c r="C223" s="45"/>
      <c r="D223" s="45"/>
      <c r="E223" s="45"/>
      <c r="F223" s="45"/>
      <c r="G223" s="45"/>
      <c r="H223" s="45"/>
      <c r="I223" s="45"/>
      <c r="J223" s="54"/>
      <c r="K223" s="63">
        <f>VLOOKUP('CxCT5x Summary'!B223, A:D, 4, FALSE)</f>
        <v>89.545454545454547</v>
      </c>
      <c r="L223" s="63">
        <f>VLOOKUP('CxCT5x Summary'!E223, A:D, 4, FALSE)</f>
        <v>85.454545454545453</v>
      </c>
      <c r="M223" s="64">
        <f t="shared" si="53"/>
        <v>87.5</v>
      </c>
      <c r="N223" s="64">
        <f>IF(CxCT5x!H223=0,1,CxCT5x!H223)</f>
        <v>26.509550000000001</v>
      </c>
      <c r="O223" s="65">
        <f t="shared" si="54"/>
        <v>0.19307200561614488</v>
      </c>
      <c r="P223" s="65">
        <f t="shared" si="51"/>
        <v>0.8069279943838551</v>
      </c>
      <c r="Q223" s="65">
        <f t="shared" si="52"/>
        <v>70.606199508587324</v>
      </c>
      <c r="R223" s="54"/>
      <c r="S223" s="54"/>
      <c r="T223" s="54"/>
      <c r="U223" s="54"/>
      <c r="V223" s="54"/>
      <c r="W223" s="54"/>
      <c r="X223" s="54"/>
      <c r="Y223" s="54"/>
      <c r="Z223" s="54"/>
      <c r="AA223" s="54"/>
      <c r="AB223" s="54"/>
      <c r="AC223" s="45"/>
      <c r="AD223" s="57"/>
      <c r="AE223" s="68">
        <f>VLOOKUP('CxTx Summary'!B223, A:D, 4, FALSE)</f>
        <v>89.545454545454547</v>
      </c>
      <c r="AF223" s="68">
        <f>VLOOKUP('CxTx Summary'!E223, A:D, 4, FALSE)</f>
        <v>85.454545454545453</v>
      </c>
      <c r="AG223" s="69">
        <f t="shared" si="55"/>
        <v>87.5</v>
      </c>
      <c r="AH223" s="69">
        <f>IF(CxTx!H223=0,1,CxTx!H223)</f>
        <v>26.509550000000001</v>
      </c>
      <c r="AI223" s="68">
        <f t="shared" si="56"/>
        <v>0.19307200561614488</v>
      </c>
      <c r="AJ223" s="68">
        <f t="shared" si="57"/>
        <v>0.8069279943838551</v>
      </c>
      <c r="AK223" s="68">
        <f t="shared" si="58"/>
        <v>70.606199508587324</v>
      </c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45"/>
      <c r="AX223" s="60"/>
      <c r="AY223" s="72">
        <f>VLOOKUP('TzCx Summary'!B223, A:D, 4, FALSE)</f>
        <v>89.545454545454547</v>
      </c>
      <c r="AZ223" s="72">
        <f>VLOOKUP('TzCx Summary'!E223, A:D, 4, FALSE)</f>
        <v>88.63636363636364</v>
      </c>
      <c r="BA223" s="73">
        <f t="shared" si="59"/>
        <v>89.090909090909093</v>
      </c>
      <c r="BB223" s="73" t="e">
        <f>IF(TzCx!H223=0,1,#REF!)</f>
        <v>#REF!</v>
      </c>
      <c r="BC223" s="72" t="e">
        <f t="shared" si="60"/>
        <v>#REF!</v>
      </c>
      <c r="BD223" s="72" t="e">
        <f t="shared" si="61"/>
        <v>#REF!</v>
      </c>
      <c r="BE223" s="72" t="e">
        <f t="shared" si="62"/>
        <v>#REF!</v>
      </c>
      <c r="BF223" s="60"/>
      <c r="BG223" s="72"/>
      <c r="BH223" s="72"/>
      <c r="BI223" s="72"/>
      <c r="BJ223" s="72"/>
      <c r="BK223" s="72"/>
      <c r="BL223" s="72"/>
      <c r="BM223" s="72"/>
      <c r="BN223" s="72"/>
      <c r="BO223" s="60"/>
      <c r="BP223" s="60"/>
      <c r="BQ223" s="45"/>
    </row>
    <row r="224" spans="1:69" x14ac:dyDescent="0.4">
      <c r="A224" s="45"/>
      <c r="B224" s="45"/>
      <c r="C224" s="45"/>
      <c r="D224" s="45"/>
      <c r="E224" s="45"/>
      <c r="F224" s="45"/>
      <c r="G224" s="45"/>
      <c r="H224" s="45"/>
      <c r="I224" s="45"/>
      <c r="J224" s="54"/>
      <c r="K224" s="63">
        <f>VLOOKUP('CxCT5x Summary'!B224, A:D, 4, FALSE)</f>
        <v>90.795454545454547</v>
      </c>
      <c r="L224" s="63">
        <f>VLOOKUP('CxCT5x Summary'!E224, A:D, 4, FALSE)</f>
        <v>90.795454545454547</v>
      </c>
      <c r="M224" s="64">
        <f t="shared" si="53"/>
        <v>90.795454545454547</v>
      </c>
      <c r="N224" s="64">
        <f>IF(CxCT5x!H224=0,1,CxCT5x!H224)</f>
        <v>14.774900000000001</v>
      </c>
      <c r="O224" s="65">
        <f t="shared" si="54"/>
        <v>0.10501658549105503</v>
      </c>
      <c r="P224" s="65">
        <f t="shared" si="51"/>
        <v>0.89498341450894503</v>
      </c>
      <c r="Q224" s="65">
        <f t="shared" si="52"/>
        <v>81.26042593098262</v>
      </c>
      <c r="R224" s="54"/>
      <c r="S224" s="54"/>
      <c r="T224" s="54"/>
      <c r="U224" s="54"/>
      <c r="V224" s="54"/>
      <c r="W224" s="54"/>
      <c r="X224" s="54"/>
      <c r="Y224" s="54"/>
      <c r="Z224" s="54"/>
      <c r="AA224" s="54"/>
      <c r="AB224" s="54"/>
      <c r="AC224" s="45"/>
      <c r="AD224" s="57"/>
      <c r="AE224" s="68">
        <f>VLOOKUP('CxTx Summary'!B224, A:D, 4, FALSE)</f>
        <v>90.795454545454547</v>
      </c>
      <c r="AF224" s="68">
        <f>VLOOKUP('CxTx Summary'!E224, A:D, 4, FALSE)</f>
        <v>90.795454545454547</v>
      </c>
      <c r="AG224" s="69">
        <f t="shared" si="55"/>
        <v>90.795454545454547</v>
      </c>
      <c r="AH224" s="69">
        <f>IF(CxTx!H224=0,1,CxTx!H224)</f>
        <v>14.774900000000001</v>
      </c>
      <c r="AI224" s="68">
        <f t="shared" si="56"/>
        <v>0.10501658549105503</v>
      </c>
      <c r="AJ224" s="68">
        <f t="shared" si="57"/>
        <v>0.89498341450894503</v>
      </c>
      <c r="AK224" s="68">
        <f t="shared" si="58"/>
        <v>81.26042593098262</v>
      </c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45"/>
      <c r="AX224" s="60"/>
      <c r="AY224" s="72">
        <f>VLOOKUP('TzCx Summary'!B224, A:D, 4, FALSE)</f>
        <v>90.795454545454547</v>
      </c>
      <c r="AZ224" s="72">
        <f>VLOOKUP('TzCx Summary'!E224, A:D, 4, FALSE)</f>
        <v>84.545454545454547</v>
      </c>
      <c r="BA224" s="73">
        <f t="shared" si="59"/>
        <v>87.670454545454547</v>
      </c>
      <c r="BB224" s="73" t="e">
        <f>IF(TzCx!H224=0,1,#REF!)</f>
        <v>#REF!</v>
      </c>
      <c r="BC224" s="72" t="e">
        <f t="shared" si="60"/>
        <v>#REF!</v>
      </c>
      <c r="BD224" s="72" t="e">
        <f t="shared" si="61"/>
        <v>#REF!</v>
      </c>
      <c r="BE224" s="72" t="e">
        <f t="shared" si="62"/>
        <v>#REF!</v>
      </c>
      <c r="BF224" s="60"/>
      <c r="BG224" s="72"/>
      <c r="BH224" s="72"/>
      <c r="BI224" s="72"/>
      <c r="BJ224" s="72"/>
      <c r="BK224" s="72"/>
      <c r="BL224" s="72"/>
      <c r="BM224" s="72"/>
      <c r="BN224" s="72"/>
      <c r="BO224" s="60"/>
      <c r="BP224" s="60"/>
      <c r="BQ224" s="45"/>
    </row>
    <row r="225" spans="1:69" x14ac:dyDescent="0.4">
      <c r="A225" s="45"/>
      <c r="B225" s="45"/>
      <c r="C225" s="45"/>
      <c r="D225" s="45"/>
      <c r="E225" s="45"/>
      <c r="F225" s="45"/>
      <c r="G225" s="45"/>
      <c r="H225" s="45"/>
      <c r="I225" s="45"/>
      <c r="J225" s="54"/>
      <c r="K225" s="63">
        <f>VLOOKUP('CxCT5x Summary'!B225, A:D, 4, FALSE)</f>
        <v>85.454545454545453</v>
      </c>
      <c r="L225" s="63">
        <f>VLOOKUP('CxCT5x Summary'!E225, A:D, 4, FALSE)</f>
        <v>90.795454545454547</v>
      </c>
      <c r="M225" s="64">
        <f t="shared" si="53"/>
        <v>88.125</v>
      </c>
      <c r="N225" s="64">
        <f>IF(CxCT5x!H225=0,1,CxCT5x!H225)</f>
        <v>35.801499999999997</v>
      </c>
      <c r="O225" s="65">
        <f t="shared" si="54"/>
        <v>0.26279769500878364</v>
      </c>
      <c r="P225" s="65">
        <f t="shared" si="51"/>
        <v>0.73720230499121642</v>
      </c>
      <c r="Q225" s="65">
        <f t="shared" si="52"/>
        <v>64.965953127350943</v>
      </c>
      <c r="R225" s="54"/>
      <c r="S225" s="54"/>
      <c r="T225" s="54"/>
      <c r="U225" s="54"/>
      <c r="V225" s="54"/>
      <c r="W225" s="54"/>
      <c r="X225" s="54"/>
      <c r="Y225" s="54"/>
      <c r="Z225" s="54"/>
      <c r="AA225" s="54"/>
      <c r="AB225" s="54"/>
      <c r="AC225" s="45"/>
      <c r="AD225" s="57"/>
      <c r="AE225" s="68">
        <f>VLOOKUP('CxTx Summary'!B225, A:D, 4, FALSE)</f>
        <v>85.454545454545453</v>
      </c>
      <c r="AF225" s="68">
        <f>VLOOKUP('CxTx Summary'!E225, A:D, 4, FALSE)</f>
        <v>90.795454545454547</v>
      </c>
      <c r="AG225" s="69">
        <f t="shared" si="55"/>
        <v>88.125</v>
      </c>
      <c r="AH225" s="69">
        <f>IF(CxTx!H225=0,1,CxTx!H225)</f>
        <v>35.801499999999997</v>
      </c>
      <c r="AI225" s="68">
        <f t="shared" si="56"/>
        <v>0.26279769500878364</v>
      </c>
      <c r="AJ225" s="68">
        <f t="shared" si="57"/>
        <v>0.73720230499121642</v>
      </c>
      <c r="AK225" s="68">
        <f t="shared" si="58"/>
        <v>64.965953127350943</v>
      </c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45"/>
      <c r="AX225" s="60"/>
      <c r="AY225" s="72">
        <f>VLOOKUP('TzCx Summary'!B225, A:D, 4, FALSE)</f>
        <v>85.454545454545453</v>
      </c>
      <c r="AZ225" s="72">
        <f>VLOOKUP('TzCx Summary'!E225, A:D, 4, FALSE)</f>
        <v>90.795454545454547</v>
      </c>
      <c r="BA225" s="73">
        <f t="shared" si="59"/>
        <v>88.125</v>
      </c>
      <c r="BB225" s="73" t="e">
        <f>IF(TzCx!H225=0,1,#REF!)</f>
        <v>#REF!</v>
      </c>
      <c r="BC225" s="72" t="e">
        <f t="shared" si="60"/>
        <v>#REF!</v>
      </c>
      <c r="BD225" s="72" t="e">
        <f t="shared" si="61"/>
        <v>#REF!</v>
      </c>
      <c r="BE225" s="72" t="e">
        <f t="shared" si="62"/>
        <v>#REF!</v>
      </c>
      <c r="BF225" s="60"/>
      <c r="BG225" s="72"/>
      <c r="BH225" s="72"/>
      <c r="BI225" s="72"/>
      <c r="BJ225" s="72"/>
      <c r="BK225" s="72"/>
      <c r="BL225" s="72"/>
      <c r="BM225" s="72"/>
      <c r="BN225" s="72"/>
      <c r="BO225" s="60"/>
      <c r="BP225" s="60"/>
      <c r="BQ225" s="45"/>
    </row>
    <row r="226" spans="1:69" x14ac:dyDescent="0.4">
      <c r="A226" s="45"/>
      <c r="B226" s="45"/>
      <c r="C226" s="45"/>
      <c r="D226" s="45"/>
      <c r="E226" s="45"/>
      <c r="F226" s="45"/>
      <c r="G226" s="45"/>
      <c r="H226" s="45"/>
      <c r="I226" s="45"/>
      <c r="J226" s="54"/>
      <c r="K226" s="63">
        <f>VLOOKUP('CxCT5x Summary'!B226, A:D, 4, FALSE)</f>
        <v>85.454545454545453</v>
      </c>
      <c r="L226" s="63">
        <f>VLOOKUP('CxCT5x Summary'!E226, A:D, 4, FALSE)</f>
        <v>85.454545454545453</v>
      </c>
      <c r="M226" s="64">
        <f t="shared" si="53"/>
        <v>85.454545454545453</v>
      </c>
      <c r="N226" s="64">
        <f>IF(CxCT5x!H226=0,1,CxCT5x!H226)</f>
        <v>12.460330000000001</v>
      </c>
      <c r="O226" s="65">
        <f t="shared" si="54"/>
        <v>8.7648327063327799E-2</v>
      </c>
      <c r="P226" s="65">
        <f t="shared" si="51"/>
        <v>0.91235167293667219</v>
      </c>
      <c r="Q226" s="65">
        <f t="shared" si="52"/>
        <v>77.964597505497437</v>
      </c>
      <c r="R226" s="54"/>
      <c r="S226" s="54"/>
      <c r="T226" s="54"/>
      <c r="U226" s="54"/>
      <c r="V226" s="54"/>
      <c r="W226" s="54"/>
      <c r="X226" s="54"/>
      <c r="Y226" s="54"/>
      <c r="Z226" s="54"/>
      <c r="AA226" s="54"/>
      <c r="AB226" s="54"/>
      <c r="AC226" s="45"/>
      <c r="AD226" s="57"/>
      <c r="AE226" s="68">
        <f>VLOOKUP('CxTx Summary'!B226, A:D, 4, FALSE)</f>
        <v>85.454545454545453</v>
      </c>
      <c r="AF226" s="68">
        <f>VLOOKUP('CxTx Summary'!E226, A:D, 4, FALSE)</f>
        <v>85.454545454545453</v>
      </c>
      <c r="AG226" s="69">
        <f t="shared" si="55"/>
        <v>85.454545454545453</v>
      </c>
      <c r="AH226" s="69">
        <f>IF(CxTx!H226=0,1,CxTx!H226)</f>
        <v>12.460330000000001</v>
      </c>
      <c r="AI226" s="68">
        <f t="shared" si="56"/>
        <v>8.7648327063327799E-2</v>
      </c>
      <c r="AJ226" s="68">
        <f t="shared" si="57"/>
        <v>0.91235167293667219</v>
      </c>
      <c r="AK226" s="68">
        <f t="shared" si="58"/>
        <v>77.964597505497437</v>
      </c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45"/>
      <c r="AX226" s="60"/>
      <c r="AY226" s="72">
        <f>VLOOKUP('TzCx Summary'!B226, A:D, 4, FALSE)</f>
        <v>85.454545454545453</v>
      </c>
      <c r="AZ226" s="72">
        <f>VLOOKUP('TzCx Summary'!E226, A:D, 4, FALSE)</f>
        <v>85.454545454545453</v>
      </c>
      <c r="BA226" s="73">
        <f t="shared" si="59"/>
        <v>85.454545454545453</v>
      </c>
      <c r="BB226" s="73" t="e">
        <f>IF(TzCx!H226=0,1,#REF!)</f>
        <v>#REF!</v>
      </c>
      <c r="BC226" s="72" t="e">
        <f t="shared" si="60"/>
        <v>#REF!</v>
      </c>
      <c r="BD226" s="72" t="e">
        <f t="shared" si="61"/>
        <v>#REF!</v>
      </c>
      <c r="BE226" s="72" t="e">
        <f t="shared" si="62"/>
        <v>#REF!</v>
      </c>
      <c r="BF226" s="60"/>
      <c r="BG226" s="72"/>
      <c r="BH226" s="72"/>
      <c r="BI226" s="72"/>
      <c r="BJ226" s="72"/>
      <c r="BK226" s="72"/>
      <c r="BL226" s="72"/>
      <c r="BM226" s="72"/>
      <c r="BN226" s="72"/>
      <c r="BO226" s="60"/>
      <c r="BP226" s="60"/>
      <c r="BQ226" s="45"/>
    </row>
    <row r="227" spans="1:69" x14ac:dyDescent="0.4">
      <c r="A227" s="45"/>
      <c r="B227" s="45"/>
      <c r="C227" s="45"/>
      <c r="D227" s="45"/>
      <c r="E227" s="45"/>
      <c r="F227" s="45"/>
      <c r="G227" s="45"/>
      <c r="H227" s="45"/>
      <c r="I227" s="45"/>
      <c r="J227" s="54"/>
      <c r="K227" s="63">
        <f>VLOOKUP('CxCT5x Summary'!B227, A:D, 4, FALSE)</f>
        <v>87.5</v>
      </c>
      <c r="L227" s="63">
        <f>VLOOKUP('CxCT5x Summary'!E227, A:D, 4, FALSE)</f>
        <v>90.795454545454547</v>
      </c>
      <c r="M227" s="64">
        <f t="shared" si="53"/>
        <v>89.14772727272728</v>
      </c>
      <c r="N227" s="64">
        <f>IF(CxCT5x!H227=0,1,CxCT5x!H227)</f>
        <v>49.516280000000002</v>
      </c>
      <c r="O227" s="65">
        <f t="shared" si="54"/>
        <v>0.36571177551592959</v>
      </c>
      <c r="P227" s="65">
        <f t="shared" si="51"/>
        <v>0.63428822448407041</v>
      </c>
      <c r="Q227" s="65">
        <f t="shared" si="52"/>
        <v>56.545353648608327</v>
      </c>
      <c r="R227" s="54"/>
      <c r="S227" s="54"/>
      <c r="T227" s="54"/>
      <c r="U227" s="54"/>
      <c r="V227" s="54"/>
      <c r="W227" s="54"/>
      <c r="X227" s="54"/>
      <c r="Y227" s="54"/>
      <c r="Z227" s="54"/>
      <c r="AA227" s="54"/>
      <c r="AB227" s="54"/>
      <c r="AC227" s="45"/>
      <c r="AD227" s="57"/>
      <c r="AE227" s="68">
        <f>VLOOKUP('CxTx Summary'!B227, A:D, 4, FALSE)</f>
        <v>87.5</v>
      </c>
      <c r="AF227" s="68">
        <f>VLOOKUP('CxTx Summary'!E227, A:D, 4, FALSE)</f>
        <v>90.795454545454547</v>
      </c>
      <c r="AG227" s="69">
        <f t="shared" si="55"/>
        <v>89.14772727272728</v>
      </c>
      <c r="AH227" s="69">
        <f>IF(CxTx!H227=0,1,CxTx!H227)</f>
        <v>49.516280000000002</v>
      </c>
      <c r="AI227" s="68">
        <f t="shared" si="56"/>
        <v>0.36571177551592959</v>
      </c>
      <c r="AJ227" s="68">
        <f t="shared" si="57"/>
        <v>0.63428822448407041</v>
      </c>
      <c r="AK227" s="68">
        <f t="shared" si="58"/>
        <v>56.545353648608327</v>
      </c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45"/>
      <c r="AX227" s="60"/>
      <c r="AY227" s="72">
        <f>VLOOKUP('TzCx Summary'!B227, A:D, 4, FALSE)</f>
        <v>87.5</v>
      </c>
      <c r="AZ227" s="72">
        <f>VLOOKUP('TzCx Summary'!E227, A:D, 4, FALSE)</f>
        <v>90.795454545454547</v>
      </c>
      <c r="BA227" s="73">
        <f t="shared" si="59"/>
        <v>89.14772727272728</v>
      </c>
      <c r="BB227" s="73" t="e">
        <f>IF(TzCx!H227=0,1,#REF!)</f>
        <v>#REF!</v>
      </c>
      <c r="BC227" s="72" t="e">
        <f t="shared" si="60"/>
        <v>#REF!</v>
      </c>
      <c r="BD227" s="72" t="e">
        <f t="shared" si="61"/>
        <v>#REF!</v>
      </c>
      <c r="BE227" s="72" t="e">
        <f t="shared" si="62"/>
        <v>#REF!</v>
      </c>
      <c r="BF227" s="60"/>
      <c r="BG227" s="72"/>
      <c r="BH227" s="72"/>
      <c r="BI227" s="72"/>
      <c r="BJ227" s="72"/>
      <c r="BK227" s="72"/>
      <c r="BL227" s="72"/>
      <c r="BM227" s="72"/>
      <c r="BN227" s="72"/>
      <c r="BO227" s="60"/>
      <c r="BP227" s="60"/>
      <c r="BQ227" s="45"/>
    </row>
    <row r="228" spans="1:69" x14ac:dyDescent="0.4">
      <c r="A228" s="45"/>
      <c r="B228" s="45"/>
      <c r="C228" s="45"/>
      <c r="D228" s="45"/>
      <c r="E228" s="45"/>
      <c r="F228" s="45"/>
      <c r="G228" s="45"/>
      <c r="H228" s="45"/>
      <c r="I228" s="45"/>
      <c r="J228" s="54"/>
      <c r="K228" s="63">
        <f>VLOOKUP('CxCT5x Summary'!B228, A:D, 4, FALSE)</f>
        <v>84.545454545454547</v>
      </c>
      <c r="L228" s="63">
        <f>VLOOKUP('CxCT5x Summary'!E228, A:D, 4, FALSE)</f>
        <v>90.795454545454547</v>
      </c>
      <c r="M228" s="64">
        <f t="shared" si="53"/>
        <v>87.670454545454547</v>
      </c>
      <c r="N228" s="64">
        <f>IF(CxCT5x!H228=0,1,CxCT5x!H228)</f>
        <v>14.22425</v>
      </c>
      <c r="O228" s="65">
        <f t="shared" si="54"/>
        <v>0.10088457328004909</v>
      </c>
      <c r="P228" s="65">
        <f t="shared" si="51"/>
        <v>0.89911542671995093</v>
      </c>
      <c r="Q228" s="65">
        <f t="shared" si="52"/>
        <v>78.825858149368429</v>
      </c>
      <c r="R228" s="54"/>
      <c r="S228" s="54"/>
      <c r="T228" s="54"/>
      <c r="U228" s="54"/>
      <c r="V228" s="54"/>
      <c r="W228" s="54"/>
      <c r="X228" s="54"/>
      <c r="Y228" s="54"/>
      <c r="Z228" s="54"/>
      <c r="AA228" s="54"/>
      <c r="AB228" s="54"/>
      <c r="AC228" s="45"/>
      <c r="AD228" s="57"/>
      <c r="AE228" s="68">
        <f>VLOOKUP('CxTx Summary'!B228, A:D, 4, FALSE)</f>
        <v>84.545454545454547</v>
      </c>
      <c r="AF228" s="68">
        <f>VLOOKUP('CxTx Summary'!E228, A:D, 4, FALSE)</f>
        <v>90.795454545454547</v>
      </c>
      <c r="AG228" s="69">
        <f t="shared" si="55"/>
        <v>87.670454545454547</v>
      </c>
      <c r="AH228" s="69">
        <f>IF(CxTx!H228=0,1,CxTx!H228)</f>
        <v>14.22425</v>
      </c>
      <c r="AI228" s="68">
        <f t="shared" si="56"/>
        <v>0.10088457328004909</v>
      </c>
      <c r="AJ228" s="68">
        <f t="shared" si="57"/>
        <v>0.89911542671995093</v>
      </c>
      <c r="AK228" s="68">
        <f t="shared" si="58"/>
        <v>78.825858149368429</v>
      </c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45"/>
      <c r="AX228" s="60"/>
      <c r="AY228" s="72">
        <f>VLOOKUP('TzCx Summary'!B228, A:D, 4, FALSE)</f>
        <v>84.545454545454547</v>
      </c>
      <c r="AZ228" s="72">
        <f>VLOOKUP('TzCx Summary'!E228, A:D, 4, FALSE)</f>
        <v>84.545454545454547</v>
      </c>
      <c r="BA228" s="73">
        <f t="shared" si="59"/>
        <v>84.545454545454547</v>
      </c>
      <c r="BB228" s="73" t="e">
        <f>IF(TzCx!H228=0,1,#REF!)</f>
        <v>#REF!</v>
      </c>
      <c r="BC228" s="72" t="e">
        <f t="shared" si="60"/>
        <v>#REF!</v>
      </c>
      <c r="BD228" s="72" t="e">
        <f t="shared" si="61"/>
        <v>#REF!</v>
      </c>
      <c r="BE228" s="72" t="e">
        <f t="shared" si="62"/>
        <v>#REF!</v>
      </c>
      <c r="BF228" s="60"/>
      <c r="BG228" s="72"/>
      <c r="BH228" s="72"/>
      <c r="BI228" s="72"/>
      <c r="BJ228" s="72"/>
      <c r="BK228" s="72"/>
      <c r="BL228" s="72"/>
      <c r="BM228" s="72"/>
      <c r="BN228" s="72"/>
      <c r="BO228" s="60"/>
      <c r="BP228" s="60"/>
      <c r="BQ228" s="45"/>
    </row>
    <row r="229" spans="1:69" x14ac:dyDescent="0.4">
      <c r="A229" s="45"/>
      <c r="B229" s="45"/>
      <c r="C229" s="45"/>
      <c r="D229" s="45"/>
      <c r="E229" s="45"/>
      <c r="F229" s="45"/>
      <c r="G229" s="45"/>
      <c r="H229" s="45"/>
      <c r="I229" s="45"/>
      <c r="J229" s="54"/>
      <c r="K229" s="63">
        <f>VLOOKUP('CxCT5x Summary'!B229, A:D, 4, FALSE)</f>
        <v>90.795454545454547</v>
      </c>
      <c r="L229" s="63">
        <f>VLOOKUP('CxCT5x Summary'!E229, A:D, 4, FALSE)</f>
        <v>90.795454545454547</v>
      </c>
      <c r="M229" s="64">
        <f t="shared" si="53"/>
        <v>90.795454545454547</v>
      </c>
      <c r="N229" s="64">
        <f>IF(CxCT5x!H229=0,1,CxCT5x!H229)</f>
        <v>10.38514</v>
      </c>
      <c r="O229" s="65">
        <f t="shared" si="54"/>
        <v>7.2076347729527021E-2</v>
      </c>
      <c r="P229" s="65">
        <f t="shared" si="51"/>
        <v>0.92792365227047302</v>
      </c>
      <c r="Q229" s="65">
        <f t="shared" si="52"/>
        <v>84.251249791375898</v>
      </c>
      <c r="R229" s="54"/>
      <c r="S229" s="54"/>
      <c r="T229" s="54"/>
      <c r="U229" s="54"/>
      <c r="V229" s="54"/>
      <c r="W229" s="54"/>
      <c r="X229" s="54"/>
      <c r="Y229" s="54"/>
      <c r="Z229" s="54"/>
      <c r="AA229" s="54"/>
      <c r="AB229" s="54"/>
      <c r="AC229" s="45"/>
      <c r="AD229" s="57"/>
      <c r="AE229" s="68">
        <f>VLOOKUP('CxTx Summary'!B229, A:D, 4, FALSE)</f>
        <v>90.795454545454547</v>
      </c>
      <c r="AF229" s="68">
        <f>VLOOKUP('CxTx Summary'!E229, A:D, 4, FALSE)</f>
        <v>90.795454545454547</v>
      </c>
      <c r="AG229" s="69">
        <f t="shared" si="55"/>
        <v>90.795454545454547</v>
      </c>
      <c r="AH229" s="69">
        <f>IF(CxTx!H229=0,1,CxTx!H229)</f>
        <v>10.38514</v>
      </c>
      <c r="AI229" s="68">
        <f t="shared" si="56"/>
        <v>7.2076347729527021E-2</v>
      </c>
      <c r="AJ229" s="68">
        <f t="shared" si="57"/>
        <v>0.92792365227047302</v>
      </c>
      <c r="AK229" s="68">
        <f t="shared" si="58"/>
        <v>84.251249791375898</v>
      </c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45"/>
      <c r="AX229" s="60"/>
      <c r="AY229" s="72">
        <f>VLOOKUP('TzCx Summary'!B229, A:D, 4, FALSE)</f>
        <v>90.795454545454547</v>
      </c>
      <c r="AZ229" s="72">
        <f>VLOOKUP('TzCx Summary'!E229, A:D, 4, FALSE)</f>
        <v>90.795454545454547</v>
      </c>
      <c r="BA229" s="73">
        <f t="shared" si="59"/>
        <v>90.795454545454547</v>
      </c>
      <c r="BB229" s="73" t="e">
        <f>IF(TzCx!H229=0,1,#REF!)</f>
        <v>#REF!</v>
      </c>
      <c r="BC229" s="72" t="e">
        <f t="shared" si="60"/>
        <v>#REF!</v>
      </c>
      <c r="BD229" s="72" t="e">
        <f t="shared" si="61"/>
        <v>#REF!</v>
      </c>
      <c r="BE229" s="72" t="e">
        <f t="shared" si="62"/>
        <v>#REF!</v>
      </c>
      <c r="BF229" s="60"/>
      <c r="BG229" s="72"/>
      <c r="BH229" s="72"/>
      <c r="BI229" s="72"/>
      <c r="BJ229" s="72"/>
      <c r="BK229" s="72"/>
      <c r="BL229" s="72"/>
      <c r="BM229" s="72"/>
      <c r="BN229" s="72"/>
      <c r="BO229" s="60"/>
      <c r="BP229" s="60"/>
      <c r="BQ229" s="45"/>
    </row>
    <row r="230" spans="1:69" x14ac:dyDescent="0.4">
      <c r="A230" s="45"/>
      <c r="B230" s="45"/>
      <c r="C230" s="45"/>
      <c r="D230" s="45"/>
      <c r="E230" s="45"/>
      <c r="F230" s="45"/>
      <c r="G230" s="45"/>
      <c r="H230" s="45"/>
      <c r="I230" s="45"/>
      <c r="J230" s="54"/>
      <c r="K230" s="63">
        <f>VLOOKUP('CxCT5x Summary'!B230, A:D, 4, FALSE)</f>
        <v>84.545454545454547</v>
      </c>
      <c r="L230" s="63">
        <f>VLOOKUP('CxCT5x Summary'!E230, A:D, 4, FALSE)</f>
        <v>90.795454545454547</v>
      </c>
      <c r="M230" s="64">
        <f t="shared" si="53"/>
        <v>87.670454545454547</v>
      </c>
      <c r="N230" s="64">
        <f>IF(CxCT5x!H230=0,1,CxCT5x!H230)</f>
        <v>18.032080000000001</v>
      </c>
      <c r="O230" s="65">
        <f t="shared" si="54"/>
        <v>0.12945807742503174</v>
      </c>
      <c r="P230" s="65">
        <f t="shared" si="51"/>
        <v>0.87054192257496821</v>
      </c>
      <c r="Q230" s="65">
        <f t="shared" si="52"/>
        <v>76.320806053021357</v>
      </c>
      <c r="R230" s="54"/>
      <c r="S230" s="54"/>
      <c r="T230" s="54"/>
      <c r="U230" s="54"/>
      <c r="V230" s="54"/>
      <c r="W230" s="54"/>
      <c r="X230" s="54"/>
      <c r="Y230" s="54"/>
      <c r="Z230" s="54"/>
      <c r="AA230" s="54"/>
      <c r="AB230" s="54"/>
      <c r="AC230" s="45"/>
      <c r="AD230" s="57"/>
      <c r="AE230" s="68">
        <f>VLOOKUP('CxTx Summary'!B230, A:D, 4, FALSE)</f>
        <v>84.545454545454547</v>
      </c>
      <c r="AF230" s="68">
        <f>VLOOKUP('CxTx Summary'!E230, A:D, 4, FALSE)</f>
        <v>90.795454545454547</v>
      </c>
      <c r="AG230" s="69">
        <f t="shared" si="55"/>
        <v>87.670454545454547</v>
      </c>
      <c r="AH230" s="69">
        <f>IF(CxTx!H230=0,1,CxTx!H230)</f>
        <v>18.032080000000001</v>
      </c>
      <c r="AI230" s="68">
        <f t="shared" si="56"/>
        <v>0.12945807742503174</v>
      </c>
      <c r="AJ230" s="68">
        <f t="shared" si="57"/>
        <v>0.87054192257496821</v>
      </c>
      <c r="AK230" s="68">
        <f t="shared" si="58"/>
        <v>76.320806053021357</v>
      </c>
      <c r="AL230" s="57"/>
      <c r="AM230" s="57"/>
      <c r="AN230" s="57"/>
      <c r="AO230" s="57"/>
      <c r="AP230" s="57"/>
      <c r="AQ230" s="57"/>
      <c r="AR230" s="57"/>
      <c r="AS230" s="57"/>
      <c r="AT230" s="57"/>
      <c r="AU230" s="57"/>
      <c r="AV230" s="57"/>
      <c r="AW230" s="45"/>
      <c r="AX230" s="60"/>
      <c r="AY230" s="72">
        <f>VLOOKUP('TzCx Summary'!B230, A:D, 4, FALSE)</f>
        <v>84.545454545454547</v>
      </c>
      <c r="AZ230" s="72">
        <f>VLOOKUP('TzCx Summary'!E230, A:D, 4, FALSE)</f>
        <v>84.545454545454547</v>
      </c>
      <c r="BA230" s="73">
        <f t="shared" si="59"/>
        <v>84.545454545454547</v>
      </c>
      <c r="BB230" s="73" t="e">
        <f>IF(TzCx!H230=0,1,#REF!)</f>
        <v>#REF!</v>
      </c>
      <c r="BC230" s="72" t="e">
        <f t="shared" si="60"/>
        <v>#REF!</v>
      </c>
      <c r="BD230" s="72" t="e">
        <f t="shared" si="61"/>
        <v>#REF!</v>
      </c>
      <c r="BE230" s="72" t="e">
        <f t="shared" si="62"/>
        <v>#REF!</v>
      </c>
      <c r="BF230" s="60"/>
      <c r="BG230" s="72"/>
      <c r="BH230" s="72"/>
      <c r="BI230" s="72"/>
      <c r="BJ230" s="72"/>
      <c r="BK230" s="72"/>
      <c r="BL230" s="72"/>
      <c r="BM230" s="72"/>
      <c r="BN230" s="72"/>
      <c r="BO230" s="60"/>
      <c r="BP230" s="60"/>
      <c r="BQ230" s="45"/>
    </row>
    <row r="231" spans="1:69" x14ac:dyDescent="0.4">
      <c r="A231" s="45"/>
      <c r="B231" s="45"/>
      <c r="C231" s="45"/>
      <c r="D231" s="45"/>
      <c r="E231" s="45"/>
      <c r="F231" s="45"/>
      <c r="G231" s="45"/>
      <c r="H231" s="45"/>
      <c r="I231" s="45"/>
      <c r="J231" s="54"/>
      <c r="K231" s="63">
        <f>VLOOKUP('CxCT5x Summary'!B231, A:D, 4, FALSE)</f>
        <v>84.545454545454547</v>
      </c>
      <c r="L231" s="63">
        <f>VLOOKUP('CxCT5x Summary'!E231, A:D, 4, FALSE)</f>
        <v>90.795454545454547</v>
      </c>
      <c r="M231" s="64">
        <f t="shared" si="53"/>
        <v>87.670454545454547</v>
      </c>
      <c r="N231" s="64">
        <f>IF(CxCT5x!H231=0,1,CxCT5x!H231)</f>
        <v>13.880319999999999</v>
      </c>
      <c r="O231" s="65">
        <f t="shared" si="54"/>
        <v>9.8303763401303479E-2</v>
      </c>
      <c r="P231" s="65">
        <f t="shared" si="51"/>
        <v>0.90169623659869647</v>
      </c>
      <c r="Q231" s="65">
        <f t="shared" si="52"/>
        <v>79.052118924533445</v>
      </c>
      <c r="R231" s="54"/>
      <c r="S231" s="54"/>
      <c r="T231" s="54"/>
      <c r="U231" s="54"/>
      <c r="V231" s="54"/>
      <c r="W231" s="54"/>
      <c r="X231" s="54"/>
      <c r="Y231" s="54"/>
      <c r="Z231" s="54"/>
      <c r="AA231" s="54"/>
      <c r="AB231" s="54"/>
      <c r="AC231" s="45"/>
      <c r="AD231" s="57"/>
      <c r="AE231" s="68">
        <f>VLOOKUP('CxTx Summary'!B231, A:D, 4, FALSE)</f>
        <v>84.545454545454547</v>
      </c>
      <c r="AF231" s="68">
        <f>VLOOKUP('CxTx Summary'!E231, A:D, 4, FALSE)</f>
        <v>90.795454545454547</v>
      </c>
      <c r="AG231" s="69">
        <f t="shared" si="55"/>
        <v>87.670454545454547</v>
      </c>
      <c r="AH231" s="69">
        <f>IF(CxTx!H231=0,1,CxTx!H231)</f>
        <v>13.880319999999999</v>
      </c>
      <c r="AI231" s="68">
        <f t="shared" si="56"/>
        <v>9.8303763401303479E-2</v>
      </c>
      <c r="AJ231" s="68">
        <f t="shared" si="57"/>
        <v>0.90169623659869647</v>
      </c>
      <c r="AK231" s="68">
        <f t="shared" si="58"/>
        <v>79.052118924533445</v>
      </c>
      <c r="AL231" s="57"/>
      <c r="AM231" s="57"/>
      <c r="AN231" s="57"/>
      <c r="AO231" s="57"/>
      <c r="AP231" s="57"/>
      <c r="AQ231" s="57"/>
      <c r="AR231" s="57"/>
      <c r="AS231" s="57"/>
      <c r="AT231" s="57"/>
      <c r="AU231" s="57"/>
      <c r="AV231" s="57"/>
      <c r="AW231" s="45"/>
      <c r="AX231" s="60"/>
      <c r="AY231" s="72">
        <f>VLOOKUP('TzCx Summary'!B231, A:D, 4, FALSE)</f>
        <v>84.545454545454547</v>
      </c>
      <c r="AZ231" s="72">
        <f>VLOOKUP('TzCx Summary'!E231, A:D, 4, FALSE)</f>
        <v>84.545454545454547</v>
      </c>
      <c r="BA231" s="73">
        <f t="shared" si="59"/>
        <v>84.545454545454547</v>
      </c>
      <c r="BB231" s="73" t="e">
        <f>IF(TzCx!H231=0,1,#REF!)</f>
        <v>#REF!</v>
      </c>
      <c r="BC231" s="72" t="e">
        <f t="shared" si="60"/>
        <v>#REF!</v>
      </c>
      <c r="BD231" s="72" t="e">
        <f t="shared" si="61"/>
        <v>#REF!</v>
      </c>
      <c r="BE231" s="72" t="e">
        <f t="shared" si="62"/>
        <v>#REF!</v>
      </c>
      <c r="BF231" s="60"/>
      <c r="BG231" s="72"/>
      <c r="BH231" s="72"/>
      <c r="BI231" s="72"/>
      <c r="BJ231" s="72"/>
      <c r="BK231" s="72"/>
      <c r="BL231" s="72"/>
      <c r="BM231" s="72"/>
      <c r="BN231" s="72"/>
      <c r="BO231" s="60"/>
      <c r="BP231" s="60"/>
      <c r="BQ231" s="45"/>
    </row>
    <row r="232" spans="1:69" x14ac:dyDescent="0.4">
      <c r="A232" s="45"/>
      <c r="B232" s="45"/>
      <c r="C232" s="45"/>
      <c r="D232" s="45"/>
      <c r="E232" s="45"/>
      <c r="F232" s="45"/>
      <c r="G232" s="45"/>
      <c r="H232" s="45"/>
      <c r="I232" s="45"/>
      <c r="J232" s="54"/>
      <c r="K232" s="63">
        <f>VLOOKUP('CxCT5x Summary'!B232, A:D, 4, FALSE)</f>
        <v>90.795454545454547</v>
      </c>
      <c r="L232" s="63">
        <f>VLOOKUP('CxCT5x Summary'!E232, A:D, 4, FALSE)</f>
        <v>90.795454545454547</v>
      </c>
      <c r="M232" s="64">
        <f t="shared" si="53"/>
        <v>90.795454545454547</v>
      </c>
      <c r="N232" s="64">
        <f>IF(CxCT5x!H232=0,1,CxCT5x!H232)</f>
        <v>12.867459999999999</v>
      </c>
      <c r="O232" s="65">
        <f t="shared" si="54"/>
        <v>9.0703382237152991E-2</v>
      </c>
      <c r="P232" s="65">
        <f t="shared" si="51"/>
        <v>0.90929661776284698</v>
      </c>
      <c r="Q232" s="65">
        <f t="shared" si="52"/>
        <v>82.559999726422134</v>
      </c>
      <c r="R232" s="54"/>
      <c r="S232" s="54"/>
      <c r="T232" s="54"/>
      <c r="U232" s="54"/>
      <c r="V232" s="54"/>
      <c r="W232" s="54"/>
      <c r="X232" s="54"/>
      <c r="Y232" s="54"/>
      <c r="Z232" s="54"/>
      <c r="AA232" s="54"/>
      <c r="AB232" s="54"/>
      <c r="AC232" s="45"/>
      <c r="AD232" s="57"/>
      <c r="AE232" s="68">
        <f>VLOOKUP('CxTx Summary'!B232, A:D, 4, FALSE)</f>
        <v>90.795454545454547</v>
      </c>
      <c r="AF232" s="68">
        <f>VLOOKUP('CxTx Summary'!E232, A:D, 4, FALSE)</f>
        <v>90.795454545454547</v>
      </c>
      <c r="AG232" s="69">
        <f t="shared" si="55"/>
        <v>90.795454545454547</v>
      </c>
      <c r="AH232" s="69">
        <f>IF(CxTx!H232=0,1,CxTx!H232)</f>
        <v>12.867459999999999</v>
      </c>
      <c r="AI232" s="68">
        <f t="shared" si="56"/>
        <v>9.0703382237152991E-2</v>
      </c>
      <c r="AJ232" s="68">
        <f t="shared" si="57"/>
        <v>0.90929661776284698</v>
      </c>
      <c r="AK232" s="68">
        <f t="shared" si="58"/>
        <v>82.559999726422134</v>
      </c>
      <c r="AL232" s="57"/>
      <c r="AM232" s="57"/>
      <c r="AN232" s="57"/>
      <c r="AO232" s="57"/>
      <c r="AP232" s="57"/>
      <c r="AQ232" s="57"/>
      <c r="AR232" s="57"/>
      <c r="AS232" s="57"/>
      <c r="AT232" s="57"/>
      <c r="AU232" s="57"/>
      <c r="AV232" s="57"/>
      <c r="AW232" s="45"/>
      <c r="AX232" s="60"/>
      <c r="AY232" s="72">
        <f>VLOOKUP('TzCx Summary'!B232, A:D, 4, FALSE)</f>
        <v>90.795454545454547</v>
      </c>
      <c r="AZ232" s="72">
        <f>VLOOKUP('TzCx Summary'!E232, A:D, 4, FALSE)</f>
        <v>84.545454545454547</v>
      </c>
      <c r="BA232" s="73">
        <f t="shared" si="59"/>
        <v>87.670454545454547</v>
      </c>
      <c r="BB232" s="73" t="e">
        <f>IF(TzCx!H232=0,1,#REF!)</f>
        <v>#REF!</v>
      </c>
      <c r="BC232" s="72" t="e">
        <f t="shared" si="60"/>
        <v>#REF!</v>
      </c>
      <c r="BD232" s="72" t="e">
        <f t="shared" si="61"/>
        <v>#REF!</v>
      </c>
      <c r="BE232" s="72" t="e">
        <f t="shared" si="62"/>
        <v>#REF!</v>
      </c>
      <c r="BF232" s="60"/>
      <c r="BG232" s="72"/>
      <c r="BH232" s="72"/>
      <c r="BI232" s="72"/>
      <c r="BJ232" s="72"/>
      <c r="BK232" s="72"/>
      <c r="BL232" s="72"/>
      <c r="BM232" s="72"/>
      <c r="BN232" s="72"/>
      <c r="BO232" s="60"/>
      <c r="BP232" s="60"/>
      <c r="BQ232" s="45"/>
    </row>
    <row r="233" spans="1:69" x14ac:dyDescent="0.4">
      <c r="A233" s="45"/>
      <c r="B233" s="45"/>
      <c r="C233" s="45"/>
      <c r="D233" s="45"/>
      <c r="E233" s="45"/>
      <c r="F233" s="45"/>
      <c r="G233" s="45"/>
      <c r="H233" s="45"/>
      <c r="I233" s="45"/>
      <c r="J233" s="54"/>
      <c r="K233" s="63">
        <f>VLOOKUP('CxCT5x Summary'!B233, A:D, 4, FALSE)</f>
        <v>92.954545454545453</v>
      </c>
      <c r="L233" s="63">
        <f>VLOOKUP('CxCT5x Summary'!E233, A:D, 4, FALSE)</f>
        <v>85.454545454545453</v>
      </c>
      <c r="M233" s="64">
        <f t="shared" si="53"/>
        <v>89.204545454545453</v>
      </c>
      <c r="N233" s="64">
        <f>IF(CxCT5x!H233=0,1,CxCT5x!H233)</f>
        <v>19.48883</v>
      </c>
      <c r="O233" s="65">
        <f t="shared" si="54"/>
        <v>0.14038935643780373</v>
      </c>
      <c r="P233" s="65">
        <f t="shared" si="51"/>
        <v>0.8596106435621963</v>
      </c>
      <c r="Q233" s="65">
        <f t="shared" si="52"/>
        <v>76.681176726855014</v>
      </c>
      <c r="R233" s="54"/>
      <c r="S233" s="54"/>
      <c r="T233" s="54"/>
      <c r="U233" s="54"/>
      <c r="V233" s="54"/>
      <c r="W233" s="54"/>
      <c r="X233" s="54"/>
      <c r="Y233" s="54"/>
      <c r="Z233" s="54"/>
      <c r="AA233" s="54"/>
      <c r="AB233" s="54"/>
      <c r="AC233" s="45"/>
      <c r="AD233" s="57"/>
      <c r="AE233" s="68">
        <f>VLOOKUP('CxTx Summary'!B233, A:D, 4, FALSE)</f>
        <v>92.954545454545453</v>
      </c>
      <c r="AF233" s="68">
        <f>VLOOKUP('CxTx Summary'!E233, A:D, 4, FALSE)</f>
        <v>85.454545454545453</v>
      </c>
      <c r="AG233" s="69">
        <f t="shared" si="55"/>
        <v>89.204545454545453</v>
      </c>
      <c r="AH233" s="69">
        <f>IF(CxTx!H233=0,1,CxTx!H233)</f>
        <v>19.48883</v>
      </c>
      <c r="AI233" s="68">
        <f t="shared" si="56"/>
        <v>0.14038935643780373</v>
      </c>
      <c r="AJ233" s="68">
        <f t="shared" si="57"/>
        <v>0.8596106435621963</v>
      </c>
      <c r="AK233" s="68">
        <f t="shared" si="58"/>
        <v>76.681176726855014</v>
      </c>
      <c r="AL233" s="57"/>
      <c r="AM233" s="57"/>
      <c r="AN233" s="57"/>
      <c r="AO233" s="57"/>
      <c r="AP233" s="57"/>
      <c r="AQ233" s="57"/>
      <c r="AR233" s="57"/>
      <c r="AS233" s="57"/>
      <c r="AT233" s="57"/>
      <c r="AU233" s="57"/>
      <c r="AV233" s="57"/>
      <c r="AW233" s="45"/>
      <c r="AX233" s="60"/>
      <c r="AY233" s="72">
        <f>VLOOKUP('TzCx Summary'!B233, A:D, 4, FALSE)</f>
        <v>92.954545454545453</v>
      </c>
      <c r="AZ233" s="72">
        <f>VLOOKUP('TzCx Summary'!E233, A:D, 4, FALSE)</f>
        <v>88.63636363636364</v>
      </c>
      <c r="BA233" s="73">
        <f t="shared" si="59"/>
        <v>90.795454545454547</v>
      </c>
      <c r="BB233" s="73" t="e">
        <f>IF(TzCx!H233=0,1,#REF!)</f>
        <v>#REF!</v>
      </c>
      <c r="BC233" s="72" t="e">
        <f t="shared" si="60"/>
        <v>#REF!</v>
      </c>
      <c r="BD233" s="72" t="e">
        <f t="shared" si="61"/>
        <v>#REF!</v>
      </c>
      <c r="BE233" s="72" t="e">
        <f t="shared" si="62"/>
        <v>#REF!</v>
      </c>
      <c r="BF233" s="60"/>
      <c r="BG233" s="72"/>
      <c r="BH233" s="72"/>
      <c r="BI233" s="72"/>
      <c r="BJ233" s="72"/>
      <c r="BK233" s="72"/>
      <c r="BL233" s="72"/>
      <c r="BM233" s="72"/>
      <c r="BN233" s="72"/>
      <c r="BO233" s="60"/>
      <c r="BP233" s="60"/>
      <c r="BQ233" s="45"/>
    </row>
    <row r="234" spans="1:69" x14ac:dyDescent="0.4">
      <c r="A234" s="45"/>
      <c r="B234" s="45"/>
      <c r="C234" s="45"/>
      <c r="D234" s="45"/>
      <c r="E234" s="45"/>
      <c r="F234" s="45"/>
      <c r="G234" s="45"/>
      <c r="H234" s="45"/>
      <c r="I234" s="45"/>
      <c r="J234" s="54"/>
      <c r="K234" s="63">
        <f>VLOOKUP('CxCT5x Summary'!B234, A:D, 4, FALSE)</f>
        <v>84.545454545454547</v>
      </c>
      <c r="L234" s="63">
        <f>VLOOKUP('CxCT5x Summary'!E234, A:D, 4, FALSE)</f>
        <v>90.795454545454547</v>
      </c>
      <c r="M234" s="64">
        <f t="shared" si="53"/>
        <v>87.670454545454547</v>
      </c>
      <c r="N234" s="64">
        <f>IF(CxCT5x!H234=0,1,CxCT5x!H234)</f>
        <v>15.593260000000001</v>
      </c>
      <c r="O234" s="65">
        <f t="shared" si="54"/>
        <v>0.11115746175183558</v>
      </c>
      <c r="P234" s="65">
        <f t="shared" si="51"/>
        <v>0.88884253824816439</v>
      </c>
      <c r="Q234" s="65">
        <f t="shared" si="52"/>
        <v>77.925229347552147</v>
      </c>
      <c r="R234" s="54"/>
      <c r="S234" s="54"/>
      <c r="T234" s="54"/>
      <c r="U234" s="54"/>
      <c r="V234" s="54"/>
      <c r="W234" s="54"/>
      <c r="X234" s="54"/>
      <c r="Y234" s="54"/>
      <c r="Z234" s="54"/>
      <c r="AA234" s="54"/>
      <c r="AB234" s="54"/>
      <c r="AC234" s="45"/>
      <c r="AD234" s="57"/>
      <c r="AE234" s="68">
        <f>VLOOKUP('CxTx Summary'!B234, A:D, 4, FALSE)</f>
        <v>84.545454545454547</v>
      </c>
      <c r="AF234" s="68">
        <f>VLOOKUP('CxTx Summary'!E234, A:D, 4, FALSE)</f>
        <v>90.795454545454547</v>
      </c>
      <c r="AG234" s="69">
        <f t="shared" si="55"/>
        <v>87.670454545454547</v>
      </c>
      <c r="AH234" s="69">
        <f>IF(CxTx!H234=0,1,CxTx!H234)</f>
        <v>15.593260000000001</v>
      </c>
      <c r="AI234" s="68">
        <f t="shared" si="56"/>
        <v>0.11115746175183558</v>
      </c>
      <c r="AJ234" s="68">
        <f t="shared" si="57"/>
        <v>0.88884253824816439</v>
      </c>
      <c r="AK234" s="68">
        <f t="shared" si="58"/>
        <v>77.925229347552147</v>
      </c>
      <c r="AL234" s="57"/>
      <c r="AM234" s="57"/>
      <c r="AN234" s="57"/>
      <c r="AO234" s="57"/>
      <c r="AP234" s="57"/>
      <c r="AQ234" s="57"/>
      <c r="AR234" s="57"/>
      <c r="AS234" s="57"/>
      <c r="AT234" s="57"/>
      <c r="AU234" s="57"/>
      <c r="AV234" s="57"/>
      <c r="AW234" s="45"/>
      <c r="AX234" s="60"/>
      <c r="AY234" s="72">
        <f>VLOOKUP('TzCx Summary'!B234, A:D, 4, FALSE)</f>
        <v>84.545454545454547</v>
      </c>
      <c r="AZ234" s="72">
        <f>VLOOKUP('TzCx Summary'!E234, A:D, 4, FALSE)</f>
        <v>84.545454545454547</v>
      </c>
      <c r="BA234" s="73">
        <f t="shared" si="59"/>
        <v>84.545454545454547</v>
      </c>
      <c r="BB234" s="73" t="e">
        <f>IF(TzCx!H234=0,1,#REF!)</f>
        <v>#REF!</v>
      </c>
      <c r="BC234" s="72" t="e">
        <f t="shared" si="60"/>
        <v>#REF!</v>
      </c>
      <c r="BD234" s="72" t="e">
        <f t="shared" si="61"/>
        <v>#REF!</v>
      </c>
      <c r="BE234" s="72" t="e">
        <f t="shared" si="62"/>
        <v>#REF!</v>
      </c>
      <c r="BF234" s="60"/>
      <c r="BG234" s="72"/>
      <c r="BH234" s="72"/>
      <c r="BI234" s="72"/>
      <c r="BJ234" s="72"/>
      <c r="BK234" s="72"/>
      <c r="BL234" s="72"/>
      <c r="BM234" s="72"/>
      <c r="BN234" s="72"/>
      <c r="BO234" s="60"/>
      <c r="BP234" s="60"/>
      <c r="BQ234" s="45"/>
    </row>
    <row r="235" spans="1:69" x14ac:dyDescent="0.4">
      <c r="A235" s="45"/>
      <c r="B235" s="45"/>
      <c r="C235" s="45"/>
      <c r="D235" s="45"/>
      <c r="E235" s="45"/>
      <c r="F235" s="45"/>
      <c r="G235" s="45"/>
      <c r="H235" s="45"/>
      <c r="I235" s="45"/>
      <c r="J235" s="54"/>
      <c r="K235" s="63">
        <f>VLOOKUP('CxCT5x Summary'!B235, A:D, 4, FALSE)</f>
        <v>84.545454545454547</v>
      </c>
      <c r="L235" s="63">
        <f>VLOOKUP('CxCT5x Summary'!E235, A:D, 4, FALSE)</f>
        <v>90.795454545454547</v>
      </c>
      <c r="M235" s="64">
        <f t="shared" si="53"/>
        <v>87.670454545454547</v>
      </c>
      <c r="N235" s="64">
        <f>IF(CxCT5x!H235=0,1,CxCT5x!H235)</f>
        <v>13.437480000000001</v>
      </c>
      <c r="O235" s="65">
        <f t="shared" si="54"/>
        <v>9.4980744627995814E-2</v>
      </c>
      <c r="P235" s="65">
        <f t="shared" si="51"/>
        <v>0.90501925537200423</v>
      </c>
      <c r="Q235" s="65">
        <f t="shared" si="52"/>
        <v>79.343449490852421</v>
      </c>
      <c r="R235" s="54"/>
      <c r="S235" s="54"/>
      <c r="T235" s="54"/>
      <c r="U235" s="54"/>
      <c r="V235" s="54"/>
      <c r="W235" s="54"/>
      <c r="X235" s="54"/>
      <c r="Y235" s="54"/>
      <c r="Z235" s="54"/>
      <c r="AA235" s="54"/>
      <c r="AB235" s="54"/>
      <c r="AC235" s="45"/>
      <c r="AD235" s="57"/>
      <c r="AE235" s="68">
        <f>VLOOKUP('CxTx Summary'!B235, A:D, 4, FALSE)</f>
        <v>84.545454545454547</v>
      </c>
      <c r="AF235" s="68">
        <f>VLOOKUP('CxTx Summary'!E235, A:D, 4, FALSE)</f>
        <v>90.795454545454547</v>
      </c>
      <c r="AG235" s="69">
        <f t="shared" si="55"/>
        <v>87.670454545454547</v>
      </c>
      <c r="AH235" s="69">
        <f>IF(CxTx!H235=0,1,CxTx!H235)</f>
        <v>13.437480000000001</v>
      </c>
      <c r="AI235" s="68">
        <f t="shared" si="56"/>
        <v>9.4980744627995814E-2</v>
      </c>
      <c r="AJ235" s="68">
        <f t="shared" si="57"/>
        <v>0.90501925537200423</v>
      </c>
      <c r="AK235" s="68">
        <f t="shared" si="58"/>
        <v>79.343449490852421</v>
      </c>
      <c r="AL235" s="57"/>
      <c r="AM235" s="57"/>
      <c r="AN235" s="57"/>
      <c r="AO235" s="57"/>
      <c r="AP235" s="57"/>
      <c r="AQ235" s="57"/>
      <c r="AR235" s="57"/>
      <c r="AS235" s="57"/>
      <c r="AT235" s="57"/>
      <c r="AU235" s="57"/>
      <c r="AV235" s="57"/>
      <c r="AW235" s="45"/>
      <c r="AX235" s="60"/>
      <c r="AY235" s="72">
        <f>VLOOKUP('TzCx Summary'!B235, A:D, 4, FALSE)</f>
        <v>84.545454545454547</v>
      </c>
      <c r="AZ235" s="72">
        <f>VLOOKUP('TzCx Summary'!E235, A:D, 4, FALSE)</f>
        <v>84.545454545454547</v>
      </c>
      <c r="BA235" s="73">
        <f t="shared" si="59"/>
        <v>84.545454545454547</v>
      </c>
      <c r="BB235" s="73" t="e">
        <f>IF(TzCx!H235=0,1,#REF!)</f>
        <v>#REF!</v>
      </c>
      <c r="BC235" s="72" t="e">
        <f t="shared" si="60"/>
        <v>#REF!</v>
      </c>
      <c r="BD235" s="72" t="e">
        <f t="shared" si="61"/>
        <v>#REF!</v>
      </c>
      <c r="BE235" s="72" t="e">
        <f t="shared" si="62"/>
        <v>#REF!</v>
      </c>
      <c r="BF235" s="60"/>
      <c r="BG235" s="72"/>
      <c r="BH235" s="72"/>
      <c r="BI235" s="72"/>
      <c r="BJ235" s="72"/>
      <c r="BK235" s="72"/>
      <c r="BL235" s="72"/>
      <c r="BM235" s="72"/>
      <c r="BN235" s="72"/>
      <c r="BO235" s="60"/>
      <c r="BP235" s="60"/>
      <c r="BQ235" s="45"/>
    </row>
    <row r="236" spans="1:69" x14ac:dyDescent="0.4">
      <c r="A236" s="45"/>
      <c r="B236" s="45"/>
      <c r="C236" s="45"/>
      <c r="D236" s="45"/>
      <c r="E236" s="45"/>
      <c r="F236" s="45"/>
      <c r="G236" s="45"/>
      <c r="H236" s="45"/>
      <c r="I236" s="45"/>
      <c r="J236" s="54"/>
      <c r="K236" s="63">
        <f>VLOOKUP('CxCT5x Summary'!B236, A:D, 4, FALSE)</f>
        <v>90.795454545454547</v>
      </c>
      <c r="L236" s="63">
        <f>VLOOKUP('CxCT5x Summary'!E236, A:D, 4, FALSE)</f>
        <v>90.795454545454547</v>
      </c>
      <c r="M236" s="64">
        <f t="shared" si="53"/>
        <v>90.795454545454547</v>
      </c>
      <c r="N236" s="64">
        <f>IF(CxCT5x!H236=0,1,CxCT5x!H236)</f>
        <v>30.07245</v>
      </c>
      <c r="O236" s="65">
        <f t="shared" si="54"/>
        <v>0.21980758412625659</v>
      </c>
      <c r="P236" s="65">
        <f t="shared" si="51"/>
        <v>0.78019241587374344</v>
      </c>
      <c r="Q236" s="65">
        <f t="shared" si="52"/>
        <v>70.837925032172848</v>
      </c>
      <c r="R236" s="54"/>
      <c r="S236" s="54"/>
      <c r="T236" s="54"/>
      <c r="U236" s="54"/>
      <c r="V236" s="54"/>
      <c r="W236" s="54"/>
      <c r="X236" s="54"/>
      <c r="Y236" s="54"/>
      <c r="Z236" s="54"/>
      <c r="AA236" s="54"/>
      <c r="AB236" s="54"/>
      <c r="AC236" s="45"/>
      <c r="AD236" s="57"/>
      <c r="AE236" s="68">
        <f>VLOOKUP('CxTx Summary'!B236, A:D, 4, FALSE)</f>
        <v>90.795454545454547</v>
      </c>
      <c r="AF236" s="68">
        <f>VLOOKUP('CxTx Summary'!E236, A:D, 4, FALSE)</f>
        <v>90.795454545454547</v>
      </c>
      <c r="AG236" s="69">
        <f t="shared" si="55"/>
        <v>90.795454545454547</v>
      </c>
      <c r="AH236" s="69">
        <f>IF(CxTx!H236=0,1,CxTx!H236)</f>
        <v>30.07245</v>
      </c>
      <c r="AI236" s="68">
        <f t="shared" si="56"/>
        <v>0.21980758412625659</v>
      </c>
      <c r="AJ236" s="68">
        <f t="shared" si="57"/>
        <v>0.78019241587374344</v>
      </c>
      <c r="AK236" s="68">
        <f t="shared" si="58"/>
        <v>70.837925032172848</v>
      </c>
      <c r="AL236" s="57"/>
      <c r="AM236" s="57"/>
      <c r="AN236" s="57"/>
      <c r="AO236" s="57"/>
      <c r="AP236" s="57"/>
      <c r="AQ236" s="57"/>
      <c r="AR236" s="57"/>
      <c r="AS236" s="57"/>
      <c r="AT236" s="57"/>
      <c r="AU236" s="57"/>
      <c r="AV236" s="57"/>
      <c r="AW236" s="45"/>
      <c r="AX236" s="60"/>
      <c r="AY236" s="72">
        <f>VLOOKUP('TzCx Summary'!B236, A:D, 4, FALSE)</f>
        <v>90.795454545454547</v>
      </c>
      <c r="AZ236" s="72">
        <f>VLOOKUP('TzCx Summary'!E236, A:D, 4, FALSE)</f>
        <v>90.795454545454547</v>
      </c>
      <c r="BA236" s="73">
        <f t="shared" si="59"/>
        <v>90.795454545454547</v>
      </c>
      <c r="BB236" s="73" t="e">
        <f>IF(TzCx!H236=0,1,#REF!)</f>
        <v>#REF!</v>
      </c>
      <c r="BC236" s="72" t="e">
        <f t="shared" si="60"/>
        <v>#REF!</v>
      </c>
      <c r="BD236" s="72" t="e">
        <f t="shared" si="61"/>
        <v>#REF!</v>
      </c>
      <c r="BE236" s="72" t="e">
        <f t="shared" si="62"/>
        <v>#REF!</v>
      </c>
      <c r="BF236" s="60"/>
      <c r="BG236" s="72"/>
      <c r="BH236" s="72"/>
      <c r="BI236" s="72"/>
      <c r="BJ236" s="72"/>
      <c r="BK236" s="72"/>
      <c r="BL236" s="72"/>
      <c r="BM236" s="72"/>
      <c r="BN236" s="72"/>
      <c r="BO236" s="60"/>
      <c r="BP236" s="60"/>
      <c r="BQ236" s="45"/>
    </row>
    <row r="237" spans="1:69" x14ac:dyDescent="0.4">
      <c r="A237" s="45"/>
      <c r="B237" s="45"/>
      <c r="C237" s="45"/>
      <c r="D237" s="45"/>
      <c r="E237" s="45"/>
      <c r="F237" s="45"/>
      <c r="G237" s="45"/>
      <c r="H237" s="45"/>
      <c r="I237" s="45"/>
      <c r="J237" s="54"/>
      <c r="K237" s="63">
        <f>VLOOKUP('CxCT5x Summary'!B237, A:D, 4, FALSE)</f>
        <v>88.63636363636364</v>
      </c>
      <c r="L237" s="63">
        <f>VLOOKUP('CxCT5x Summary'!E237, A:D, 4, FALSE)</f>
        <v>85.454545454545453</v>
      </c>
      <c r="M237" s="64">
        <f t="shared" si="53"/>
        <v>87.045454545454547</v>
      </c>
      <c r="N237" s="64">
        <f>IF(CxCT5x!H237=0,1,CxCT5x!H237)</f>
        <v>110.4769</v>
      </c>
      <c r="O237" s="65">
        <f t="shared" si="54"/>
        <v>0.82315302899907183</v>
      </c>
      <c r="P237" s="65">
        <f t="shared" si="51"/>
        <v>0.17684697100092817</v>
      </c>
      <c r="Q237" s="65">
        <f t="shared" si="52"/>
        <v>15.393724975762611</v>
      </c>
      <c r="R237" s="54"/>
      <c r="S237" s="54"/>
      <c r="T237" s="54"/>
      <c r="U237" s="54"/>
      <c r="V237" s="54"/>
      <c r="W237" s="54"/>
      <c r="X237" s="54"/>
      <c r="Y237" s="54"/>
      <c r="Z237" s="54"/>
      <c r="AA237" s="54"/>
      <c r="AB237" s="54"/>
      <c r="AC237" s="45"/>
      <c r="AD237" s="57"/>
      <c r="AE237" s="68">
        <f>VLOOKUP('CxTx Summary'!B237, A:D, 4, FALSE)</f>
        <v>88.63636363636364</v>
      </c>
      <c r="AF237" s="68">
        <f>VLOOKUP('CxTx Summary'!E237, A:D, 4, FALSE)</f>
        <v>85.454545454545453</v>
      </c>
      <c r="AG237" s="69">
        <f t="shared" si="55"/>
        <v>87.045454545454547</v>
      </c>
      <c r="AH237" s="69">
        <f>IF(CxTx!H237=0,1,CxTx!H237)</f>
        <v>110.4769</v>
      </c>
      <c r="AI237" s="68">
        <f t="shared" si="56"/>
        <v>0.82315302899907183</v>
      </c>
      <c r="AJ237" s="68">
        <f t="shared" si="57"/>
        <v>0.17684697100092817</v>
      </c>
      <c r="AK237" s="68">
        <f t="shared" si="58"/>
        <v>15.393724975762611</v>
      </c>
      <c r="AL237" s="57"/>
      <c r="AM237" s="57"/>
      <c r="AN237" s="57"/>
      <c r="AO237" s="57"/>
      <c r="AP237" s="57"/>
      <c r="AQ237" s="57"/>
      <c r="AR237" s="57"/>
      <c r="AS237" s="57"/>
      <c r="AT237" s="57"/>
      <c r="AU237" s="57"/>
      <c r="AV237" s="57"/>
      <c r="AW237" s="45"/>
      <c r="AX237" s="60"/>
      <c r="AY237" s="72">
        <f>VLOOKUP('TzCx Summary'!B237, A:D, 4, FALSE)</f>
        <v>88.63636363636364</v>
      </c>
      <c r="AZ237" s="72">
        <f>VLOOKUP('TzCx Summary'!E237, A:D, 4, FALSE)</f>
        <v>88.63636363636364</v>
      </c>
      <c r="BA237" s="73">
        <f t="shared" si="59"/>
        <v>88.63636363636364</v>
      </c>
      <c r="BB237" s="73" t="e">
        <f>IF(TzCx!H237=0,1,#REF!)</f>
        <v>#REF!</v>
      </c>
      <c r="BC237" s="72" t="e">
        <f t="shared" si="60"/>
        <v>#REF!</v>
      </c>
      <c r="BD237" s="72" t="e">
        <f t="shared" si="61"/>
        <v>#REF!</v>
      </c>
      <c r="BE237" s="72" t="e">
        <f t="shared" si="62"/>
        <v>#REF!</v>
      </c>
      <c r="BF237" s="60"/>
      <c r="BG237" s="72"/>
      <c r="BH237" s="72"/>
      <c r="BI237" s="72"/>
      <c r="BJ237" s="72"/>
      <c r="BK237" s="72"/>
      <c r="BL237" s="72"/>
      <c r="BM237" s="72"/>
      <c r="BN237" s="72"/>
      <c r="BO237" s="60"/>
      <c r="BP237" s="60"/>
      <c r="BQ237" s="45"/>
    </row>
    <row r="238" spans="1:69" x14ac:dyDescent="0.4">
      <c r="A238" s="45"/>
      <c r="B238" s="45"/>
      <c r="C238" s="45"/>
      <c r="D238" s="45"/>
      <c r="E238" s="45"/>
      <c r="F238" s="45"/>
      <c r="G238" s="45"/>
      <c r="H238" s="45"/>
      <c r="I238" s="45"/>
      <c r="J238" s="54"/>
      <c r="K238" s="63">
        <f>VLOOKUP('CxCT5x Summary'!B238, A:D, 4, FALSE)</f>
        <v>90.795454545454547</v>
      </c>
      <c r="L238" s="63">
        <f>VLOOKUP('CxCT5x Summary'!E238, A:D, 4, FALSE)</f>
        <v>90.795454545454547</v>
      </c>
      <c r="M238" s="64">
        <f t="shared" si="53"/>
        <v>90.795454545454547</v>
      </c>
      <c r="N238" s="64">
        <f>IF(CxCT5x!H238=0,1,CxCT5x!H238)</f>
        <v>17.937570000000001</v>
      </c>
      <c r="O238" s="65">
        <f t="shared" si="54"/>
        <v>0.12874888560797523</v>
      </c>
      <c r="P238" s="65">
        <f t="shared" si="51"/>
        <v>0.87125111439202474</v>
      </c>
      <c r="Q238" s="65">
        <f t="shared" si="52"/>
        <v>79.105640954457698</v>
      </c>
      <c r="R238" s="54"/>
      <c r="S238" s="54"/>
      <c r="T238" s="54"/>
      <c r="U238" s="54"/>
      <c r="V238" s="54"/>
      <c r="W238" s="54"/>
      <c r="X238" s="54"/>
      <c r="Y238" s="54"/>
      <c r="Z238" s="54"/>
      <c r="AA238" s="54"/>
      <c r="AB238" s="54"/>
      <c r="AC238" s="45"/>
      <c r="AD238" s="57"/>
      <c r="AE238" s="68">
        <f>VLOOKUP('CxTx Summary'!B238, A:D, 4, FALSE)</f>
        <v>90.795454545454547</v>
      </c>
      <c r="AF238" s="68">
        <f>VLOOKUP('CxTx Summary'!E238, A:D, 4, FALSE)</f>
        <v>90.795454545454547</v>
      </c>
      <c r="AG238" s="69">
        <f t="shared" si="55"/>
        <v>90.795454545454547</v>
      </c>
      <c r="AH238" s="69">
        <f>IF(CxTx!H238=0,1,CxTx!H238)</f>
        <v>17.937570000000001</v>
      </c>
      <c r="AI238" s="68">
        <f t="shared" si="56"/>
        <v>0.12874888560797523</v>
      </c>
      <c r="AJ238" s="68">
        <f t="shared" si="57"/>
        <v>0.87125111439202474</v>
      </c>
      <c r="AK238" s="68">
        <f t="shared" si="58"/>
        <v>79.105640954457698</v>
      </c>
      <c r="AL238" s="57"/>
      <c r="AM238" s="57"/>
      <c r="AN238" s="57"/>
      <c r="AO238" s="57"/>
      <c r="AP238" s="57"/>
      <c r="AQ238" s="57"/>
      <c r="AR238" s="57"/>
      <c r="AS238" s="57"/>
      <c r="AT238" s="57"/>
      <c r="AU238" s="57"/>
      <c r="AV238" s="57"/>
      <c r="AW238" s="45"/>
      <c r="AX238" s="60"/>
      <c r="AY238" s="72">
        <f>VLOOKUP('TzCx Summary'!B238, A:D, 4, FALSE)</f>
        <v>90.795454545454547</v>
      </c>
      <c r="AZ238" s="72">
        <f>VLOOKUP('TzCx Summary'!E238, A:D, 4, FALSE)</f>
        <v>90.795454545454547</v>
      </c>
      <c r="BA238" s="73">
        <f t="shared" si="59"/>
        <v>90.795454545454547</v>
      </c>
      <c r="BB238" s="73" t="e">
        <f>IF(TzCx!H238=0,1,#REF!)</f>
        <v>#REF!</v>
      </c>
      <c r="BC238" s="72" t="e">
        <f t="shared" si="60"/>
        <v>#REF!</v>
      </c>
      <c r="BD238" s="72" t="e">
        <f t="shared" si="61"/>
        <v>#REF!</v>
      </c>
      <c r="BE238" s="72" t="e">
        <f t="shared" si="62"/>
        <v>#REF!</v>
      </c>
      <c r="BF238" s="60"/>
      <c r="BG238" s="72"/>
      <c r="BH238" s="72"/>
      <c r="BI238" s="72"/>
      <c r="BJ238" s="72"/>
      <c r="BK238" s="72"/>
      <c r="BL238" s="72"/>
      <c r="BM238" s="72"/>
      <c r="BN238" s="72"/>
      <c r="BO238" s="60"/>
      <c r="BP238" s="60"/>
      <c r="BQ238" s="45"/>
    </row>
    <row r="239" spans="1:69" x14ac:dyDescent="0.4">
      <c r="A239" s="45"/>
      <c r="B239" s="45"/>
      <c r="C239" s="45"/>
      <c r="D239" s="45"/>
      <c r="E239" s="45"/>
      <c r="F239" s="45"/>
      <c r="G239" s="45"/>
      <c r="H239" s="45"/>
      <c r="I239" s="45"/>
      <c r="J239" s="54"/>
      <c r="K239" s="63">
        <f>VLOOKUP('CxCT5x Summary'!B239, A:D, 4, FALSE)</f>
        <v>90.795454545454547</v>
      </c>
      <c r="L239" s="63">
        <f>VLOOKUP('CxCT5x Summary'!E239, A:D, 4, FALSE)</f>
        <v>90.795454545454547</v>
      </c>
      <c r="M239" s="64">
        <f t="shared" si="53"/>
        <v>90.795454545454547</v>
      </c>
      <c r="N239" s="64">
        <f>IF(CxCT5x!H239=0,1,CxCT5x!H239)</f>
        <v>18.9071</v>
      </c>
      <c r="O239" s="65">
        <f t="shared" si="54"/>
        <v>0.13602412359750865</v>
      </c>
      <c r="P239" s="65">
        <f t="shared" si="51"/>
        <v>0.86397587640249141</v>
      </c>
      <c r="Q239" s="65">
        <f t="shared" si="52"/>
        <v>78.445082414271667</v>
      </c>
      <c r="R239" s="54"/>
      <c r="S239" s="54"/>
      <c r="T239" s="54"/>
      <c r="U239" s="54"/>
      <c r="V239" s="54"/>
      <c r="W239" s="54"/>
      <c r="X239" s="54"/>
      <c r="Y239" s="54"/>
      <c r="Z239" s="54"/>
      <c r="AA239" s="54"/>
      <c r="AB239" s="54"/>
      <c r="AC239" s="45"/>
      <c r="AD239" s="57"/>
      <c r="AE239" s="68">
        <f>VLOOKUP('CxTx Summary'!B239, A:D, 4, FALSE)</f>
        <v>90.795454545454547</v>
      </c>
      <c r="AF239" s="68">
        <f>VLOOKUP('CxTx Summary'!E239, A:D, 4, FALSE)</f>
        <v>90.795454545454547</v>
      </c>
      <c r="AG239" s="69">
        <f t="shared" si="55"/>
        <v>90.795454545454547</v>
      </c>
      <c r="AH239" s="69">
        <f>IF(CxTx!H239=0,1,CxTx!H239)</f>
        <v>18.9071</v>
      </c>
      <c r="AI239" s="68">
        <f t="shared" si="56"/>
        <v>0.13602412359750865</v>
      </c>
      <c r="AJ239" s="68">
        <f t="shared" si="57"/>
        <v>0.86397587640249141</v>
      </c>
      <c r="AK239" s="68">
        <f t="shared" si="58"/>
        <v>78.445082414271667</v>
      </c>
      <c r="AL239" s="57"/>
      <c r="AM239" s="57"/>
      <c r="AN239" s="57"/>
      <c r="AO239" s="57"/>
      <c r="AP239" s="57"/>
      <c r="AQ239" s="57"/>
      <c r="AR239" s="57"/>
      <c r="AS239" s="57"/>
      <c r="AT239" s="57"/>
      <c r="AU239" s="57"/>
      <c r="AV239" s="57"/>
      <c r="AW239" s="45"/>
      <c r="AX239" s="60"/>
      <c r="AY239" s="72">
        <f>VLOOKUP('TzCx Summary'!B239, A:D, 4, FALSE)</f>
        <v>90.795454545454547</v>
      </c>
      <c r="AZ239" s="72">
        <f>VLOOKUP('TzCx Summary'!E239, A:D, 4, FALSE)</f>
        <v>90.795454545454547</v>
      </c>
      <c r="BA239" s="73">
        <f t="shared" si="59"/>
        <v>90.795454545454547</v>
      </c>
      <c r="BB239" s="73" t="e">
        <f>IF(TzCx!H239=0,1,#REF!)</f>
        <v>#REF!</v>
      </c>
      <c r="BC239" s="72" t="e">
        <f t="shared" si="60"/>
        <v>#REF!</v>
      </c>
      <c r="BD239" s="72" t="e">
        <f t="shared" si="61"/>
        <v>#REF!</v>
      </c>
      <c r="BE239" s="72" t="e">
        <f t="shared" si="62"/>
        <v>#REF!</v>
      </c>
      <c r="BF239" s="60"/>
      <c r="BG239" s="72"/>
      <c r="BH239" s="72"/>
      <c r="BI239" s="72"/>
      <c r="BJ239" s="72"/>
      <c r="BK239" s="72"/>
      <c r="BL239" s="72"/>
      <c r="BM239" s="72"/>
      <c r="BN239" s="72"/>
      <c r="BO239" s="60"/>
      <c r="BP239" s="60"/>
      <c r="BQ239" s="45"/>
    </row>
    <row r="240" spans="1:69" x14ac:dyDescent="0.4">
      <c r="A240" s="45"/>
      <c r="B240" s="45"/>
      <c r="C240" s="45"/>
      <c r="D240" s="45"/>
      <c r="E240" s="45"/>
      <c r="F240" s="45"/>
      <c r="G240" s="45"/>
      <c r="H240" s="45"/>
      <c r="I240" s="45"/>
      <c r="J240" s="54"/>
      <c r="K240" s="63">
        <f>VLOOKUP('CxCT5x Summary'!B240, A:D, 4, FALSE)</f>
        <v>88.63636363636364</v>
      </c>
      <c r="L240" s="63">
        <f>VLOOKUP('CxCT5x Summary'!E240, A:D, 4, FALSE)</f>
        <v>85.454545454545453</v>
      </c>
      <c r="M240" s="64">
        <f t="shared" si="53"/>
        <v>87.045454545454547</v>
      </c>
      <c r="N240" s="64">
        <f>IF(CxCT5x!H240=0,1,CxCT5x!H240)</f>
        <v>100.3004</v>
      </c>
      <c r="O240" s="65">
        <f t="shared" si="54"/>
        <v>0.74678978144563157</v>
      </c>
      <c r="P240" s="65">
        <f t="shared" si="51"/>
        <v>0.25321021855436843</v>
      </c>
      <c r="Q240" s="65">
        <f t="shared" si="52"/>
        <v>22.04079856961889</v>
      </c>
      <c r="R240" s="54"/>
      <c r="S240" s="54"/>
      <c r="T240" s="54"/>
      <c r="U240" s="54"/>
      <c r="V240" s="54"/>
      <c r="W240" s="54"/>
      <c r="X240" s="54"/>
      <c r="Y240" s="54"/>
      <c r="Z240" s="54"/>
      <c r="AA240" s="54"/>
      <c r="AB240" s="54"/>
      <c r="AC240" s="45"/>
      <c r="AD240" s="57"/>
      <c r="AE240" s="68">
        <f>VLOOKUP('CxTx Summary'!B240, A:D, 4, FALSE)</f>
        <v>88.63636363636364</v>
      </c>
      <c r="AF240" s="68">
        <f>VLOOKUP('CxTx Summary'!E240, A:D, 4, FALSE)</f>
        <v>85.454545454545453</v>
      </c>
      <c r="AG240" s="69">
        <f t="shared" si="55"/>
        <v>87.045454545454547</v>
      </c>
      <c r="AH240" s="69">
        <f>IF(CxTx!H240=0,1,CxTx!H240)</f>
        <v>100.3004</v>
      </c>
      <c r="AI240" s="68">
        <f t="shared" si="56"/>
        <v>0.74678978144563157</v>
      </c>
      <c r="AJ240" s="68">
        <f t="shared" si="57"/>
        <v>0.25321021855436843</v>
      </c>
      <c r="AK240" s="68">
        <f t="shared" si="58"/>
        <v>22.04079856961889</v>
      </c>
      <c r="AL240" s="57"/>
      <c r="AM240" s="57"/>
      <c r="AN240" s="57"/>
      <c r="AO240" s="57"/>
      <c r="AP240" s="57"/>
      <c r="AQ240" s="57"/>
      <c r="AR240" s="57"/>
      <c r="AS240" s="57"/>
      <c r="AT240" s="57"/>
      <c r="AU240" s="57"/>
      <c r="AV240" s="57"/>
      <c r="AW240" s="45"/>
      <c r="AX240" s="60"/>
      <c r="AY240" s="72">
        <f>VLOOKUP('TzCx Summary'!B240, A:D, 4, FALSE)</f>
        <v>88.63636363636364</v>
      </c>
      <c r="AZ240" s="72">
        <f>VLOOKUP('TzCx Summary'!E240, A:D, 4, FALSE)</f>
        <v>88.63636363636364</v>
      </c>
      <c r="BA240" s="73">
        <f t="shared" si="59"/>
        <v>88.63636363636364</v>
      </c>
      <c r="BB240" s="73" t="e">
        <f>IF(TzCx!H240=0,1,#REF!)</f>
        <v>#REF!</v>
      </c>
      <c r="BC240" s="72" t="e">
        <f t="shared" si="60"/>
        <v>#REF!</v>
      </c>
      <c r="BD240" s="72" t="e">
        <f t="shared" si="61"/>
        <v>#REF!</v>
      </c>
      <c r="BE240" s="72" t="e">
        <f t="shared" si="62"/>
        <v>#REF!</v>
      </c>
      <c r="BF240" s="60"/>
      <c r="BG240" s="72"/>
      <c r="BH240" s="72"/>
      <c r="BI240" s="72"/>
      <c r="BJ240" s="72"/>
      <c r="BK240" s="72"/>
      <c r="BL240" s="72"/>
      <c r="BM240" s="72"/>
      <c r="BN240" s="72"/>
      <c r="BO240" s="60"/>
      <c r="BP240" s="60"/>
      <c r="BQ240" s="45"/>
    </row>
    <row r="241" spans="1:69" x14ac:dyDescent="0.4">
      <c r="A241" s="45"/>
      <c r="B241" s="45"/>
      <c r="C241" s="45"/>
      <c r="D241" s="45"/>
      <c r="E241" s="45"/>
      <c r="F241" s="45"/>
      <c r="G241" s="45"/>
      <c r="H241" s="45"/>
      <c r="I241" s="45"/>
      <c r="J241" s="54"/>
      <c r="K241" s="63">
        <f>VLOOKUP('CxCT5x Summary'!B241, A:D, 4, FALSE)</f>
        <v>87.5</v>
      </c>
      <c r="L241" s="63">
        <f>VLOOKUP('CxCT5x Summary'!E241, A:D, 4, FALSE)</f>
        <v>90.795454545454547</v>
      </c>
      <c r="M241" s="64">
        <f t="shared" si="53"/>
        <v>89.14772727272728</v>
      </c>
      <c r="N241" s="64">
        <f>IF(CxCT5x!H241=0,1,CxCT5x!H241)</f>
        <v>50.432200000000002</v>
      </c>
      <c r="O241" s="65">
        <f t="shared" si="54"/>
        <v>0.37258473043158302</v>
      </c>
      <c r="P241" s="65">
        <f t="shared" si="51"/>
        <v>0.62741526956841698</v>
      </c>
      <c r="Q241" s="65">
        <f t="shared" si="52"/>
        <v>55.932645338229904</v>
      </c>
      <c r="R241" s="54"/>
      <c r="S241" s="54"/>
      <c r="T241" s="54"/>
      <c r="U241" s="54"/>
      <c r="V241" s="54"/>
      <c r="W241" s="54"/>
      <c r="X241" s="54"/>
      <c r="Y241" s="54"/>
      <c r="Z241" s="54"/>
      <c r="AA241" s="54"/>
      <c r="AB241" s="54"/>
      <c r="AC241" s="45"/>
      <c r="AD241" s="57"/>
      <c r="AE241" s="68">
        <f>VLOOKUP('CxTx Summary'!B241, A:D, 4, FALSE)</f>
        <v>87.5</v>
      </c>
      <c r="AF241" s="68">
        <f>VLOOKUP('CxTx Summary'!E241, A:D, 4, FALSE)</f>
        <v>90.795454545454547</v>
      </c>
      <c r="AG241" s="69">
        <f t="shared" si="55"/>
        <v>89.14772727272728</v>
      </c>
      <c r="AH241" s="69">
        <f>IF(CxTx!H241=0,1,CxTx!H241)</f>
        <v>50.432200000000002</v>
      </c>
      <c r="AI241" s="68">
        <f t="shared" si="56"/>
        <v>0.37258473043158302</v>
      </c>
      <c r="AJ241" s="68">
        <f t="shared" si="57"/>
        <v>0.62741526956841698</v>
      </c>
      <c r="AK241" s="68">
        <f t="shared" si="58"/>
        <v>55.932645338229904</v>
      </c>
      <c r="AL241" s="57"/>
      <c r="AM241" s="57"/>
      <c r="AN241" s="57"/>
      <c r="AO241" s="57"/>
      <c r="AP241" s="57"/>
      <c r="AQ241" s="57"/>
      <c r="AR241" s="57"/>
      <c r="AS241" s="57"/>
      <c r="AT241" s="57"/>
      <c r="AU241" s="57"/>
      <c r="AV241" s="57"/>
      <c r="AW241" s="45"/>
      <c r="AX241" s="60"/>
      <c r="AY241" s="72">
        <f>VLOOKUP('TzCx Summary'!B241, A:D, 4, FALSE)</f>
        <v>87.5</v>
      </c>
      <c r="AZ241" s="72">
        <f>VLOOKUP('TzCx Summary'!E241, A:D, 4, FALSE)</f>
        <v>90.795454545454547</v>
      </c>
      <c r="BA241" s="73">
        <f t="shared" si="59"/>
        <v>89.14772727272728</v>
      </c>
      <c r="BB241" s="73" t="e">
        <f>IF(TzCx!H241=0,1,#REF!)</f>
        <v>#REF!</v>
      </c>
      <c r="BC241" s="72" t="e">
        <f t="shared" si="60"/>
        <v>#REF!</v>
      </c>
      <c r="BD241" s="72" t="e">
        <f t="shared" si="61"/>
        <v>#REF!</v>
      </c>
      <c r="BE241" s="72" t="e">
        <f t="shared" si="62"/>
        <v>#REF!</v>
      </c>
      <c r="BF241" s="60"/>
      <c r="BG241" s="72"/>
      <c r="BH241" s="72"/>
      <c r="BI241" s="72"/>
      <c r="BJ241" s="72"/>
      <c r="BK241" s="72"/>
      <c r="BL241" s="72"/>
      <c r="BM241" s="72"/>
      <c r="BN241" s="72"/>
      <c r="BO241" s="60"/>
      <c r="BP241" s="60"/>
      <c r="BQ241" s="45"/>
    </row>
    <row r="242" spans="1:69" x14ac:dyDescent="0.4">
      <c r="A242" s="45"/>
      <c r="B242" s="45"/>
      <c r="C242" s="45"/>
      <c r="D242" s="45"/>
      <c r="E242" s="45"/>
      <c r="F242" s="45"/>
      <c r="G242" s="45"/>
      <c r="H242" s="45"/>
      <c r="I242" s="45"/>
      <c r="J242" s="54"/>
      <c r="K242" s="63">
        <f>VLOOKUP('CxCT5x Summary'!B242, A:D, 4, FALSE)</f>
        <v>84.545454545454547</v>
      </c>
      <c r="L242" s="63">
        <f>VLOOKUP('CxCT5x Summary'!E242, A:D, 4, FALSE)</f>
        <v>90.795454545454547</v>
      </c>
      <c r="M242" s="64">
        <f t="shared" si="53"/>
        <v>87.670454545454547</v>
      </c>
      <c r="N242" s="64">
        <f>IF(CxCT5x!H242=0,1,CxCT5x!H242)</f>
        <v>14.51234</v>
      </c>
      <c r="O242" s="65">
        <f t="shared" si="54"/>
        <v>0.10304636642972438</v>
      </c>
      <c r="P242" s="65">
        <f t="shared" si="51"/>
        <v>0.89695363357027558</v>
      </c>
      <c r="Q242" s="65">
        <f t="shared" si="52"/>
        <v>78.636332761303137</v>
      </c>
      <c r="R242" s="54"/>
      <c r="S242" s="54"/>
      <c r="T242" s="54"/>
      <c r="U242" s="54"/>
      <c r="V242" s="54"/>
      <c r="W242" s="54"/>
      <c r="X242" s="54"/>
      <c r="Y242" s="54"/>
      <c r="Z242" s="54"/>
      <c r="AA242" s="54"/>
      <c r="AB242" s="54"/>
      <c r="AC242" s="45"/>
      <c r="AD242" s="57"/>
      <c r="AE242" s="68">
        <f>VLOOKUP('CxTx Summary'!B242, A:D, 4, FALSE)</f>
        <v>84.545454545454547</v>
      </c>
      <c r="AF242" s="68">
        <f>VLOOKUP('CxTx Summary'!E242, A:D, 4, FALSE)</f>
        <v>90.795454545454547</v>
      </c>
      <c r="AG242" s="69">
        <f t="shared" si="55"/>
        <v>87.670454545454547</v>
      </c>
      <c r="AH242" s="69">
        <f>IF(CxTx!H242=0,1,CxTx!H242)</f>
        <v>14.51234</v>
      </c>
      <c r="AI242" s="68">
        <f t="shared" si="56"/>
        <v>0.10304636642972438</v>
      </c>
      <c r="AJ242" s="68">
        <f t="shared" si="57"/>
        <v>0.89695363357027558</v>
      </c>
      <c r="AK242" s="68">
        <f t="shared" si="58"/>
        <v>78.636332761303137</v>
      </c>
      <c r="AL242" s="57"/>
      <c r="AM242" s="57"/>
      <c r="AN242" s="57"/>
      <c r="AO242" s="57"/>
      <c r="AP242" s="57"/>
      <c r="AQ242" s="57"/>
      <c r="AR242" s="57"/>
      <c r="AS242" s="57"/>
      <c r="AT242" s="57"/>
      <c r="AU242" s="57"/>
      <c r="AV242" s="57"/>
      <c r="AW242" s="45"/>
      <c r="AX242" s="60"/>
      <c r="AY242" s="72">
        <f>VLOOKUP('TzCx Summary'!B242, A:D, 4, FALSE)</f>
        <v>84.545454545454547</v>
      </c>
      <c r="AZ242" s="72">
        <f>VLOOKUP('TzCx Summary'!E242, A:D, 4, FALSE)</f>
        <v>84.545454545454547</v>
      </c>
      <c r="BA242" s="73">
        <f t="shared" si="59"/>
        <v>84.545454545454547</v>
      </c>
      <c r="BB242" s="73" t="e">
        <f>IF(TzCx!H242=0,1,#REF!)</f>
        <v>#REF!</v>
      </c>
      <c r="BC242" s="72" t="e">
        <f t="shared" si="60"/>
        <v>#REF!</v>
      </c>
      <c r="BD242" s="72" t="e">
        <f t="shared" si="61"/>
        <v>#REF!</v>
      </c>
      <c r="BE242" s="72" t="e">
        <f t="shared" si="62"/>
        <v>#REF!</v>
      </c>
      <c r="BF242" s="60"/>
      <c r="BG242" s="72"/>
      <c r="BH242" s="72"/>
      <c r="BI242" s="72"/>
      <c r="BJ242" s="72"/>
      <c r="BK242" s="72"/>
      <c r="BL242" s="72"/>
      <c r="BM242" s="72"/>
      <c r="BN242" s="72"/>
      <c r="BO242" s="60"/>
      <c r="BP242" s="60"/>
      <c r="BQ242" s="45"/>
    </row>
    <row r="243" spans="1:69" x14ac:dyDescent="0.4">
      <c r="A243" s="45"/>
      <c r="B243" s="45"/>
      <c r="C243" s="45"/>
      <c r="D243" s="45"/>
      <c r="E243" s="45"/>
      <c r="F243" s="45"/>
      <c r="G243" s="45"/>
      <c r="H243" s="45"/>
      <c r="I243" s="45"/>
      <c r="J243" s="54"/>
      <c r="K243" s="63">
        <f>VLOOKUP('CxCT5x Summary'!B243, A:D, 4, FALSE)</f>
        <v>92.954545454545453</v>
      </c>
      <c r="L243" s="63">
        <f>VLOOKUP('CxCT5x Summary'!E243, A:D, 4, FALSE)</f>
        <v>85.454545454545453</v>
      </c>
      <c r="M243" s="64">
        <f t="shared" si="53"/>
        <v>89.204545454545453</v>
      </c>
      <c r="N243" s="64">
        <f>IF(CxCT5x!H243=0,1,CxCT5x!H243)</f>
        <v>9.0016440000000006</v>
      </c>
      <c r="O243" s="65">
        <f t="shared" si="54"/>
        <v>6.1694758033934802E-2</v>
      </c>
      <c r="P243" s="65">
        <f t="shared" si="51"/>
        <v>0.93830524196606524</v>
      </c>
      <c r="Q243" s="65">
        <f t="shared" si="52"/>
        <v>83.701092607200138</v>
      </c>
      <c r="R243" s="54"/>
      <c r="S243" s="54"/>
      <c r="T243" s="54"/>
      <c r="U243" s="54"/>
      <c r="V243" s="54"/>
      <c r="W243" s="54"/>
      <c r="X243" s="54"/>
      <c r="Y243" s="54"/>
      <c r="Z243" s="54"/>
      <c r="AA243" s="54"/>
      <c r="AB243" s="54"/>
      <c r="AC243" s="45"/>
      <c r="AD243" s="57"/>
      <c r="AE243" s="68">
        <f>VLOOKUP('CxTx Summary'!B243, A:D, 4, FALSE)</f>
        <v>92.954545454545453</v>
      </c>
      <c r="AF243" s="68">
        <f>VLOOKUP('CxTx Summary'!E243, A:D, 4, FALSE)</f>
        <v>85.454545454545453</v>
      </c>
      <c r="AG243" s="69">
        <f t="shared" si="55"/>
        <v>89.204545454545453</v>
      </c>
      <c r="AH243" s="69">
        <f>IF(CxTx!H243=0,1,CxTx!H243)</f>
        <v>9.0016440000000006</v>
      </c>
      <c r="AI243" s="68">
        <f t="shared" si="56"/>
        <v>6.1694758033934802E-2</v>
      </c>
      <c r="AJ243" s="68">
        <f t="shared" si="57"/>
        <v>0.93830524196606524</v>
      </c>
      <c r="AK243" s="68">
        <f t="shared" si="58"/>
        <v>83.701092607200138</v>
      </c>
      <c r="AL243" s="57"/>
      <c r="AM243" s="57"/>
      <c r="AN243" s="57"/>
      <c r="AO243" s="57"/>
      <c r="AP243" s="57"/>
      <c r="AQ243" s="57"/>
      <c r="AR243" s="57"/>
      <c r="AS243" s="57"/>
      <c r="AT243" s="57"/>
      <c r="AU243" s="57"/>
      <c r="AV243" s="57"/>
      <c r="AW243" s="45"/>
      <c r="AX243" s="60"/>
      <c r="AY243" s="72">
        <f>VLOOKUP('TzCx Summary'!B243, A:D, 4, FALSE)</f>
        <v>92.954545454545453</v>
      </c>
      <c r="AZ243" s="72">
        <f>VLOOKUP('TzCx Summary'!E243, A:D, 4, FALSE)</f>
        <v>85.454545454545453</v>
      </c>
      <c r="BA243" s="73">
        <f t="shared" si="59"/>
        <v>89.204545454545453</v>
      </c>
      <c r="BB243" s="73" t="e">
        <f>IF(TzCx!H243=0,1,#REF!)</f>
        <v>#REF!</v>
      </c>
      <c r="BC243" s="72" t="e">
        <f t="shared" si="60"/>
        <v>#REF!</v>
      </c>
      <c r="BD243" s="72" t="e">
        <f t="shared" si="61"/>
        <v>#REF!</v>
      </c>
      <c r="BE243" s="72" t="e">
        <f t="shared" si="62"/>
        <v>#REF!</v>
      </c>
      <c r="BF243" s="60"/>
      <c r="BG243" s="72"/>
      <c r="BH243" s="72"/>
      <c r="BI243" s="72"/>
      <c r="BJ243" s="72"/>
      <c r="BK243" s="72"/>
      <c r="BL243" s="72"/>
      <c r="BM243" s="72"/>
      <c r="BN243" s="72"/>
      <c r="BO243" s="60"/>
      <c r="BP243" s="60"/>
      <c r="BQ243" s="45"/>
    </row>
    <row r="244" spans="1:69" x14ac:dyDescent="0.4">
      <c r="A244" s="45"/>
      <c r="B244" s="45"/>
      <c r="C244" s="45"/>
      <c r="D244" s="45"/>
      <c r="E244" s="45"/>
      <c r="F244" s="45"/>
      <c r="G244" s="45"/>
      <c r="H244" s="45"/>
      <c r="I244" s="45"/>
      <c r="J244" s="54"/>
      <c r="K244" s="63">
        <f>VLOOKUP('CxCT5x Summary'!B244, A:D, 4, FALSE)</f>
        <v>88.63636363636364</v>
      </c>
      <c r="L244" s="63">
        <f>VLOOKUP('CxCT5x Summary'!E244, A:D, 4, FALSE)</f>
        <v>85.454545454545453</v>
      </c>
      <c r="M244" s="64">
        <f t="shared" si="53"/>
        <v>87.045454545454547</v>
      </c>
      <c r="N244" s="64">
        <f>IF(CxCT5x!H244=0,1,CxCT5x!H244)</f>
        <v>121.53230000000001</v>
      </c>
      <c r="O244" s="65">
        <f t="shared" si="54"/>
        <v>0.90611143778424386</v>
      </c>
      <c r="P244" s="65">
        <f t="shared" si="51"/>
        <v>9.3888562215756144E-2</v>
      </c>
      <c r="Q244" s="65">
        <f t="shared" si="52"/>
        <v>8.1725725746896831</v>
      </c>
      <c r="R244" s="54"/>
      <c r="S244" s="54"/>
      <c r="T244" s="54"/>
      <c r="U244" s="54"/>
      <c r="V244" s="54"/>
      <c r="W244" s="54"/>
      <c r="X244" s="54"/>
      <c r="Y244" s="54"/>
      <c r="Z244" s="54"/>
      <c r="AA244" s="54"/>
      <c r="AB244" s="54"/>
      <c r="AC244" s="45"/>
      <c r="AD244" s="57"/>
      <c r="AE244" s="68">
        <f>VLOOKUP('CxTx Summary'!B244, A:D, 4, FALSE)</f>
        <v>88.63636363636364</v>
      </c>
      <c r="AF244" s="68">
        <f>VLOOKUP('CxTx Summary'!E244, A:D, 4, FALSE)</f>
        <v>85.454545454545453</v>
      </c>
      <c r="AG244" s="69">
        <f t="shared" si="55"/>
        <v>87.045454545454547</v>
      </c>
      <c r="AH244" s="69">
        <f>IF(CxTx!H244=0,1,CxTx!H244)</f>
        <v>121.53230000000001</v>
      </c>
      <c r="AI244" s="68">
        <f t="shared" si="56"/>
        <v>0.90611143778424386</v>
      </c>
      <c r="AJ244" s="68">
        <f t="shared" si="57"/>
        <v>9.3888562215756144E-2</v>
      </c>
      <c r="AK244" s="68">
        <f t="shared" si="58"/>
        <v>8.1725725746896831</v>
      </c>
      <c r="AL244" s="57"/>
      <c r="AM244" s="57"/>
      <c r="AN244" s="57"/>
      <c r="AO244" s="57"/>
      <c r="AP244" s="57"/>
      <c r="AQ244" s="57"/>
      <c r="AR244" s="57"/>
      <c r="AS244" s="57"/>
      <c r="AT244" s="57"/>
      <c r="AU244" s="57"/>
      <c r="AV244" s="57"/>
      <c r="AW244" s="45"/>
      <c r="AX244" s="60"/>
      <c r="AY244" s="72">
        <f>VLOOKUP('TzCx Summary'!B244, A:D, 4, FALSE)</f>
        <v>88.63636363636364</v>
      </c>
      <c r="AZ244" s="72">
        <f>VLOOKUP('TzCx Summary'!E244, A:D, 4, FALSE)</f>
        <v>88.63636363636364</v>
      </c>
      <c r="BA244" s="73">
        <f t="shared" si="59"/>
        <v>88.63636363636364</v>
      </c>
      <c r="BB244" s="73" t="e">
        <f>IF(TzCx!H244=0,1,#REF!)</f>
        <v>#REF!</v>
      </c>
      <c r="BC244" s="72" t="e">
        <f t="shared" si="60"/>
        <v>#REF!</v>
      </c>
      <c r="BD244" s="72" t="e">
        <f t="shared" si="61"/>
        <v>#REF!</v>
      </c>
      <c r="BE244" s="72" t="e">
        <f t="shared" si="62"/>
        <v>#REF!</v>
      </c>
      <c r="BF244" s="60"/>
      <c r="BG244" s="72"/>
      <c r="BH244" s="72"/>
      <c r="BI244" s="72"/>
      <c r="BJ244" s="72"/>
      <c r="BK244" s="72"/>
      <c r="BL244" s="72"/>
      <c r="BM244" s="72"/>
      <c r="BN244" s="72"/>
      <c r="BO244" s="60"/>
      <c r="BP244" s="60"/>
      <c r="BQ244" s="45"/>
    </row>
    <row r="245" spans="1:69" x14ac:dyDescent="0.4">
      <c r="A245" s="45"/>
      <c r="B245" s="45"/>
      <c r="C245" s="45"/>
      <c r="D245" s="45"/>
      <c r="E245" s="45"/>
      <c r="F245" s="45"/>
      <c r="G245" s="45"/>
      <c r="H245" s="45"/>
      <c r="I245" s="45"/>
      <c r="J245" s="54"/>
      <c r="K245" s="63">
        <f>VLOOKUP('CxCT5x Summary'!B245, A:D, 4, FALSE)</f>
        <v>87.5</v>
      </c>
      <c r="L245" s="63">
        <f>VLOOKUP('CxCT5x Summary'!E245, A:D, 4, FALSE)</f>
        <v>90.795454545454547</v>
      </c>
      <c r="M245" s="64">
        <f t="shared" si="53"/>
        <v>89.14772727272728</v>
      </c>
      <c r="N245" s="64">
        <f>IF(CxCT5x!H245=0,1,CxCT5x!H245)</f>
        <v>52.555019999999999</v>
      </c>
      <c r="O245" s="65">
        <f t="shared" si="54"/>
        <v>0.38851411962938126</v>
      </c>
      <c r="P245" s="65">
        <f t="shared" si="51"/>
        <v>0.61148588037061868</v>
      </c>
      <c r="Q245" s="65">
        <f t="shared" si="52"/>
        <v>54.512576494403454</v>
      </c>
      <c r="R245" s="54"/>
      <c r="S245" s="54"/>
      <c r="T245" s="54"/>
      <c r="U245" s="54"/>
      <c r="V245" s="54"/>
      <c r="W245" s="54"/>
      <c r="X245" s="54"/>
      <c r="Y245" s="54"/>
      <c r="Z245" s="54"/>
      <c r="AA245" s="54"/>
      <c r="AB245" s="54"/>
      <c r="AC245" s="45"/>
      <c r="AD245" s="57"/>
      <c r="AE245" s="68">
        <f>VLOOKUP('CxTx Summary'!B245, A:D, 4, FALSE)</f>
        <v>87.5</v>
      </c>
      <c r="AF245" s="68">
        <f>VLOOKUP('CxTx Summary'!E245, A:D, 4, FALSE)</f>
        <v>90.795454545454547</v>
      </c>
      <c r="AG245" s="69">
        <f t="shared" si="55"/>
        <v>89.14772727272728</v>
      </c>
      <c r="AH245" s="69">
        <f>IF(CxTx!H245=0,1,CxTx!H245)</f>
        <v>52.555019999999999</v>
      </c>
      <c r="AI245" s="68">
        <f t="shared" si="56"/>
        <v>0.38851411962938126</v>
      </c>
      <c r="AJ245" s="68">
        <f t="shared" si="57"/>
        <v>0.61148588037061868</v>
      </c>
      <c r="AK245" s="68">
        <f t="shared" si="58"/>
        <v>54.512576494403454</v>
      </c>
      <c r="AL245" s="57"/>
      <c r="AM245" s="57"/>
      <c r="AN245" s="57"/>
      <c r="AO245" s="57"/>
      <c r="AP245" s="57"/>
      <c r="AQ245" s="57"/>
      <c r="AR245" s="57"/>
      <c r="AS245" s="57"/>
      <c r="AT245" s="57"/>
      <c r="AU245" s="57"/>
      <c r="AV245" s="57"/>
      <c r="AW245" s="45"/>
      <c r="AX245" s="60"/>
      <c r="AY245" s="72">
        <f>VLOOKUP('TzCx Summary'!B245, A:D, 4, FALSE)</f>
        <v>87.5</v>
      </c>
      <c r="AZ245" s="72">
        <f>VLOOKUP('TzCx Summary'!E245, A:D, 4, FALSE)</f>
        <v>90.795454545454547</v>
      </c>
      <c r="BA245" s="73">
        <f t="shared" si="59"/>
        <v>89.14772727272728</v>
      </c>
      <c r="BB245" s="73" t="e">
        <f>IF(TzCx!H245=0,1,#REF!)</f>
        <v>#REF!</v>
      </c>
      <c r="BC245" s="72" t="e">
        <f t="shared" si="60"/>
        <v>#REF!</v>
      </c>
      <c r="BD245" s="72" t="e">
        <f t="shared" si="61"/>
        <v>#REF!</v>
      </c>
      <c r="BE245" s="72" t="e">
        <f t="shared" si="62"/>
        <v>#REF!</v>
      </c>
      <c r="BF245" s="60"/>
      <c r="BG245" s="72"/>
      <c r="BH245" s="72"/>
      <c r="BI245" s="72"/>
      <c r="BJ245" s="72"/>
      <c r="BK245" s="72"/>
      <c r="BL245" s="72"/>
      <c r="BM245" s="72"/>
      <c r="BN245" s="72"/>
      <c r="BO245" s="60"/>
      <c r="BP245" s="60"/>
      <c r="BQ245" s="45"/>
    </row>
    <row r="246" spans="1:69" x14ac:dyDescent="0.4">
      <c r="A246" s="45"/>
      <c r="B246" s="45"/>
      <c r="C246" s="45"/>
      <c r="D246" s="45"/>
      <c r="E246" s="45"/>
      <c r="F246" s="45"/>
      <c r="G246" s="45"/>
      <c r="H246" s="45"/>
      <c r="I246" s="45"/>
      <c r="J246" s="54"/>
      <c r="K246" s="63">
        <f>VLOOKUP('CxCT5x Summary'!B246, A:D, 4, FALSE)</f>
        <v>90.795454545454547</v>
      </c>
      <c r="L246" s="63">
        <f>VLOOKUP('CxCT5x Summary'!E246, A:D, 4, FALSE)</f>
        <v>90.795454545454547</v>
      </c>
      <c r="M246" s="64">
        <f t="shared" si="53"/>
        <v>90.795454545454547</v>
      </c>
      <c r="N246" s="64">
        <f>IF(CxCT5x!H246=0,1,CxCT5x!H246)</f>
        <v>31.329029999999999</v>
      </c>
      <c r="O246" s="65">
        <f t="shared" si="54"/>
        <v>0.229236811228964</v>
      </c>
      <c r="P246" s="65">
        <f t="shared" si="51"/>
        <v>0.770763188771036</v>
      </c>
      <c r="Q246" s="65">
        <f t="shared" si="52"/>
        <v>69.981794071370203</v>
      </c>
      <c r="R246" s="54"/>
      <c r="S246" s="54"/>
      <c r="T246" s="54"/>
      <c r="U246" s="54"/>
      <c r="V246" s="54"/>
      <c r="W246" s="54"/>
      <c r="X246" s="54"/>
      <c r="Y246" s="54"/>
      <c r="Z246" s="54"/>
      <c r="AA246" s="54"/>
      <c r="AB246" s="54"/>
      <c r="AC246" s="45"/>
      <c r="AD246" s="57"/>
      <c r="AE246" s="68">
        <f>VLOOKUP('CxTx Summary'!B246, A:D, 4, FALSE)</f>
        <v>90.795454545454547</v>
      </c>
      <c r="AF246" s="68">
        <f>VLOOKUP('CxTx Summary'!E246, A:D, 4, FALSE)</f>
        <v>90.795454545454547</v>
      </c>
      <c r="AG246" s="69">
        <f t="shared" si="55"/>
        <v>90.795454545454547</v>
      </c>
      <c r="AH246" s="69">
        <f>IF(CxTx!H246=0,1,CxTx!H246)</f>
        <v>31.329029999999999</v>
      </c>
      <c r="AI246" s="68">
        <f t="shared" si="56"/>
        <v>0.229236811228964</v>
      </c>
      <c r="AJ246" s="68">
        <f t="shared" si="57"/>
        <v>0.770763188771036</v>
      </c>
      <c r="AK246" s="68">
        <f t="shared" si="58"/>
        <v>69.981794071370203</v>
      </c>
      <c r="AL246" s="57"/>
      <c r="AM246" s="57"/>
      <c r="AN246" s="57"/>
      <c r="AO246" s="57"/>
      <c r="AP246" s="57"/>
      <c r="AQ246" s="57"/>
      <c r="AR246" s="57"/>
      <c r="AS246" s="57"/>
      <c r="AT246" s="57"/>
      <c r="AU246" s="57"/>
      <c r="AV246" s="57"/>
      <c r="AW246" s="45"/>
      <c r="AX246" s="60"/>
      <c r="AY246" s="72">
        <f>VLOOKUP('TzCx Summary'!B246, A:D, 4, FALSE)</f>
        <v>90.795454545454547</v>
      </c>
      <c r="AZ246" s="72">
        <f>VLOOKUP('TzCx Summary'!E246, A:D, 4, FALSE)</f>
        <v>90.795454545454547</v>
      </c>
      <c r="BA246" s="73">
        <f t="shared" si="59"/>
        <v>90.795454545454547</v>
      </c>
      <c r="BB246" s="73" t="e">
        <f>IF(TzCx!H246=0,1,#REF!)</f>
        <v>#REF!</v>
      </c>
      <c r="BC246" s="72" t="e">
        <f t="shared" si="60"/>
        <v>#REF!</v>
      </c>
      <c r="BD246" s="72" t="e">
        <f t="shared" si="61"/>
        <v>#REF!</v>
      </c>
      <c r="BE246" s="72" t="e">
        <f t="shared" si="62"/>
        <v>#REF!</v>
      </c>
      <c r="BF246" s="60"/>
      <c r="BG246" s="72"/>
      <c r="BH246" s="72"/>
      <c r="BI246" s="72"/>
      <c r="BJ246" s="72"/>
      <c r="BK246" s="72"/>
      <c r="BL246" s="72"/>
      <c r="BM246" s="72"/>
      <c r="BN246" s="72"/>
      <c r="BO246" s="60"/>
      <c r="BP246" s="60"/>
      <c r="BQ246" s="45"/>
    </row>
    <row r="247" spans="1:69" x14ac:dyDescent="0.4">
      <c r="A247" s="45"/>
      <c r="B247" s="45"/>
      <c r="C247" s="45"/>
      <c r="D247" s="45"/>
      <c r="E247" s="45"/>
      <c r="F247" s="45"/>
      <c r="G247" s="45"/>
      <c r="H247" s="45"/>
      <c r="I247" s="45"/>
      <c r="J247" s="54"/>
      <c r="K247" s="63">
        <f>VLOOKUP('CxCT5x Summary'!B247, A:D, 4, FALSE)</f>
        <v>85.454545454545453</v>
      </c>
      <c r="L247" s="63">
        <f>VLOOKUP('CxCT5x Summary'!E247, A:D, 4, FALSE)</f>
        <v>85.454545454545453</v>
      </c>
      <c r="M247" s="64">
        <f t="shared" si="53"/>
        <v>85.454545454545453</v>
      </c>
      <c r="N247" s="64">
        <f>IF(CxCT5x!H247=0,1,CxCT5x!H247)</f>
        <v>52.851730000000003</v>
      </c>
      <c r="O247" s="65">
        <f t="shared" si="54"/>
        <v>0.39074059623544244</v>
      </c>
      <c r="P247" s="65">
        <f t="shared" si="51"/>
        <v>0.60925940376455756</v>
      </c>
      <c r="Q247" s="65">
        <f t="shared" si="52"/>
        <v>52.063985412607643</v>
      </c>
      <c r="R247" s="54"/>
      <c r="S247" s="54"/>
      <c r="T247" s="54"/>
      <c r="U247" s="54"/>
      <c r="V247" s="54"/>
      <c r="W247" s="54"/>
      <c r="X247" s="54"/>
      <c r="Y247" s="54"/>
      <c r="Z247" s="54"/>
      <c r="AA247" s="54"/>
      <c r="AB247" s="54"/>
      <c r="AC247" s="45"/>
      <c r="AD247" s="57"/>
      <c r="AE247" s="68">
        <f>VLOOKUP('CxTx Summary'!B247, A:D, 4, FALSE)</f>
        <v>85.454545454545453</v>
      </c>
      <c r="AF247" s="68">
        <f>VLOOKUP('CxTx Summary'!E247, A:D, 4, FALSE)</f>
        <v>85.454545454545453</v>
      </c>
      <c r="AG247" s="69">
        <f t="shared" si="55"/>
        <v>85.454545454545453</v>
      </c>
      <c r="AH247" s="69">
        <f>IF(CxTx!H247=0,1,CxTx!H247)</f>
        <v>52.851730000000003</v>
      </c>
      <c r="AI247" s="68">
        <f t="shared" si="56"/>
        <v>0.39074059623544244</v>
      </c>
      <c r="AJ247" s="68">
        <f t="shared" si="57"/>
        <v>0.60925940376455756</v>
      </c>
      <c r="AK247" s="68">
        <f t="shared" si="58"/>
        <v>52.063985412607643</v>
      </c>
      <c r="AL247" s="57"/>
      <c r="AM247" s="57"/>
      <c r="AN247" s="57"/>
      <c r="AO247" s="57"/>
      <c r="AP247" s="57"/>
      <c r="AQ247" s="57"/>
      <c r="AR247" s="57"/>
      <c r="AS247" s="57"/>
      <c r="AT247" s="57"/>
      <c r="AU247" s="57"/>
      <c r="AV247" s="57"/>
      <c r="AW247" s="45"/>
      <c r="AX247" s="60"/>
      <c r="AY247" s="72">
        <f>VLOOKUP('TzCx Summary'!B247, A:D, 4, FALSE)</f>
        <v>85.454545454545453</v>
      </c>
      <c r="AZ247" s="72">
        <f>VLOOKUP('TzCx Summary'!E247, A:D, 4, FALSE)</f>
        <v>85.454545454545453</v>
      </c>
      <c r="BA247" s="73">
        <f t="shared" si="59"/>
        <v>85.454545454545453</v>
      </c>
      <c r="BB247" s="73" t="e">
        <f>IF(TzCx!H247=0,1,#REF!)</f>
        <v>#REF!</v>
      </c>
      <c r="BC247" s="72" t="e">
        <f t="shared" si="60"/>
        <v>#REF!</v>
      </c>
      <c r="BD247" s="72" t="e">
        <f t="shared" si="61"/>
        <v>#REF!</v>
      </c>
      <c r="BE247" s="72" t="e">
        <f t="shared" si="62"/>
        <v>#REF!</v>
      </c>
      <c r="BF247" s="60"/>
      <c r="BG247" s="72"/>
      <c r="BH247" s="72"/>
      <c r="BI247" s="72"/>
      <c r="BJ247" s="72"/>
      <c r="BK247" s="72"/>
      <c r="BL247" s="72"/>
      <c r="BM247" s="72"/>
      <c r="BN247" s="72"/>
      <c r="BO247" s="60"/>
      <c r="BP247" s="60"/>
      <c r="BQ247" s="45"/>
    </row>
    <row r="248" spans="1:69" x14ac:dyDescent="0.4">
      <c r="A248" s="45"/>
      <c r="B248" s="45"/>
      <c r="C248" s="45"/>
      <c r="D248" s="45"/>
      <c r="E248" s="45"/>
      <c r="F248" s="45"/>
      <c r="G248" s="45"/>
      <c r="H248" s="45"/>
      <c r="I248" s="45"/>
      <c r="J248" s="54"/>
      <c r="K248" s="63">
        <f>VLOOKUP('CxCT5x Summary'!B248, A:D, 4, FALSE)</f>
        <v>84.545454545454547</v>
      </c>
      <c r="L248" s="63">
        <f>VLOOKUP('CxCT5x Summary'!E248, A:D, 4, FALSE)</f>
        <v>90.795454545454547</v>
      </c>
      <c r="M248" s="64">
        <f t="shared" si="53"/>
        <v>87.670454545454547</v>
      </c>
      <c r="N248" s="64">
        <f>IF(CxCT5x!H248=0,1,CxCT5x!H248)</f>
        <v>18.094919999999998</v>
      </c>
      <c r="O248" s="65">
        <f t="shared" si="54"/>
        <v>0.12992962132286087</v>
      </c>
      <c r="P248" s="65">
        <f t="shared" si="51"/>
        <v>0.8700703786771391</v>
      </c>
      <c r="Q248" s="65">
        <f t="shared" si="52"/>
        <v>76.279465585160551</v>
      </c>
      <c r="R248" s="54"/>
      <c r="S248" s="54"/>
      <c r="T248" s="54"/>
      <c r="U248" s="54"/>
      <c r="V248" s="54"/>
      <c r="W248" s="54"/>
      <c r="X248" s="54"/>
      <c r="Y248" s="54"/>
      <c r="Z248" s="54"/>
      <c r="AA248" s="54"/>
      <c r="AB248" s="54"/>
      <c r="AC248" s="45"/>
      <c r="AD248" s="57"/>
      <c r="AE248" s="68">
        <f>VLOOKUP('CxTx Summary'!B248, A:D, 4, FALSE)</f>
        <v>84.545454545454547</v>
      </c>
      <c r="AF248" s="68">
        <f>VLOOKUP('CxTx Summary'!E248, A:D, 4, FALSE)</f>
        <v>90.795454545454547</v>
      </c>
      <c r="AG248" s="69">
        <f t="shared" si="55"/>
        <v>87.670454545454547</v>
      </c>
      <c r="AH248" s="69">
        <f>IF(CxTx!H248=0,1,CxTx!H248)</f>
        <v>18.094919999999998</v>
      </c>
      <c r="AI248" s="68">
        <f t="shared" si="56"/>
        <v>0.12992962132286087</v>
      </c>
      <c r="AJ248" s="68">
        <f t="shared" si="57"/>
        <v>0.8700703786771391</v>
      </c>
      <c r="AK248" s="68">
        <f t="shared" si="58"/>
        <v>76.279465585160551</v>
      </c>
      <c r="AL248" s="57"/>
      <c r="AM248" s="57"/>
      <c r="AN248" s="57"/>
      <c r="AO248" s="57"/>
      <c r="AP248" s="57"/>
      <c r="AQ248" s="57"/>
      <c r="AR248" s="57"/>
      <c r="AS248" s="57"/>
      <c r="AT248" s="57"/>
      <c r="AU248" s="57"/>
      <c r="AV248" s="57"/>
      <c r="AW248" s="45"/>
      <c r="AX248" s="60"/>
      <c r="AY248" s="72">
        <f>VLOOKUP('TzCx Summary'!B248, A:D, 4, FALSE)</f>
        <v>84.545454545454547</v>
      </c>
      <c r="AZ248" s="72">
        <f>VLOOKUP('TzCx Summary'!E248, A:D, 4, FALSE)</f>
        <v>84.545454545454547</v>
      </c>
      <c r="BA248" s="73">
        <f t="shared" si="59"/>
        <v>84.545454545454547</v>
      </c>
      <c r="BB248" s="73" t="e">
        <f>IF(TzCx!H248=0,1,#REF!)</f>
        <v>#REF!</v>
      </c>
      <c r="BC248" s="72" t="e">
        <f t="shared" si="60"/>
        <v>#REF!</v>
      </c>
      <c r="BD248" s="72" t="e">
        <f t="shared" si="61"/>
        <v>#REF!</v>
      </c>
      <c r="BE248" s="72" t="e">
        <f t="shared" si="62"/>
        <v>#REF!</v>
      </c>
      <c r="BF248" s="60"/>
      <c r="BG248" s="72"/>
      <c r="BH248" s="72"/>
      <c r="BI248" s="72"/>
      <c r="BJ248" s="72"/>
      <c r="BK248" s="72"/>
      <c r="BL248" s="72"/>
      <c r="BM248" s="72"/>
      <c r="BN248" s="72"/>
      <c r="BO248" s="60"/>
      <c r="BP248" s="60"/>
      <c r="BQ248" s="45"/>
    </row>
    <row r="249" spans="1:69" x14ac:dyDescent="0.4">
      <c r="A249" s="45"/>
      <c r="B249" s="45"/>
      <c r="C249" s="45"/>
      <c r="D249" s="45"/>
      <c r="E249" s="45"/>
      <c r="F249" s="45"/>
      <c r="G249" s="45"/>
      <c r="H249" s="45"/>
      <c r="I249" s="45"/>
      <c r="J249" s="54"/>
      <c r="K249" s="63">
        <f>VLOOKUP('CxCT5x Summary'!B249, A:D, 4, FALSE)</f>
        <v>92.954545454545453</v>
      </c>
      <c r="L249" s="63">
        <f>VLOOKUP('CxCT5x Summary'!E249, A:D, 4, FALSE)</f>
        <v>90.795454545454547</v>
      </c>
      <c r="M249" s="64">
        <f t="shared" si="53"/>
        <v>91.875</v>
      </c>
      <c r="N249" s="64">
        <f>IF(CxCT5x!H249=0,1,CxCT5x!H249)</f>
        <v>55.102960000000003</v>
      </c>
      <c r="O249" s="65">
        <f t="shared" si="54"/>
        <v>0.40763355882471486</v>
      </c>
      <c r="P249" s="65">
        <f t="shared" si="51"/>
        <v>0.59236644117528514</v>
      </c>
      <c r="Q249" s="65">
        <f t="shared" si="52"/>
        <v>54.423666782979325</v>
      </c>
      <c r="R249" s="54"/>
      <c r="S249" s="54"/>
      <c r="T249" s="54"/>
      <c r="U249" s="54"/>
      <c r="V249" s="54"/>
      <c r="W249" s="54"/>
      <c r="X249" s="54"/>
      <c r="Y249" s="54"/>
      <c r="Z249" s="54"/>
      <c r="AA249" s="54"/>
      <c r="AB249" s="54"/>
      <c r="AC249" s="45"/>
      <c r="AD249" s="57"/>
      <c r="AE249" s="68">
        <f>VLOOKUP('CxTx Summary'!B249, A:D, 4, FALSE)</f>
        <v>92.954545454545453</v>
      </c>
      <c r="AF249" s="68">
        <f>VLOOKUP('CxTx Summary'!E249, A:D, 4, FALSE)</f>
        <v>90.795454545454547</v>
      </c>
      <c r="AG249" s="69">
        <f t="shared" si="55"/>
        <v>91.875</v>
      </c>
      <c r="AH249" s="69">
        <f>IF(CxTx!H249=0,1,CxTx!H249)</f>
        <v>55.102960000000003</v>
      </c>
      <c r="AI249" s="68">
        <f t="shared" si="56"/>
        <v>0.40763355882471486</v>
      </c>
      <c r="AJ249" s="68">
        <f t="shared" si="57"/>
        <v>0.59236644117528514</v>
      </c>
      <c r="AK249" s="68">
        <f t="shared" si="58"/>
        <v>54.423666782979325</v>
      </c>
      <c r="AL249" s="57"/>
      <c r="AM249" s="57"/>
      <c r="AN249" s="57"/>
      <c r="AO249" s="57"/>
      <c r="AP249" s="57"/>
      <c r="AQ249" s="57"/>
      <c r="AR249" s="57"/>
      <c r="AS249" s="57"/>
      <c r="AT249" s="57"/>
      <c r="AU249" s="57"/>
      <c r="AV249" s="57"/>
      <c r="AW249" s="45"/>
      <c r="AX249" s="60"/>
      <c r="AY249" s="72">
        <f>VLOOKUP('TzCx Summary'!B249, A:D, 4, FALSE)</f>
        <v>92.954545454545453</v>
      </c>
      <c r="AZ249" s="72">
        <f>VLOOKUP('TzCx Summary'!E249, A:D, 4, FALSE)</f>
        <v>84.545454545454547</v>
      </c>
      <c r="BA249" s="73">
        <f t="shared" si="59"/>
        <v>88.75</v>
      </c>
      <c r="BB249" s="73" t="e">
        <f>IF(TzCx!H249=0,1,#REF!)</f>
        <v>#REF!</v>
      </c>
      <c r="BC249" s="72" t="e">
        <f t="shared" si="60"/>
        <v>#REF!</v>
      </c>
      <c r="BD249" s="72" t="e">
        <f t="shared" si="61"/>
        <v>#REF!</v>
      </c>
      <c r="BE249" s="72" t="e">
        <f t="shared" si="62"/>
        <v>#REF!</v>
      </c>
      <c r="BF249" s="60"/>
      <c r="BG249" s="72"/>
      <c r="BH249" s="72"/>
      <c r="BI249" s="72"/>
      <c r="BJ249" s="72"/>
      <c r="BK249" s="72"/>
      <c r="BL249" s="72"/>
      <c r="BM249" s="72"/>
      <c r="BN249" s="72"/>
      <c r="BO249" s="60"/>
      <c r="BP249" s="60"/>
      <c r="BQ249" s="45"/>
    </row>
    <row r="250" spans="1:69" x14ac:dyDescent="0.4">
      <c r="A250" s="45"/>
      <c r="B250" s="45"/>
      <c r="C250" s="45"/>
      <c r="D250" s="45"/>
      <c r="E250" s="45"/>
      <c r="F250" s="45"/>
      <c r="G250" s="45"/>
      <c r="H250" s="45"/>
      <c r="I250" s="45"/>
      <c r="J250" s="54"/>
      <c r="K250" s="63">
        <f>VLOOKUP('CxCT5x Summary'!B250, A:D, 4, FALSE)</f>
        <v>84.545454545454547</v>
      </c>
      <c r="L250" s="63">
        <f>VLOOKUP('CxCT5x Summary'!E250, A:D, 4, FALSE)</f>
        <v>90.795454545454547</v>
      </c>
      <c r="M250" s="64">
        <f t="shared" si="53"/>
        <v>87.670454545454547</v>
      </c>
      <c r="N250" s="64">
        <f>IF(CxCT5x!H250=0,1,CxCT5x!H250)</f>
        <v>14.05602</v>
      </c>
      <c r="O250" s="65">
        <f t="shared" si="54"/>
        <v>9.9622195337149735E-2</v>
      </c>
      <c r="P250" s="65">
        <f t="shared" si="51"/>
        <v>0.90037780466285022</v>
      </c>
      <c r="Q250" s="65">
        <f t="shared" si="52"/>
        <v>78.936531397430556</v>
      </c>
      <c r="R250" s="54"/>
      <c r="S250" s="54"/>
      <c r="T250" s="54"/>
      <c r="U250" s="54"/>
      <c r="V250" s="54"/>
      <c r="W250" s="54"/>
      <c r="X250" s="54"/>
      <c r="Y250" s="54"/>
      <c r="Z250" s="54"/>
      <c r="AA250" s="54"/>
      <c r="AB250" s="54"/>
      <c r="AC250" s="45"/>
      <c r="AD250" s="57"/>
      <c r="AE250" s="68">
        <f>VLOOKUP('CxTx Summary'!B250, A:D, 4, FALSE)</f>
        <v>84.545454545454547</v>
      </c>
      <c r="AF250" s="68">
        <f>VLOOKUP('CxTx Summary'!E250, A:D, 4, FALSE)</f>
        <v>90.795454545454547</v>
      </c>
      <c r="AG250" s="69">
        <f t="shared" si="55"/>
        <v>87.670454545454547</v>
      </c>
      <c r="AH250" s="69">
        <f>IF(CxTx!H250=0,1,CxTx!H250)</f>
        <v>14.05602</v>
      </c>
      <c r="AI250" s="68">
        <f t="shared" si="56"/>
        <v>9.9622195337149735E-2</v>
      </c>
      <c r="AJ250" s="68">
        <f t="shared" si="57"/>
        <v>0.90037780466285022</v>
      </c>
      <c r="AK250" s="68">
        <f t="shared" si="58"/>
        <v>78.936531397430556</v>
      </c>
      <c r="AL250" s="57"/>
      <c r="AM250" s="57"/>
      <c r="AN250" s="57"/>
      <c r="AO250" s="57"/>
      <c r="AP250" s="57"/>
      <c r="AQ250" s="57"/>
      <c r="AR250" s="57"/>
      <c r="AS250" s="57"/>
      <c r="AT250" s="57"/>
      <c r="AU250" s="57"/>
      <c r="AV250" s="57"/>
      <c r="AW250" s="45"/>
      <c r="AX250" s="60"/>
      <c r="AY250" s="72">
        <f>VLOOKUP('TzCx Summary'!B250, A:D, 4, FALSE)</f>
        <v>84.545454545454547</v>
      </c>
      <c r="AZ250" s="72">
        <f>VLOOKUP('TzCx Summary'!E250, A:D, 4, FALSE)</f>
        <v>84.545454545454547</v>
      </c>
      <c r="BA250" s="73">
        <f t="shared" si="59"/>
        <v>84.545454545454547</v>
      </c>
      <c r="BB250" s="73" t="e">
        <f>IF(TzCx!H250=0,1,#REF!)</f>
        <v>#REF!</v>
      </c>
      <c r="BC250" s="72" t="e">
        <f t="shared" si="60"/>
        <v>#REF!</v>
      </c>
      <c r="BD250" s="72" t="e">
        <f t="shared" si="61"/>
        <v>#REF!</v>
      </c>
      <c r="BE250" s="72" t="e">
        <f t="shared" si="62"/>
        <v>#REF!</v>
      </c>
      <c r="BF250" s="60"/>
      <c r="BG250" s="72"/>
      <c r="BH250" s="72"/>
      <c r="BI250" s="72"/>
      <c r="BJ250" s="72"/>
      <c r="BK250" s="72"/>
      <c r="BL250" s="72"/>
      <c r="BM250" s="72"/>
      <c r="BN250" s="72"/>
      <c r="BO250" s="60"/>
      <c r="BP250" s="60"/>
      <c r="BQ250" s="45"/>
    </row>
    <row r="251" spans="1:69" x14ac:dyDescent="0.4">
      <c r="A251" s="45"/>
      <c r="B251" s="45"/>
      <c r="C251" s="45"/>
      <c r="D251" s="45"/>
      <c r="E251" s="45"/>
      <c r="F251" s="45"/>
      <c r="G251" s="45"/>
      <c r="H251" s="45"/>
      <c r="I251" s="45"/>
      <c r="J251" s="54"/>
      <c r="K251" s="63">
        <f>VLOOKUP('CxCT5x Summary'!B251, A:D, 4, FALSE)</f>
        <v>90.795454545454547</v>
      </c>
      <c r="L251" s="63">
        <f>VLOOKUP('CxCT5x Summary'!E251, A:D, 4, FALSE)</f>
        <v>90.795454545454547</v>
      </c>
      <c r="M251" s="64">
        <f t="shared" si="53"/>
        <v>90.795454545454547</v>
      </c>
      <c r="N251" s="64">
        <f>IF(CxCT5x!H251=0,1,CxCT5x!H251)</f>
        <v>10.607749999999999</v>
      </c>
      <c r="O251" s="65">
        <f t="shared" si="54"/>
        <v>7.3746786734869854E-2</v>
      </c>
      <c r="P251" s="65">
        <f t="shared" si="51"/>
        <v>0.9262532132651301</v>
      </c>
      <c r="Q251" s="65">
        <f t="shared" si="52"/>
        <v>84.099581522595344</v>
      </c>
      <c r="R251" s="54"/>
      <c r="S251" s="54"/>
      <c r="T251" s="54"/>
      <c r="U251" s="54"/>
      <c r="V251" s="54"/>
      <c r="W251" s="54"/>
      <c r="X251" s="54"/>
      <c r="Y251" s="54"/>
      <c r="Z251" s="54"/>
      <c r="AA251" s="54"/>
      <c r="AB251" s="54"/>
      <c r="AC251" s="45"/>
      <c r="AD251" s="57"/>
      <c r="AE251" s="68">
        <f>VLOOKUP('CxTx Summary'!B251, A:D, 4, FALSE)</f>
        <v>90.795454545454547</v>
      </c>
      <c r="AF251" s="68">
        <f>VLOOKUP('CxTx Summary'!E251, A:D, 4, FALSE)</f>
        <v>90.795454545454547</v>
      </c>
      <c r="AG251" s="69">
        <f t="shared" si="55"/>
        <v>90.795454545454547</v>
      </c>
      <c r="AH251" s="69">
        <f>IF(CxTx!H251=0,1,CxTx!H251)</f>
        <v>10.607749999999999</v>
      </c>
      <c r="AI251" s="68">
        <f t="shared" si="56"/>
        <v>7.3746786734869854E-2</v>
      </c>
      <c r="AJ251" s="68">
        <f t="shared" si="57"/>
        <v>0.9262532132651301</v>
      </c>
      <c r="AK251" s="68">
        <f t="shared" si="58"/>
        <v>84.099581522595344</v>
      </c>
      <c r="AL251" s="57"/>
      <c r="AM251" s="57"/>
      <c r="AN251" s="57"/>
      <c r="AO251" s="57"/>
      <c r="AP251" s="57"/>
      <c r="AQ251" s="57"/>
      <c r="AR251" s="57"/>
      <c r="AS251" s="57"/>
      <c r="AT251" s="57"/>
      <c r="AU251" s="57"/>
      <c r="AV251" s="57"/>
      <c r="AW251" s="45"/>
      <c r="AX251" s="60"/>
      <c r="AY251" s="72">
        <f>VLOOKUP('TzCx Summary'!B251, A:D, 4, FALSE)</f>
        <v>90.795454545454547</v>
      </c>
      <c r="AZ251" s="72">
        <f>VLOOKUP('TzCx Summary'!E251, A:D, 4, FALSE)</f>
        <v>90.795454545454547</v>
      </c>
      <c r="BA251" s="73">
        <f t="shared" si="59"/>
        <v>90.795454545454547</v>
      </c>
      <c r="BB251" s="73" t="e">
        <f>IF(TzCx!H251=0,1,#REF!)</f>
        <v>#REF!</v>
      </c>
      <c r="BC251" s="72" t="e">
        <f t="shared" si="60"/>
        <v>#REF!</v>
      </c>
      <c r="BD251" s="72" t="e">
        <f t="shared" si="61"/>
        <v>#REF!</v>
      </c>
      <c r="BE251" s="72" t="e">
        <f t="shared" si="62"/>
        <v>#REF!</v>
      </c>
      <c r="BF251" s="60"/>
      <c r="BG251" s="72"/>
      <c r="BH251" s="72"/>
      <c r="BI251" s="72"/>
      <c r="BJ251" s="72"/>
      <c r="BK251" s="72"/>
      <c r="BL251" s="72"/>
      <c r="BM251" s="72"/>
      <c r="BN251" s="72"/>
      <c r="BO251" s="60"/>
      <c r="BP251" s="60"/>
      <c r="BQ251" s="45"/>
    </row>
    <row r="252" spans="1:69" x14ac:dyDescent="0.4">
      <c r="A252" s="45"/>
      <c r="B252" s="45"/>
      <c r="C252" s="45"/>
      <c r="D252" s="45"/>
      <c r="E252" s="45"/>
      <c r="F252" s="45"/>
      <c r="G252" s="45"/>
      <c r="H252" s="45"/>
      <c r="I252" s="45"/>
      <c r="J252" s="54"/>
      <c r="K252" s="63">
        <f>VLOOKUP('CxCT5x Summary'!B252, A:D, 4, FALSE)</f>
        <v>90.795454545454547</v>
      </c>
      <c r="L252" s="63">
        <f>VLOOKUP('CxCT5x Summary'!E252, A:D, 4, FALSE)</f>
        <v>90.795454545454547</v>
      </c>
      <c r="M252" s="64">
        <f t="shared" si="53"/>
        <v>90.795454545454547</v>
      </c>
      <c r="N252" s="64">
        <f>IF(CxCT5x!H252=0,1,CxCT5x!H252)</f>
        <v>10.80472</v>
      </c>
      <c r="O252" s="65">
        <f t="shared" si="54"/>
        <v>7.5224826224930388E-2</v>
      </c>
      <c r="P252" s="65">
        <f t="shared" si="51"/>
        <v>0.92477517377506957</v>
      </c>
      <c r="Q252" s="65">
        <f t="shared" si="52"/>
        <v>83.965382255259158</v>
      </c>
      <c r="R252" s="54"/>
      <c r="S252" s="54"/>
      <c r="T252" s="54"/>
      <c r="U252" s="54"/>
      <c r="V252" s="54"/>
      <c r="W252" s="54"/>
      <c r="X252" s="54"/>
      <c r="Y252" s="54"/>
      <c r="Z252" s="54"/>
      <c r="AA252" s="54"/>
      <c r="AB252" s="54"/>
      <c r="AC252" s="45"/>
      <c r="AD252" s="57"/>
      <c r="AE252" s="68">
        <f>VLOOKUP('CxTx Summary'!B252, A:D, 4, FALSE)</f>
        <v>90.795454545454547</v>
      </c>
      <c r="AF252" s="68">
        <f>VLOOKUP('CxTx Summary'!E252, A:D, 4, FALSE)</f>
        <v>90.795454545454547</v>
      </c>
      <c r="AG252" s="69">
        <f t="shared" si="55"/>
        <v>90.795454545454547</v>
      </c>
      <c r="AH252" s="69">
        <f>IF(CxTx!H252=0,1,CxTx!H252)</f>
        <v>10.80472</v>
      </c>
      <c r="AI252" s="68">
        <f t="shared" si="56"/>
        <v>7.5224826224930388E-2</v>
      </c>
      <c r="AJ252" s="68">
        <f t="shared" si="57"/>
        <v>0.92477517377506957</v>
      </c>
      <c r="AK252" s="68">
        <f t="shared" si="58"/>
        <v>83.965382255259158</v>
      </c>
      <c r="AL252" s="57"/>
      <c r="AM252" s="57"/>
      <c r="AN252" s="57"/>
      <c r="AO252" s="57"/>
      <c r="AP252" s="57"/>
      <c r="AQ252" s="57"/>
      <c r="AR252" s="57"/>
      <c r="AS252" s="57"/>
      <c r="AT252" s="57"/>
      <c r="AU252" s="57"/>
      <c r="AV252" s="57"/>
      <c r="AW252" s="45"/>
      <c r="AX252" s="60"/>
      <c r="AY252" s="72">
        <f>VLOOKUP('TzCx Summary'!B252, A:D, 4, FALSE)</f>
        <v>90.795454545454547</v>
      </c>
      <c r="AZ252" s="72">
        <f>VLOOKUP('TzCx Summary'!E252, A:D, 4, FALSE)</f>
        <v>90.795454545454547</v>
      </c>
      <c r="BA252" s="73">
        <f t="shared" si="59"/>
        <v>90.795454545454547</v>
      </c>
      <c r="BB252" s="73" t="e">
        <f>IF(TzCx!H252=0,1,#REF!)</f>
        <v>#REF!</v>
      </c>
      <c r="BC252" s="72" t="e">
        <f t="shared" si="60"/>
        <v>#REF!</v>
      </c>
      <c r="BD252" s="72" t="e">
        <f t="shared" si="61"/>
        <v>#REF!</v>
      </c>
      <c r="BE252" s="72" t="e">
        <f t="shared" si="62"/>
        <v>#REF!</v>
      </c>
      <c r="BF252" s="60"/>
      <c r="BG252" s="72"/>
      <c r="BH252" s="72"/>
      <c r="BI252" s="72"/>
      <c r="BJ252" s="72"/>
      <c r="BK252" s="72"/>
      <c r="BL252" s="72"/>
      <c r="BM252" s="72"/>
      <c r="BN252" s="72"/>
      <c r="BO252" s="60"/>
      <c r="BP252" s="60"/>
      <c r="BQ252" s="45"/>
    </row>
    <row r="253" spans="1:69" x14ac:dyDescent="0.4">
      <c r="A253" s="45"/>
      <c r="B253" s="45"/>
      <c r="C253" s="45"/>
      <c r="D253" s="45"/>
      <c r="E253" s="45"/>
      <c r="F253" s="45"/>
      <c r="G253" s="45"/>
      <c r="H253" s="45"/>
      <c r="I253" s="45"/>
      <c r="J253" s="54"/>
      <c r="K253" s="63">
        <f>VLOOKUP('CxCT5x Summary'!B253, A:D, 4, FALSE)</f>
        <v>88.63636363636364</v>
      </c>
      <c r="L253" s="63">
        <f>VLOOKUP('CxCT5x Summary'!E253, A:D, 4, FALSE)</f>
        <v>85.454545454545453</v>
      </c>
      <c r="M253" s="64">
        <f t="shared" si="53"/>
        <v>87.045454545454547</v>
      </c>
      <c r="N253" s="64">
        <f>IF(CxCT5x!H253=0,1,CxCT5x!H253)</f>
        <v>24.074449999999999</v>
      </c>
      <c r="O253" s="65">
        <f t="shared" si="54"/>
        <v>0.17479930438120334</v>
      </c>
      <c r="P253" s="65">
        <f t="shared" si="51"/>
        <v>0.82520069561879672</v>
      </c>
      <c r="Q253" s="65">
        <f t="shared" si="52"/>
        <v>71.829969641363448</v>
      </c>
      <c r="R253" s="54"/>
      <c r="S253" s="54"/>
      <c r="T253" s="54"/>
      <c r="U253" s="54"/>
      <c r="V253" s="54"/>
      <c r="W253" s="54"/>
      <c r="X253" s="54"/>
      <c r="Y253" s="54"/>
      <c r="Z253" s="54"/>
      <c r="AA253" s="54"/>
      <c r="AB253" s="54"/>
      <c r="AC253" s="45"/>
      <c r="AD253" s="57"/>
      <c r="AE253" s="68">
        <f>VLOOKUP('CxTx Summary'!B253, A:D, 4, FALSE)</f>
        <v>88.63636363636364</v>
      </c>
      <c r="AF253" s="68">
        <f>VLOOKUP('CxTx Summary'!E253, A:D, 4, FALSE)</f>
        <v>85.454545454545453</v>
      </c>
      <c r="AG253" s="69">
        <f t="shared" si="55"/>
        <v>87.045454545454547</v>
      </c>
      <c r="AH253" s="69">
        <f>IF(CxTx!H253=0,1,CxTx!H253)</f>
        <v>24.074449999999999</v>
      </c>
      <c r="AI253" s="68">
        <f t="shared" si="56"/>
        <v>0.17479930438120334</v>
      </c>
      <c r="AJ253" s="68">
        <f t="shared" si="57"/>
        <v>0.82520069561879672</v>
      </c>
      <c r="AK253" s="68">
        <f t="shared" si="58"/>
        <v>71.829969641363448</v>
      </c>
      <c r="AL253" s="57"/>
      <c r="AM253" s="57"/>
      <c r="AN253" s="57"/>
      <c r="AO253" s="57"/>
      <c r="AP253" s="57"/>
      <c r="AQ253" s="57"/>
      <c r="AR253" s="57"/>
      <c r="AS253" s="57"/>
      <c r="AT253" s="57"/>
      <c r="AU253" s="57"/>
      <c r="AV253" s="57"/>
      <c r="AW253" s="45"/>
      <c r="AX253" s="60"/>
      <c r="AY253" s="72">
        <f>VLOOKUP('TzCx Summary'!B253, A:D, 4, FALSE)</f>
        <v>88.63636363636364</v>
      </c>
      <c r="AZ253" s="72">
        <f>VLOOKUP('TzCx Summary'!E253, A:D, 4, FALSE)</f>
        <v>92.954545454545453</v>
      </c>
      <c r="BA253" s="73">
        <f t="shared" si="59"/>
        <v>90.795454545454547</v>
      </c>
      <c r="BB253" s="73" t="e">
        <f>IF(TzCx!H253=0,1,#REF!)</f>
        <v>#REF!</v>
      </c>
      <c r="BC253" s="72" t="e">
        <f t="shared" si="60"/>
        <v>#REF!</v>
      </c>
      <c r="BD253" s="72" t="e">
        <f t="shared" si="61"/>
        <v>#REF!</v>
      </c>
      <c r="BE253" s="72" t="e">
        <f t="shared" si="62"/>
        <v>#REF!</v>
      </c>
      <c r="BF253" s="60"/>
      <c r="BG253" s="72"/>
      <c r="BH253" s="72"/>
      <c r="BI253" s="72"/>
      <c r="BJ253" s="72"/>
      <c r="BK253" s="72"/>
      <c r="BL253" s="72"/>
      <c r="BM253" s="72"/>
      <c r="BN253" s="72"/>
      <c r="BO253" s="60"/>
      <c r="BP253" s="60"/>
      <c r="BQ253" s="45"/>
    </row>
    <row r="254" spans="1:69" x14ac:dyDescent="0.4">
      <c r="A254" s="45"/>
      <c r="B254" s="45"/>
      <c r="C254" s="45"/>
      <c r="D254" s="45"/>
      <c r="E254" s="45"/>
      <c r="F254" s="45"/>
      <c r="G254" s="45"/>
      <c r="H254" s="45"/>
      <c r="I254" s="45"/>
      <c r="J254" s="54"/>
      <c r="K254" s="63">
        <f>VLOOKUP('CxCT5x Summary'!B254, A:D, 4, FALSE)</f>
        <v>85.454545454545453</v>
      </c>
      <c r="L254" s="63">
        <f>VLOOKUP('CxCT5x Summary'!E254, A:D, 4, FALSE)</f>
        <v>85.454545454545453</v>
      </c>
      <c r="M254" s="64">
        <f t="shared" si="53"/>
        <v>85.454545454545453</v>
      </c>
      <c r="N254" s="64">
        <f>IF(CxCT5x!H254=0,1,CxCT5x!H254)</f>
        <v>30.389230000000001</v>
      </c>
      <c r="O254" s="65">
        <f t="shared" si="54"/>
        <v>0.22218466362903053</v>
      </c>
      <c r="P254" s="65">
        <f t="shared" si="51"/>
        <v>0.77781533637096945</v>
      </c>
      <c r="Q254" s="65">
        <f t="shared" si="52"/>
        <v>66.467856017155569</v>
      </c>
      <c r="R254" s="54"/>
      <c r="S254" s="54"/>
      <c r="T254" s="54"/>
      <c r="U254" s="54"/>
      <c r="V254" s="54"/>
      <c r="W254" s="54"/>
      <c r="X254" s="54"/>
      <c r="Y254" s="54"/>
      <c r="Z254" s="54"/>
      <c r="AA254" s="54"/>
      <c r="AB254" s="54"/>
      <c r="AC254" s="45"/>
      <c r="AD254" s="57"/>
      <c r="AE254" s="68">
        <f>VLOOKUP('CxTx Summary'!B254, A:D, 4, FALSE)</f>
        <v>85.454545454545453</v>
      </c>
      <c r="AF254" s="68">
        <f>VLOOKUP('CxTx Summary'!E254, A:D, 4, FALSE)</f>
        <v>85.454545454545453</v>
      </c>
      <c r="AG254" s="69">
        <f t="shared" si="55"/>
        <v>85.454545454545453</v>
      </c>
      <c r="AH254" s="69">
        <f>IF(CxTx!H254=0,1,CxTx!H254)</f>
        <v>30.389230000000001</v>
      </c>
      <c r="AI254" s="68">
        <f t="shared" si="56"/>
        <v>0.22218466362903053</v>
      </c>
      <c r="AJ254" s="68">
        <f t="shared" si="57"/>
        <v>0.77781533637096945</v>
      </c>
      <c r="AK254" s="68">
        <f t="shared" si="58"/>
        <v>66.467856017155569</v>
      </c>
      <c r="AL254" s="57"/>
      <c r="AM254" s="57"/>
      <c r="AN254" s="57"/>
      <c r="AO254" s="57"/>
      <c r="AP254" s="57"/>
      <c r="AQ254" s="57"/>
      <c r="AR254" s="57"/>
      <c r="AS254" s="57"/>
      <c r="AT254" s="57"/>
      <c r="AU254" s="57"/>
      <c r="AV254" s="57"/>
      <c r="AW254" s="45"/>
      <c r="AX254" s="60"/>
      <c r="AY254" s="72">
        <f>VLOOKUP('TzCx Summary'!B254, A:D, 4, FALSE)</f>
        <v>85.454545454545453</v>
      </c>
      <c r="AZ254" s="72">
        <f>VLOOKUP('TzCx Summary'!E254, A:D, 4, FALSE)</f>
        <v>85.454545454545453</v>
      </c>
      <c r="BA254" s="73">
        <f t="shared" si="59"/>
        <v>85.454545454545453</v>
      </c>
      <c r="BB254" s="73" t="e">
        <f>IF(TzCx!H254=0,1,#REF!)</f>
        <v>#REF!</v>
      </c>
      <c r="BC254" s="72" t="e">
        <f t="shared" si="60"/>
        <v>#REF!</v>
      </c>
      <c r="BD254" s="72" t="e">
        <f t="shared" si="61"/>
        <v>#REF!</v>
      </c>
      <c r="BE254" s="72" t="e">
        <f t="shared" si="62"/>
        <v>#REF!</v>
      </c>
      <c r="BF254" s="60"/>
      <c r="BG254" s="72"/>
      <c r="BH254" s="72"/>
      <c r="BI254" s="72"/>
      <c r="BJ254" s="72"/>
      <c r="BK254" s="72"/>
      <c r="BL254" s="72"/>
      <c r="BM254" s="72"/>
      <c r="BN254" s="72"/>
      <c r="BO254" s="60"/>
      <c r="BP254" s="60"/>
      <c r="BQ254" s="45"/>
    </row>
    <row r="255" spans="1:69" x14ac:dyDescent="0.4">
      <c r="A255" s="45"/>
      <c r="B255" s="45"/>
      <c r="C255" s="45"/>
      <c r="D255" s="45"/>
      <c r="E255" s="45"/>
      <c r="F255" s="45"/>
      <c r="G255" s="45"/>
      <c r="H255" s="45"/>
      <c r="I255" s="45"/>
      <c r="J255" s="54"/>
      <c r="K255" s="63">
        <f>VLOOKUP('CxCT5x Summary'!B255, A:D, 4, FALSE)</f>
        <v>88.63636363636364</v>
      </c>
      <c r="L255" s="63">
        <f>VLOOKUP('CxCT5x Summary'!E255, A:D, 4, FALSE)</f>
        <v>85.454545454545453</v>
      </c>
      <c r="M255" s="64">
        <f t="shared" si="53"/>
        <v>87.045454545454547</v>
      </c>
      <c r="N255" s="64">
        <f>IF(CxCT5x!H255=0,1,CxCT5x!H255)</f>
        <v>115.3111</v>
      </c>
      <c r="O255" s="65">
        <f t="shared" si="54"/>
        <v>0.85942829174390944</v>
      </c>
      <c r="P255" s="65">
        <f t="shared" si="51"/>
        <v>0.14057170825609056</v>
      </c>
      <c r="Q255" s="65">
        <f t="shared" si="52"/>
        <v>12.236128241382428</v>
      </c>
      <c r="R255" s="54"/>
      <c r="S255" s="54"/>
      <c r="T255" s="54"/>
      <c r="U255" s="54"/>
      <c r="V255" s="54"/>
      <c r="W255" s="54"/>
      <c r="X255" s="54"/>
      <c r="Y255" s="54"/>
      <c r="Z255" s="54"/>
      <c r="AA255" s="54"/>
      <c r="AB255" s="54"/>
      <c r="AC255" s="45"/>
      <c r="AD255" s="57"/>
      <c r="AE255" s="68">
        <f>VLOOKUP('CxTx Summary'!B255, A:D, 4, FALSE)</f>
        <v>88.63636363636364</v>
      </c>
      <c r="AF255" s="68">
        <f>VLOOKUP('CxTx Summary'!E255, A:D, 4, FALSE)</f>
        <v>85.454545454545453</v>
      </c>
      <c r="AG255" s="69">
        <f t="shared" si="55"/>
        <v>87.045454545454547</v>
      </c>
      <c r="AH255" s="69">
        <f>IF(CxTx!H255=0,1,CxTx!H255)</f>
        <v>115.3111</v>
      </c>
      <c r="AI255" s="68">
        <f t="shared" si="56"/>
        <v>0.85942829174390944</v>
      </c>
      <c r="AJ255" s="68">
        <f t="shared" si="57"/>
        <v>0.14057170825609056</v>
      </c>
      <c r="AK255" s="68">
        <f t="shared" si="58"/>
        <v>12.236128241382428</v>
      </c>
      <c r="AL255" s="57"/>
      <c r="AM255" s="57"/>
      <c r="AN255" s="57"/>
      <c r="AO255" s="57"/>
      <c r="AP255" s="57"/>
      <c r="AQ255" s="57"/>
      <c r="AR255" s="57"/>
      <c r="AS255" s="57"/>
      <c r="AT255" s="57"/>
      <c r="AU255" s="57"/>
      <c r="AV255" s="57"/>
      <c r="AW255" s="45"/>
      <c r="AX255" s="60"/>
      <c r="AY255" s="72">
        <f>VLOOKUP('TzCx Summary'!B255, A:D, 4, FALSE)</f>
        <v>88.63636363636364</v>
      </c>
      <c r="AZ255" s="72">
        <f>VLOOKUP('TzCx Summary'!E255, A:D, 4, FALSE)</f>
        <v>88.63636363636364</v>
      </c>
      <c r="BA255" s="73">
        <f t="shared" si="59"/>
        <v>88.63636363636364</v>
      </c>
      <c r="BB255" s="73" t="e">
        <f>IF(TzCx!H255=0,1,#REF!)</f>
        <v>#REF!</v>
      </c>
      <c r="BC255" s="72" t="e">
        <f t="shared" si="60"/>
        <v>#REF!</v>
      </c>
      <c r="BD255" s="72" t="e">
        <f t="shared" si="61"/>
        <v>#REF!</v>
      </c>
      <c r="BE255" s="72" t="e">
        <f t="shared" si="62"/>
        <v>#REF!</v>
      </c>
      <c r="BF255" s="60"/>
      <c r="BG255" s="72"/>
      <c r="BH255" s="72"/>
      <c r="BI255" s="72"/>
      <c r="BJ255" s="72"/>
      <c r="BK255" s="72"/>
      <c r="BL255" s="72"/>
      <c r="BM255" s="72"/>
      <c r="BN255" s="72"/>
      <c r="BO255" s="60"/>
      <c r="BP255" s="60"/>
      <c r="BQ255" s="45"/>
    </row>
    <row r="256" spans="1:69" x14ac:dyDescent="0.4">
      <c r="A256" s="45"/>
      <c r="B256" s="45"/>
      <c r="C256" s="45"/>
      <c r="D256" s="45"/>
      <c r="E256" s="45"/>
      <c r="F256" s="45"/>
      <c r="G256" s="45"/>
      <c r="H256" s="45"/>
      <c r="I256" s="45"/>
      <c r="J256" s="54"/>
      <c r="K256" s="63">
        <f>VLOOKUP('CxCT5x Summary'!B256, A:D, 4, FALSE)</f>
        <v>89.545454545454547</v>
      </c>
      <c r="L256" s="63">
        <f>VLOOKUP('CxCT5x Summary'!E256, A:D, 4, FALSE)</f>
        <v>85.454545454545453</v>
      </c>
      <c r="M256" s="64">
        <f t="shared" si="53"/>
        <v>87.5</v>
      </c>
      <c r="N256" s="64">
        <f>IF(CxCT5x!H256=0,1,CxCT5x!H256)</f>
        <v>15.08488</v>
      </c>
      <c r="O256" s="65">
        <f t="shared" si="54"/>
        <v>0.10734263860132037</v>
      </c>
      <c r="P256" s="65">
        <f t="shared" si="51"/>
        <v>0.89265736139867968</v>
      </c>
      <c r="Q256" s="65">
        <f t="shared" si="52"/>
        <v>78.107519122384474</v>
      </c>
      <c r="R256" s="54"/>
      <c r="S256" s="54"/>
      <c r="T256" s="54"/>
      <c r="U256" s="54"/>
      <c r="V256" s="54"/>
      <c r="W256" s="54"/>
      <c r="X256" s="54"/>
      <c r="Y256" s="54"/>
      <c r="Z256" s="54"/>
      <c r="AA256" s="54"/>
      <c r="AB256" s="54"/>
      <c r="AC256" s="45"/>
      <c r="AD256" s="57"/>
      <c r="AE256" s="68">
        <f>VLOOKUP('CxTx Summary'!B256, A:D, 4, FALSE)</f>
        <v>89.545454545454547</v>
      </c>
      <c r="AF256" s="68">
        <f>VLOOKUP('CxTx Summary'!E256, A:D, 4, FALSE)</f>
        <v>85.454545454545453</v>
      </c>
      <c r="AG256" s="69">
        <f t="shared" si="55"/>
        <v>87.5</v>
      </c>
      <c r="AH256" s="69">
        <f>IF(CxTx!H256=0,1,CxTx!H256)</f>
        <v>15.08488</v>
      </c>
      <c r="AI256" s="68">
        <f t="shared" si="56"/>
        <v>0.10734263860132037</v>
      </c>
      <c r="AJ256" s="68">
        <f t="shared" si="57"/>
        <v>0.89265736139867968</v>
      </c>
      <c r="AK256" s="68">
        <f t="shared" si="58"/>
        <v>78.107519122384474</v>
      </c>
      <c r="AL256" s="57"/>
      <c r="AM256" s="57"/>
      <c r="AN256" s="57"/>
      <c r="AO256" s="57"/>
      <c r="AP256" s="57"/>
      <c r="AQ256" s="57"/>
      <c r="AR256" s="57"/>
      <c r="AS256" s="57"/>
      <c r="AT256" s="57"/>
      <c r="AU256" s="57"/>
      <c r="AV256" s="57"/>
      <c r="AW256" s="45"/>
      <c r="AX256" s="60"/>
      <c r="AY256" s="72">
        <f>VLOOKUP('TzCx Summary'!B256, A:D, 4, FALSE)</f>
        <v>89.545454545454547</v>
      </c>
      <c r="AZ256" s="72">
        <f>VLOOKUP('TzCx Summary'!E256, A:D, 4, FALSE)</f>
        <v>92.954545454545453</v>
      </c>
      <c r="BA256" s="73">
        <f t="shared" si="59"/>
        <v>91.25</v>
      </c>
      <c r="BB256" s="73" t="e">
        <f>IF(TzCx!H256=0,1,#REF!)</f>
        <v>#REF!</v>
      </c>
      <c r="BC256" s="72" t="e">
        <f t="shared" si="60"/>
        <v>#REF!</v>
      </c>
      <c r="BD256" s="72" t="e">
        <f t="shared" si="61"/>
        <v>#REF!</v>
      </c>
      <c r="BE256" s="72" t="e">
        <f t="shared" si="62"/>
        <v>#REF!</v>
      </c>
      <c r="BF256" s="60"/>
      <c r="BG256" s="72"/>
      <c r="BH256" s="72"/>
      <c r="BI256" s="72"/>
      <c r="BJ256" s="72"/>
      <c r="BK256" s="72"/>
      <c r="BL256" s="72"/>
      <c r="BM256" s="72"/>
      <c r="BN256" s="72"/>
      <c r="BO256" s="60"/>
      <c r="BP256" s="60"/>
      <c r="BQ256" s="45"/>
    </row>
    <row r="257" spans="1:69" x14ac:dyDescent="0.4">
      <c r="A257" s="45"/>
      <c r="B257" s="45"/>
      <c r="C257" s="45"/>
      <c r="D257" s="45"/>
      <c r="E257" s="45"/>
      <c r="F257" s="45"/>
      <c r="G257" s="45"/>
      <c r="H257" s="45"/>
      <c r="I257" s="45"/>
      <c r="J257" s="54"/>
      <c r="K257" s="63">
        <f>VLOOKUP('CxCT5x Summary'!B257, A:D, 4, FALSE)</f>
        <v>89.090909090909093</v>
      </c>
      <c r="L257" s="63">
        <f>VLOOKUP('CxCT5x Summary'!E257, A:D, 4, FALSE)</f>
        <v>85.454545454545453</v>
      </c>
      <c r="M257" s="64">
        <f t="shared" si="53"/>
        <v>87.27272727272728</v>
      </c>
      <c r="N257" s="64">
        <f>IF(CxCT5x!H257=0,1,CxCT5x!H257)</f>
        <v>64.871729999999999</v>
      </c>
      <c r="O257" s="65">
        <f t="shared" si="54"/>
        <v>0.48093724887557904</v>
      </c>
      <c r="P257" s="65">
        <f t="shared" si="51"/>
        <v>0.51906275112442102</v>
      </c>
      <c r="Q257" s="65">
        <f t="shared" si="52"/>
        <v>45.300021916313113</v>
      </c>
      <c r="R257" s="54"/>
      <c r="S257" s="54"/>
      <c r="T257" s="54"/>
      <c r="U257" s="54"/>
      <c r="V257" s="54"/>
      <c r="W257" s="54"/>
      <c r="X257" s="54"/>
      <c r="Y257" s="54"/>
      <c r="Z257" s="54"/>
      <c r="AA257" s="54"/>
      <c r="AB257" s="54"/>
      <c r="AC257" s="45"/>
      <c r="AD257" s="57"/>
      <c r="AE257" s="68">
        <f>VLOOKUP('CxTx Summary'!B257, A:D, 4, FALSE)</f>
        <v>89.090909090909093</v>
      </c>
      <c r="AF257" s="68">
        <f>VLOOKUP('CxTx Summary'!E257, A:D, 4, FALSE)</f>
        <v>85.454545454545453</v>
      </c>
      <c r="AG257" s="69">
        <f t="shared" si="55"/>
        <v>87.27272727272728</v>
      </c>
      <c r="AH257" s="69">
        <f>IF(CxTx!H257=0,1,CxTx!H257)</f>
        <v>64.871729999999999</v>
      </c>
      <c r="AI257" s="68">
        <f t="shared" si="56"/>
        <v>0.48093724887557904</v>
      </c>
      <c r="AJ257" s="68">
        <f t="shared" si="57"/>
        <v>0.51906275112442102</v>
      </c>
      <c r="AK257" s="68">
        <f t="shared" si="58"/>
        <v>45.300021916313113</v>
      </c>
      <c r="AL257" s="57"/>
      <c r="AM257" s="57"/>
      <c r="AN257" s="57"/>
      <c r="AO257" s="57"/>
      <c r="AP257" s="57"/>
      <c r="AQ257" s="57"/>
      <c r="AR257" s="57"/>
      <c r="AS257" s="57"/>
      <c r="AT257" s="57"/>
      <c r="AU257" s="57"/>
      <c r="AV257" s="57"/>
      <c r="AW257" s="45"/>
      <c r="AX257" s="60"/>
      <c r="AY257" s="72">
        <f>VLOOKUP('TzCx Summary'!B257, A:D, 4, FALSE)</f>
        <v>89.090909090909093</v>
      </c>
      <c r="AZ257" s="72">
        <f>VLOOKUP('TzCx Summary'!E257, A:D, 4, FALSE)</f>
        <v>85.454545454545453</v>
      </c>
      <c r="BA257" s="73">
        <f t="shared" si="59"/>
        <v>87.27272727272728</v>
      </c>
      <c r="BB257" s="73" t="e">
        <f>IF(TzCx!H257=0,1,#REF!)</f>
        <v>#REF!</v>
      </c>
      <c r="BC257" s="72" t="e">
        <f t="shared" si="60"/>
        <v>#REF!</v>
      </c>
      <c r="BD257" s="72" t="e">
        <f t="shared" si="61"/>
        <v>#REF!</v>
      </c>
      <c r="BE257" s="72" t="e">
        <f t="shared" si="62"/>
        <v>#REF!</v>
      </c>
      <c r="BF257" s="60"/>
      <c r="BG257" s="72"/>
      <c r="BH257" s="72"/>
      <c r="BI257" s="72"/>
      <c r="BJ257" s="72"/>
      <c r="BK257" s="72"/>
      <c r="BL257" s="72"/>
      <c r="BM257" s="72"/>
      <c r="BN257" s="72"/>
      <c r="BO257" s="60"/>
      <c r="BP257" s="60"/>
      <c r="BQ257" s="45"/>
    </row>
    <row r="258" spans="1:69" x14ac:dyDescent="0.4">
      <c r="A258" s="45"/>
      <c r="B258" s="45"/>
      <c r="C258" s="45"/>
      <c r="D258" s="45"/>
      <c r="E258" s="45"/>
      <c r="F258" s="45"/>
      <c r="G258" s="45"/>
      <c r="H258" s="45"/>
      <c r="I258" s="45"/>
      <c r="J258" s="54"/>
      <c r="K258" s="63">
        <f>VLOOKUP('CxCT5x Summary'!B258, A:D, 4, FALSE)</f>
        <v>84.545454545454547</v>
      </c>
      <c r="L258" s="63">
        <f>VLOOKUP('CxCT5x Summary'!E258, A:D, 4, FALSE)</f>
        <v>90.795454545454547</v>
      </c>
      <c r="M258" s="64">
        <f t="shared" si="53"/>
        <v>87.670454545454547</v>
      </c>
      <c r="N258" s="64">
        <f>IF(CxCT5x!H258=0,1,CxCT5x!H258)</f>
        <v>17.645299999999999</v>
      </c>
      <c r="O258" s="65">
        <f t="shared" si="54"/>
        <v>0.12655572623466968</v>
      </c>
      <c r="P258" s="65">
        <f t="shared" ref="P258:P321" si="63">1-O258</f>
        <v>0.87344427376533029</v>
      </c>
      <c r="Q258" s="65">
        <f t="shared" ref="Q258:Q321" si="64">M258*P258</f>
        <v>76.575256501130951</v>
      </c>
      <c r="R258" s="54"/>
      <c r="S258" s="54"/>
      <c r="T258" s="54"/>
      <c r="U258" s="54"/>
      <c r="V258" s="54"/>
      <c r="W258" s="54"/>
      <c r="X258" s="54"/>
      <c r="Y258" s="54"/>
      <c r="Z258" s="54"/>
      <c r="AA258" s="54"/>
      <c r="AB258" s="54"/>
      <c r="AC258" s="45"/>
      <c r="AD258" s="57"/>
      <c r="AE258" s="68">
        <f>VLOOKUP('CxTx Summary'!B258, A:D, 4, FALSE)</f>
        <v>84.545454545454547</v>
      </c>
      <c r="AF258" s="68">
        <f>VLOOKUP('CxTx Summary'!E258, A:D, 4, FALSE)</f>
        <v>90.795454545454547</v>
      </c>
      <c r="AG258" s="69">
        <f t="shared" si="55"/>
        <v>87.670454545454547</v>
      </c>
      <c r="AH258" s="69">
        <f>IF(CxTx!H258=0,1,CxTx!H258)</f>
        <v>17.645299999999999</v>
      </c>
      <c r="AI258" s="68">
        <f t="shared" si="56"/>
        <v>0.12655572623466968</v>
      </c>
      <c r="AJ258" s="68">
        <f t="shared" si="57"/>
        <v>0.87344427376533029</v>
      </c>
      <c r="AK258" s="68">
        <f t="shared" si="58"/>
        <v>76.575256501130951</v>
      </c>
      <c r="AL258" s="57"/>
      <c r="AM258" s="57"/>
      <c r="AN258" s="57"/>
      <c r="AO258" s="57"/>
      <c r="AP258" s="57"/>
      <c r="AQ258" s="57"/>
      <c r="AR258" s="57"/>
      <c r="AS258" s="57"/>
      <c r="AT258" s="57"/>
      <c r="AU258" s="57"/>
      <c r="AV258" s="57"/>
      <c r="AW258" s="45"/>
      <c r="AX258" s="60"/>
      <c r="AY258" s="72">
        <f>VLOOKUP('TzCx Summary'!B258, A:D, 4, FALSE)</f>
        <v>84.545454545454547</v>
      </c>
      <c r="AZ258" s="72">
        <f>VLOOKUP('TzCx Summary'!E258, A:D, 4, FALSE)</f>
        <v>84.545454545454547</v>
      </c>
      <c r="BA258" s="73">
        <f t="shared" si="59"/>
        <v>84.545454545454547</v>
      </c>
      <c r="BB258" s="73" t="e">
        <f>IF(TzCx!H258=0,1,#REF!)</f>
        <v>#REF!</v>
      </c>
      <c r="BC258" s="72" t="e">
        <f t="shared" si="60"/>
        <v>#REF!</v>
      </c>
      <c r="BD258" s="72" t="e">
        <f t="shared" si="61"/>
        <v>#REF!</v>
      </c>
      <c r="BE258" s="72" t="e">
        <f t="shared" si="62"/>
        <v>#REF!</v>
      </c>
      <c r="BF258" s="60"/>
      <c r="BG258" s="72"/>
      <c r="BH258" s="72"/>
      <c r="BI258" s="72"/>
      <c r="BJ258" s="72"/>
      <c r="BK258" s="72"/>
      <c r="BL258" s="72"/>
      <c r="BM258" s="72"/>
      <c r="BN258" s="72"/>
      <c r="BO258" s="60"/>
      <c r="BP258" s="60"/>
      <c r="BQ258" s="45"/>
    </row>
    <row r="259" spans="1:69" x14ac:dyDescent="0.4">
      <c r="A259" s="45"/>
      <c r="B259" s="45"/>
      <c r="C259" s="45"/>
      <c r="D259" s="45"/>
      <c r="E259" s="45"/>
      <c r="F259" s="45"/>
      <c r="G259" s="45"/>
      <c r="H259" s="45"/>
      <c r="I259" s="45"/>
      <c r="J259" s="54"/>
      <c r="K259" s="63">
        <f>VLOOKUP('CxCT5x Summary'!B259, A:D, 4, FALSE)</f>
        <v>90.795454545454547</v>
      </c>
      <c r="L259" s="63">
        <f>VLOOKUP('CxCT5x Summary'!E259, A:D, 4, FALSE)</f>
        <v>90.795454545454547</v>
      </c>
      <c r="M259" s="64">
        <f t="shared" ref="M259:M322" si="65">(K259+L259)/2</f>
        <v>90.795454545454547</v>
      </c>
      <c r="N259" s="64">
        <f>IF(CxCT5x!H259=0,1,CxCT5x!H259)</f>
        <v>31.164719999999999</v>
      </c>
      <c r="O259" s="65">
        <f t="shared" ref="O259:O322" si="66">(N259-MIN($N$2:$N$341))/(MAX($N$2:$N$341)-MIN($N$2:$N$341))</f>
        <v>0.22800384850056957</v>
      </c>
      <c r="P259" s="65">
        <f t="shared" si="63"/>
        <v>0.77199615149943046</v>
      </c>
      <c r="Q259" s="65">
        <f t="shared" si="64"/>
        <v>70.093741482732383</v>
      </c>
      <c r="R259" s="54"/>
      <c r="S259" s="54"/>
      <c r="T259" s="54"/>
      <c r="U259" s="54"/>
      <c r="V259" s="54"/>
      <c r="W259" s="54"/>
      <c r="X259" s="54"/>
      <c r="Y259" s="54"/>
      <c r="Z259" s="54"/>
      <c r="AA259" s="54"/>
      <c r="AB259" s="54"/>
      <c r="AC259" s="45"/>
      <c r="AD259" s="57"/>
      <c r="AE259" s="68">
        <f>VLOOKUP('CxTx Summary'!B259, A:D, 4, FALSE)</f>
        <v>90.795454545454547</v>
      </c>
      <c r="AF259" s="68">
        <f>VLOOKUP('CxTx Summary'!E259, A:D, 4, FALSE)</f>
        <v>90.795454545454547</v>
      </c>
      <c r="AG259" s="69">
        <f t="shared" ref="AG259:AG322" si="67">(AE259+AF259)/2</f>
        <v>90.795454545454547</v>
      </c>
      <c r="AH259" s="69">
        <f>IF(CxTx!H259=0,1,CxTx!H259)</f>
        <v>31.164719999999999</v>
      </c>
      <c r="AI259" s="68">
        <f t="shared" ref="AI259:AI322" si="68">(AH259-MIN($AH$2:$AH$341))/(MAX($AH$2:$AH$341)-MIN($AH$2:$AH$341))</f>
        <v>0.22800384850056957</v>
      </c>
      <c r="AJ259" s="68">
        <f t="shared" ref="AJ259:AJ322" si="69">1-AI259</f>
        <v>0.77199615149943046</v>
      </c>
      <c r="AK259" s="68">
        <f t="shared" ref="AK259:AK322" si="70">AG259*AJ259</f>
        <v>70.093741482732383</v>
      </c>
      <c r="AL259" s="57"/>
      <c r="AM259" s="57"/>
      <c r="AN259" s="57"/>
      <c r="AO259" s="57"/>
      <c r="AP259" s="57"/>
      <c r="AQ259" s="57"/>
      <c r="AR259" s="57"/>
      <c r="AS259" s="57"/>
      <c r="AT259" s="57"/>
      <c r="AU259" s="57"/>
      <c r="AV259" s="57"/>
      <c r="AW259" s="45"/>
      <c r="AX259" s="60"/>
      <c r="AY259" s="72">
        <f>VLOOKUP('TzCx Summary'!B259, A:D, 4, FALSE)</f>
        <v>90.795454545454547</v>
      </c>
      <c r="AZ259" s="72">
        <f>VLOOKUP('TzCx Summary'!E259, A:D, 4, FALSE)</f>
        <v>90.795454545454547</v>
      </c>
      <c r="BA259" s="73">
        <f t="shared" ref="BA259:BA322" si="71">(AY259+AZ259)/2</f>
        <v>90.795454545454547</v>
      </c>
      <c r="BB259" s="73" t="e">
        <f>IF(TzCx!H259=0,1,#REF!)</f>
        <v>#REF!</v>
      </c>
      <c r="BC259" s="72" t="e">
        <f t="shared" ref="BC259:BC322" si="72">(BB259-MIN($BB$2:$BB$341))/(MAX($BB$2:$BB$341)-MIN($BB$2:$BB$341))</f>
        <v>#REF!</v>
      </c>
      <c r="BD259" s="72" t="e">
        <f t="shared" ref="BD259:BD322" si="73">1-BC259</f>
        <v>#REF!</v>
      </c>
      <c r="BE259" s="72" t="e">
        <f t="shared" ref="BE259:BE322" si="74">BA259*BD259</f>
        <v>#REF!</v>
      </c>
      <c r="BF259" s="60"/>
      <c r="BG259" s="72"/>
      <c r="BH259" s="72"/>
      <c r="BI259" s="72"/>
      <c r="BJ259" s="72"/>
      <c r="BK259" s="72"/>
      <c r="BL259" s="72"/>
      <c r="BM259" s="72"/>
      <c r="BN259" s="72"/>
      <c r="BO259" s="60"/>
      <c r="BP259" s="60"/>
      <c r="BQ259" s="45"/>
    </row>
    <row r="260" spans="1:69" x14ac:dyDescent="0.4">
      <c r="A260" s="45"/>
      <c r="B260" s="45"/>
      <c r="C260" s="45"/>
      <c r="D260" s="45"/>
      <c r="E260" s="45"/>
      <c r="F260" s="45"/>
      <c r="G260" s="45"/>
      <c r="H260" s="45"/>
      <c r="I260" s="45"/>
      <c r="J260" s="54"/>
      <c r="K260" s="63">
        <f>VLOOKUP('CxCT5x Summary'!B260, A:D, 4, FALSE)</f>
        <v>90.795454545454547</v>
      </c>
      <c r="L260" s="63">
        <f>VLOOKUP('CxCT5x Summary'!E260, A:D, 4, FALSE)</f>
        <v>90.795454545454547</v>
      </c>
      <c r="M260" s="64">
        <f t="shared" si="65"/>
        <v>90.795454545454547</v>
      </c>
      <c r="N260" s="64">
        <f>IF(CxCT5x!H260=0,1,CxCT5x!H260)</f>
        <v>10.91799</v>
      </c>
      <c r="O260" s="65">
        <f t="shared" si="66"/>
        <v>7.6074790854260541E-2</v>
      </c>
      <c r="P260" s="65">
        <f t="shared" si="63"/>
        <v>0.9239252091457395</v>
      </c>
      <c r="Q260" s="65">
        <f t="shared" si="64"/>
        <v>83.888209330391575</v>
      </c>
      <c r="R260" s="54"/>
      <c r="S260" s="54"/>
      <c r="T260" s="54"/>
      <c r="U260" s="54"/>
      <c r="V260" s="54"/>
      <c r="W260" s="54"/>
      <c r="X260" s="54"/>
      <c r="Y260" s="54"/>
      <c r="Z260" s="54"/>
      <c r="AA260" s="54"/>
      <c r="AB260" s="54"/>
      <c r="AC260" s="45"/>
      <c r="AD260" s="57"/>
      <c r="AE260" s="68">
        <f>VLOOKUP('CxTx Summary'!B260, A:D, 4, FALSE)</f>
        <v>90.795454545454547</v>
      </c>
      <c r="AF260" s="68">
        <f>VLOOKUP('CxTx Summary'!E260, A:D, 4, FALSE)</f>
        <v>90.795454545454547</v>
      </c>
      <c r="AG260" s="69">
        <f t="shared" si="67"/>
        <v>90.795454545454547</v>
      </c>
      <c r="AH260" s="69">
        <f>IF(CxTx!H260=0,1,CxTx!H260)</f>
        <v>10.91799</v>
      </c>
      <c r="AI260" s="68">
        <f t="shared" si="68"/>
        <v>7.6074790854260541E-2</v>
      </c>
      <c r="AJ260" s="68">
        <f t="shared" si="69"/>
        <v>0.9239252091457395</v>
      </c>
      <c r="AK260" s="68">
        <f t="shared" si="70"/>
        <v>83.888209330391575</v>
      </c>
      <c r="AL260" s="57"/>
      <c r="AM260" s="57"/>
      <c r="AN260" s="57"/>
      <c r="AO260" s="57"/>
      <c r="AP260" s="57"/>
      <c r="AQ260" s="57"/>
      <c r="AR260" s="57"/>
      <c r="AS260" s="57"/>
      <c r="AT260" s="57"/>
      <c r="AU260" s="57"/>
      <c r="AV260" s="57"/>
      <c r="AW260" s="45"/>
      <c r="AX260" s="60"/>
      <c r="AY260" s="72">
        <f>VLOOKUP('TzCx Summary'!B260, A:D, 4, FALSE)</f>
        <v>90.795454545454547</v>
      </c>
      <c r="AZ260" s="72">
        <f>VLOOKUP('TzCx Summary'!E260, A:D, 4, FALSE)</f>
        <v>90.795454545454547</v>
      </c>
      <c r="BA260" s="73">
        <f t="shared" si="71"/>
        <v>90.795454545454547</v>
      </c>
      <c r="BB260" s="73" t="e">
        <f>IF(TzCx!H260=0,1,#REF!)</f>
        <v>#REF!</v>
      </c>
      <c r="BC260" s="72" t="e">
        <f t="shared" si="72"/>
        <v>#REF!</v>
      </c>
      <c r="BD260" s="72" t="e">
        <f t="shared" si="73"/>
        <v>#REF!</v>
      </c>
      <c r="BE260" s="72" t="e">
        <f t="shared" si="74"/>
        <v>#REF!</v>
      </c>
      <c r="BF260" s="60"/>
      <c r="BG260" s="72"/>
      <c r="BH260" s="72"/>
      <c r="BI260" s="72"/>
      <c r="BJ260" s="72"/>
      <c r="BK260" s="72"/>
      <c r="BL260" s="72"/>
      <c r="BM260" s="72"/>
      <c r="BN260" s="72"/>
      <c r="BO260" s="60"/>
      <c r="BP260" s="60"/>
      <c r="BQ260" s="45"/>
    </row>
    <row r="261" spans="1:69" x14ac:dyDescent="0.4">
      <c r="A261" s="45"/>
      <c r="B261" s="45"/>
      <c r="C261" s="45"/>
      <c r="D261" s="45"/>
      <c r="E261" s="45"/>
      <c r="F261" s="45"/>
      <c r="G261" s="45"/>
      <c r="H261" s="45"/>
      <c r="I261" s="45"/>
      <c r="J261" s="54"/>
      <c r="K261" s="63">
        <f>VLOOKUP('CxCT5x Summary'!B261, A:D, 4, FALSE)</f>
        <v>90.795454545454547</v>
      </c>
      <c r="L261" s="63">
        <f>VLOOKUP('CxCT5x Summary'!E261, A:D, 4, FALSE)</f>
        <v>90.795454545454547</v>
      </c>
      <c r="M261" s="64">
        <f t="shared" si="65"/>
        <v>90.795454545454547</v>
      </c>
      <c r="N261" s="64">
        <f>IF(CxCT5x!H261=0,1,CxCT5x!H261)</f>
        <v>20.17482</v>
      </c>
      <c r="O261" s="65">
        <f t="shared" si="66"/>
        <v>0.14553694393735508</v>
      </c>
      <c r="P261" s="65">
        <f t="shared" si="63"/>
        <v>0.85446305606264494</v>
      </c>
      <c r="Q261" s="65">
        <f t="shared" si="64"/>
        <v>77.581361567506065</v>
      </c>
      <c r="R261" s="54"/>
      <c r="S261" s="54"/>
      <c r="T261" s="54"/>
      <c r="U261" s="54"/>
      <c r="V261" s="54"/>
      <c r="W261" s="54"/>
      <c r="X261" s="54"/>
      <c r="Y261" s="54"/>
      <c r="Z261" s="54"/>
      <c r="AA261" s="54"/>
      <c r="AB261" s="54"/>
      <c r="AC261" s="45"/>
      <c r="AD261" s="57"/>
      <c r="AE261" s="68">
        <f>VLOOKUP('CxTx Summary'!B261, A:D, 4, FALSE)</f>
        <v>90.795454545454547</v>
      </c>
      <c r="AF261" s="68">
        <f>VLOOKUP('CxTx Summary'!E261, A:D, 4, FALSE)</f>
        <v>90.795454545454547</v>
      </c>
      <c r="AG261" s="69">
        <f t="shared" si="67"/>
        <v>90.795454545454547</v>
      </c>
      <c r="AH261" s="69">
        <f>IF(CxTx!H261=0,1,CxTx!H261)</f>
        <v>20.17482</v>
      </c>
      <c r="AI261" s="68">
        <f t="shared" si="68"/>
        <v>0.14553694393735508</v>
      </c>
      <c r="AJ261" s="68">
        <f t="shared" si="69"/>
        <v>0.85446305606264494</v>
      </c>
      <c r="AK261" s="68">
        <f t="shared" si="70"/>
        <v>77.581361567506065</v>
      </c>
      <c r="AL261" s="57"/>
      <c r="AM261" s="57"/>
      <c r="AN261" s="57"/>
      <c r="AO261" s="57"/>
      <c r="AP261" s="57"/>
      <c r="AQ261" s="57"/>
      <c r="AR261" s="57"/>
      <c r="AS261" s="57"/>
      <c r="AT261" s="57"/>
      <c r="AU261" s="57"/>
      <c r="AV261" s="57"/>
      <c r="AW261" s="45"/>
      <c r="AX261" s="60"/>
      <c r="AY261" s="72">
        <f>VLOOKUP('TzCx Summary'!B261, A:D, 4, FALSE)</f>
        <v>90.795454545454547</v>
      </c>
      <c r="AZ261" s="72">
        <f>VLOOKUP('TzCx Summary'!E261, A:D, 4, FALSE)</f>
        <v>90.795454545454547</v>
      </c>
      <c r="BA261" s="73">
        <f t="shared" si="71"/>
        <v>90.795454545454547</v>
      </c>
      <c r="BB261" s="73" t="e">
        <f>IF(TzCx!H261=0,1,#REF!)</f>
        <v>#REF!</v>
      </c>
      <c r="BC261" s="72" t="e">
        <f t="shared" si="72"/>
        <v>#REF!</v>
      </c>
      <c r="BD261" s="72" t="e">
        <f t="shared" si="73"/>
        <v>#REF!</v>
      </c>
      <c r="BE261" s="72" t="e">
        <f t="shared" si="74"/>
        <v>#REF!</v>
      </c>
      <c r="BF261" s="60"/>
      <c r="BG261" s="72"/>
      <c r="BH261" s="72"/>
      <c r="BI261" s="72"/>
      <c r="BJ261" s="72"/>
      <c r="BK261" s="72"/>
      <c r="BL261" s="72"/>
      <c r="BM261" s="72"/>
      <c r="BN261" s="72"/>
      <c r="BO261" s="60"/>
      <c r="BP261" s="60"/>
      <c r="BQ261" s="45"/>
    </row>
    <row r="262" spans="1:69" x14ac:dyDescent="0.4">
      <c r="A262" s="45"/>
      <c r="B262" s="45"/>
      <c r="C262" s="45"/>
      <c r="D262" s="45"/>
      <c r="E262" s="45"/>
      <c r="F262" s="45"/>
      <c r="G262" s="45"/>
      <c r="H262" s="45"/>
      <c r="I262" s="45"/>
      <c r="J262" s="54"/>
      <c r="K262" s="63">
        <f>VLOOKUP('CxCT5x Summary'!B262, A:D, 4, FALSE)</f>
        <v>90.795454545454547</v>
      </c>
      <c r="L262" s="63">
        <f>VLOOKUP('CxCT5x Summary'!E262, A:D, 4, FALSE)</f>
        <v>90.795454545454547</v>
      </c>
      <c r="M262" s="64">
        <f t="shared" si="65"/>
        <v>90.795454545454547</v>
      </c>
      <c r="N262" s="64">
        <f>IF(CxCT5x!H262=0,1,CxCT5x!H262)</f>
        <v>12.38496</v>
      </c>
      <c r="O262" s="65">
        <f t="shared" si="66"/>
        <v>8.7082759533420373E-2</v>
      </c>
      <c r="P262" s="65">
        <f t="shared" si="63"/>
        <v>0.91291724046657963</v>
      </c>
      <c r="Q262" s="65">
        <f t="shared" si="64"/>
        <v>82.888735810545128</v>
      </c>
      <c r="R262" s="54"/>
      <c r="S262" s="54"/>
      <c r="T262" s="54"/>
      <c r="U262" s="54"/>
      <c r="V262" s="54"/>
      <c r="W262" s="54"/>
      <c r="X262" s="54"/>
      <c r="Y262" s="54"/>
      <c r="Z262" s="54"/>
      <c r="AA262" s="54"/>
      <c r="AB262" s="54"/>
      <c r="AC262" s="45"/>
      <c r="AD262" s="57"/>
      <c r="AE262" s="68">
        <f>VLOOKUP('CxTx Summary'!B262, A:D, 4, FALSE)</f>
        <v>90.795454545454547</v>
      </c>
      <c r="AF262" s="68">
        <f>VLOOKUP('CxTx Summary'!E262, A:D, 4, FALSE)</f>
        <v>90.795454545454547</v>
      </c>
      <c r="AG262" s="69">
        <f t="shared" si="67"/>
        <v>90.795454545454547</v>
      </c>
      <c r="AH262" s="69">
        <f>IF(CxTx!H262=0,1,CxTx!H262)</f>
        <v>12.38496</v>
      </c>
      <c r="AI262" s="68">
        <f t="shared" si="68"/>
        <v>8.7082759533420373E-2</v>
      </c>
      <c r="AJ262" s="68">
        <f t="shared" si="69"/>
        <v>0.91291724046657963</v>
      </c>
      <c r="AK262" s="68">
        <f t="shared" si="70"/>
        <v>82.888735810545128</v>
      </c>
      <c r="AL262" s="57"/>
      <c r="AM262" s="57"/>
      <c r="AN262" s="57"/>
      <c r="AO262" s="57"/>
      <c r="AP262" s="57"/>
      <c r="AQ262" s="57"/>
      <c r="AR262" s="57"/>
      <c r="AS262" s="57"/>
      <c r="AT262" s="57"/>
      <c r="AU262" s="57"/>
      <c r="AV262" s="57"/>
      <c r="AW262" s="45"/>
      <c r="AX262" s="60"/>
      <c r="AY262" s="72">
        <f>VLOOKUP('TzCx Summary'!B262, A:D, 4, FALSE)</f>
        <v>90.795454545454547</v>
      </c>
      <c r="AZ262" s="72">
        <f>VLOOKUP('TzCx Summary'!E262, A:D, 4, FALSE)</f>
        <v>90.795454545454547</v>
      </c>
      <c r="BA262" s="73">
        <f t="shared" si="71"/>
        <v>90.795454545454547</v>
      </c>
      <c r="BB262" s="73" t="e">
        <f>IF(TzCx!H262=0,1,#REF!)</f>
        <v>#REF!</v>
      </c>
      <c r="BC262" s="72" t="e">
        <f t="shared" si="72"/>
        <v>#REF!</v>
      </c>
      <c r="BD262" s="72" t="e">
        <f t="shared" si="73"/>
        <v>#REF!</v>
      </c>
      <c r="BE262" s="72" t="e">
        <f t="shared" si="74"/>
        <v>#REF!</v>
      </c>
      <c r="BF262" s="60"/>
      <c r="BG262" s="72"/>
      <c r="BH262" s="72"/>
      <c r="BI262" s="72"/>
      <c r="BJ262" s="72"/>
      <c r="BK262" s="72"/>
      <c r="BL262" s="72"/>
      <c r="BM262" s="72"/>
      <c r="BN262" s="72"/>
      <c r="BO262" s="60"/>
      <c r="BP262" s="60"/>
      <c r="BQ262" s="45"/>
    </row>
    <row r="263" spans="1:69" x14ac:dyDescent="0.4">
      <c r="A263" s="45"/>
      <c r="B263" s="45"/>
      <c r="C263" s="45"/>
      <c r="D263" s="45"/>
      <c r="E263" s="45"/>
      <c r="F263" s="45"/>
      <c r="G263" s="45"/>
      <c r="H263" s="45"/>
      <c r="I263" s="45"/>
      <c r="J263" s="54"/>
      <c r="K263" s="63">
        <f>VLOOKUP('CxCT5x Summary'!B263, A:D, 4, FALSE)</f>
        <v>84.545454545454547</v>
      </c>
      <c r="L263" s="63">
        <f>VLOOKUP('CxCT5x Summary'!E263, A:D, 4, FALSE)</f>
        <v>90.795454545454547</v>
      </c>
      <c r="M263" s="64">
        <f t="shared" si="65"/>
        <v>87.670454545454547</v>
      </c>
      <c r="N263" s="64">
        <f>IF(CxCT5x!H263=0,1,CxCT5x!H263)</f>
        <v>12.89636</v>
      </c>
      <c r="O263" s="65">
        <f t="shared" si="66"/>
        <v>9.0920244405314377E-2</v>
      </c>
      <c r="P263" s="65">
        <f t="shared" si="63"/>
        <v>0.90907975559468568</v>
      </c>
      <c r="Q263" s="65">
        <f t="shared" si="64"/>
        <v>79.699435391056824</v>
      </c>
      <c r="R263" s="54"/>
      <c r="S263" s="54"/>
      <c r="T263" s="54"/>
      <c r="U263" s="54"/>
      <c r="V263" s="54"/>
      <c r="W263" s="54"/>
      <c r="X263" s="54"/>
      <c r="Y263" s="54"/>
      <c r="Z263" s="54"/>
      <c r="AA263" s="54"/>
      <c r="AB263" s="54"/>
      <c r="AC263" s="45"/>
      <c r="AD263" s="57"/>
      <c r="AE263" s="68">
        <f>VLOOKUP('CxTx Summary'!B263, A:D, 4, FALSE)</f>
        <v>84.545454545454547</v>
      </c>
      <c r="AF263" s="68">
        <f>VLOOKUP('CxTx Summary'!E263, A:D, 4, FALSE)</f>
        <v>90.795454545454547</v>
      </c>
      <c r="AG263" s="69">
        <f t="shared" si="67"/>
        <v>87.670454545454547</v>
      </c>
      <c r="AH263" s="69">
        <f>IF(CxTx!H263=0,1,CxTx!H263)</f>
        <v>12.89636</v>
      </c>
      <c r="AI263" s="68">
        <f t="shared" si="68"/>
        <v>9.0920244405314377E-2</v>
      </c>
      <c r="AJ263" s="68">
        <f t="shared" si="69"/>
        <v>0.90907975559468568</v>
      </c>
      <c r="AK263" s="68">
        <f t="shared" si="70"/>
        <v>79.699435391056824</v>
      </c>
      <c r="AL263" s="57"/>
      <c r="AM263" s="57"/>
      <c r="AN263" s="57"/>
      <c r="AO263" s="57"/>
      <c r="AP263" s="57"/>
      <c r="AQ263" s="57"/>
      <c r="AR263" s="57"/>
      <c r="AS263" s="57"/>
      <c r="AT263" s="57"/>
      <c r="AU263" s="57"/>
      <c r="AV263" s="57"/>
      <c r="AW263" s="45"/>
      <c r="AX263" s="60"/>
      <c r="AY263" s="72">
        <f>VLOOKUP('TzCx Summary'!B263, A:D, 4, FALSE)</f>
        <v>84.545454545454547</v>
      </c>
      <c r="AZ263" s="72">
        <f>VLOOKUP('TzCx Summary'!E263, A:D, 4, FALSE)</f>
        <v>84.545454545454547</v>
      </c>
      <c r="BA263" s="73">
        <f t="shared" si="71"/>
        <v>84.545454545454547</v>
      </c>
      <c r="BB263" s="73" t="e">
        <f>IF(TzCx!H263=0,1,#REF!)</f>
        <v>#REF!</v>
      </c>
      <c r="BC263" s="72" t="e">
        <f t="shared" si="72"/>
        <v>#REF!</v>
      </c>
      <c r="BD263" s="72" t="e">
        <f t="shared" si="73"/>
        <v>#REF!</v>
      </c>
      <c r="BE263" s="72" t="e">
        <f t="shared" si="74"/>
        <v>#REF!</v>
      </c>
      <c r="BF263" s="60"/>
      <c r="BG263" s="72"/>
      <c r="BH263" s="72"/>
      <c r="BI263" s="72"/>
      <c r="BJ263" s="72"/>
      <c r="BK263" s="72"/>
      <c r="BL263" s="72"/>
      <c r="BM263" s="72"/>
      <c r="BN263" s="72"/>
      <c r="BO263" s="60"/>
      <c r="BP263" s="60"/>
      <c r="BQ263" s="45"/>
    </row>
    <row r="264" spans="1:69" x14ac:dyDescent="0.4">
      <c r="A264" s="45"/>
      <c r="B264" s="45"/>
      <c r="C264" s="45"/>
      <c r="D264" s="45"/>
      <c r="E264" s="45"/>
      <c r="F264" s="45"/>
      <c r="G264" s="45"/>
      <c r="H264" s="45"/>
      <c r="I264" s="45"/>
      <c r="J264" s="54"/>
      <c r="K264" s="63">
        <f>VLOOKUP('CxCT5x Summary'!B264, A:D, 4, FALSE)</f>
        <v>84.545454545454547</v>
      </c>
      <c r="L264" s="63">
        <f>VLOOKUP('CxCT5x Summary'!E264, A:D, 4, FALSE)</f>
        <v>90.795454545454547</v>
      </c>
      <c r="M264" s="64">
        <f t="shared" si="65"/>
        <v>87.670454545454547</v>
      </c>
      <c r="N264" s="64">
        <f>IF(CxCT5x!H264=0,1,CxCT5x!H264)</f>
        <v>15.490539999999999</v>
      </c>
      <c r="O264" s="65">
        <f t="shared" si="66"/>
        <v>0.11038666306970621</v>
      </c>
      <c r="P264" s="65">
        <f t="shared" si="63"/>
        <v>0.88961333693029376</v>
      </c>
      <c r="Q264" s="65">
        <f t="shared" si="64"/>
        <v>77.99280561837746</v>
      </c>
      <c r="R264" s="54"/>
      <c r="S264" s="54"/>
      <c r="T264" s="54"/>
      <c r="U264" s="54"/>
      <c r="V264" s="54"/>
      <c r="W264" s="54"/>
      <c r="X264" s="54"/>
      <c r="Y264" s="54"/>
      <c r="Z264" s="54"/>
      <c r="AA264" s="54"/>
      <c r="AB264" s="54"/>
      <c r="AC264" s="45"/>
      <c r="AD264" s="57"/>
      <c r="AE264" s="68">
        <f>VLOOKUP('CxTx Summary'!B264, A:D, 4, FALSE)</f>
        <v>84.545454545454547</v>
      </c>
      <c r="AF264" s="68">
        <f>VLOOKUP('CxTx Summary'!E264, A:D, 4, FALSE)</f>
        <v>90.795454545454547</v>
      </c>
      <c r="AG264" s="69">
        <f t="shared" si="67"/>
        <v>87.670454545454547</v>
      </c>
      <c r="AH264" s="69">
        <f>IF(CxTx!H264=0,1,CxTx!H264)</f>
        <v>15.490539999999999</v>
      </c>
      <c r="AI264" s="68">
        <f t="shared" si="68"/>
        <v>0.11038666306970621</v>
      </c>
      <c r="AJ264" s="68">
        <f t="shared" si="69"/>
        <v>0.88961333693029376</v>
      </c>
      <c r="AK264" s="68">
        <f t="shared" si="70"/>
        <v>77.99280561837746</v>
      </c>
      <c r="AL264" s="57"/>
      <c r="AM264" s="57"/>
      <c r="AN264" s="57"/>
      <c r="AO264" s="57"/>
      <c r="AP264" s="57"/>
      <c r="AQ264" s="57"/>
      <c r="AR264" s="57"/>
      <c r="AS264" s="57"/>
      <c r="AT264" s="57"/>
      <c r="AU264" s="57"/>
      <c r="AV264" s="57"/>
      <c r="AW264" s="45"/>
      <c r="AX264" s="60"/>
      <c r="AY264" s="72">
        <f>VLOOKUP('TzCx Summary'!B264, A:D, 4, FALSE)</f>
        <v>84.545454545454547</v>
      </c>
      <c r="AZ264" s="72">
        <f>VLOOKUP('TzCx Summary'!E264, A:D, 4, FALSE)</f>
        <v>84.545454545454547</v>
      </c>
      <c r="BA264" s="73">
        <f t="shared" si="71"/>
        <v>84.545454545454547</v>
      </c>
      <c r="BB264" s="73" t="e">
        <f>IF(TzCx!H264=0,1,#REF!)</f>
        <v>#REF!</v>
      </c>
      <c r="BC264" s="72" t="e">
        <f t="shared" si="72"/>
        <v>#REF!</v>
      </c>
      <c r="BD264" s="72" t="e">
        <f t="shared" si="73"/>
        <v>#REF!</v>
      </c>
      <c r="BE264" s="72" t="e">
        <f t="shared" si="74"/>
        <v>#REF!</v>
      </c>
      <c r="BF264" s="60"/>
      <c r="BG264" s="72"/>
      <c r="BH264" s="72"/>
      <c r="BI264" s="72"/>
      <c r="BJ264" s="72"/>
      <c r="BK264" s="72"/>
      <c r="BL264" s="72"/>
      <c r="BM264" s="72"/>
      <c r="BN264" s="72"/>
      <c r="BO264" s="60"/>
      <c r="BP264" s="60"/>
      <c r="BQ264" s="45"/>
    </row>
    <row r="265" spans="1:69" x14ac:dyDescent="0.4">
      <c r="A265" s="45"/>
      <c r="B265" s="45"/>
      <c r="C265" s="45"/>
      <c r="D265" s="45"/>
      <c r="E265" s="45"/>
      <c r="F265" s="45"/>
      <c r="G265" s="45"/>
      <c r="H265" s="45"/>
      <c r="I265" s="45"/>
      <c r="J265" s="54"/>
      <c r="K265" s="63">
        <f>VLOOKUP('CxCT5x Summary'!B265, A:D, 4, FALSE)</f>
        <v>85.454545454545453</v>
      </c>
      <c r="L265" s="63">
        <f>VLOOKUP('CxCT5x Summary'!E265, A:D, 4, FALSE)</f>
        <v>85.454545454545453</v>
      </c>
      <c r="M265" s="64">
        <f t="shared" si="65"/>
        <v>85.454545454545453</v>
      </c>
      <c r="N265" s="64">
        <f>IF(CxCT5x!H265=0,1,CxCT5x!H265)</f>
        <v>28.673400000000001</v>
      </c>
      <c r="O265" s="65">
        <f t="shared" si="66"/>
        <v>0.20930927906168229</v>
      </c>
      <c r="P265" s="65">
        <f t="shared" si="63"/>
        <v>0.79069072093831771</v>
      </c>
      <c r="Q265" s="65">
        <f t="shared" si="64"/>
        <v>67.56811615291079</v>
      </c>
      <c r="R265" s="54"/>
      <c r="S265" s="54"/>
      <c r="T265" s="54"/>
      <c r="U265" s="54"/>
      <c r="V265" s="54"/>
      <c r="W265" s="54"/>
      <c r="X265" s="54"/>
      <c r="Y265" s="54"/>
      <c r="Z265" s="54"/>
      <c r="AA265" s="54"/>
      <c r="AB265" s="54"/>
      <c r="AC265" s="45"/>
      <c r="AD265" s="57"/>
      <c r="AE265" s="68">
        <f>VLOOKUP('CxTx Summary'!B265, A:D, 4, FALSE)</f>
        <v>85.454545454545453</v>
      </c>
      <c r="AF265" s="68">
        <f>VLOOKUP('CxTx Summary'!E265, A:D, 4, FALSE)</f>
        <v>85.454545454545453</v>
      </c>
      <c r="AG265" s="69">
        <f t="shared" si="67"/>
        <v>85.454545454545453</v>
      </c>
      <c r="AH265" s="69">
        <f>IF(CxTx!H265=0,1,CxTx!H265)</f>
        <v>28.673400000000001</v>
      </c>
      <c r="AI265" s="68">
        <f t="shared" si="68"/>
        <v>0.20930927906168229</v>
      </c>
      <c r="AJ265" s="68">
        <f t="shared" si="69"/>
        <v>0.79069072093831771</v>
      </c>
      <c r="AK265" s="68">
        <f t="shared" si="70"/>
        <v>67.56811615291079</v>
      </c>
      <c r="AL265" s="57"/>
      <c r="AM265" s="57"/>
      <c r="AN265" s="57"/>
      <c r="AO265" s="57"/>
      <c r="AP265" s="57"/>
      <c r="AQ265" s="57"/>
      <c r="AR265" s="57"/>
      <c r="AS265" s="57"/>
      <c r="AT265" s="57"/>
      <c r="AU265" s="57"/>
      <c r="AV265" s="57"/>
      <c r="AW265" s="45"/>
      <c r="AX265" s="60"/>
      <c r="AY265" s="72">
        <f>VLOOKUP('TzCx Summary'!B265, A:D, 4, FALSE)</f>
        <v>85.454545454545453</v>
      </c>
      <c r="AZ265" s="72">
        <f>VLOOKUP('TzCx Summary'!E265, A:D, 4, FALSE)</f>
        <v>85.454545454545453</v>
      </c>
      <c r="BA265" s="73">
        <f t="shared" si="71"/>
        <v>85.454545454545453</v>
      </c>
      <c r="BB265" s="73" t="e">
        <f>IF(TzCx!H265=0,1,#REF!)</f>
        <v>#REF!</v>
      </c>
      <c r="BC265" s="72" t="e">
        <f t="shared" si="72"/>
        <v>#REF!</v>
      </c>
      <c r="BD265" s="72" t="e">
        <f t="shared" si="73"/>
        <v>#REF!</v>
      </c>
      <c r="BE265" s="72" t="e">
        <f t="shared" si="74"/>
        <v>#REF!</v>
      </c>
      <c r="BF265" s="60"/>
      <c r="BG265" s="72"/>
      <c r="BH265" s="72"/>
      <c r="BI265" s="72"/>
      <c r="BJ265" s="72"/>
      <c r="BK265" s="72"/>
      <c r="BL265" s="72"/>
      <c r="BM265" s="72"/>
      <c r="BN265" s="72"/>
      <c r="BO265" s="60"/>
      <c r="BP265" s="60"/>
      <c r="BQ265" s="45"/>
    </row>
    <row r="266" spans="1:69" x14ac:dyDescent="0.4">
      <c r="A266" s="45"/>
      <c r="B266" s="45"/>
      <c r="C266" s="45"/>
      <c r="D266" s="45"/>
      <c r="E266" s="45"/>
      <c r="F266" s="45"/>
      <c r="G266" s="45"/>
      <c r="H266" s="45"/>
      <c r="I266" s="45"/>
      <c r="J266" s="54"/>
      <c r="K266" s="63">
        <f>VLOOKUP('CxCT5x Summary'!B266, A:D, 4, FALSE)</f>
        <v>90.795454545454547</v>
      </c>
      <c r="L266" s="63">
        <f>VLOOKUP('CxCT5x Summary'!E266, A:D, 4, FALSE)</f>
        <v>90.795454545454547</v>
      </c>
      <c r="M266" s="64">
        <f t="shared" si="65"/>
        <v>90.795454545454547</v>
      </c>
      <c r="N266" s="64">
        <f>IF(CxCT5x!H266=0,1,CxCT5x!H266)</f>
        <v>10.268800000000001</v>
      </c>
      <c r="O266" s="65">
        <f t="shared" si="66"/>
        <v>7.1203346184755517E-2</v>
      </c>
      <c r="P266" s="65">
        <f t="shared" si="63"/>
        <v>0.92879665381524446</v>
      </c>
      <c r="Q266" s="65">
        <f t="shared" si="64"/>
        <v>84.330514363452309</v>
      </c>
      <c r="R266" s="54"/>
      <c r="S266" s="54"/>
      <c r="T266" s="54"/>
      <c r="U266" s="54"/>
      <c r="V266" s="54"/>
      <c r="W266" s="54"/>
      <c r="X266" s="54"/>
      <c r="Y266" s="54"/>
      <c r="Z266" s="54"/>
      <c r="AA266" s="54"/>
      <c r="AB266" s="54"/>
      <c r="AC266" s="45"/>
      <c r="AD266" s="57"/>
      <c r="AE266" s="68">
        <f>VLOOKUP('CxTx Summary'!B266, A:D, 4, FALSE)</f>
        <v>90.795454545454547</v>
      </c>
      <c r="AF266" s="68">
        <f>VLOOKUP('CxTx Summary'!E266, A:D, 4, FALSE)</f>
        <v>90.795454545454547</v>
      </c>
      <c r="AG266" s="69">
        <f t="shared" si="67"/>
        <v>90.795454545454547</v>
      </c>
      <c r="AH266" s="69">
        <f>IF(CxTx!H266=0,1,CxTx!H266)</f>
        <v>10.268800000000001</v>
      </c>
      <c r="AI266" s="68">
        <f t="shared" si="68"/>
        <v>7.1203346184755517E-2</v>
      </c>
      <c r="AJ266" s="68">
        <f t="shared" si="69"/>
        <v>0.92879665381524446</v>
      </c>
      <c r="AK266" s="68">
        <f t="shared" si="70"/>
        <v>84.330514363452309</v>
      </c>
      <c r="AL266" s="57"/>
      <c r="AM266" s="57"/>
      <c r="AN266" s="57"/>
      <c r="AO266" s="57"/>
      <c r="AP266" s="57"/>
      <c r="AQ266" s="57"/>
      <c r="AR266" s="57"/>
      <c r="AS266" s="57"/>
      <c r="AT266" s="57"/>
      <c r="AU266" s="57"/>
      <c r="AV266" s="57"/>
      <c r="AW266" s="45"/>
      <c r="AX266" s="60"/>
      <c r="AY266" s="72">
        <f>VLOOKUP('TzCx Summary'!B266, A:D, 4, FALSE)</f>
        <v>90.795454545454547</v>
      </c>
      <c r="AZ266" s="72">
        <f>VLOOKUP('TzCx Summary'!E266, A:D, 4, FALSE)</f>
        <v>90.795454545454547</v>
      </c>
      <c r="BA266" s="73">
        <f t="shared" si="71"/>
        <v>90.795454545454547</v>
      </c>
      <c r="BB266" s="73" t="e">
        <f>IF(TzCx!H266=0,1,#REF!)</f>
        <v>#REF!</v>
      </c>
      <c r="BC266" s="72" t="e">
        <f t="shared" si="72"/>
        <v>#REF!</v>
      </c>
      <c r="BD266" s="72" t="e">
        <f t="shared" si="73"/>
        <v>#REF!</v>
      </c>
      <c r="BE266" s="72" t="e">
        <f t="shared" si="74"/>
        <v>#REF!</v>
      </c>
      <c r="BF266" s="60"/>
      <c r="BG266" s="72"/>
      <c r="BH266" s="72"/>
      <c r="BI266" s="72"/>
      <c r="BJ266" s="72"/>
      <c r="BK266" s="72"/>
      <c r="BL266" s="72"/>
      <c r="BM266" s="72"/>
      <c r="BN266" s="72"/>
      <c r="BO266" s="60"/>
      <c r="BP266" s="60"/>
      <c r="BQ266" s="45"/>
    </row>
    <row r="267" spans="1:69" x14ac:dyDescent="0.4">
      <c r="A267" s="45"/>
      <c r="B267" s="45"/>
      <c r="C267" s="45"/>
      <c r="D267" s="45"/>
      <c r="E267" s="45"/>
      <c r="F267" s="45"/>
      <c r="G267" s="45"/>
      <c r="H267" s="45"/>
      <c r="I267" s="45"/>
      <c r="J267" s="54"/>
      <c r="K267" s="63">
        <f>VLOOKUP('CxCT5x Summary'!B267, A:D, 4, FALSE)</f>
        <v>84.545454545454547</v>
      </c>
      <c r="L267" s="63">
        <f>VLOOKUP('CxCT5x Summary'!E267, A:D, 4, FALSE)</f>
        <v>90.795454545454547</v>
      </c>
      <c r="M267" s="64">
        <f t="shared" si="65"/>
        <v>87.670454545454547</v>
      </c>
      <c r="N267" s="64">
        <f>IF(CxCT5x!H267=0,1,CxCT5x!H267)</f>
        <v>15.67327</v>
      </c>
      <c r="O267" s="65">
        <f t="shared" si="66"/>
        <v>0.11175784729074884</v>
      </c>
      <c r="P267" s="65">
        <f t="shared" si="63"/>
        <v>0.88824215270925122</v>
      </c>
      <c r="Q267" s="65">
        <f t="shared" si="64"/>
        <v>77.872593274453109</v>
      </c>
      <c r="R267" s="54"/>
      <c r="S267" s="54"/>
      <c r="T267" s="54"/>
      <c r="U267" s="54"/>
      <c r="V267" s="54"/>
      <c r="W267" s="54"/>
      <c r="X267" s="54"/>
      <c r="Y267" s="54"/>
      <c r="Z267" s="54"/>
      <c r="AA267" s="54"/>
      <c r="AB267" s="54"/>
      <c r="AC267" s="45"/>
      <c r="AD267" s="57"/>
      <c r="AE267" s="68">
        <f>VLOOKUP('CxTx Summary'!B267, A:D, 4, FALSE)</f>
        <v>84.545454545454547</v>
      </c>
      <c r="AF267" s="68">
        <f>VLOOKUP('CxTx Summary'!E267, A:D, 4, FALSE)</f>
        <v>90.795454545454547</v>
      </c>
      <c r="AG267" s="69">
        <f t="shared" si="67"/>
        <v>87.670454545454547</v>
      </c>
      <c r="AH267" s="69">
        <f>IF(CxTx!H267=0,1,CxTx!H267)</f>
        <v>15.67327</v>
      </c>
      <c r="AI267" s="68">
        <f t="shared" si="68"/>
        <v>0.11175784729074884</v>
      </c>
      <c r="AJ267" s="68">
        <f t="shared" si="69"/>
        <v>0.88824215270925122</v>
      </c>
      <c r="AK267" s="68">
        <f t="shared" si="70"/>
        <v>77.872593274453109</v>
      </c>
      <c r="AL267" s="57"/>
      <c r="AM267" s="57"/>
      <c r="AN267" s="57"/>
      <c r="AO267" s="57"/>
      <c r="AP267" s="57"/>
      <c r="AQ267" s="57"/>
      <c r="AR267" s="57"/>
      <c r="AS267" s="57"/>
      <c r="AT267" s="57"/>
      <c r="AU267" s="57"/>
      <c r="AV267" s="57"/>
      <c r="AW267" s="45"/>
      <c r="AX267" s="60"/>
      <c r="AY267" s="72">
        <f>VLOOKUP('TzCx Summary'!B267, A:D, 4, FALSE)</f>
        <v>84.545454545454547</v>
      </c>
      <c r="AZ267" s="72">
        <f>VLOOKUP('TzCx Summary'!E267, A:D, 4, FALSE)</f>
        <v>84.545454545454547</v>
      </c>
      <c r="BA267" s="73">
        <f t="shared" si="71"/>
        <v>84.545454545454547</v>
      </c>
      <c r="BB267" s="73">
        <f>IF(TzCx!H267=0,1,#REF!)</f>
        <v>1</v>
      </c>
      <c r="BC267" s="72" t="e">
        <f t="shared" si="72"/>
        <v>#REF!</v>
      </c>
      <c r="BD267" s="72" t="e">
        <f t="shared" si="73"/>
        <v>#REF!</v>
      </c>
      <c r="BE267" s="72" t="e">
        <f t="shared" si="74"/>
        <v>#REF!</v>
      </c>
      <c r="BF267" s="60"/>
      <c r="BG267" s="72"/>
      <c r="BH267" s="72"/>
      <c r="BI267" s="72"/>
      <c r="BJ267" s="72"/>
      <c r="BK267" s="72"/>
      <c r="BL267" s="72"/>
      <c r="BM267" s="72"/>
      <c r="BN267" s="72"/>
      <c r="BO267" s="60"/>
      <c r="BP267" s="60"/>
      <c r="BQ267" s="45"/>
    </row>
    <row r="268" spans="1:69" x14ac:dyDescent="0.4">
      <c r="A268" s="45"/>
      <c r="B268" s="45"/>
      <c r="C268" s="45"/>
      <c r="D268" s="45"/>
      <c r="E268" s="45"/>
      <c r="F268" s="45"/>
      <c r="G268" s="45"/>
      <c r="H268" s="45"/>
      <c r="I268" s="45"/>
      <c r="J268" s="54"/>
      <c r="K268" s="63">
        <f>VLOOKUP('CxCT5x Summary'!B268, A:D, 4, FALSE)</f>
        <v>90.795454545454547</v>
      </c>
      <c r="L268" s="63">
        <f>VLOOKUP('CxCT5x Summary'!E268, A:D, 4, FALSE)</f>
        <v>90.795454545454547</v>
      </c>
      <c r="M268" s="64">
        <f t="shared" si="65"/>
        <v>90.795454545454547</v>
      </c>
      <c r="N268" s="64">
        <f>IF(CxCT5x!H268=0,1,CxCT5x!H268)</f>
        <v>9.6112929999999999</v>
      </c>
      <c r="O268" s="65">
        <f t="shared" si="66"/>
        <v>6.6269491734883779E-2</v>
      </c>
      <c r="P268" s="65">
        <f t="shared" si="63"/>
        <v>0.93373050826511617</v>
      </c>
      <c r="Q268" s="65">
        <f t="shared" si="64"/>
        <v>84.778485920889523</v>
      </c>
      <c r="R268" s="54"/>
      <c r="S268" s="54"/>
      <c r="T268" s="54"/>
      <c r="U268" s="54"/>
      <c r="V268" s="54"/>
      <c r="W268" s="54"/>
      <c r="X268" s="54"/>
      <c r="Y268" s="54"/>
      <c r="Z268" s="54"/>
      <c r="AA268" s="54"/>
      <c r="AB268" s="54"/>
      <c r="AC268" s="45"/>
      <c r="AD268" s="57"/>
      <c r="AE268" s="68">
        <f>VLOOKUP('CxTx Summary'!B268, A:D, 4, FALSE)</f>
        <v>90.795454545454547</v>
      </c>
      <c r="AF268" s="68">
        <f>VLOOKUP('CxTx Summary'!E268, A:D, 4, FALSE)</f>
        <v>90.795454545454547</v>
      </c>
      <c r="AG268" s="69">
        <f t="shared" si="67"/>
        <v>90.795454545454547</v>
      </c>
      <c r="AH268" s="69">
        <f>IF(CxTx!H268=0,1,CxTx!H268)</f>
        <v>9.6112929999999999</v>
      </c>
      <c r="AI268" s="68">
        <f t="shared" si="68"/>
        <v>6.6269491734883779E-2</v>
      </c>
      <c r="AJ268" s="68">
        <f t="shared" si="69"/>
        <v>0.93373050826511617</v>
      </c>
      <c r="AK268" s="68">
        <f t="shared" si="70"/>
        <v>84.778485920889523</v>
      </c>
      <c r="AL268" s="57"/>
      <c r="AM268" s="57"/>
      <c r="AN268" s="57"/>
      <c r="AO268" s="57"/>
      <c r="AP268" s="57"/>
      <c r="AQ268" s="57"/>
      <c r="AR268" s="57"/>
      <c r="AS268" s="57"/>
      <c r="AT268" s="57"/>
      <c r="AU268" s="57"/>
      <c r="AV268" s="57"/>
      <c r="AW268" s="45"/>
      <c r="AX268" s="60"/>
      <c r="AY268" s="72">
        <f>VLOOKUP('TzCx Summary'!B268, A:D, 4, FALSE)</f>
        <v>90.795454545454547</v>
      </c>
      <c r="AZ268" s="72">
        <f>VLOOKUP('TzCx Summary'!E268, A:D, 4, FALSE)</f>
        <v>90.795454545454547</v>
      </c>
      <c r="BA268" s="73">
        <f t="shared" si="71"/>
        <v>90.795454545454547</v>
      </c>
      <c r="BB268" s="73">
        <f>IF(TzCx!H268=0,1,#REF!)</f>
        <v>1</v>
      </c>
      <c r="BC268" s="72" t="e">
        <f t="shared" si="72"/>
        <v>#REF!</v>
      </c>
      <c r="BD268" s="72" t="e">
        <f t="shared" si="73"/>
        <v>#REF!</v>
      </c>
      <c r="BE268" s="72" t="e">
        <f t="shared" si="74"/>
        <v>#REF!</v>
      </c>
      <c r="BF268" s="60"/>
      <c r="BG268" s="72"/>
      <c r="BH268" s="72"/>
      <c r="BI268" s="72"/>
      <c r="BJ268" s="72"/>
      <c r="BK268" s="72"/>
      <c r="BL268" s="72"/>
      <c r="BM268" s="72"/>
      <c r="BN268" s="72"/>
      <c r="BO268" s="60"/>
      <c r="BP268" s="60"/>
      <c r="BQ268" s="45"/>
    </row>
    <row r="269" spans="1:69" x14ac:dyDescent="0.4">
      <c r="A269" s="45"/>
      <c r="B269" s="45"/>
      <c r="C269" s="45"/>
      <c r="D269" s="45"/>
      <c r="E269" s="45"/>
      <c r="F269" s="45"/>
      <c r="G269" s="45"/>
      <c r="H269" s="45"/>
      <c r="I269" s="45"/>
      <c r="J269" s="54"/>
      <c r="K269" s="63">
        <f>VLOOKUP('CxCT5x Summary'!B269, A:D, 4, FALSE)</f>
        <v>84.545454545454547</v>
      </c>
      <c r="L269" s="63">
        <f>VLOOKUP('CxCT5x Summary'!E269, A:D, 4, FALSE)</f>
        <v>90.795454545454547</v>
      </c>
      <c r="M269" s="64">
        <f t="shared" si="65"/>
        <v>87.670454545454547</v>
      </c>
      <c r="N269" s="64">
        <f>IF(CxCT5x!H269=0,1,CxCT5x!H269)</f>
        <v>17.291789999999999</v>
      </c>
      <c r="O269" s="65">
        <f t="shared" si="66"/>
        <v>0.12390302917353699</v>
      </c>
      <c r="P269" s="65">
        <f t="shared" si="63"/>
        <v>0.87609697082646298</v>
      </c>
      <c r="Q269" s="65">
        <f t="shared" si="64"/>
        <v>76.807819658251844</v>
      </c>
      <c r="R269" s="54"/>
      <c r="S269" s="54"/>
      <c r="T269" s="54"/>
      <c r="U269" s="54"/>
      <c r="V269" s="54"/>
      <c r="W269" s="54"/>
      <c r="X269" s="54"/>
      <c r="Y269" s="54"/>
      <c r="Z269" s="54"/>
      <c r="AA269" s="54"/>
      <c r="AB269" s="54"/>
      <c r="AC269" s="45"/>
      <c r="AD269" s="57"/>
      <c r="AE269" s="68">
        <f>VLOOKUP('CxTx Summary'!B269, A:D, 4, FALSE)</f>
        <v>84.545454545454547</v>
      </c>
      <c r="AF269" s="68">
        <f>VLOOKUP('CxTx Summary'!E269, A:D, 4, FALSE)</f>
        <v>90.795454545454547</v>
      </c>
      <c r="AG269" s="69">
        <f t="shared" si="67"/>
        <v>87.670454545454547</v>
      </c>
      <c r="AH269" s="69">
        <f>IF(CxTx!H269=0,1,CxTx!H269)</f>
        <v>17.291789999999999</v>
      </c>
      <c r="AI269" s="68">
        <f t="shared" si="68"/>
        <v>0.12390302917353699</v>
      </c>
      <c r="AJ269" s="68">
        <f t="shared" si="69"/>
        <v>0.87609697082646298</v>
      </c>
      <c r="AK269" s="68">
        <f t="shared" si="70"/>
        <v>76.807819658251844</v>
      </c>
      <c r="AL269" s="57"/>
      <c r="AM269" s="57"/>
      <c r="AN269" s="57"/>
      <c r="AO269" s="57"/>
      <c r="AP269" s="57"/>
      <c r="AQ269" s="57"/>
      <c r="AR269" s="57"/>
      <c r="AS269" s="57"/>
      <c r="AT269" s="57"/>
      <c r="AU269" s="57"/>
      <c r="AV269" s="57"/>
      <c r="AW269" s="45"/>
      <c r="AX269" s="60"/>
      <c r="AY269" s="72">
        <f>VLOOKUP('TzCx Summary'!B269, A:D, 4, FALSE)</f>
        <v>84.545454545454547</v>
      </c>
      <c r="AZ269" s="72">
        <f>VLOOKUP('TzCx Summary'!E269, A:D, 4, FALSE)</f>
        <v>84.545454545454547</v>
      </c>
      <c r="BA269" s="73">
        <f t="shared" si="71"/>
        <v>84.545454545454547</v>
      </c>
      <c r="BB269" s="73" t="e">
        <f>IF(TzCx!H269=0,1,#REF!)</f>
        <v>#REF!</v>
      </c>
      <c r="BC269" s="72" t="e">
        <f t="shared" si="72"/>
        <v>#REF!</v>
      </c>
      <c r="BD269" s="72" t="e">
        <f t="shared" si="73"/>
        <v>#REF!</v>
      </c>
      <c r="BE269" s="72" t="e">
        <f t="shared" si="74"/>
        <v>#REF!</v>
      </c>
      <c r="BF269" s="60"/>
      <c r="BG269" s="72"/>
      <c r="BH269" s="72"/>
      <c r="BI269" s="72"/>
      <c r="BJ269" s="72"/>
      <c r="BK269" s="72"/>
      <c r="BL269" s="72"/>
      <c r="BM269" s="72"/>
      <c r="BN269" s="72"/>
      <c r="BO269" s="60"/>
      <c r="BP269" s="60"/>
      <c r="BQ269" s="45"/>
    </row>
    <row r="270" spans="1:69" x14ac:dyDescent="0.4">
      <c r="A270" s="45"/>
      <c r="B270" s="45"/>
      <c r="C270" s="45"/>
      <c r="D270" s="45"/>
      <c r="E270" s="45"/>
      <c r="F270" s="45"/>
      <c r="G270" s="45"/>
      <c r="H270" s="45"/>
      <c r="I270" s="45"/>
      <c r="J270" s="54"/>
      <c r="K270" s="63">
        <f>VLOOKUP('CxCT5x Summary'!B270, A:D, 4, FALSE)</f>
        <v>88.63636363636364</v>
      </c>
      <c r="L270" s="63">
        <f>VLOOKUP('CxCT5x Summary'!E270, A:D, 4, FALSE)</f>
        <v>85.454545454545453</v>
      </c>
      <c r="M270" s="64">
        <f t="shared" si="65"/>
        <v>87.045454545454547</v>
      </c>
      <c r="N270" s="64">
        <f>IF(CxCT5x!H270=0,1,CxCT5x!H270)</f>
        <v>122.9502</v>
      </c>
      <c r="O270" s="65">
        <f t="shared" si="66"/>
        <v>0.91675119101040425</v>
      </c>
      <c r="P270" s="65">
        <f t="shared" si="63"/>
        <v>8.3248808989595746E-2</v>
      </c>
      <c r="Q270" s="65">
        <f t="shared" si="64"/>
        <v>7.2464304188670843</v>
      </c>
      <c r="R270" s="54"/>
      <c r="S270" s="54"/>
      <c r="T270" s="54"/>
      <c r="U270" s="54"/>
      <c r="V270" s="54"/>
      <c r="W270" s="54"/>
      <c r="X270" s="54"/>
      <c r="Y270" s="54"/>
      <c r="Z270" s="54"/>
      <c r="AA270" s="54"/>
      <c r="AB270" s="54"/>
      <c r="AC270" s="45"/>
      <c r="AD270" s="57"/>
      <c r="AE270" s="68">
        <f>VLOOKUP('CxTx Summary'!B270, A:D, 4, FALSE)</f>
        <v>88.63636363636364</v>
      </c>
      <c r="AF270" s="68">
        <f>VLOOKUP('CxTx Summary'!E270, A:D, 4, FALSE)</f>
        <v>85.454545454545453</v>
      </c>
      <c r="AG270" s="69">
        <f t="shared" si="67"/>
        <v>87.045454545454547</v>
      </c>
      <c r="AH270" s="69">
        <f>IF(CxTx!H270=0,1,CxTx!H270)</f>
        <v>122.9502</v>
      </c>
      <c r="AI270" s="68">
        <f t="shared" si="68"/>
        <v>0.91675119101040425</v>
      </c>
      <c r="AJ270" s="68">
        <f t="shared" si="69"/>
        <v>8.3248808989595746E-2</v>
      </c>
      <c r="AK270" s="68">
        <f t="shared" si="70"/>
        <v>7.2464304188670843</v>
      </c>
      <c r="AL270" s="57"/>
      <c r="AM270" s="57"/>
      <c r="AN270" s="57"/>
      <c r="AO270" s="57"/>
      <c r="AP270" s="57"/>
      <c r="AQ270" s="57"/>
      <c r="AR270" s="57"/>
      <c r="AS270" s="57"/>
      <c r="AT270" s="57"/>
      <c r="AU270" s="57"/>
      <c r="AV270" s="57"/>
      <c r="AW270" s="45"/>
      <c r="AX270" s="60"/>
      <c r="AY270" s="72">
        <f>VLOOKUP('TzCx Summary'!B270, A:D, 4, FALSE)</f>
        <v>88.63636363636364</v>
      </c>
      <c r="AZ270" s="72">
        <f>VLOOKUP('TzCx Summary'!E270, A:D, 4, FALSE)</f>
        <v>88.63636363636364</v>
      </c>
      <c r="BA270" s="73">
        <f t="shared" si="71"/>
        <v>88.63636363636364</v>
      </c>
      <c r="BB270" s="73" t="e">
        <f>IF(TzCx!H270=0,1,#REF!)</f>
        <v>#REF!</v>
      </c>
      <c r="BC270" s="72" t="e">
        <f t="shared" si="72"/>
        <v>#REF!</v>
      </c>
      <c r="BD270" s="72" t="e">
        <f t="shared" si="73"/>
        <v>#REF!</v>
      </c>
      <c r="BE270" s="72" t="e">
        <f t="shared" si="74"/>
        <v>#REF!</v>
      </c>
      <c r="BF270" s="60"/>
      <c r="BG270" s="72"/>
      <c r="BH270" s="72"/>
      <c r="BI270" s="72"/>
      <c r="BJ270" s="72"/>
      <c r="BK270" s="72"/>
      <c r="BL270" s="72"/>
      <c r="BM270" s="72"/>
      <c r="BN270" s="72"/>
      <c r="BO270" s="60"/>
      <c r="BP270" s="60"/>
      <c r="BQ270" s="45"/>
    </row>
    <row r="271" spans="1:69" x14ac:dyDescent="0.4">
      <c r="A271" s="45"/>
      <c r="B271" s="45"/>
      <c r="C271" s="45"/>
      <c r="D271" s="45"/>
      <c r="E271" s="45"/>
      <c r="F271" s="45"/>
      <c r="G271" s="45"/>
      <c r="H271" s="45"/>
      <c r="I271" s="45"/>
      <c r="J271" s="54"/>
      <c r="K271" s="63">
        <f>VLOOKUP('CxCT5x Summary'!B271, A:D, 4, FALSE)</f>
        <v>87.5</v>
      </c>
      <c r="L271" s="63">
        <f>VLOOKUP('CxCT5x Summary'!E271, A:D, 4, FALSE)</f>
        <v>90.795454545454547</v>
      </c>
      <c r="M271" s="64">
        <f t="shared" si="65"/>
        <v>89.14772727272728</v>
      </c>
      <c r="N271" s="64">
        <f>IF(CxCT5x!H271=0,1,CxCT5x!H271)</f>
        <v>52.250369999999997</v>
      </c>
      <c r="O271" s="65">
        <f t="shared" si="66"/>
        <v>0.38622806220618511</v>
      </c>
      <c r="P271" s="65">
        <f t="shared" si="63"/>
        <v>0.61377193779381489</v>
      </c>
      <c r="Q271" s="65">
        <f t="shared" si="64"/>
        <v>54.716373318096345</v>
      </c>
      <c r="R271" s="54"/>
      <c r="S271" s="54"/>
      <c r="T271" s="54"/>
      <c r="U271" s="54"/>
      <c r="V271" s="54"/>
      <c r="W271" s="54"/>
      <c r="X271" s="54"/>
      <c r="Y271" s="54"/>
      <c r="Z271" s="54"/>
      <c r="AA271" s="54"/>
      <c r="AB271" s="54"/>
      <c r="AC271" s="45"/>
      <c r="AD271" s="57"/>
      <c r="AE271" s="68">
        <f>VLOOKUP('CxTx Summary'!B271, A:D, 4, FALSE)</f>
        <v>87.5</v>
      </c>
      <c r="AF271" s="68">
        <f>VLOOKUP('CxTx Summary'!E271, A:D, 4, FALSE)</f>
        <v>90.795454545454547</v>
      </c>
      <c r="AG271" s="69">
        <f t="shared" si="67"/>
        <v>89.14772727272728</v>
      </c>
      <c r="AH271" s="69">
        <f>IF(CxTx!H271=0,1,CxTx!H271)</f>
        <v>52.250369999999997</v>
      </c>
      <c r="AI271" s="68">
        <f t="shared" si="68"/>
        <v>0.38622806220618511</v>
      </c>
      <c r="AJ271" s="68">
        <f t="shared" si="69"/>
        <v>0.61377193779381489</v>
      </c>
      <c r="AK271" s="68">
        <f t="shared" si="70"/>
        <v>54.716373318096345</v>
      </c>
      <c r="AL271" s="57"/>
      <c r="AM271" s="57"/>
      <c r="AN271" s="57"/>
      <c r="AO271" s="57"/>
      <c r="AP271" s="57"/>
      <c r="AQ271" s="57"/>
      <c r="AR271" s="57"/>
      <c r="AS271" s="57"/>
      <c r="AT271" s="57"/>
      <c r="AU271" s="57"/>
      <c r="AV271" s="57"/>
      <c r="AW271" s="45"/>
      <c r="AX271" s="60"/>
      <c r="AY271" s="72">
        <f>VLOOKUP('TzCx Summary'!B271, A:D, 4, FALSE)</f>
        <v>87.5</v>
      </c>
      <c r="AZ271" s="72">
        <f>VLOOKUP('TzCx Summary'!E271, A:D, 4, FALSE)</f>
        <v>90.795454545454547</v>
      </c>
      <c r="BA271" s="73">
        <f t="shared" si="71"/>
        <v>89.14772727272728</v>
      </c>
      <c r="BB271" s="73" t="e">
        <f>IF(TzCx!H271=0,1,#REF!)</f>
        <v>#REF!</v>
      </c>
      <c r="BC271" s="72" t="e">
        <f t="shared" si="72"/>
        <v>#REF!</v>
      </c>
      <c r="BD271" s="72" t="e">
        <f t="shared" si="73"/>
        <v>#REF!</v>
      </c>
      <c r="BE271" s="72" t="e">
        <f t="shared" si="74"/>
        <v>#REF!</v>
      </c>
      <c r="BF271" s="60"/>
      <c r="BG271" s="72"/>
      <c r="BH271" s="72"/>
      <c r="BI271" s="72"/>
      <c r="BJ271" s="72"/>
      <c r="BK271" s="72"/>
      <c r="BL271" s="72"/>
      <c r="BM271" s="72"/>
      <c r="BN271" s="72"/>
      <c r="BO271" s="60"/>
      <c r="BP271" s="60"/>
      <c r="BQ271" s="45"/>
    </row>
    <row r="272" spans="1:69" x14ac:dyDescent="0.4">
      <c r="A272" s="45"/>
      <c r="B272" s="45"/>
      <c r="C272" s="45"/>
      <c r="D272" s="45"/>
      <c r="E272" s="45"/>
      <c r="F272" s="45"/>
      <c r="G272" s="45"/>
      <c r="H272" s="45"/>
      <c r="I272" s="45"/>
      <c r="J272" s="54"/>
      <c r="K272" s="63">
        <f>VLOOKUP('CxCT5x Summary'!B272, A:D, 4, FALSE)</f>
        <v>90.795454545454547</v>
      </c>
      <c r="L272" s="63">
        <f>VLOOKUP('CxCT5x Summary'!E272, A:D, 4, FALSE)</f>
        <v>90.795454545454547</v>
      </c>
      <c r="M272" s="64">
        <f t="shared" si="65"/>
        <v>90.795454545454547</v>
      </c>
      <c r="N272" s="64">
        <f>IF(CxCT5x!H272=0,1,CxCT5x!H272)</f>
        <v>33.899799999999999</v>
      </c>
      <c r="O272" s="65">
        <f t="shared" si="66"/>
        <v>0.24852756403326387</v>
      </c>
      <c r="P272" s="65">
        <f t="shared" si="63"/>
        <v>0.75147243596673619</v>
      </c>
      <c r="Q272" s="65">
        <f t="shared" si="64"/>
        <v>68.230281401979795</v>
      </c>
      <c r="R272" s="54"/>
      <c r="S272" s="54"/>
      <c r="T272" s="54"/>
      <c r="U272" s="54"/>
      <c r="V272" s="54"/>
      <c r="W272" s="54"/>
      <c r="X272" s="54"/>
      <c r="Y272" s="54"/>
      <c r="Z272" s="54"/>
      <c r="AA272" s="54"/>
      <c r="AB272" s="54"/>
      <c r="AC272" s="45"/>
      <c r="AD272" s="57"/>
      <c r="AE272" s="68">
        <f>VLOOKUP('CxTx Summary'!B272, A:D, 4, FALSE)</f>
        <v>90.795454545454547</v>
      </c>
      <c r="AF272" s="68">
        <f>VLOOKUP('CxTx Summary'!E272, A:D, 4, FALSE)</f>
        <v>90.795454545454547</v>
      </c>
      <c r="AG272" s="69">
        <f t="shared" si="67"/>
        <v>90.795454545454547</v>
      </c>
      <c r="AH272" s="69">
        <f>IF(CxTx!H272=0,1,CxTx!H272)</f>
        <v>33.899799999999999</v>
      </c>
      <c r="AI272" s="68">
        <f t="shared" si="68"/>
        <v>0.24852756403326387</v>
      </c>
      <c r="AJ272" s="68">
        <f t="shared" si="69"/>
        <v>0.75147243596673619</v>
      </c>
      <c r="AK272" s="68">
        <f t="shared" si="70"/>
        <v>68.230281401979795</v>
      </c>
      <c r="AL272" s="57"/>
      <c r="AM272" s="57"/>
      <c r="AN272" s="57"/>
      <c r="AO272" s="57"/>
      <c r="AP272" s="57"/>
      <c r="AQ272" s="57"/>
      <c r="AR272" s="57"/>
      <c r="AS272" s="57"/>
      <c r="AT272" s="57"/>
      <c r="AU272" s="57"/>
      <c r="AV272" s="57"/>
      <c r="AW272" s="45"/>
      <c r="AX272" s="60"/>
      <c r="AY272" s="72">
        <f>VLOOKUP('TzCx Summary'!B272, A:D, 4, FALSE)</f>
        <v>90.795454545454547</v>
      </c>
      <c r="AZ272" s="72">
        <f>VLOOKUP('TzCx Summary'!E272, A:D, 4, FALSE)</f>
        <v>90.795454545454547</v>
      </c>
      <c r="BA272" s="73">
        <f t="shared" si="71"/>
        <v>90.795454545454547</v>
      </c>
      <c r="BB272" s="73" t="e">
        <f>IF(TzCx!H272=0,1,#REF!)</f>
        <v>#REF!</v>
      </c>
      <c r="BC272" s="72" t="e">
        <f t="shared" si="72"/>
        <v>#REF!</v>
      </c>
      <c r="BD272" s="72" t="e">
        <f t="shared" si="73"/>
        <v>#REF!</v>
      </c>
      <c r="BE272" s="72" t="e">
        <f t="shared" si="74"/>
        <v>#REF!</v>
      </c>
      <c r="BF272" s="60"/>
      <c r="BG272" s="72"/>
      <c r="BH272" s="72"/>
      <c r="BI272" s="72"/>
      <c r="BJ272" s="72"/>
      <c r="BK272" s="72"/>
      <c r="BL272" s="72"/>
      <c r="BM272" s="72"/>
      <c r="BN272" s="72"/>
      <c r="BO272" s="60"/>
      <c r="BP272" s="60"/>
      <c r="BQ272" s="45"/>
    </row>
    <row r="273" spans="1:69" x14ac:dyDescent="0.4">
      <c r="A273" s="45"/>
      <c r="B273" s="45"/>
      <c r="C273" s="45"/>
      <c r="D273" s="45"/>
      <c r="E273" s="45"/>
      <c r="F273" s="45"/>
      <c r="G273" s="45"/>
      <c r="H273" s="45"/>
      <c r="I273" s="45"/>
      <c r="J273" s="54"/>
      <c r="K273" s="63">
        <f>VLOOKUP('CxCT5x Summary'!B273, A:D, 4, FALSE)</f>
        <v>90.795454545454547</v>
      </c>
      <c r="L273" s="63">
        <f>VLOOKUP('CxCT5x Summary'!E273, A:D, 4, FALSE)</f>
        <v>90.795454545454547</v>
      </c>
      <c r="M273" s="64">
        <f t="shared" si="65"/>
        <v>90.795454545454547</v>
      </c>
      <c r="N273" s="64">
        <f>IF(CxCT5x!H273=0,1,CxCT5x!H273)</f>
        <v>10.477589999999999</v>
      </c>
      <c r="O273" s="65">
        <f t="shared" si="66"/>
        <v>7.2770081551205942E-2</v>
      </c>
      <c r="P273" s="65">
        <f t="shared" si="63"/>
        <v>0.9272299184487941</v>
      </c>
      <c r="Q273" s="65">
        <f t="shared" si="64"/>
        <v>84.188261913703016</v>
      </c>
      <c r="R273" s="54"/>
      <c r="S273" s="54"/>
      <c r="T273" s="54"/>
      <c r="U273" s="54"/>
      <c r="V273" s="54"/>
      <c r="W273" s="54"/>
      <c r="X273" s="54"/>
      <c r="Y273" s="54"/>
      <c r="Z273" s="54"/>
      <c r="AA273" s="54"/>
      <c r="AB273" s="54"/>
      <c r="AC273" s="45"/>
      <c r="AD273" s="57"/>
      <c r="AE273" s="68">
        <f>VLOOKUP('CxTx Summary'!B273, A:D, 4, FALSE)</f>
        <v>90.795454545454547</v>
      </c>
      <c r="AF273" s="68">
        <f>VLOOKUP('CxTx Summary'!E273, A:D, 4, FALSE)</f>
        <v>90.795454545454547</v>
      </c>
      <c r="AG273" s="69">
        <f t="shared" si="67"/>
        <v>90.795454545454547</v>
      </c>
      <c r="AH273" s="69">
        <f>IF(CxTx!H273=0,1,CxTx!H273)</f>
        <v>10.477589999999999</v>
      </c>
      <c r="AI273" s="68">
        <f t="shared" si="68"/>
        <v>7.2770081551205942E-2</v>
      </c>
      <c r="AJ273" s="68">
        <f t="shared" si="69"/>
        <v>0.9272299184487941</v>
      </c>
      <c r="AK273" s="68">
        <f t="shared" si="70"/>
        <v>84.188261913703016</v>
      </c>
      <c r="AL273" s="57"/>
      <c r="AM273" s="57"/>
      <c r="AN273" s="57"/>
      <c r="AO273" s="57"/>
      <c r="AP273" s="57"/>
      <c r="AQ273" s="57"/>
      <c r="AR273" s="57"/>
      <c r="AS273" s="57"/>
      <c r="AT273" s="57"/>
      <c r="AU273" s="57"/>
      <c r="AV273" s="57"/>
      <c r="AW273" s="45"/>
      <c r="AX273" s="60"/>
      <c r="AY273" s="72">
        <f>VLOOKUP('TzCx Summary'!B273, A:D, 4, FALSE)</f>
        <v>90.795454545454547</v>
      </c>
      <c r="AZ273" s="72">
        <f>VLOOKUP('TzCx Summary'!E273, A:D, 4, FALSE)</f>
        <v>90.795454545454547</v>
      </c>
      <c r="BA273" s="73">
        <f t="shared" si="71"/>
        <v>90.795454545454547</v>
      </c>
      <c r="BB273" s="73" t="e">
        <f>IF(TzCx!H273=0,1,#REF!)</f>
        <v>#REF!</v>
      </c>
      <c r="BC273" s="72" t="e">
        <f t="shared" si="72"/>
        <v>#REF!</v>
      </c>
      <c r="BD273" s="72" t="e">
        <f t="shared" si="73"/>
        <v>#REF!</v>
      </c>
      <c r="BE273" s="72" t="e">
        <f t="shared" si="74"/>
        <v>#REF!</v>
      </c>
      <c r="BF273" s="60"/>
      <c r="BG273" s="72"/>
      <c r="BH273" s="72"/>
      <c r="BI273" s="72"/>
      <c r="BJ273" s="72"/>
      <c r="BK273" s="72"/>
      <c r="BL273" s="72"/>
      <c r="BM273" s="72"/>
      <c r="BN273" s="72"/>
      <c r="BO273" s="60"/>
      <c r="BP273" s="60"/>
      <c r="BQ273" s="45"/>
    </row>
    <row r="274" spans="1:69" x14ac:dyDescent="0.4">
      <c r="A274" s="45"/>
      <c r="B274" s="45"/>
      <c r="C274" s="45"/>
      <c r="D274" s="45"/>
      <c r="E274" s="45"/>
      <c r="F274" s="45"/>
      <c r="G274" s="45"/>
      <c r="H274" s="45"/>
      <c r="I274" s="45"/>
      <c r="J274" s="54"/>
      <c r="K274" s="63">
        <f>VLOOKUP('CxCT5x Summary'!B274, A:D, 4, FALSE)</f>
        <v>85.454545454545453</v>
      </c>
      <c r="L274" s="63">
        <f>VLOOKUP('CxCT5x Summary'!E274, A:D, 4, FALSE)</f>
        <v>85.454545454545453</v>
      </c>
      <c r="M274" s="64">
        <f t="shared" si="65"/>
        <v>85.454545454545453</v>
      </c>
      <c r="N274" s="64">
        <f>IF(CxCT5x!H274=0,1,CxCT5x!H274)</f>
        <v>21.485959999999999</v>
      </c>
      <c r="O274" s="65">
        <f t="shared" si="66"/>
        <v>0.15537558280113117</v>
      </c>
      <c r="P274" s="65">
        <f t="shared" si="63"/>
        <v>0.84462441719886883</v>
      </c>
      <c r="Q274" s="65">
        <f t="shared" si="64"/>
        <v>72.176995651539698</v>
      </c>
      <c r="R274" s="54"/>
      <c r="S274" s="54"/>
      <c r="T274" s="54"/>
      <c r="U274" s="54"/>
      <c r="V274" s="54"/>
      <c r="W274" s="54"/>
      <c r="X274" s="54"/>
      <c r="Y274" s="54"/>
      <c r="Z274" s="54"/>
      <c r="AA274" s="54"/>
      <c r="AB274" s="54"/>
      <c r="AC274" s="45"/>
      <c r="AD274" s="57"/>
      <c r="AE274" s="68">
        <f>VLOOKUP('CxTx Summary'!B274, A:D, 4, FALSE)</f>
        <v>85.454545454545453</v>
      </c>
      <c r="AF274" s="68">
        <f>VLOOKUP('CxTx Summary'!E274, A:D, 4, FALSE)</f>
        <v>85.454545454545453</v>
      </c>
      <c r="AG274" s="69">
        <f t="shared" si="67"/>
        <v>85.454545454545453</v>
      </c>
      <c r="AH274" s="69">
        <f>IF(CxTx!H274=0,1,CxTx!H274)</f>
        <v>21.485959999999999</v>
      </c>
      <c r="AI274" s="68">
        <f t="shared" si="68"/>
        <v>0.15537558280113117</v>
      </c>
      <c r="AJ274" s="68">
        <f t="shared" si="69"/>
        <v>0.84462441719886883</v>
      </c>
      <c r="AK274" s="68">
        <f t="shared" si="70"/>
        <v>72.176995651539698</v>
      </c>
      <c r="AL274" s="57"/>
      <c r="AM274" s="57"/>
      <c r="AN274" s="57"/>
      <c r="AO274" s="57"/>
      <c r="AP274" s="57"/>
      <c r="AQ274" s="57"/>
      <c r="AR274" s="57"/>
      <c r="AS274" s="57"/>
      <c r="AT274" s="57"/>
      <c r="AU274" s="57"/>
      <c r="AV274" s="57"/>
      <c r="AW274" s="45"/>
      <c r="AX274" s="60"/>
      <c r="AY274" s="72">
        <f>VLOOKUP('TzCx Summary'!B274, A:D, 4, FALSE)</f>
        <v>85.454545454545453</v>
      </c>
      <c r="AZ274" s="72">
        <f>VLOOKUP('TzCx Summary'!E274, A:D, 4, FALSE)</f>
        <v>85.454545454545453</v>
      </c>
      <c r="BA274" s="73">
        <f t="shared" si="71"/>
        <v>85.454545454545453</v>
      </c>
      <c r="BB274" s="73" t="e">
        <f>IF(TzCx!H274=0,1,#REF!)</f>
        <v>#REF!</v>
      </c>
      <c r="BC274" s="72" t="e">
        <f t="shared" si="72"/>
        <v>#REF!</v>
      </c>
      <c r="BD274" s="72" t="e">
        <f t="shared" si="73"/>
        <v>#REF!</v>
      </c>
      <c r="BE274" s="72" t="e">
        <f t="shared" si="74"/>
        <v>#REF!</v>
      </c>
      <c r="BF274" s="60"/>
      <c r="BG274" s="72"/>
      <c r="BH274" s="72"/>
      <c r="BI274" s="72"/>
      <c r="BJ274" s="72"/>
      <c r="BK274" s="72"/>
      <c r="BL274" s="72"/>
      <c r="BM274" s="72"/>
      <c r="BN274" s="72"/>
      <c r="BO274" s="60"/>
      <c r="BP274" s="60"/>
      <c r="BQ274" s="45"/>
    </row>
    <row r="275" spans="1:69" x14ac:dyDescent="0.4">
      <c r="A275" s="45"/>
      <c r="B275" s="45"/>
      <c r="C275" s="45"/>
      <c r="D275" s="45"/>
      <c r="E275" s="45"/>
      <c r="F275" s="45"/>
      <c r="G275" s="45"/>
      <c r="H275" s="45"/>
      <c r="I275" s="45"/>
      <c r="J275" s="54"/>
      <c r="K275" s="63">
        <f>VLOOKUP('CxCT5x Summary'!B275, A:D, 4, FALSE)</f>
        <v>90.795454545454547</v>
      </c>
      <c r="L275" s="63">
        <f>VLOOKUP('CxCT5x Summary'!E275, A:D, 4, FALSE)</f>
        <v>90.795454545454547</v>
      </c>
      <c r="M275" s="64">
        <f t="shared" si="65"/>
        <v>90.795454545454547</v>
      </c>
      <c r="N275" s="64">
        <f>IF(CxCT5x!H275=0,1,CxCT5x!H275)</f>
        <v>10.62912</v>
      </c>
      <c r="O275" s="65">
        <f t="shared" si="66"/>
        <v>7.3907144677209269E-2</v>
      </c>
      <c r="P275" s="65">
        <f t="shared" si="63"/>
        <v>0.92609285532279073</v>
      </c>
      <c r="Q275" s="65">
        <f t="shared" si="64"/>
        <v>84.085021750330654</v>
      </c>
      <c r="R275" s="54"/>
      <c r="S275" s="54"/>
      <c r="T275" s="54"/>
      <c r="U275" s="54"/>
      <c r="V275" s="54"/>
      <c r="W275" s="54"/>
      <c r="X275" s="54"/>
      <c r="Y275" s="54"/>
      <c r="Z275" s="54"/>
      <c r="AA275" s="54"/>
      <c r="AB275" s="54"/>
      <c r="AC275" s="45"/>
      <c r="AD275" s="57"/>
      <c r="AE275" s="68">
        <f>VLOOKUP('CxTx Summary'!B275, A:D, 4, FALSE)</f>
        <v>90.795454545454547</v>
      </c>
      <c r="AF275" s="68">
        <f>VLOOKUP('CxTx Summary'!E275, A:D, 4, FALSE)</f>
        <v>90.795454545454547</v>
      </c>
      <c r="AG275" s="69">
        <f t="shared" si="67"/>
        <v>90.795454545454547</v>
      </c>
      <c r="AH275" s="69">
        <f>IF(CxTx!H275=0,1,CxTx!H275)</f>
        <v>10.62912</v>
      </c>
      <c r="AI275" s="68">
        <f t="shared" si="68"/>
        <v>7.3907144677209269E-2</v>
      </c>
      <c r="AJ275" s="68">
        <f t="shared" si="69"/>
        <v>0.92609285532279073</v>
      </c>
      <c r="AK275" s="68">
        <f t="shared" si="70"/>
        <v>84.085021750330654</v>
      </c>
      <c r="AL275" s="57"/>
      <c r="AM275" s="57"/>
      <c r="AN275" s="57"/>
      <c r="AO275" s="57"/>
      <c r="AP275" s="57"/>
      <c r="AQ275" s="57"/>
      <c r="AR275" s="57"/>
      <c r="AS275" s="57"/>
      <c r="AT275" s="57"/>
      <c r="AU275" s="57"/>
      <c r="AV275" s="57"/>
      <c r="AW275" s="45"/>
      <c r="AX275" s="60"/>
      <c r="AY275" s="72">
        <f>VLOOKUP('TzCx Summary'!B275, A:D, 4, FALSE)</f>
        <v>90.795454545454547</v>
      </c>
      <c r="AZ275" s="72">
        <f>VLOOKUP('TzCx Summary'!E275, A:D, 4, FALSE)</f>
        <v>90.795454545454547</v>
      </c>
      <c r="BA275" s="73">
        <f t="shared" si="71"/>
        <v>90.795454545454547</v>
      </c>
      <c r="BB275" s="73" t="e">
        <f>IF(TzCx!H275=0,1,#REF!)</f>
        <v>#REF!</v>
      </c>
      <c r="BC275" s="72" t="e">
        <f t="shared" si="72"/>
        <v>#REF!</v>
      </c>
      <c r="BD275" s="72" t="e">
        <f t="shared" si="73"/>
        <v>#REF!</v>
      </c>
      <c r="BE275" s="72" t="e">
        <f t="shared" si="74"/>
        <v>#REF!</v>
      </c>
      <c r="BF275" s="60"/>
      <c r="BG275" s="72"/>
      <c r="BH275" s="72"/>
      <c r="BI275" s="72"/>
      <c r="BJ275" s="72"/>
      <c r="BK275" s="72"/>
      <c r="BL275" s="72"/>
      <c r="BM275" s="72"/>
      <c r="BN275" s="72"/>
      <c r="BO275" s="60"/>
      <c r="BP275" s="60"/>
      <c r="BQ275" s="45"/>
    </row>
    <row r="276" spans="1:69" x14ac:dyDescent="0.4">
      <c r="A276" s="45"/>
      <c r="B276" s="45"/>
      <c r="C276" s="45"/>
      <c r="D276" s="45"/>
      <c r="E276" s="45"/>
      <c r="F276" s="45"/>
      <c r="G276" s="45"/>
      <c r="H276" s="45"/>
      <c r="I276" s="45"/>
      <c r="J276" s="54"/>
      <c r="K276" s="63">
        <f>VLOOKUP('CxCT5x Summary'!B276, A:D, 4, FALSE)</f>
        <v>84.545454545454547</v>
      </c>
      <c r="L276" s="63">
        <f>VLOOKUP('CxCT5x Summary'!E276, A:D, 4, FALSE)</f>
        <v>90.795454545454547</v>
      </c>
      <c r="M276" s="64">
        <f t="shared" si="65"/>
        <v>87.670454545454547</v>
      </c>
      <c r="N276" s="64">
        <f>IF(CxCT5x!H276=0,1,CxCT5x!H276)</f>
        <v>18.71875</v>
      </c>
      <c r="O276" s="65">
        <f t="shared" si="66"/>
        <v>0.13461076756383397</v>
      </c>
      <c r="P276" s="65">
        <f t="shared" si="63"/>
        <v>0.86538923243616606</v>
      </c>
      <c r="Q276" s="65">
        <f t="shared" si="64"/>
        <v>75.869067366420694</v>
      </c>
      <c r="R276" s="54"/>
      <c r="S276" s="54"/>
      <c r="T276" s="54"/>
      <c r="U276" s="54"/>
      <c r="V276" s="54"/>
      <c r="W276" s="54"/>
      <c r="X276" s="54"/>
      <c r="Y276" s="54"/>
      <c r="Z276" s="54"/>
      <c r="AA276" s="54"/>
      <c r="AB276" s="54"/>
      <c r="AC276" s="45"/>
      <c r="AD276" s="57"/>
      <c r="AE276" s="68">
        <f>VLOOKUP('CxTx Summary'!B276, A:D, 4, FALSE)</f>
        <v>84.545454545454547</v>
      </c>
      <c r="AF276" s="68">
        <f>VLOOKUP('CxTx Summary'!E276, A:D, 4, FALSE)</f>
        <v>90.795454545454547</v>
      </c>
      <c r="AG276" s="69">
        <f t="shared" si="67"/>
        <v>87.670454545454547</v>
      </c>
      <c r="AH276" s="69">
        <f>IF(CxTx!H276=0,1,CxTx!H276)</f>
        <v>18.71875</v>
      </c>
      <c r="AI276" s="68">
        <f t="shared" si="68"/>
        <v>0.13461076756383397</v>
      </c>
      <c r="AJ276" s="68">
        <f t="shared" si="69"/>
        <v>0.86538923243616606</v>
      </c>
      <c r="AK276" s="68">
        <f t="shared" si="70"/>
        <v>75.869067366420694</v>
      </c>
      <c r="AL276" s="57"/>
      <c r="AM276" s="57"/>
      <c r="AN276" s="57"/>
      <c r="AO276" s="57"/>
      <c r="AP276" s="57"/>
      <c r="AQ276" s="57"/>
      <c r="AR276" s="57"/>
      <c r="AS276" s="57"/>
      <c r="AT276" s="57"/>
      <c r="AU276" s="57"/>
      <c r="AV276" s="57"/>
      <c r="AW276" s="45"/>
      <c r="AX276" s="60"/>
      <c r="AY276" s="72">
        <f>VLOOKUP('TzCx Summary'!B276, A:D, 4, FALSE)</f>
        <v>84.545454545454547</v>
      </c>
      <c r="AZ276" s="72">
        <f>VLOOKUP('TzCx Summary'!E276, A:D, 4, FALSE)</f>
        <v>84.545454545454547</v>
      </c>
      <c r="BA276" s="73">
        <f t="shared" si="71"/>
        <v>84.545454545454547</v>
      </c>
      <c r="BB276" s="73" t="e">
        <f>IF(TzCx!H276=0,1,#REF!)</f>
        <v>#REF!</v>
      </c>
      <c r="BC276" s="72" t="e">
        <f t="shared" si="72"/>
        <v>#REF!</v>
      </c>
      <c r="BD276" s="72" t="e">
        <f t="shared" si="73"/>
        <v>#REF!</v>
      </c>
      <c r="BE276" s="72" t="e">
        <f t="shared" si="74"/>
        <v>#REF!</v>
      </c>
      <c r="BF276" s="60"/>
      <c r="BG276" s="72"/>
      <c r="BH276" s="72"/>
      <c r="BI276" s="72"/>
      <c r="BJ276" s="72"/>
      <c r="BK276" s="72"/>
      <c r="BL276" s="72"/>
      <c r="BM276" s="72"/>
      <c r="BN276" s="72"/>
      <c r="BO276" s="60"/>
      <c r="BP276" s="60"/>
      <c r="BQ276" s="45"/>
    </row>
    <row r="277" spans="1:69" x14ac:dyDescent="0.4">
      <c r="A277" s="45"/>
      <c r="B277" s="45"/>
      <c r="C277" s="45"/>
      <c r="D277" s="45"/>
      <c r="E277" s="45"/>
      <c r="F277" s="45"/>
      <c r="G277" s="45"/>
      <c r="H277" s="45"/>
      <c r="I277" s="45"/>
      <c r="J277" s="54"/>
      <c r="K277" s="63">
        <f>VLOOKUP('CxCT5x Summary'!B277, A:D, 4, FALSE)</f>
        <v>90.795454545454547</v>
      </c>
      <c r="L277" s="63">
        <f>VLOOKUP('CxCT5x Summary'!E277, A:D, 4, FALSE)</f>
        <v>90.795454545454547</v>
      </c>
      <c r="M277" s="64">
        <f t="shared" si="65"/>
        <v>90.795454545454547</v>
      </c>
      <c r="N277" s="64">
        <f>IF(CxCT5x!H277=0,1,CxCT5x!H277)</f>
        <v>11.175979999999999</v>
      </c>
      <c r="O277" s="65">
        <f t="shared" si="66"/>
        <v>7.8010717178272918E-2</v>
      </c>
      <c r="P277" s="65">
        <f t="shared" si="63"/>
        <v>0.9219892828217271</v>
      </c>
      <c r="Q277" s="65">
        <f t="shared" si="64"/>
        <v>83.71243601983636</v>
      </c>
      <c r="R277" s="54"/>
      <c r="S277" s="54"/>
      <c r="T277" s="54"/>
      <c r="U277" s="54"/>
      <c r="V277" s="54"/>
      <c r="W277" s="54"/>
      <c r="X277" s="54"/>
      <c r="Y277" s="54"/>
      <c r="Z277" s="54"/>
      <c r="AA277" s="54"/>
      <c r="AB277" s="54"/>
      <c r="AC277" s="45"/>
      <c r="AD277" s="57"/>
      <c r="AE277" s="68">
        <f>VLOOKUP('CxTx Summary'!B277, A:D, 4, FALSE)</f>
        <v>90.795454545454547</v>
      </c>
      <c r="AF277" s="68">
        <f>VLOOKUP('CxTx Summary'!E277, A:D, 4, FALSE)</f>
        <v>90.795454545454547</v>
      </c>
      <c r="AG277" s="69">
        <f t="shared" si="67"/>
        <v>90.795454545454547</v>
      </c>
      <c r="AH277" s="69">
        <f>IF(CxTx!H277=0,1,CxTx!H277)</f>
        <v>11.175979999999999</v>
      </c>
      <c r="AI277" s="68">
        <f t="shared" si="68"/>
        <v>7.8010717178272918E-2</v>
      </c>
      <c r="AJ277" s="68">
        <f t="shared" si="69"/>
        <v>0.9219892828217271</v>
      </c>
      <c r="AK277" s="68">
        <f t="shared" si="70"/>
        <v>83.71243601983636</v>
      </c>
      <c r="AL277" s="57"/>
      <c r="AM277" s="57"/>
      <c r="AN277" s="57"/>
      <c r="AO277" s="57"/>
      <c r="AP277" s="57"/>
      <c r="AQ277" s="57"/>
      <c r="AR277" s="57"/>
      <c r="AS277" s="57"/>
      <c r="AT277" s="57"/>
      <c r="AU277" s="57"/>
      <c r="AV277" s="57"/>
      <c r="AW277" s="45"/>
      <c r="AX277" s="60"/>
      <c r="AY277" s="72">
        <f>VLOOKUP('TzCx Summary'!B277, A:D, 4, FALSE)</f>
        <v>90.795454545454547</v>
      </c>
      <c r="AZ277" s="72">
        <f>VLOOKUP('TzCx Summary'!E277, A:D, 4, FALSE)</f>
        <v>90.795454545454547</v>
      </c>
      <c r="BA277" s="73">
        <f t="shared" si="71"/>
        <v>90.795454545454547</v>
      </c>
      <c r="BB277" s="73" t="e">
        <f>IF(TzCx!H277=0,1,#REF!)</f>
        <v>#REF!</v>
      </c>
      <c r="BC277" s="72" t="e">
        <f t="shared" si="72"/>
        <v>#REF!</v>
      </c>
      <c r="BD277" s="72" t="e">
        <f t="shared" si="73"/>
        <v>#REF!</v>
      </c>
      <c r="BE277" s="72" t="e">
        <f t="shared" si="74"/>
        <v>#REF!</v>
      </c>
      <c r="BF277" s="60"/>
      <c r="BG277" s="72"/>
      <c r="BH277" s="72"/>
      <c r="BI277" s="72"/>
      <c r="BJ277" s="72"/>
      <c r="BK277" s="72"/>
      <c r="BL277" s="72"/>
      <c r="BM277" s="72"/>
      <c r="BN277" s="72"/>
      <c r="BO277" s="60"/>
      <c r="BP277" s="60"/>
      <c r="BQ277" s="45"/>
    </row>
    <row r="278" spans="1:69" x14ac:dyDescent="0.4">
      <c r="A278" s="45"/>
      <c r="B278" s="45"/>
      <c r="C278" s="45"/>
      <c r="D278" s="45"/>
      <c r="E278" s="45"/>
      <c r="F278" s="45"/>
      <c r="G278" s="45"/>
      <c r="H278" s="45"/>
      <c r="I278" s="45"/>
      <c r="J278" s="54"/>
      <c r="K278" s="63">
        <f>VLOOKUP('CxCT5x Summary'!B278, A:D, 4, FALSE)</f>
        <v>90.795454545454547</v>
      </c>
      <c r="L278" s="63">
        <f>VLOOKUP('CxCT5x Summary'!E278, A:D, 4, FALSE)</f>
        <v>90.795454545454547</v>
      </c>
      <c r="M278" s="64">
        <f t="shared" si="65"/>
        <v>90.795454545454547</v>
      </c>
      <c r="N278" s="64">
        <f>IF(CxCT5x!H278=0,1,CxCT5x!H278)</f>
        <v>11.485049999999999</v>
      </c>
      <c r="O278" s="65">
        <f t="shared" si="66"/>
        <v>8.0329941756599632E-2</v>
      </c>
      <c r="P278" s="65">
        <f t="shared" si="63"/>
        <v>0.91967005824340031</v>
      </c>
      <c r="Q278" s="65">
        <f t="shared" si="64"/>
        <v>83.501860970054182</v>
      </c>
      <c r="R278" s="54"/>
      <c r="S278" s="54"/>
      <c r="T278" s="54"/>
      <c r="U278" s="54"/>
      <c r="V278" s="54"/>
      <c r="W278" s="54"/>
      <c r="X278" s="54"/>
      <c r="Y278" s="54"/>
      <c r="Z278" s="54"/>
      <c r="AA278" s="54"/>
      <c r="AB278" s="54"/>
      <c r="AC278" s="45"/>
      <c r="AD278" s="57"/>
      <c r="AE278" s="68">
        <f>VLOOKUP('CxTx Summary'!B278, A:D, 4, FALSE)</f>
        <v>90.795454545454547</v>
      </c>
      <c r="AF278" s="68">
        <f>VLOOKUP('CxTx Summary'!E278, A:D, 4, FALSE)</f>
        <v>90.795454545454547</v>
      </c>
      <c r="AG278" s="69">
        <f t="shared" si="67"/>
        <v>90.795454545454547</v>
      </c>
      <c r="AH278" s="69">
        <f>IF(CxTx!H278=0,1,CxTx!H278)</f>
        <v>11.485049999999999</v>
      </c>
      <c r="AI278" s="68">
        <f t="shared" si="68"/>
        <v>8.0329941756599632E-2</v>
      </c>
      <c r="AJ278" s="68">
        <f t="shared" si="69"/>
        <v>0.91967005824340031</v>
      </c>
      <c r="AK278" s="68">
        <f t="shared" si="70"/>
        <v>83.501860970054182</v>
      </c>
      <c r="AL278" s="57"/>
      <c r="AM278" s="57"/>
      <c r="AN278" s="57"/>
      <c r="AO278" s="57"/>
      <c r="AP278" s="57"/>
      <c r="AQ278" s="57"/>
      <c r="AR278" s="57"/>
      <c r="AS278" s="57"/>
      <c r="AT278" s="57"/>
      <c r="AU278" s="57"/>
      <c r="AV278" s="57"/>
      <c r="AW278" s="45"/>
      <c r="AX278" s="60"/>
      <c r="AY278" s="72">
        <f>VLOOKUP('TzCx Summary'!B278, A:D, 4, FALSE)</f>
        <v>90.795454545454547</v>
      </c>
      <c r="AZ278" s="72">
        <f>VLOOKUP('TzCx Summary'!E278, A:D, 4, FALSE)</f>
        <v>90.795454545454547</v>
      </c>
      <c r="BA278" s="73">
        <f t="shared" si="71"/>
        <v>90.795454545454547</v>
      </c>
      <c r="BB278" s="73" t="e">
        <f>IF(TzCx!H278=0,1,#REF!)</f>
        <v>#REF!</v>
      </c>
      <c r="BC278" s="72" t="e">
        <f t="shared" si="72"/>
        <v>#REF!</v>
      </c>
      <c r="BD278" s="72" t="e">
        <f t="shared" si="73"/>
        <v>#REF!</v>
      </c>
      <c r="BE278" s="72" t="e">
        <f t="shared" si="74"/>
        <v>#REF!</v>
      </c>
      <c r="BF278" s="60"/>
      <c r="BG278" s="72"/>
      <c r="BH278" s="72"/>
      <c r="BI278" s="72"/>
      <c r="BJ278" s="72"/>
      <c r="BK278" s="72"/>
      <c r="BL278" s="72"/>
      <c r="BM278" s="72"/>
      <c r="BN278" s="72"/>
      <c r="BO278" s="60"/>
      <c r="BP278" s="60"/>
      <c r="BQ278" s="45"/>
    </row>
    <row r="279" spans="1:69" x14ac:dyDescent="0.4">
      <c r="A279" s="45"/>
      <c r="B279" s="45"/>
      <c r="C279" s="45"/>
      <c r="D279" s="45"/>
      <c r="E279" s="45"/>
      <c r="F279" s="45"/>
      <c r="G279" s="45"/>
      <c r="H279" s="45"/>
      <c r="I279" s="45"/>
      <c r="J279" s="54"/>
      <c r="K279" s="63">
        <f>VLOOKUP('CxCT5x Summary'!B279, A:D, 4, FALSE)</f>
        <v>90.795454545454547</v>
      </c>
      <c r="L279" s="63">
        <f>VLOOKUP('CxCT5x Summary'!E279, A:D, 4, FALSE)</f>
        <v>90.795454545454547</v>
      </c>
      <c r="M279" s="64">
        <f t="shared" si="65"/>
        <v>90.795454545454547</v>
      </c>
      <c r="N279" s="64">
        <f>IF(CxCT5x!H279=0,1,CxCT5x!H279)</f>
        <v>9.4501340000000003</v>
      </c>
      <c r="O279" s="65">
        <f t="shared" si="66"/>
        <v>6.506017373631208E-2</v>
      </c>
      <c r="P279" s="65">
        <f t="shared" si="63"/>
        <v>0.93493982626368788</v>
      </c>
      <c r="Q279" s="65">
        <f t="shared" si="64"/>
        <v>84.888286498259845</v>
      </c>
      <c r="R279" s="54"/>
      <c r="S279" s="54"/>
      <c r="T279" s="54"/>
      <c r="U279" s="54"/>
      <c r="V279" s="54"/>
      <c r="W279" s="54"/>
      <c r="X279" s="54"/>
      <c r="Y279" s="54"/>
      <c r="Z279" s="54"/>
      <c r="AA279" s="54"/>
      <c r="AB279" s="54"/>
      <c r="AC279" s="45"/>
      <c r="AD279" s="57"/>
      <c r="AE279" s="68">
        <f>VLOOKUP('CxTx Summary'!B279, A:D, 4, FALSE)</f>
        <v>90.795454545454547</v>
      </c>
      <c r="AF279" s="68">
        <f>VLOOKUP('CxTx Summary'!E279, A:D, 4, FALSE)</f>
        <v>90.795454545454547</v>
      </c>
      <c r="AG279" s="69">
        <f t="shared" si="67"/>
        <v>90.795454545454547</v>
      </c>
      <c r="AH279" s="69">
        <f>IF(CxTx!H279=0,1,CxTx!H279)</f>
        <v>9.4501340000000003</v>
      </c>
      <c r="AI279" s="68">
        <f t="shared" si="68"/>
        <v>6.506017373631208E-2</v>
      </c>
      <c r="AJ279" s="68">
        <f t="shared" si="69"/>
        <v>0.93493982626368788</v>
      </c>
      <c r="AK279" s="68">
        <f t="shared" si="70"/>
        <v>84.888286498259845</v>
      </c>
      <c r="AL279" s="57"/>
      <c r="AM279" s="57"/>
      <c r="AN279" s="57"/>
      <c r="AO279" s="57"/>
      <c r="AP279" s="57"/>
      <c r="AQ279" s="57"/>
      <c r="AR279" s="57"/>
      <c r="AS279" s="57"/>
      <c r="AT279" s="57"/>
      <c r="AU279" s="57"/>
      <c r="AV279" s="57"/>
      <c r="AW279" s="45"/>
      <c r="AX279" s="60"/>
      <c r="AY279" s="72">
        <f>VLOOKUP('TzCx Summary'!B279, A:D, 4, FALSE)</f>
        <v>90.795454545454547</v>
      </c>
      <c r="AZ279" s="72">
        <f>VLOOKUP('TzCx Summary'!E279, A:D, 4, FALSE)</f>
        <v>90.795454545454547</v>
      </c>
      <c r="BA279" s="73">
        <f t="shared" si="71"/>
        <v>90.795454545454547</v>
      </c>
      <c r="BB279" s="73" t="e">
        <f>IF(TzCx!H279=0,1,#REF!)</f>
        <v>#REF!</v>
      </c>
      <c r="BC279" s="72" t="e">
        <f t="shared" si="72"/>
        <v>#REF!</v>
      </c>
      <c r="BD279" s="72" t="e">
        <f t="shared" si="73"/>
        <v>#REF!</v>
      </c>
      <c r="BE279" s="72" t="e">
        <f t="shared" si="74"/>
        <v>#REF!</v>
      </c>
      <c r="BF279" s="60"/>
      <c r="BG279" s="72"/>
      <c r="BH279" s="72"/>
      <c r="BI279" s="72"/>
      <c r="BJ279" s="72"/>
      <c r="BK279" s="72"/>
      <c r="BL279" s="72"/>
      <c r="BM279" s="72"/>
      <c r="BN279" s="72"/>
      <c r="BO279" s="60"/>
      <c r="BP279" s="60"/>
      <c r="BQ279" s="45"/>
    </row>
    <row r="280" spans="1:69" x14ac:dyDescent="0.4">
      <c r="A280" s="45"/>
      <c r="B280" s="45"/>
      <c r="C280" s="45"/>
      <c r="D280" s="45"/>
      <c r="E280" s="45"/>
      <c r="F280" s="45"/>
      <c r="G280" s="45"/>
      <c r="H280" s="45"/>
      <c r="I280" s="45"/>
      <c r="J280" s="54"/>
      <c r="K280" s="63">
        <f>VLOOKUP('CxCT5x Summary'!B280, A:D, 4, FALSE)</f>
        <v>90.795454545454547</v>
      </c>
      <c r="L280" s="63">
        <f>VLOOKUP('CxCT5x Summary'!E280, A:D, 4, FALSE)</f>
        <v>90.795454545454547</v>
      </c>
      <c r="M280" s="64">
        <f t="shared" si="65"/>
        <v>90.795454545454547</v>
      </c>
      <c r="N280" s="64">
        <f>IF(CxCT5x!H280=0,1,CxCT5x!H280)</f>
        <v>17.880009999999999</v>
      </c>
      <c r="O280" s="65">
        <f t="shared" si="66"/>
        <v>0.12831696220315272</v>
      </c>
      <c r="P280" s="65">
        <f t="shared" si="63"/>
        <v>0.8716830377968473</v>
      </c>
      <c r="Q280" s="65">
        <f t="shared" si="64"/>
        <v>79.144857636327387</v>
      </c>
      <c r="R280" s="54"/>
      <c r="S280" s="54"/>
      <c r="T280" s="54"/>
      <c r="U280" s="54"/>
      <c r="V280" s="54"/>
      <c r="W280" s="54"/>
      <c r="X280" s="54"/>
      <c r="Y280" s="54"/>
      <c r="Z280" s="54"/>
      <c r="AA280" s="54"/>
      <c r="AB280" s="54"/>
      <c r="AC280" s="45"/>
      <c r="AD280" s="57"/>
      <c r="AE280" s="68">
        <f>VLOOKUP('CxTx Summary'!B280, A:D, 4, FALSE)</f>
        <v>90.795454545454547</v>
      </c>
      <c r="AF280" s="68">
        <f>VLOOKUP('CxTx Summary'!E280, A:D, 4, FALSE)</f>
        <v>90.795454545454547</v>
      </c>
      <c r="AG280" s="69">
        <f t="shared" si="67"/>
        <v>90.795454545454547</v>
      </c>
      <c r="AH280" s="69">
        <f>IF(CxTx!H280=0,1,CxTx!H280)</f>
        <v>17.880009999999999</v>
      </c>
      <c r="AI280" s="68">
        <f t="shared" si="68"/>
        <v>0.12831696220315272</v>
      </c>
      <c r="AJ280" s="68">
        <f t="shared" si="69"/>
        <v>0.8716830377968473</v>
      </c>
      <c r="AK280" s="68">
        <f t="shared" si="70"/>
        <v>79.144857636327387</v>
      </c>
      <c r="AL280" s="57"/>
      <c r="AM280" s="57"/>
      <c r="AN280" s="57"/>
      <c r="AO280" s="57"/>
      <c r="AP280" s="57"/>
      <c r="AQ280" s="57"/>
      <c r="AR280" s="57"/>
      <c r="AS280" s="57"/>
      <c r="AT280" s="57"/>
      <c r="AU280" s="57"/>
      <c r="AV280" s="57"/>
      <c r="AW280" s="45"/>
      <c r="AX280" s="60"/>
      <c r="AY280" s="72">
        <f>VLOOKUP('TzCx Summary'!B280, A:D, 4, FALSE)</f>
        <v>90.795454545454547</v>
      </c>
      <c r="AZ280" s="72">
        <f>VLOOKUP('TzCx Summary'!E280, A:D, 4, FALSE)</f>
        <v>84.545454545454547</v>
      </c>
      <c r="BA280" s="73">
        <f t="shared" si="71"/>
        <v>87.670454545454547</v>
      </c>
      <c r="BB280" s="73" t="e">
        <f>IF(TzCx!H280=0,1,#REF!)</f>
        <v>#REF!</v>
      </c>
      <c r="BC280" s="72" t="e">
        <f t="shared" si="72"/>
        <v>#REF!</v>
      </c>
      <c r="BD280" s="72" t="e">
        <f t="shared" si="73"/>
        <v>#REF!</v>
      </c>
      <c r="BE280" s="72" t="e">
        <f t="shared" si="74"/>
        <v>#REF!</v>
      </c>
      <c r="BF280" s="60"/>
      <c r="BG280" s="72"/>
      <c r="BH280" s="72"/>
      <c r="BI280" s="72"/>
      <c r="BJ280" s="72"/>
      <c r="BK280" s="72"/>
      <c r="BL280" s="72"/>
      <c r="BM280" s="72"/>
      <c r="BN280" s="72"/>
      <c r="BO280" s="60"/>
      <c r="BP280" s="60"/>
      <c r="BQ280" s="45"/>
    </row>
    <row r="281" spans="1:69" x14ac:dyDescent="0.4">
      <c r="A281" s="45"/>
      <c r="B281" s="45"/>
      <c r="C281" s="45"/>
      <c r="D281" s="45"/>
      <c r="E281" s="45"/>
      <c r="F281" s="45"/>
      <c r="G281" s="45"/>
      <c r="H281" s="45"/>
      <c r="I281" s="45"/>
      <c r="J281" s="54"/>
      <c r="K281" s="63">
        <f>VLOOKUP('CxCT5x Summary'!B281, A:D, 4, FALSE)</f>
        <v>92.954545454545453</v>
      </c>
      <c r="L281" s="63">
        <f>VLOOKUP('CxCT5x Summary'!E281, A:D, 4, FALSE)</f>
        <v>85.454545454545453</v>
      </c>
      <c r="M281" s="64">
        <f t="shared" si="65"/>
        <v>89.204545454545453</v>
      </c>
      <c r="N281" s="64">
        <f>IF(CxCT5x!H281=0,1,CxCT5x!H281)</f>
        <v>129.27670000000001</v>
      </c>
      <c r="O281" s="65">
        <f t="shared" si="66"/>
        <v>0.96422449574649627</v>
      </c>
      <c r="P281" s="65">
        <f t="shared" si="63"/>
        <v>3.5775504253503732E-2</v>
      </c>
      <c r="Q281" s="65">
        <f t="shared" si="64"/>
        <v>3.1913375953409577</v>
      </c>
      <c r="R281" s="54"/>
      <c r="S281" s="54"/>
      <c r="T281" s="54"/>
      <c r="U281" s="54"/>
      <c r="V281" s="54"/>
      <c r="W281" s="54"/>
      <c r="X281" s="54"/>
      <c r="Y281" s="54"/>
      <c r="Z281" s="54"/>
      <c r="AA281" s="54"/>
      <c r="AB281" s="54"/>
      <c r="AC281" s="45"/>
      <c r="AD281" s="57"/>
      <c r="AE281" s="68">
        <f>VLOOKUP('CxTx Summary'!B281, A:D, 4, FALSE)</f>
        <v>92.954545454545453</v>
      </c>
      <c r="AF281" s="68">
        <f>VLOOKUP('CxTx Summary'!E281, A:D, 4, FALSE)</f>
        <v>85.454545454545453</v>
      </c>
      <c r="AG281" s="69">
        <f t="shared" si="67"/>
        <v>89.204545454545453</v>
      </c>
      <c r="AH281" s="69">
        <f>IF(CxTx!H281=0,1,CxTx!H281)</f>
        <v>129.27670000000001</v>
      </c>
      <c r="AI281" s="68">
        <f t="shared" si="68"/>
        <v>0.96422449574649627</v>
      </c>
      <c r="AJ281" s="68">
        <f t="shared" si="69"/>
        <v>3.5775504253503732E-2</v>
      </c>
      <c r="AK281" s="68">
        <f t="shared" si="70"/>
        <v>3.1913375953409577</v>
      </c>
      <c r="AL281" s="57"/>
      <c r="AM281" s="57"/>
      <c r="AN281" s="57"/>
      <c r="AO281" s="57"/>
      <c r="AP281" s="57"/>
      <c r="AQ281" s="57"/>
      <c r="AR281" s="57"/>
      <c r="AS281" s="57"/>
      <c r="AT281" s="57"/>
      <c r="AU281" s="57"/>
      <c r="AV281" s="57"/>
      <c r="AW281" s="45"/>
      <c r="AX281" s="60"/>
      <c r="AY281" s="72">
        <f>VLOOKUP('TzCx Summary'!B281, A:D, 4, FALSE)</f>
        <v>92.954545454545453</v>
      </c>
      <c r="AZ281" s="72">
        <f>VLOOKUP('TzCx Summary'!E281, A:D, 4, FALSE)</f>
        <v>92.954545454545453</v>
      </c>
      <c r="BA281" s="73">
        <f t="shared" si="71"/>
        <v>92.954545454545453</v>
      </c>
      <c r="BB281" s="73" t="e">
        <f>IF(TzCx!H281=0,1,#REF!)</f>
        <v>#REF!</v>
      </c>
      <c r="BC281" s="72" t="e">
        <f t="shared" si="72"/>
        <v>#REF!</v>
      </c>
      <c r="BD281" s="72" t="e">
        <f t="shared" si="73"/>
        <v>#REF!</v>
      </c>
      <c r="BE281" s="72" t="e">
        <f t="shared" si="74"/>
        <v>#REF!</v>
      </c>
      <c r="BF281" s="60"/>
      <c r="BG281" s="72"/>
      <c r="BH281" s="72"/>
      <c r="BI281" s="72"/>
      <c r="BJ281" s="72"/>
      <c r="BK281" s="72"/>
      <c r="BL281" s="72"/>
      <c r="BM281" s="72"/>
      <c r="BN281" s="72"/>
      <c r="BO281" s="60"/>
      <c r="BP281" s="60"/>
      <c r="BQ281" s="45"/>
    </row>
    <row r="282" spans="1:69" x14ac:dyDescent="0.4">
      <c r="A282" s="45"/>
      <c r="B282" s="45"/>
      <c r="C282" s="45"/>
      <c r="D282" s="45"/>
      <c r="E282" s="45"/>
      <c r="F282" s="45"/>
      <c r="G282" s="45"/>
      <c r="H282" s="45"/>
      <c r="I282" s="45"/>
      <c r="J282" s="54"/>
      <c r="K282" s="63">
        <f>VLOOKUP('CxCT5x Summary'!B282, A:D, 4, FALSE)</f>
        <v>90.795454545454547</v>
      </c>
      <c r="L282" s="63">
        <f>VLOOKUP('CxCT5x Summary'!E282, A:D, 4, FALSE)</f>
        <v>90.795454545454547</v>
      </c>
      <c r="M282" s="64">
        <f t="shared" si="65"/>
        <v>90.795454545454547</v>
      </c>
      <c r="N282" s="64">
        <f>IF(CxCT5x!H282=0,1,CxCT5x!H282)</f>
        <v>10.353910000000001</v>
      </c>
      <c r="O282" s="65">
        <f t="shared" si="66"/>
        <v>7.1842001518050203E-2</v>
      </c>
      <c r="P282" s="65">
        <f t="shared" si="63"/>
        <v>0.9281579984819498</v>
      </c>
      <c r="Q282" s="65">
        <f t="shared" si="64"/>
        <v>84.272527362167949</v>
      </c>
      <c r="R282" s="54"/>
      <c r="S282" s="54"/>
      <c r="T282" s="54"/>
      <c r="U282" s="54"/>
      <c r="V282" s="54"/>
      <c r="W282" s="54"/>
      <c r="X282" s="54"/>
      <c r="Y282" s="54"/>
      <c r="Z282" s="54"/>
      <c r="AA282" s="54"/>
      <c r="AB282" s="54"/>
      <c r="AC282" s="45"/>
      <c r="AD282" s="57"/>
      <c r="AE282" s="68">
        <f>VLOOKUP('CxTx Summary'!B282, A:D, 4, FALSE)</f>
        <v>90.795454545454547</v>
      </c>
      <c r="AF282" s="68">
        <f>VLOOKUP('CxTx Summary'!E282, A:D, 4, FALSE)</f>
        <v>90.795454545454547</v>
      </c>
      <c r="AG282" s="69">
        <f t="shared" si="67"/>
        <v>90.795454545454547</v>
      </c>
      <c r="AH282" s="69">
        <f>IF(CxTx!H282=0,1,CxTx!H282)</f>
        <v>10.353910000000001</v>
      </c>
      <c r="AI282" s="68">
        <f t="shared" si="68"/>
        <v>7.1842001518050203E-2</v>
      </c>
      <c r="AJ282" s="68">
        <f t="shared" si="69"/>
        <v>0.9281579984819498</v>
      </c>
      <c r="AK282" s="68">
        <f t="shared" si="70"/>
        <v>84.272527362167949</v>
      </c>
      <c r="AL282" s="57"/>
      <c r="AM282" s="57"/>
      <c r="AN282" s="57"/>
      <c r="AO282" s="57"/>
      <c r="AP282" s="57"/>
      <c r="AQ282" s="57"/>
      <c r="AR282" s="57"/>
      <c r="AS282" s="57"/>
      <c r="AT282" s="57"/>
      <c r="AU282" s="57"/>
      <c r="AV282" s="57"/>
      <c r="AW282" s="45"/>
      <c r="AX282" s="60"/>
      <c r="AY282" s="72">
        <f>VLOOKUP('TzCx Summary'!B282, A:D, 4, FALSE)</f>
        <v>90.795454545454547</v>
      </c>
      <c r="AZ282" s="72">
        <f>VLOOKUP('TzCx Summary'!E282, A:D, 4, FALSE)</f>
        <v>90.795454545454547</v>
      </c>
      <c r="BA282" s="73">
        <f t="shared" si="71"/>
        <v>90.795454545454547</v>
      </c>
      <c r="BB282" s="73" t="e">
        <f>IF(TzCx!H282=0,1,#REF!)</f>
        <v>#REF!</v>
      </c>
      <c r="BC282" s="72" t="e">
        <f t="shared" si="72"/>
        <v>#REF!</v>
      </c>
      <c r="BD282" s="72" t="e">
        <f t="shared" si="73"/>
        <v>#REF!</v>
      </c>
      <c r="BE282" s="72" t="e">
        <f t="shared" si="74"/>
        <v>#REF!</v>
      </c>
      <c r="BF282" s="60"/>
      <c r="BG282" s="72"/>
      <c r="BH282" s="72"/>
      <c r="BI282" s="72"/>
      <c r="BJ282" s="72"/>
      <c r="BK282" s="72"/>
      <c r="BL282" s="72"/>
      <c r="BM282" s="72"/>
      <c r="BN282" s="72"/>
      <c r="BO282" s="60"/>
      <c r="BP282" s="60"/>
      <c r="BQ282" s="45"/>
    </row>
    <row r="283" spans="1:69" x14ac:dyDescent="0.4">
      <c r="A283" s="45"/>
      <c r="B283" s="45"/>
      <c r="C283" s="45"/>
      <c r="D283" s="45"/>
      <c r="E283" s="45"/>
      <c r="F283" s="45"/>
      <c r="G283" s="45"/>
      <c r="H283" s="45"/>
      <c r="I283" s="45"/>
      <c r="J283" s="54"/>
      <c r="K283" s="63">
        <f>VLOOKUP('CxCT5x Summary'!B283, A:D, 4, FALSE)</f>
        <v>85.454545454545453</v>
      </c>
      <c r="L283" s="63">
        <f>VLOOKUP('CxCT5x Summary'!E283, A:D, 4, FALSE)</f>
        <v>85.454545454545453</v>
      </c>
      <c r="M283" s="64">
        <f t="shared" si="65"/>
        <v>85.454545454545453</v>
      </c>
      <c r="N283" s="64">
        <f>IF(CxCT5x!H283=0,1,CxCT5x!H283)</f>
        <v>24.168859999999999</v>
      </c>
      <c r="O283" s="65">
        <f t="shared" si="66"/>
        <v>0.17550774581013473</v>
      </c>
      <c r="P283" s="65">
        <f t="shared" si="63"/>
        <v>0.82449225418986527</v>
      </c>
      <c r="Q283" s="65">
        <f t="shared" si="64"/>
        <v>70.45661081258848</v>
      </c>
      <c r="R283" s="54"/>
      <c r="S283" s="54"/>
      <c r="T283" s="54"/>
      <c r="U283" s="54"/>
      <c r="V283" s="54"/>
      <c r="W283" s="54"/>
      <c r="X283" s="54"/>
      <c r="Y283" s="54"/>
      <c r="Z283" s="54"/>
      <c r="AA283" s="54"/>
      <c r="AB283" s="54"/>
      <c r="AC283" s="45"/>
      <c r="AD283" s="57"/>
      <c r="AE283" s="68">
        <f>VLOOKUP('CxTx Summary'!B283, A:D, 4, FALSE)</f>
        <v>85.454545454545453</v>
      </c>
      <c r="AF283" s="68">
        <f>VLOOKUP('CxTx Summary'!E283, A:D, 4, FALSE)</f>
        <v>85.454545454545453</v>
      </c>
      <c r="AG283" s="69">
        <f t="shared" si="67"/>
        <v>85.454545454545453</v>
      </c>
      <c r="AH283" s="69">
        <f>IF(CxTx!H283=0,1,CxTx!H283)</f>
        <v>24.168859999999999</v>
      </c>
      <c r="AI283" s="68">
        <f t="shared" si="68"/>
        <v>0.17550774581013473</v>
      </c>
      <c r="AJ283" s="68">
        <f t="shared" si="69"/>
        <v>0.82449225418986527</v>
      </c>
      <c r="AK283" s="68">
        <f t="shared" si="70"/>
        <v>70.45661081258848</v>
      </c>
      <c r="AL283" s="57"/>
      <c r="AM283" s="57"/>
      <c r="AN283" s="57"/>
      <c r="AO283" s="57"/>
      <c r="AP283" s="57"/>
      <c r="AQ283" s="57"/>
      <c r="AR283" s="57"/>
      <c r="AS283" s="57"/>
      <c r="AT283" s="57"/>
      <c r="AU283" s="57"/>
      <c r="AV283" s="57"/>
      <c r="AW283" s="45"/>
      <c r="AX283" s="60"/>
      <c r="AY283" s="72">
        <f>VLOOKUP('TzCx Summary'!B283, A:D, 4, FALSE)</f>
        <v>85.454545454545453</v>
      </c>
      <c r="AZ283" s="72">
        <f>VLOOKUP('TzCx Summary'!E283, A:D, 4, FALSE)</f>
        <v>85.454545454545453</v>
      </c>
      <c r="BA283" s="73">
        <f t="shared" si="71"/>
        <v>85.454545454545453</v>
      </c>
      <c r="BB283" s="73" t="e">
        <f>IF(TzCx!H283=0,1,#REF!)</f>
        <v>#REF!</v>
      </c>
      <c r="BC283" s="72" t="e">
        <f t="shared" si="72"/>
        <v>#REF!</v>
      </c>
      <c r="BD283" s="72" t="e">
        <f t="shared" si="73"/>
        <v>#REF!</v>
      </c>
      <c r="BE283" s="72" t="e">
        <f t="shared" si="74"/>
        <v>#REF!</v>
      </c>
      <c r="BF283" s="60"/>
      <c r="BG283" s="72"/>
      <c r="BH283" s="72"/>
      <c r="BI283" s="72"/>
      <c r="BJ283" s="72"/>
      <c r="BK283" s="72"/>
      <c r="BL283" s="72"/>
      <c r="BM283" s="72"/>
      <c r="BN283" s="72"/>
      <c r="BO283" s="60"/>
      <c r="BP283" s="60"/>
      <c r="BQ283" s="45"/>
    </row>
    <row r="284" spans="1:69" x14ac:dyDescent="0.4">
      <c r="A284" s="45"/>
      <c r="B284" s="45"/>
      <c r="C284" s="45"/>
      <c r="D284" s="45"/>
      <c r="E284" s="45"/>
      <c r="F284" s="45"/>
      <c r="G284" s="45"/>
      <c r="H284" s="45"/>
      <c r="I284" s="45"/>
      <c r="J284" s="54"/>
      <c r="K284" s="63">
        <f>VLOOKUP('CxCT5x Summary'!B284, A:D, 4, FALSE)</f>
        <v>90.795454545454547</v>
      </c>
      <c r="L284" s="63">
        <f>VLOOKUP('CxCT5x Summary'!E284, A:D, 4, FALSE)</f>
        <v>90.795454545454547</v>
      </c>
      <c r="M284" s="64">
        <f t="shared" si="65"/>
        <v>90.795454545454547</v>
      </c>
      <c r="N284" s="64">
        <f>IF(CxCT5x!H284=0,1,CxCT5x!H284)</f>
        <v>12.39959</v>
      </c>
      <c r="O284" s="65">
        <f t="shared" si="66"/>
        <v>8.7192541316126304E-2</v>
      </c>
      <c r="P284" s="65">
        <f t="shared" si="63"/>
        <v>0.9128074586838737</v>
      </c>
      <c r="Q284" s="65">
        <f t="shared" si="64"/>
        <v>82.878768123683528</v>
      </c>
      <c r="R284" s="54"/>
      <c r="S284" s="54"/>
      <c r="T284" s="54"/>
      <c r="U284" s="54"/>
      <c r="V284" s="54"/>
      <c r="W284" s="54"/>
      <c r="X284" s="54"/>
      <c r="Y284" s="54"/>
      <c r="Z284" s="54"/>
      <c r="AA284" s="54"/>
      <c r="AB284" s="54"/>
      <c r="AC284" s="45"/>
      <c r="AD284" s="57"/>
      <c r="AE284" s="68">
        <f>VLOOKUP('CxTx Summary'!B284, A:D, 4, FALSE)</f>
        <v>90.795454545454547</v>
      </c>
      <c r="AF284" s="68">
        <f>VLOOKUP('CxTx Summary'!E284, A:D, 4, FALSE)</f>
        <v>90.795454545454547</v>
      </c>
      <c r="AG284" s="69">
        <f t="shared" si="67"/>
        <v>90.795454545454547</v>
      </c>
      <c r="AH284" s="69">
        <f>IF(CxTx!H284=0,1,CxTx!H284)</f>
        <v>12.39959</v>
      </c>
      <c r="AI284" s="68">
        <f t="shared" si="68"/>
        <v>8.7192541316126304E-2</v>
      </c>
      <c r="AJ284" s="68">
        <f t="shared" si="69"/>
        <v>0.9128074586838737</v>
      </c>
      <c r="AK284" s="68">
        <f t="shared" si="70"/>
        <v>82.878768123683528</v>
      </c>
      <c r="AL284" s="57"/>
      <c r="AM284" s="57"/>
      <c r="AN284" s="57"/>
      <c r="AO284" s="57"/>
      <c r="AP284" s="57"/>
      <c r="AQ284" s="57"/>
      <c r="AR284" s="57"/>
      <c r="AS284" s="57"/>
      <c r="AT284" s="57"/>
      <c r="AU284" s="57"/>
      <c r="AV284" s="57"/>
      <c r="AW284" s="45"/>
      <c r="AX284" s="60"/>
      <c r="AY284" s="72">
        <f>VLOOKUP('TzCx Summary'!B284, A:D, 4, FALSE)</f>
        <v>90.795454545454547</v>
      </c>
      <c r="AZ284" s="72">
        <f>VLOOKUP('TzCx Summary'!E284, A:D, 4, FALSE)</f>
        <v>90.795454545454547</v>
      </c>
      <c r="BA284" s="73">
        <f t="shared" si="71"/>
        <v>90.795454545454547</v>
      </c>
      <c r="BB284" s="73" t="e">
        <f>IF(TzCx!H284=0,1,#REF!)</f>
        <v>#REF!</v>
      </c>
      <c r="BC284" s="72" t="e">
        <f t="shared" si="72"/>
        <v>#REF!</v>
      </c>
      <c r="BD284" s="72" t="e">
        <f t="shared" si="73"/>
        <v>#REF!</v>
      </c>
      <c r="BE284" s="72" t="e">
        <f t="shared" si="74"/>
        <v>#REF!</v>
      </c>
      <c r="BF284" s="60"/>
      <c r="BG284" s="72"/>
      <c r="BH284" s="72"/>
      <c r="BI284" s="72"/>
      <c r="BJ284" s="72"/>
      <c r="BK284" s="72"/>
      <c r="BL284" s="72"/>
      <c r="BM284" s="72"/>
      <c r="BN284" s="72"/>
      <c r="BO284" s="60"/>
      <c r="BP284" s="60"/>
      <c r="BQ284" s="45"/>
    </row>
    <row r="285" spans="1:69" x14ac:dyDescent="0.4">
      <c r="A285" s="45"/>
      <c r="B285" s="45"/>
      <c r="C285" s="45"/>
      <c r="D285" s="45"/>
      <c r="E285" s="45"/>
      <c r="F285" s="45"/>
      <c r="G285" s="45"/>
      <c r="H285" s="45"/>
      <c r="I285" s="45"/>
      <c r="J285" s="54"/>
      <c r="K285" s="63">
        <f>VLOOKUP('CxCT5x Summary'!B285, A:D, 4, FALSE)</f>
        <v>84.545454545454547</v>
      </c>
      <c r="L285" s="63">
        <f>VLOOKUP('CxCT5x Summary'!E285, A:D, 4, FALSE)</f>
        <v>90.795454545454547</v>
      </c>
      <c r="M285" s="64">
        <f t="shared" si="65"/>
        <v>87.670454545454547</v>
      </c>
      <c r="N285" s="64">
        <f>IF(CxCT5x!H285=0,1,CxCT5x!H285)</f>
        <v>18.407150000000001</v>
      </c>
      <c r="O285" s="65">
        <f t="shared" si="66"/>
        <v>0.13227255816594158</v>
      </c>
      <c r="P285" s="65">
        <f t="shared" si="63"/>
        <v>0.86772744183405837</v>
      </c>
      <c r="Q285" s="65">
        <f t="shared" si="64"/>
        <v>76.07405924715637</v>
      </c>
      <c r="R285" s="54"/>
      <c r="S285" s="54"/>
      <c r="T285" s="54"/>
      <c r="U285" s="54"/>
      <c r="V285" s="54"/>
      <c r="W285" s="54"/>
      <c r="X285" s="54"/>
      <c r="Y285" s="54"/>
      <c r="Z285" s="54"/>
      <c r="AA285" s="54"/>
      <c r="AB285" s="54"/>
      <c r="AC285" s="45"/>
      <c r="AD285" s="57"/>
      <c r="AE285" s="68">
        <f>VLOOKUP('CxTx Summary'!B285, A:D, 4, FALSE)</f>
        <v>84.545454545454547</v>
      </c>
      <c r="AF285" s="68">
        <f>VLOOKUP('CxTx Summary'!E285, A:D, 4, FALSE)</f>
        <v>90.795454545454547</v>
      </c>
      <c r="AG285" s="69">
        <f t="shared" si="67"/>
        <v>87.670454545454547</v>
      </c>
      <c r="AH285" s="69">
        <f>IF(CxTx!H285=0,1,CxTx!H285)</f>
        <v>18.407150000000001</v>
      </c>
      <c r="AI285" s="68">
        <f t="shared" si="68"/>
        <v>0.13227255816594158</v>
      </c>
      <c r="AJ285" s="68">
        <f t="shared" si="69"/>
        <v>0.86772744183405837</v>
      </c>
      <c r="AK285" s="68">
        <f t="shared" si="70"/>
        <v>76.07405924715637</v>
      </c>
      <c r="AL285" s="57"/>
      <c r="AM285" s="57"/>
      <c r="AN285" s="57"/>
      <c r="AO285" s="57"/>
      <c r="AP285" s="57"/>
      <c r="AQ285" s="57"/>
      <c r="AR285" s="57"/>
      <c r="AS285" s="57"/>
      <c r="AT285" s="57"/>
      <c r="AU285" s="57"/>
      <c r="AV285" s="57"/>
      <c r="AW285" s="45"/>
      <c r="AX285" s="60"/>
      <c r="AY285" s="72">
        <f>VLOOKUP('TzCx Summary'!B285, A:D, 4, FALSE)</f>
        <v>84.545454545454547</v>
      </c>
      <c r="AZ285" s="72">
        <f>VLOOKUP('TzCx Summary'!E285, A:D, 4, FALSE)</f>
        <v>84.545454545454547</v>
      </c>
      <c r="BA285" s="73">
        <f t="shared" si="71"/>
        <v>84.545454545454547</v>
      </c>
      <c r="BB285" s="73" t="e">
        <f>IF(TzCx!H285=0,1,#REF!)</f>
        <v>#REF!</v>
      </c>
      <c r="BC285" s="72" t="e">
        <f t="shared" si="72"/>
        <v>#REF!</v>
      </c>
      <c r="BD285" s="72" t="e">
        <f t="shared" si="73"/>
        <v>#REF!</v>
      </c>
      <c r="BE285" s="72" t="e">
        <f t="shared" si="74"/>
        <v>#REF!</v>
      </c>
      <c r="BF285" s="60"/>
      <c r="BG285" s="72"/>
      <c r="BH285" s="72"/>
      <c r="BI285" s="72"/>
      <c r="BJ285" s="72"/>
      <c r="BK285" s="72"/>
      <c r="BL285" s="72"/>
      <c r="BM285" s="72"/>
      <c r="BN285" s="72"/>
      <c r="BO285" s="60"/>
      <c r="BP285" s="60"/>
      <c r="BQ285" s="45"/>
    </row>
    <row r="286" spans="1:69" x14ac:dyDescent="0.4">
      <c r="A286" s="45"/>
      <c r="B286" s="45"/>
      <c r="C286" s="45"/>
      <c r="D286" s="45"/>
      <c r="E286" s="45"/>
      <c r="F286" s="45"/>
      <c r="G286" s="45"/>
      <c r="H286" s="45"/>
      <c r="I286" s="45"/>
      <c r="J286" s="54"/>
      <c r="K286" s="63">
        <f>VLOOKUP('CxCT5x Summary'!B286, A:D, 4, FALSE)</f>
        <v>89.090909090909093</v>
      </c>
      <c r="L286" s="63">
        <f>VLOOKUP('CxCT5x Summary'!E286, A:D, 4, FALSE)</f>
        <v>85.454545454545453</v>
      </c>
      <c r="M286" s="64">
        <f t="shared" si="65"/>
        <v>87.27272727272728</v>
      </c>
      <c r="N286" s="64">
        <f>IF(CxCT5x!H286=0,1,CxCT5x!H286)</f>
        <v>70.382289999999998</v>
      </c>
      <c r="O286" s="65">
        <f t="shared" si="66"/>
        <v>0.52228783674351842</v>
      </c>
      <c r="P286" s="65">
        <f t="shared" si="63"/>
        <v>0.47771216325648158</v>
      </c>
      <c r="Q286" s="65">
        <f t="shared" si="64"/>
        <v>41.691243338747491</v>
      </c>
      <c r="R286" s="54"/>
      <c r="S286" s="54"/>
      <c r="T286" s="54"/>
      <c r="U286" s="54"/>
      <c r="V286" s="54"/>
      <c r="W286" s="54"/>
      <c r="X286" s="54"/>
      <c r="Y286" s="54"/>
      <c r="Z286" s="54"/>
      <c r="AA286" s="54"/>
      <c r="AB286" s="54"/>
      <c r="AC286" s="45"/>
      <c r="AD286" s="57"/>
      <c r="AE286" s="68">
        <f>VLOOKUP('CxTx Summary'!B286, A:D, 4, FALSE)</f>
        <v>89.090909090909093</v>
      </c>
      <c r="AF286" s="68">
        <f>VLOOKUP('CxTx Summary'!E286, A:D, 4, FALSE)</f>
        <v>85.454545454545453</v>
      </c>
      <c r="AG286" s="69">
        <f t="shared" si="67"/>
        <v>87.27272727272728</v>
      </c>
      <c r="AH286" s="69">
        <f>IF(CxTx!H286=0,1,CxTx!H286)</f>
        <v>70.382289999999998</v>
      </c>
      <c r="AI286" s="68">
        <f t="shared" si="68"/>
        <v>0.52228783674351842</v>
      </c>
      <c r="AJ286" s="68">
        <f t="shared" si="69"/>
        <v>0.47771216325648158</v>
      </c>
      <c r="AK286" s="68">
        <f t="shared" si="70"/>
        <v>41.691243338747491</v>
      </c>
      <c r="AL286" s="57"/>
      <c r="AM286" s="57"/>
      <c r="AN286" s="57"/>
      <c r="AO286" s="57"/>
      <c r="AP286" s="57"/>
      <c r="AQ286" s="57"/>
      <c r="AR286" s="57"/>
      <c r="AS286" s="57"/>
      <c r="AT286" s="57"/>
      <c r="AU286" s="57"/>
      <c r="AV286" s="57"/>
      <c r="AW286" s="45"/>
      <c r="AX286" s="60"/>
      <c r="AY286" s="72">
        <f>VLOOKUP('TzCx Summary'!B286, A:D, 4, FALSE)</f>
        <v>89.090909090909093</v>
      </c>
      <c r="AZ286" s="72">
        <f>VLOOKUP('TzCx Summary'!E286, A:D, 4, FALSE)</f>
        <v>85.454545454545453</v>
      </c>
      <c r="BA286" s="73">
        <f t="shared" si="71"/>
        <v>87.27272727272728</v>
      </c>
      <c r="BB286" s="73" t="e">
        <f>IF(TzCx!H286=0,1,#REF!)</f>
        <v>#REF!</v>
      </c>
      <c r="BC286" s="72" t="e">
        <f t="shared" si="72"/>
        <v>#REF!</v>
      </c>
      <c r="BD286" s="72" t="e">
        <f t="shared" si="73"/>
        <v>#REF!</v>
      </c>
      <c r="BE286" s="72" t="e">
        <f t="shared" si="74"/>
        <v>#REF!</v>
      </c>
      <c r="BF286" s="60"/>
      <c r="BG286" s="72"/>
      <c r="BH286" s="72"/>
      <c r="BI286" s="72"/>
      <c r="BJ286" s="72"/>
      <c r="BK286" s="72"/>
      <c r="BL286" s="72"/>
      <c r="BM286" s="72"/>
      <c r="BN286" s="72"/>
      <c r="BO286" s="60"/>
      <c r="BP286" s="60"/>
      <c r="BQ286" s="45"/>
    </row>
    <row r="287" spans="1:69" x14ac:dyDescent="0.4">
      <c r="A287" s="45"/>
      <c r="B287" s="45"/>
      <c r="C287" s="45"/>
      <c r="D287" s="45"/>
      <c r="E287" s="45"/>
      <c r="F287" s="45"/>
      <c r="G287" s="45"/>
      <c r="H287" s="45"/>
      <c r="I287" s="45"/>
      <c r="J287" s="54"/>
      <c r="K287" s="63">
        <f>VLOOKUP('CxCT5x Summary'!B287, A:D, 4, FALSE)</f>
        <v>90.795454545454547</v>
      </c>
      <c r="L287" s="63">
        <f>VLOOKUP('CxCT5x Summary'!E287, A:D, 4, FALSE)</f>
        <v>90.795454545454547</v>
      </c>
      <c r="M287" s="64">
        <f t="shared" si="65"/>
        <v>90.795454545454547</v>
      </c>
      <c r="N287" s="64">
        <f>IF(CxCT5x!H287=0,1,CxCT5x!H287)</f>
        <v>11.3073</v>
      </c>
      <c r="O287" s="65">
        <f t="shared" si="66"/>
        <v>7.899612686418829E-2</v>
      </c>
      <c r="P287" s="65">
        <f t="shared" si="63"/>
        <v>0.92100387313581167</v>
      </c>
      <c r="Q287" s="65">
        <f t="shared" si="64"/>
        <v>83.622965299490176</v>
      </c>
      <c r="R287" s="54"/>
      <c r="S287" s="54"/>
      <c r="T287" s="54"/>
      <c r="U287" s="54"/>
      <c r="V287" s="54"/>
      <c r="W287" s="54"/>
      <c r="X287" s="54"/>
      <c r="Y287" s="54"/>
      <c r="Z287" s="54"/>
      <c r="AA287" s="54"/>
      <c r="AB287" s="54"/>
      <c r="AC287" s="45"/>
      <c r="AD287" s="57"/>
      <c r="AE287" s="68">
        <f>VLOOKUP('CxTx Summary'!B287, A:D, 4, FALSE)</f>
        <v>90.795454545454547</v>
      </c>
      <c r="AF287" s="68">
        <f>VLOOKUP('CxTx Summary'!E287, A:D, 4, FALSE)</f>
        <v>90.795454545454547</v>
      </c>
      <c r="AG287" s="69">
        <f t="shared" si="67"/>
        <v>90.795454545454547</v>
      </c>
      <c r="AH287" s="69">
        <f>IF(CxTx!H287=0,1,CxTx!H287)</f>
        <v>11.3073</v>
      </c>
      <c r="AI287" s="68">
        <f t="shared" si="68"/>
        <v>7.899612686418829E-2</v>
      </c>
      <c r="AJ287" s="68">
        <f t="shared" si="69"/>
        <v>0.92100387313581167</v>
      </c>
      <c r="AK287" s="68">
        <f t="shared" si="70"/>
        <v>83.622965299490176</v>
      </c>
      <c r="AL287" s="57"/>
      <c r="AM287" s="57"/>
      <c r="AN287" s="57"/>
      <c r="AO287" s="57"/>
      <c r="AP287" s="57"/>
      <c r="AQ287" s="57"/>
      <c r="AR287" s="57"/>
      <c r="AS287" s="57"/>
      <c r="AT287" s="57"/>
      <c r="AU287" s="57"/>
      <c r="AV287" s="57"/>
      <c r="AW287" s="45"/>
      <c r="AX287" s="60"/>
      <c r="AY287" s="72">
        <f>VLOOKUP('TzCx Summary'!B287, A:D, 4, FALSE)</f>
        <v>90.795454545454547</v>
      </c>
      <c r="AZ287" s="72">
        <f>VLOOKUP('TzCx Summary'!E287, A:D, 4, FALSE)</f>
        <v>90.795454545454547</v>
      </c>
      <c r="BA287" s="73">
        <f t="shared" si="71"/>
        <v>90.795454545454547</v>
      </c>
      <c r="BB287" s="73" t="e">
        <f>IF(TzCx!H287=0,1,#REF!)</f>
        <v>#REF!</v>
      </c>
      <c r="BC287" s="72" t="e">
        <f t="shared" si="72"/>
        <v>#REF!</v>
      </c>
      <c r="BD287" s="72" t="e">
        <f t="shared" si="73"/>
        <v>#REF!</v>
      </c>
      <c r="BE287" s="72" t="e">
        <f t="shared" si="74"/>
        <v>#REF!</v>
      </c>
      <c r="BF287" s="60"/>
      <c r="BG287" s="72"/>
      <c r="BH287" s="72"/>
      <c r="BI287" s="72"/>
      <c r="BJ287" s="72"/>
      <c r="BK287" s="72"/>
      <c r="BL287" s="72"/>
      <c r="BM287" s="72"/>
      <c r="BN287" s="72"/>
      <c r="BO287" s="60"/>
      <c r="BP287" s="60"/>
      <c r="BQ287" s="45"/>
    </row>
    <row r="288" spans="1:69" x14ac:dyDescent="0.4">
      <c r="A288" s="45"/>
      <c r="B288" s="45"/>
      <c r="C288" s="45"/>
      <c r="D288" s="45"/>
      <c r="E288" s="45"/>
      <c r="F288" s="45"/>
      <c r="G288" s="45"/>
      <c r="H288" s="45"/>
      <c r="I288" s="45"/>
      <c r="J288" s="54"/>
      <c r="K288" s="63">
        <f>VLOOKUP('CxCT5x Summary'!B288, A:D, 4, FALSE)</f>
        <v>90.795454545454547</v>
      </c>
      <c r="L288" s="63">
        <f>VLOOKUP('CxCT5x Summary'!E288, A:D, 4, FALSE)</f>
        <v>90.795454545454547</v>
      </c>
      <c r="M288" s="64">
        <f t="shared" si="65"/>
        <v>90.795454545454547</v>
      </c>
      <c r="N288" s="64">
        <f>IF(CxCT5x!H288=0,1,CxCT5x!H288)</f>
        <v>10.72223</v>
      </c>
      <c r="O288" s="65">
        <f t="shared" si="66"/>
        <v>7.4605831060514022E-2</v>
      </c>
      <c r="P288" s="65">
        <f t="shared" si="63"/>
        <v>0.92539416893948601</v>
      </c>
      <c r="Q288" s="65">
        <f t="shared" si="64"/>
        <v>84.021584202573791</v>
      </c>
      <c r="R288" s="54"/>
      <c r="S288" s="54"/>
      <c r="T288" s="54"/>
      <c r="U288" s="54"/>
      <c r="V288" s="54"/>
      <c r="W288" s="54"/>
      <c r="X288" s="54"/>
      <c r="Y288" s="54"/>
      <c r="Z288" s="54"/>
      <c r="AA288" s="54"/>
      <c r="AB288" s="54"/>
      <c r="AC288" s="45"/>
      <c r="AD288" s="57"/>
      <c r="AE288" s="68">
        <f>VLOOKUP('CxTx Summary'!B288, A:D, 4, FALSE)</f>
        <v>90.795454545454547</v>
      </c>
      <c r="AF288" s="68">
        <f>VLOOKUP('CxTx Summary'!E288, A:D, 4, FALSE)</f>
        <v>90.795454545454547</v>
      </c>
      <c r="AG288" s="69">
        <f t="shared" si="67"/>
        <v>90.795454545454547</v>
      </c>
      <c r="AH288" s="69">
        <f>IF(CxTx!H288=0,1,CxTx!H288)</f>
        <v>10.72223</v>
      </c>
      <c r="AI288" s="68">
        <f t="shared" si="68"/>
        <v>7.4605831060514022E-2</v>
      </c>
      <c r="AJ288" s="68">
        <f t="shared" si="69"/>
        <v>0.92539416893948601</v>
      </c>
      <c r="AK288" s="68">
        <f t="shared" si="70"/>
        <v>84.021584202573791</v>
      </c>
      <c r="AL288" s="57"/>
      <c r="AM288" s="57"/>
      <c r="AN288" s="57"/>
      <c r="AO288" s="57"/>
      <c r="AP288" s="57"/>
      <c r="AQ288" s="57"/>
      <c r="AR288" s="57"/>
      <c r="AS288" s="57"/>
      <c r="AT288" s="57"/>
      <c r="AU288" s="57"/>
      <c r="AV288" s="57"/>
      <c r="AW288" s="45"/>
      <c r="AX288" s="60"/>
      <c r="AY288" s="72">
        <f>VLOOKUP('TzCx Summary'!B288, A:D, 4, FALSE)</f>
        <v>90.795454545454547</v>
      </c>
      <c r="AZ288" s="72">
        <f>VLOOKUP('TzCx Summary'!E288, A:D, 4, FALSE)</f>
        <v>90.795454545454547</v>
      </c>
      <c r="BA288" s="73">
        <f t="shared" si="71"/>
        <v>90.795454545454547</v>
      </c>
      <c r="BB288" s="73" t="e">
        <f>IF(TzCx!H288=0,1,#REF!)</f>
        <v>#REF!</v>
      </c>
      <c r="BC288" s="72" t="e">
        <f t="shared" si="72"/>
        <v>#REF!</v>
      </c>
      <c r="BD288" s="72" t="e">
        <f t="shared" si="73"/>
        <v>#REF!</v>
      </c>
      <c r="BE288" s="72" t="e">
        <f t="shared" si="74"/>
        <v>#REF!</v>
      </c>
      <c r="BF288" s="60"/>
      <c r="BG288" s="72"/>
      <c r="BH288" s="72"/>
      <c r="BI288" s="72"/>
      <c r="BJ288" s="72"/>
      <c r="BK288" s="72"/>
      <c r="BL288" s="72"/>
      <c r="BM288" s="72"/>
      <c r="BN288" s="72"/>
      <c r="BO288" s="60"/>
      <c r="BP288" s="60"/>
      <c r="BQ288" s="45"/>
    </row>
    <row r="289" spans="1:69" x14ac:dyDescent="0.4">
      <c r="A289" s="45"/>
      <c r="B289" s="45"/>
      <c r="C289" s="45"/>
      <c r="D289" s="45"/>
      <c r="E289" s="45"/>
      <c r="F289" s="45"/>
      <c r="G289" s="45"/>
      <c r="H289" s="45"/>
      <c r="I289" s="45"/>
      <c r="J289" s="54"/>
      <c r="K289" s="63">
        <f>VLOOKUP('CxCT5x Summary'!B289, A:D, 4, FALSE)</f>
        <v>90.795454545454547</v>
      </c>
      <c r="L289" s="63">
        <f>VLOOKUP('CxCT5x Summary'!E289, A:D, 4, FALSE)</f>
        <v>90.795454545454547</v>
      </c>
      <c r="M289" s="64">
        <f t="shared" si="65"/>
        <v>90.795454545454547</v>
      </c>
      <c r="N289" s="64">
        <f>IF(CxCT5x!H289=0,1,CxCT5x!H289)</f>
        <v>47.036630000000002</v>
      </c>
      <c r="O289" s="65">
        <f t="shared" si="66"/>
        <v>0.34710477637124448</v>
      </c>
      <c r="P289" s="65">
        <f t="shared" si="63"/>
        <v>0.65289522362875552</v>
      </c>
      <c r="Q289" s="65">
        <f t="shared" si="64"/>
        <v>59.279918599929054</v>
      </c>
      <c r="R289" s="54"/>
      <c r="S289" s="54"/>
      <c r="T289" s="54"/>
      <c r="U289" s="54"/>
      <c r="V289" s="54"/>
      <c r="W289" s="54"/>
      <c r="X289" s="54"/>
      <c r="Y289" s="54"/>
      <c r="Z289" s="54"/>
      <c r="AA289" s="54"/>
      <c r="AB289" s="54"/>
      <c r="AC289" s="45"/>
      <c r="AD289" s="57"/>
      <c r="AE289" s="68">
        <f>VLOOKUP('CxTx Summary'!B289, A:D, 4, FALSE)</f>
        <v>90.795454545454547</v>
      </c>
      <c r="AF289" s="68">
        <f>VLOOKUP('CxTx Summary'!E289, A:D, 4, FALSE)</f>
        <v>90.795454545454547</v>
      </c>
      <c r="AG289" s="69">
        <f t="shared" si="67"/>
        <v>90.795454545454547</v>
      </c>
      <c r="AH289" s="69">
        <f>IF(CxTx!H289=0,1,CxTx!H289)</f>
        <v>47.036630000000002</v>
      </c>
      <c r="AI289" s="68">
        <f t="shared" si="68"/>
        <v>0.34710477637124448</v>
      </c>
      <c r="AJ289" s="68">
        <f t="shared" si="69"/>
        <v>0.65289522362875552</v>
      </c>
      <c r="AK289" s="68">
        <f t="shared" si="70"/>
        <v>59.279918599929054</v>
      </c>
      <c r="AL289" s="57"/>
      <c r="AM289" s="57"/>
      <c r="AN289" s="57"/>
      <c r="AO289" s="57"/>
      <c r="AP289" s="57"/>
      <c r="AQ289" s="57"/>
      <c r="AR289" s="57"/>
      <c r="AS289" s="57"/>
      <c r="AT289" s="57"/>
      <c r="AU289" s="57"/>
      <c r="AV289" s="57"/>
      <c r="AW289" s="45"/>
      <c r="AX289" s="60"/>
      <c r="AY289" s="72">
        <f>VLOOKUP('TzCx Summary'!B289, A:D, 4, FALSE)</f>
        <v>90.795454545454547</v>
      </c>
      <c r="AZ289" s="72">
        <f>VLOOKUP('TzCx Summary'!E289, A:D, 4, FALSE)</f>
        <v>90.795454545454547</v>
      </c>
      <c r="BA289" s="73">
        <f t="shared" si="71"/>
        <v>90.795454545454547</v>
      </c>
      <c r="BB289" s="73" t="e">
        <f>IF(TzCx!H289=0,1,#REF!)</f>
        <v>#REF!</v>
      </c>
      <c r="BC289" s="72" t="e">
        <f t="shared" si="72"/>
        <v>#REF!</v>
      </c>
      <c r="BD289" s="72" t="e">
        <f t="shared" si="73"/>
        <v>#REF!</v>
      </c>
      <c r="BE289" s="72" t="e">
        <f t="shared" si="74"/>
        <v>#REF!</v>
      </c>
      <c r="BF289" s="60"/>
      <c r="BG289" s="72"/>
      <c r="BH289" s="72"/>
      <c r="BI289" s="72"/>
      <c r="BJ289" s="72"/>
      <c r="BK289" s="72"/>
      <c r="BL289" s="72"/>
      <c r="BM289" s="72"/>
      <c r="BN289" s="72"/>
      <c r="BO289" s="60"/>
      <c r="BP289" s="60"/>
      <c r="BQ289" s="45"/>
    </row>
    <row r="290" spans="1:69" x14ac:dyDescent="0.4">
      <c r="A290" s="45"/>
      <c r="B290" s="45"/>
      <c r="C290" s="45"/>
      <c r="D290" s="45"/>
      <c r="E290" s="45"/>
      <c r="F290" s="45"/>
      <c r="G290" s="45"/>
      <c r="H290" s="45"/>
      <c r="I290" s="45"/>
      <c r="J290" s="54"/>
      <c r="K290" s="63">
        <f>VLOOKUP('CxCT5x Summary'!B290, A:D, 4, FALSE)</f>
        <v>84.545454545454547</v>
      </c>
      <c r="L290" s="63">
        <f>VLOOKUP('CxCT5x Summary'!E290, A:D, 4, FALSE)</f>
        <v>90.795454545454547</v>
      </c>
      <c r="M290" s="64">
        <f t="shared" si="65"/>
        <v>87.670454545454547</v>
      </c>
      <c r="N290" s="64">
        <f>IF(CxCT5x!H290=0,1,CxCT5x!H290)</f>
        <v>16.116669999999999</v>
      </c>
      <c r="O290" s="65">
        <f t="shared" si="66"/>
        <v>0.11508506823755719</v>
      </c>
      <c r="P290" s="65">
        <f t="shared" si="63"/>
        <v>0.88491493176244285</v>
      </c>
      <c r="Q290" s="65">
        <f t="shared" si="64"/>
        <v>77.580894301673254</v>
      </c>
      <c r="R290" s="54"/>
      <c r="S290" s="54"/>
      <c r="T290" s="54"/>
      <c r="U290" s="54"/>
      <c r="V290" s="54"/>
      <c r="W290" s="54"/>
      <c r="X290" s="54"/>
      <c r="Y290" s="54"/>
      <c r="Z290" s="54"/>
      <c r="AA290" s="54"/>
      <c r="AB290" s="54"/>
      <c r="AC290" s="45"/>
      <c r="AD290" s="57"/>
      <c r="AE290" s="68">
        <f>VLOOKUP('CxTx Summary'!B290, A:D, 4, FALSE)</f>
        <v>84.545454545454547</v>
      </c>
      <c r="AF290" s="68">
        <f>VLOOKUP('CxTx Summary'!E290, A:D, 4, FALSE)</f>
        <v>90.795454545454547</v>
      </c>
      <c r="AG290" s="69">
        <f t="shared" si="67"/>
        <v>87.670454545454547</v>
      </c>
      <c r="AH290" s="69">
        <f>IF(CxTx!H290=0,1,CxTx!H290)</f>
        <v>16.116669999999999</v>
      </c>
      <c r="AI290" s="68">
        <f t="shared" si="68"/>
        <v>0.11508506823755719</v>
      </c>
      <c r="AJ290" s="68">
        <f t="shared" si="69"/>
        <v>0.88491493176244285</v>
      </c>
      <c r="AK290" s="68">
        <f t="shared" si="70"/>
        <v>77.580894301673254</v>
      </c>
      <c r="AL290" s="57"/>
      <c r="AM290" s="57"/>
      <c r="AN290" s="57"/>
      <c r="AO290" s="57"/>
      <c r="AP290" s="57"/>
      <c r="AQ290" s="57"/>
      <c r="AR290" s="57"/>
      <c r="AS290" s="57"/>
      <c r="AT290" s="57"/>
      <c r="AU290" s="57"/>
      <c r="AV290" s="57"/>
      <c r="AW290" s="45"/>
      <c r="AX290" s="60"/>
      <c r="AY290" s="72">
        <f>VLOOKUP('TzCx Summary'!B290, A:D, 4, FALSE)</f>
        <v>84.545454545454547</v>
      </c>
      <c r="AZ290" s="72">
        <f>VLOOKUP('TzCx Summary'!E290, A:D, 4, FALSE)</f>
        <v>84.545454545454547</v>
      </c>
      <c r="BA290" s="73">
        <f t="shared" si="71"/>
        <v>84.545454545454547</v>
      </c>
      <c r="BB290" s="73" t="e">
        <f>IF(TzCx!H290=0,1,#REF!)</f>
        <v>#REF!</v>
      </c>
      <c r="BC290" s="72" t="e">
        <f t="shared" si="72"/>
        <v>#REF!</v>
      </c>
      <c r="BD290" s="72" t="e">
        <f t="shared" si="73"/>
        <v>#REF!</v>
      </c>
      <c r="BE290" s="72" t="e">
        <f t="shared" si="74"/>
        <v>#REF!</v>
      </c>
      <c r="BF290" s="60"/>
      <c r="BG290" s="72"/>
      <c r="BH290" s="72"/>
      <c r="BI290" s="72"/>
      <c r="BJ290" s="72"/>
      <c r="BK290" s="72"/>
      <c r="BL290" s="72"/>
      <c r="BM290" s="72"/>
      <c r="BN290" s="72"/>
      <c r="BO290" s="60"/>
      <c r="BP290" s="60"/>
      <c r="BQ290" s="45"/>
    </row>
    <row r="291" spans="1:69" x14ac:dyDescent="0.4">
      <c r="A291" s="45"/>
      <c r="B291" s="45"/>
      <c r="C291" s="45"/>
      <c r="D291" s="45"/>
      <c r="E291" s="45"/>
      <c r="F291" s="45"/>
      <c r="G291" s="45"/>
      <c r="H291" s="45"/>
      <c r="I291" s="45"/>
      <c r="J291" s="54"/>
      <c r="K291" s="63">
        <f>VLOOKUP('CxCT5x Summary'!B291, A:D, 4, FALSE)</f>
        <v>84.545454545454547</v>
      </c>
      <c r="L291" s="63">
        <f>VLOOKUP('CxCT5x Summary'!E291, A:D, 4, FALSE)</f>
        <v>90.795454545454547</v>
      </c>
      <c r="M291" s="64">
        <f t="shared" si="65"/>
        <v>87.670454545454547</v>
      </c>
      <c r="N291" s="64">
        <f>IF(CxCT5x!H291=0,1,CxCT5x!H291)</f>
        <v>18.516749999999998</v>
      </c>
      <c r="O291" s="65">
        <f t="shared" si="66"/>
        <v>0.13309498355107957</v>
      </c>
      <c r="P291" s="65">
        <f t="shared" si="63"/>
        <v>0.86690501644892048</v>
      </c>
      <c r="Q291" s="65">
        <f t="shared" si="64"/>
        <v>76.001956839811612</v>
      </c>
      <c r="R291" s="54"/>
      <c r="S291" s="54"/>
      <c r="T291" s="54"/>
      <c r="U291" s="54"/>
      <c r="V291" s="54"/>
      <c r="W291" s="54"/>
      <c r="X291" s="54"/>
      <c r="Y291" s="54"/>
      <c r="Z291" s="54"/>
      <c r="AA291" s="54"/>
      <c r="AB291" s="54"/>
      <c r="AC291" s="45"/>
      <c r="AD291" s="57"/>
      <c r="AE291" s="68">
        <f>VLOOKUP('CxTx Summary'!B291, A:D, 4, FALSE)</f>
        <v>84.545454545454547</v>
      </c>
      <c r="AF291" s="68">
        <f>VLOOKUP('CxTx Summary'!E291, A:D, 4, FALSE)</f>
        <v>90.795454545454547</v>
      </c>
      <c r="AG291" s="69">
        <f t="shared" si="67"/>
        <v>87.670454545454547</v>
      </c>
      <c r="AH291" s="69">
        <f>IF(CxTx!H291=0,1,CxTx!H291)</f>
        <v>18.516749999999998</v>
      </c>
      <c r="AI291" s="68">
        <f t="shared" si="68"/>
        <v>0.13309498355107957</v>
      </c>
      <c r="AJ291" s="68">
        <f t="shared" si="69"/>
        <v>0.86690501644892048</v>
      </c>
      <c r="AK291" s="68">
        <f t="shared" si="70"/>
        <v>76.001956839811612</v>
      </c>
      <c r="AL291" s="57"/>
      <c r="AM291" s="57"/>
      <c r="AN291" s="57"/>
      <c r="AO291" s="57"/>
      <c r="AP291" s="57"/>
      <c r="AQ291" s="57"/>
      <c r="AR291" s="57"/>
      <c r="AS291" s="57"/>
      <c r="AT291" s="57"/>
      <c r="AU291" s="57"/>
      <c r="AV291" s="57"/>
      <c r="AW291" s="45"/>
      <c r="AX291" s="60"/>
      <c r="AY291" s="72">
        <f>VLOOKUP('TzCx Summary'!B291, A:D, 4, FALSE)</f>
        <v>84.545454545454547</v>
      </c>
      <c r="AZ291" s="72">
        <f>VLOOKUP('TzCx Summary'!E291, A:D, 4, FALSE)</f>
        <v>84.545454545454547</v>
      </c>
      <c r="BA291" s="73">
        <f t="shared" si="71"/>
        <v>84.545454545454547</v>
      </c>
      <c r="BB291" s="73" t="e">
        <f>IF(TzCx!H291=0,1,#REF!)</f>
        <v>#REF!</v>
      </c>
      <c r="BC291" s="72" t="e">
        <f t="shared" si="72"/>
        <v>#REF!</v>
      </c>
      <c r="BD291" s="72" t="e">
        <f t="shared" si="73"/>
        <v>#REF!</v>
      </c>
      <c r="BE291" s="72" t="e">
        <f t="shared" si="74"/>
        <v>#REF!</v>
      </c>
      <c r="BF291" s="60"/>
      <c r="BG291" s="72"/>
      <c r="BH291" s="72"/>
      <c r="BI291" s="72"/>
      <c r="BJ291" s="72"/>
      <c r="BK291" s="72"/>
      <c r="BL291" s="72"/>
      <c r="BM291" s="72"/>
      <c r="BN291" s="72"/>
      <c r="BO291" s="60"/>
      <c r="BP291" s="60"/>
      <c r="BQ291" s="45"/>
    </row>
    <row r="292" spans="1:69" x14ac:dyDescent="0.4">
      <c r="A292" s="45"/>
      <c r="B292" s="45"/>
      <c r="C292" s="45"/>
      <c r="D292" s="45"/>
      <c r="E292" s="45"/>
      <c r="F292" s="45"/>
      <c r="G292" s="45"/>
      <c r="H292" s="45"/>
      <c r="I292" s="45"/>
      <c r="J292" s="54"/>
      <c r="K292" s="63">
        <f>VLOOKUP('CxCT5x Summary'!B292, A:D, 4, FALSE)</f>
        <v>84.545454545454547</v>
      </c>
      <c r="L292" s="63">
        <f>VLOOKUP('CxCT5x Summary'!E292, A:D, 4, FALSE)</f>
        <v>90.795454545454547</v>
      </c>
      <c r="M292" s="64">
        <f t="shared" si="65"/>
        <v>87.670454545454547</v>
      </c>
      <c r="N292" s="64">
        <f>IF(CxCT5x!H292=0,1,CxCT5x!H292)</f>
        <v>15.764989999999999</v>
      </c>
      <c r="O292" s="65">
        <f t="shared" si="66"/>
        <v>0.11244610327911432</v>
      </c>
      <c r="P292" s="65">
        <f t="shared" si="63"/>
        <v>0.88755389672088569</v>
      </c>
      <c r="Q292" s="65">
        <f t="shared" si="64"/>
        <v>77.812253559109465</v>
      </c>
      <c r="R292" s="54"/>
      <c r="S292" s="54"/>
      <c r="T292" s="54"/>
      <c r="U292" s="54"/>
      <c r="V292" s="54"/>
      <c r="W292" s="54"/>
      <c r="X292" s="54"/>
      <c r="Y292" s="54"/>
      <c r="Z292" s="54"/>
      <c r="AA292" s="54"/>
      <c r="AB292" s="54"/>
      <c r="AC292" s="45"/>
      <c r="AD292" s="57"/>
      <c r="AE292" s="68">
        <f>VLOOKUP('CxTx Summary'!B292, A:D, 4, FALSE)</f>
        <v>84.545454545454547</v>
      </c>
      <c r="AF292" s="68">
        <f>VLOOKUP('CxTx Summary'!E292, A:D, 4, FALSE)</f>
        <v>90.795454545454547</v>
      </c>
      <c r="AG292" s="69">
        <f t="shared" si="67"/>
        <v>87.670454545454547</v>
      </c>
      <c r="AH292" s="69">
        <f>IF(CxTx!H292=0,1,CxTx!H292)</f>
        <v>15.764989999999999</v>
      </c>
      <c r="AI292" s="68">
        <f t="shared" si="68"/>
        <v>0.11244610327911432</v>
      </c>
      <c r="AJ292" s="68">
        <f t="shared" si="69"/>
        <v>0.88755389672088569</v>
      </c>
      <c r="AK292" s="68">
        <f t="shared" si="70"/>
        <v>77.812253559109465</v>
      </c>
      <c r="AL292" s="57"/>
      <c r="AM292" s="57"/>
      <c r="AN292" s="57"/>
      <c r="AO292" s="57"/>
      <c r="AP292" s="57"/>
      <c r="AQ292" s="57"/>
      <c r="AR292" s="57"/>
      <c r="AS292" s="57"/>
      <c r="AT292" s="57"/>
      <c r="AU292" s="57"/>
      <c r="AV292" s="57"/>
      <c r="AW292" s="45"/>
      <c r="AX292" s="60"/>
      <c r="AY292" s="72">
        <f>VLOOKUP('TzCx Summary'!B292, A:D, 4, FALSE)</f>
        <v>84.545454545454547</v>
      </c>
      <c r="AZ292" s="72">
        <f>VLOOKUP('TzCx Summary'!E292, A:D, 4, FALSE)</f>
        <v>84.545454545454547</v>
      </c>
      <c r="BA292" s="73">
        <f t="shared" si="71"/>
        <v>84.545454545454547</v>
      </c>
      <c r="BB292" s="73" t="e">
        <f>IF(TzCx!H292=0,1,#REF!)</f>
        <v>#REF!</v>
      </c>
      <c r="BC292" s="72" t="e">
        <f t="shared" si="72"/>
        <v>#REF!</v>
      </c>
      <c r="BD292" s="72" t="e">
        <f t="shared" si="73"/>
        <v>#REF!</v>
      </c>
      <c r="BE292" s="72" t="e">
        <f t="shared" si="74"/>
        <v>#REF!</v>
      </c>
      <c r="BF292" s="60"/>
      <c r="BG292" s="72"/>
      <c r="BH292" s="72"/>
      <c r="BI292" s="72"/>
      <c r="BJ292" s="72"/>
      <c r="BK292" s="72"/>
      <c r="BL292" s="72"/>
      <c r="BM292" s="72"/>
      <c r="BN292" s="72"/>
      <c r="BO292" s="60"/>
      <c r="BP292" s="60"/>
      <c r="BQ292" s="45"/>
    </row>
    <row r="293" spans="1:69" x14ac:dyDescent="0.4">
      <c r="A293" s="45"/>
      <c r="B293" s="45"/>
      <c r="C293" s="45"/>
      <c r="D293" s="45"/>
      <c r="E293" s="45"/>
      <c r="F293" s="45"/>
      <c r="G293" s="45"/>
      <c r="H293" s="45"/>
      <c r="I293" s="45"/>
      <c r="J293" s="54"/>
      <c r="K293" s="63">
        <f>VLOOKUP('CxCT5x Summary'!B293, A:D, 4, FALSE)</f>
        <v>89.090909090909093</v>
      </c>
      <c r="L293" s="63">
        <f>VLOOKUP('CxCT5x Summary'!E293, A:D, 4, FALSE)</f>
        <v>85.454545454545453</v>
      </c>
      <c r="M293" s="64">
        <f t="shared" si="65"/>
        <v>87.27272727272728</v>
      </c>
      <c r="N293" s="64">
        <f>IF(CxCT5x!H293=0,1,CxCT5x!H293)</f>
        <v>69.666139999999999</v>
      </c>
      <c r="O293" s="65">
        <f t="shared" si="66"/>
        <v>0.51691393218542914</v>
      </c>
      <c r="P293" s="65">
        <f t="shared" si="63"/>
        <v>0.48308606781457086</v>
      </c>
      <c r="Q293" s="65">
        <f t="shared" si="64"/>
        <v>42.160238645635282</v>
      </c>
      <c r="R293" s="54"/>
      <c r="S293" s="54"/>
      <c r="T293" s="54"/>
      <c r="U293" s="54"/>
      <c r="V293" s="54"/>
      <c r="W293" s="54"/>
      <c r="X293" s="54"/>
      <c r="Y293" s="54"/>
      <c r="Z293" s="54"/>
      <c r="AA293" s="54"/>
      <c r="AB293" s="54"/>
      <c r="AC293" s="45"/>
      <c r="AD293" s="57"/>
      <c r="AE293" s="68">
        <f>VLOOKUP('CxTx Summary'!B293, A:D, 4, FALSE)</f>
        <v>89.090909090909093</v>
      </c>
      <c r="AF293" s="68">
        <f>VLOOKUP('CxTx Summary'!E293, A:D, 4, FALSE)</f>
        <v>85.454545454545453</v>
      </c>
      <c r="AG293" s="69">
        <f t="shared" si="67"/>
        <v>87.27272727272728</v>
      </c>
      <c r="AH293" s="69">
        <f>IF(CxTx!H293=0,1,CxTx!H293)</f>
        <v>69.666139999999999</v>
      </c>
      <c r="AI293" s="68">
        <f t="shared" si="68"/>
        <v>0.51691393218542914</v>
      </c>
      <c r="AJ293" s="68">
        <f t="shared" si="69"/>
        <v>0.48308606781457086</v>
      </c>
      <c r="AK293" s="68">
        <f t="shared" si="70"/>
        <v>42.160238645635282</v>
      </c>
      <c r="AL293" s="57"/>
      <c r="AM293" s="57"/>
      <c r="AN293" s="57"/>
      <c r="AO293" s="57"/>
      <c r="AP293" s="57"/>
      <c r="AQ293" s="57"/>
      <c r="AR293" s="57"/>
      <c r="AS293" s="57"/>
      <c r="AT293" s="57"/>
      <c r="AU293" s="57"/>
      <c r="AV293" s="57"/>
      <c r="AW293" s="45"/>
      <c r="AX293" s="60"/>
      <c r="AY293" s="72">
        <f>VLOOKUP('TzCx Summary'!B293, A:D, 4, FALSE)</f>
        <v>89.090909090909093</v>
      </c>
      <c r="AZ293" s="72">
        <f>VLOOKUP('TzCx Summary'!E293, A:D, 4, FALSE)</f>
        <v>85.454545454545453</v>
      </c>
      <c r="BA293" s="73">
        <f t="shared" si="71"/>
        <v>87.27272727272728</v>
      </c>
      <c r="BB293" s="73" t="e">
        <f>IF(TzCx!H293=0,1,#REF!)</f>
        <v>#REF!</v>
      </c>
      <c r="BC293" s="72" t="e">
        <f t="shared" si="72"/>
        <v>#REF!</v>
      </c>
      <c r="BD293" s="72" t="e">
        <f t="shared" si="73"/>
        <v>#REF!</v>
      </c>
      <c r="BE293" s="72" t="e">
        <f t="shared" si="74"/>
        <v>#REF!</v>
      </c>
      <c r="BF293" s="60"/>
      <c r="BG293" s="72"/>
      <c r="BH293" s="72"/>
      <c r="BI293" s="72"/>
      <c r="BJ293" s="72"/>
      <c r="BK293" s="72"/>
      <c r="BL293" s="72"/>
      <c r="BM293" s="72"/>
      <c r="BN293" s="72"/>
      <c r="BO293" s="60"/>
      <c r="BP293" s="60"/>
      <c r="BQ293" s="45"/>
    </row>
    <row r="294" spans="1:69" x14ac:dyDescent="0.4">
      <c r="A294" s="45"/>
      <c r="B294" s="45"/>
      <c r="C294" s="45"/>
      <c r="D294" s="45"/>
      <c r="E294" s="45"/>
      <c r="F294" s="45"/>
      <c r="G294" s="45"/>
      <c r="H294" s="45"/>
      <c r="I294" s="45"/>
      <c r="J294" s="54"/>
      <c r="K294" s="63">
        <f>VLOOKUP('CxCT5x Summary'!B294, A:D, 4, FALSE)</f>
        <v>90.795454545454547</v>
      </c>
      <c r="L294" s="63">
        <f>VLOOKUP('CxCT5x Summary'!E294, A:D, 4, FALSE)</f>
        <v>90.795454545454547</v>
      </c>
      <c r="M294" s="64">
        <f t="shared" si="65"/>
        <v>90.795454545454547</v>
      </c>
      <c r="N294" s="64">
        <f>IF(CxCT5x!H294=0,1,CxCT5x!H294)</f>
        <v>9.2008120000000009</v>
      </c>
      <c r="O294" s="65">
        <f t="shared" si="66"/>
        <v>6.3189291054985608E-2</v>
      </c>
      <c r="P294" s="65">
        <f t="shared" si="63"/>
        <v>0.93681070894501439</v>
      </c>
      <c r="Q294" s="65">
        <f t="shared" si="64"/>
        <v>85.058154141712109</v>
      </c>
      <c r="R294" s="54"/>
      <c r="S294" s="54"/>
      <c r="T294" s="54"/>
      <c r="U294" s="54"/>
      <c r="V294" s="54"/>
      <c r="W294" s="54"/>
      <c r="X294" s="54"/>
      <c r="Y294" s="54"/>
      <c r="Z294" s="54"/>
      <c r="AA294" s="54"/>
      <c r="AB294" s="54"/>
      <c r="AC294" s="45"/>
      <c r="AD294" s="57"/>
      <c r="AE294" s="68">
        <f>VLOOKUP('CxTx Summary'!B294, A:D, 4, FALSE)</f>
        <v>90.795454545454547</v>
      </c>
      <c r="AF294" s="68">
        <f>VLOOKUP('CxTx Summary'!E294, A:D, 4, FALSE)</f>
        <v>90.795454545454547</v>
      </c>
      <c r="AG294" s="69">
        <f t="shared" si="67"/>
        <v>90.795454545454547</v>
      </c>
      <c r="AH294" s="69">
        <f>IF(CxTx!H294=0,1,CxTx!H294)</f>
        <v>9.2008120000000009</v>
      </c>
      <c r="AI294" s="68">
        <f t="shared" si="68"/>
        <v>6.3189291054985608E-2</v>
      </c>
      <c r="AJ294" s="68">
        <f t="shared" si="69"/>
        <v>0.93681070894501439</v>
      </c>
      <c r="AK294" s="68">
        <f t="shared" si="70"/>
        <v>85.058154141712109</v>
      </c>
      <c r="AL294" s="57"/>
      <c r="AM294" s="57"/>
      <c r="AN294" s="57"/>
      <c r="AO294" s="57"/>
      <c r="AP294" s="57"/>
      <c r="AQ294" s="57"/>
      <c r="AR294" s="57"/>
      <c r="AS294" s="57"/>
      <c r="AT294" s="57"/>
      <c r="AU294" s="57"/>
      <c r="AV294" s="57"/>
      <c r="AW294" s="45"/>
      <c r="AX294" s="60"/>
      <c r="AY294" s="72">
        <f>VLOOKUP('TzCx Summary'!B294, A:D, 4, FALSE)</f>
        <v>90.795454545454547</v>
      </c>
      <c r="AZ294" s="72">
        <f>VLOOKUP('TzCx Summary'!E294, A:D, 4, FALSE)</f>
        <v>90.795454545454547</v>
      </c>
      <c r="BA294" s="73">
        <f t="shared" si="71"/>
        <v>90.795454545454547</v>
      </c>
      <c r="BB294" s="73" t="e">
        <f>IF(TzCx!H294=0,1,#REF!)</f>
        <v>#REF!</v>
      </c>
      <c r="BC294" s="72" t="e">
        <f t="shared" si="72"/>
        <v>#REF!</v>
      </c>
      <c r="BD294" s="72" t="e">
        <f t="shared" si="73"/>
        <v>#REF!</v>
      </c>
      <c r="BE294" s="72" t="e">
        <f t="shared" si="74"/>
        <v>#REF!</v>
      </c>
      <c r="BF294" s="60"/>
      <c r="BG294" s="72"/>
      <c r="BH294" s="72"/>
      <c r="BI294" s="72"/>
      <c r="BJ294" s="72"/>
      <c r="BK294" s="72"/>
      <c r="BL294" s="72"/>
      <c r="BM294" s="72"/>
      <c r="BN294" s="72"/>
      <c r="BO294" s="60"/>
      <c r="BP294" s="60"/>
      <c r="BQ294" s="45"/>
    </row>
    <row r="295" spans="1:69" x14ac:dyDescent="0.4">
      <c r="A295" s="45"/>
      <c r="B295" s="45"/>
      <c r="C295" s="45"/>
      <c r="D295" s="45"/>
      <c r="E295" s="45"/>
      <c r="F295" s="45"/>
      <c r="G295" s="45"/>
      <c r="H295" s="45"/>
      <c r="I295" s="45"/>
      <c r="J295" s="54"/>
      <c r="K295" s="63">
        <f>VLOOKUP('CxCT5x Summary'!B295, A:D, 4, FALSE)</f>
        <v>92.954545454545453</v>
      </c>
      <c r="L295" s="63">
        <f>VLOOKUP('CxCT5x Summary'!E295, A:D, 4, FALSE)</f>
        <v>85.454545454545453</v>
      </c>
      <c r="M295" s="64">
        <f t="shared" si="65"/>
        <v>89.204545454545453</v>
      </c>
      <c r="N295" s="64">
        <f>IF(CxCT5x!H295=0,1,CxCT5x!H295)</f>
        <v>133.91220000000001</v>
      </c>
      <c r="O295" s="65">
        <f t="shared" si="66"/>
        <v>0.9990087372867088</v>
      </c>
      <c r="P295" s="65">
        <f t="shared" si="63"/>
        <v>9.9126271329119664E-4</v>
      </c>
      <c r="Q295" s="65">
        <f t="shared" si="64"/>
        <v>8.8425139765180613E-2</v>
      </c>
      <c r="R295" s="54"/>
      <c r="S295" s="54"/>
      <c r="T295" s="54"/>
      <c r="U295" s="54"/>
      <c r="V295" s="54"/>
      <c r="W295" s="54"/>
      <c r="X295" s="54"/>
      <c r="Y295" s="54"/>
      <c r="Z295" s="54"/>
      <c r="AA295" s="54"/>
      <c r="AB295" s="54"/>
      <c r="AC295" s="45"/>
      <c r="AD295" s="57"/>
      <c r="AE295" s="68">
        <f>VLOOKUP('CxTx Summary'!B295, A:D, 4, FALSE)</f>
        <v>92.954545454545453</v>
      </c>
      <c r="AF295" s="68">
        <f>VLOOKUP('CxTx Summary'!E295, A:D, 4, FALSE)</f>
        <v>85.454545454545453</v>
      </c>
      <c r="AG295" s="69">
        <f t="shared" si="67"/>
        <v>89.204545454545453</v>
      </c>
      <c r="AH295" s="69">
        <f>IF(CxTx!H295=0,1,CxTx!H295)</f>
        <v>133.91220000000001</v>
      </c>
      <c r="AI295" s="68">
        <f t="shared" si="68"/>
        <v>0.9990087372867088</v>
      </c>
      <c r="AJ295" s="68">
        <f t="shared" si="69"/>
        <v>9.9126271329119664E-4</v>
      </c>
      <c r="AK295" s="68">
        <f t="shared" si="70"/>
        <v>8.8425139765180613E-2</v>
      </c>
      <c r="AL295" s="57"/>
      <c r="AM295" s="57"/>
      <c r="AN295" s="57"/>
      <c r="AO295" s="57"/>
      <c r="AP295" s="57"/>
      <c r="AQ295" s="57"/>
      <c r="AR295" s="57"/>
      <c r="AS295" s="57"/>
      <c r="AT295" s="57"/>
      <c r="AU295" s="57"/>
      <c r="AV295" s="57"/>
      <c r="AW295" s="45"/>
      <c r="AX295" s="60"/>
      <c r="AY295" s="72">
        <f>VLOOKUP('TzCx Summary'!B295, A:D, 4, FALSE)</f>
        <v>92.954545454545453</v>
      </c>
      <c r="AZ295" s="72">
        <f>VLOOKUP('TzCx Summary'!E295, A:D, 4, FALSE)</f>
        <v>92.954545454545453</v>
      </c>
      <c r="BA295" s="73">
        <f t="shared" si="71"/>
        <v>92.954545454545453</v>
      </c>
      <c r="BB295" s="73" t="e">
        <f>IF(TzCx!H295=0,1,#REF!)</f>
        <v>#REF!</v>
      </c>
      <c r="BC295" s="72" t="e">
        <f t="shared" si="72"/>
        <v>#REF!</v>
      </c>
      <c r="BD295" s="72" t="e">
        <f t="shared" si="73"/>
        <v>#REF!</v>
      </c>
      <c r="BE295" s="72" t="e">
        <f t="shared" si="74"/>
        <v>#REF!</v>
      </c>
      <c r="BF295" s="60"/>
      <c r="BG295" s="72"/>
      <c r="BH295" s="72"/>
      <c r="BI295" s="72"/>
      <c r="BJ295" s="72"/>
      <c r="BK295" s="72"/>
      <c r="BL295" s="72"/>
      <c r="BM295" s="72"/>
      <c r="BN295" s="72"/>
      <c r="BO295" s="60"/>
      <c r="BP295" s="60"/>
      <c r="BQ295" s="45"/>
    </row>
    <row r="296" spans="1:69" x14ac:dyDescent="0.4">
      <c r="A296" s="45"/>
      <c r="B296" s="45"/>
      <c r="C296" s="45"/>
      <c r="D296" s="45"/>
      <c r="E296" s="45"/>
      <c r="F296" s="45"/>
      <c r="G296" s="45"/>
      <c r="H296" s="45"/>
      <c r="I296" s="45"/>
      <c r="J296" s="54"/>
      <c r="K296" s="63">
        <f>VLOOKUP('CxCT5x Summary'!B296, A:D, 4, FALSE)</f>
        <v>85.454545454545453</v>
      </c>
      <c r="L296" s="63">
        <f>VLOOKUP('CxCT5x Summary'!E296, A:D, 4, FALSE)</f>
        <v>85.454545454545453</v>
      </c>
      <c r="M296" s="64">
        <f t="shared" si="65"/>
        <v>85.454545454545453</v>
      </c>
      <c r="N296" s="64">
        <f>IF(CxCT5x!H296=0,1,CxCT5x!H296)</f>
        <v>19.455159999999999</v>
      </c>
      <c r="O296" s="65">
        <f t="shared" si="66"/>
        <v>0.14013670075607382</v>
      </c>
      <c r="P296" s="65">
        <f t="shared" si="63"/>
        <v>0.85986329924392613</v>
      </c>
      <c r="Q296" s="65">
        <f t="shared" si="64"/>
        <v>73.479227389935502</v>
      </c>
      <c r="R296" s="54"/>
      <c r="S296" s="54"/>
      <c r="T296" s="54"/>
      <c r="U296" s="54"/>
      <c r="V296" s="54"/>
      <c r="W296" s="54"/>
      <c r="X296" s="54"/>
      <c r="Y296" s="54"/>
      <c r="Z296" s="54"/>
      <c r="AA296" s="54"/>
      <c r="AB296" s="54"/>
      <c r="AC296" s="45"/>
      <c r="AD296" s="57"/>
      <c r="AE296" s="68">
        <f>VLOOKUP('CxTx Summary'!B296, A:D, 4, FALSE)</f>
        <v>85.454545454545453</v>
      </c>
      <c r="AF296" s="68">
        <f>VLOOKUP('CxTx Summary'!E296, A:D, 4, FALSE)</f>
        <v>85.454545454545453</v>
      </c>
      <c r="AG296" s="69">
        <f t="shared" si="67"/>
        <v>85.454545454545453</v>
      </c>
      <c r="AH296" s="69">
        <f>IF(CxTx!H296=0,1,CxTx!H296)</f>
        <v>19.455159999999999</v>
      </c>
      <c r="AI296" s="68">
        <f t="shared" si="68"/>
        <v>0.14013670075607382</v>
      </c>
      <c r="AJ296" s="68">
        <f t="shared" si="69"/>
        <v>0.85986329924392613</v>
      </c>
      <c r="AK296" s="68">
        <f t="shared" si="70"/>
        <v>73.479227389935502</v>
      </c>
      <c r="AL296" s="57"/>
      <c r="AM296" s="57"/>
      <c r="AN296" s="57"/>
      <c r="AO296" s="57"/>
      <c r="AP296" s="57"/>
      <c r="AQ296" s="57"/>
      <c r="AR296" s="57"/>
      <c r="AS296" s="57"/>
      <c r="AT296" s="57"/>
      <c r="AU296" s="57"/>
      <c r="AV296" s="57"/>
      <c r="AW296" s="45"/>
      <c r="AX296" s="60"/>
      <c r="AY296" s="72">
        <f>VLOOKUP('TzCx Summary'!B296, A:D, 4, FALSE)</f>
        <v>85.454545454545453</v>
      </c>
      <c r="AZ296" s="72">
        <f>VLOOKUP('TzCx Summary'!E296, A:D, 4, FALSE)</f>
        <v>85.454545454545453</v>
      </c>
      <c r="BA296" s="73">
        <f t="shared" si="71"/>
        <v>85.454545454545453</v>
      </c>
      <c r="BB296" s="73" t="e">
        <f>IF(TzCx!H296=0,1,#REF!)</f>
        <v>#REF!</v>
      </c>
      <c r="BC296" s="72" t="e">
        <f t="shared" si="72"/>
        <v>#REF!</v>
      </c>
      <c r="BD296" s="72" t="e">
        <f t="shared" si="73"/>
        <v>#REF!</v>
      </c>
      <c r="BE296" s="72" t="e">
        <f t="shared" si="74"/>
        <v>#REF!</v>
      </c>
      <c r="BF296" s="60"/>
      <c r="BG296" s="72"/>
      <c r="BH296" s="72"/>
      <c r="BI296" s="72"/>
      <c r="BJ296" s="72"/>
      <c r="BK296" s="72"/>
      <c r="BL296" s="72"/>
      <c r="BM296" s="72"/>
      <c r="BN296" s="72"/>
      <c r="BO296" s="60"/>
      <c r="BP296" s="60"/>
      <c r="BQ296" s="45"/>
    </row>
    <row r="297" spans="1:69" x14ac:dyDescent="0.4">
      <c r="A297" s="45"/>
      <c r="B297" s="45"/>
      <c r="C297" s="45"/>
      <c r="D297" s="45"/>
      <c r="E297" s="45"/>
      <c r="F297" s="45"/>
      <c r="G297" s="45"/>
      <c r="H297" s="45"/>
      <c r="I297" s="45"/>
      <c r="J297" s="54"/>
      <c r="K297" s="63">
        <f>VLOOKUP('CxCT5x Summary'!B297, A:D, 4, FALSE)</f>
        <v>84.545454545454547</v>
      </c>
      <c r="L297" s="63">
        <f>VLOOKUP('CxCT5x Summary'!E297, A:D, 4, FALSE)</f>
        <v>90.795454545454547</v>
      </c>
      <c r="M297" s="64">
        <f t="shared" si="65"/>
        <v>87.670454545454547</v>
      </c>
      <c r="N297" s="64">
        <f>IF(CxCT5x!H297=0,1,CxCT5x!H297)</f>
        <v>48.004109999999997</v>
      </c>
      <c r="O297" s="65">
        <f t="shared" si="66"/>
        <v>0.35436463140421282</v>
      </c>
      <c r="P297" s="65">
        <f t="shared" si="63"/>
        <v>0.64563536859578718</v>
      </c>
      <c r="Q297" s="65">
        <f t="shared" si="64"/>
        <v>56.603146235414755</v>
      </c>
      <c r="R297" s="54"/>
      <c r="S297" s="54"/>
      <c r="T297" s="54"/>
      <c r="U297" s="54"/>
      <c r="V297" s="54"/>
      <c r="W297" s="54"/>
      <c r="X297" s="54"/>
      <c r="Y297" s="54"/>
      <c r="Z297" s="54"/>
      <c r="AA297" s="54"/>
      <c r="AB297" s="54"/>
      <c r="AC297" s="45"/>
      <c r="AD297" s="57"/>
      <c r="AE297" s="68">
        <f>VLOOKUP('CxTx Summary'!B297, A:D, 4, FALSE)</f>
        <v>84.545454545454547</v>
      </c>
      <c r="AF297" s="68">
        <f>VLOOKUP('CxTx Summary'!E297, A:D, 4, FALSE)</f>
        <v>90.795454545454547</v>
      </c>
      <c r="AG297" s="69">
        <f t="shared" si="67"/>
        <v>87.670454545454547</v>
      </c>
      <c r="AH297" s="69">
        <f>IF(CxTx!H297=0,1,CxTx!H297)</f>
        <v>48.004109999999997</v>
      </c>
      <c r="AI297" s="68">
        <f t="shared" si="68"/>
        <v>0.35436463140421282</v>
      </c>
      <c r="AJ297" s="68">
        <f t="shared" si="69"/>
        <v>0.64563536859578718</v>
      </c>
      <c r="AK297" s="68">
        <f t="shared" si="70"/>
        <v>56.603146235414755</v>
      </c>
      <c r="AL297" s="57"/>
      <c r="AM297" s="57"/>
      <c r="AN297" s="57"/>
      <c r="AO297" s="57"/>
      <c r="AP297" s="57"/>
      <c r="AQ297" s="57"/>
      <c r="AR297" s="57"/>
      <c r="AS297" s="57"/>
      <c r="AT297" s="57"/>
      <c r="AU297" s="57"/>
      <c r="AV297" s="57"/>
      <c r="AW297" s="45"/>
      <c r="AX297" s="60"/>
      <c r="AY297" s="72">
        <f>VLOOKUP('TzCx Summary'!B297, A:D, 4, FALSE)</f>
        <v>84.545454545454547</v>
      </c>
      <c r="AZ297" s="72">
        <f>VLOOKUP('TzCx Summary'!E297, A:D, 4, FALSE)</f>
        <v>90.795454545454547</v>
      </c>
      <c r="BA297" s="73">
        <f t="shared" si="71"/>
        <v>87.670454545454547</v>
      </c>
      <c r="BB297" s="73" t="e">
        <f>IF(TzCx!H297=0,1,#REF!)</f>
        <v>#REF!</v>
      </c>
      <c r="BC297" s="72" t="e">
        <f t="shared" si="72"/>
        <v>#REF!</v>
      </c>
      <c r="BD297" s="72" t="e">
        <f t="shared" si="73"/>
        <v>#REF!</v>
      </c>
      <c r="BE297" s="72" t="e">
        <f t="shared" si="74"/>
        <v>#REF!</v>
      </c>
      <c r="BF297" s="60"/>
      <c r="BG297" s="72"/>
      <c r="BH297" s="72"/>
      <c r="BI297" s="72"/>
      <c r="BJ297" s="72"/>
      <c r="BK297" s="72"/>
      <c r="BL297" s="72"/>
      <c r="BM297" s="72"/>
      <c r="BN297" s="72"/>
      <c r="BO297" s="60"/>
      <c r="BP297" s="60"/>
      <c r="BQ297" s="45"/>
    </row>
    <row r="298" spans="1:69" x14ac:dyDescent="0.4">
      <c r="A298" s="45"/>
      <c r="B298" s="45"/>
      <c r="C298" s="45"/>
      <c r="D298" s="45"/>
      <c r="E298" s="45"/>
      <c r="F298" s="45"/>
      <c r="G298" s="45"/>
      <c r="H298" s="45"/>
      <c r="I298" s="45"/>
      <c r="J298" s="54"/>
      <c r="K298" s="63">
        <f>VLOOKUP('CxCT5x Summary'!B298, A:D, 4, FALSE)</f>
        <v>90.795454545454547</v>
      </c>
      <c r="L298" s="63">
        <f>VLOOKUP('CxCT5x Summary'!E298, A:D, 4, FALSE)</f>
        <v>85.454545454545453</v>
      </c>
      <c r="M298" s="64">
        <f t="shared" si="65"/>
        <v>88.125</v>
      </c>
      <c r="N298" s="64">
        <f>IF(CxCT5x!H298=0,1,CxCT5x!H298)</f>
        <v>53.3217</v>
      </c>
      <c r="O298" s="65">
        <f t="shared" si="66"/>
        <v>0.39426719530709675</v>
      </c>
      <c r="P298" s="65">
        <f t="shared" si="63"/>
        <v>0.60573280469290325</v>
      </c>
      <c r="Q298" s="65">
        <f t="shared" si="64"/>
        <v>53.3802034135621</v>
      </c>
      <c r="R298" s="54"/>
      <c r="S298" s="54"/>
      <c r="T298" s="54"/>
      <c r="U298" s="54"/>
      <c r="V298" s="54"/>
      <c r="W298" s="54"/>
      <c r="X298" s="54"/>
      <c r="Y298" s="54"/>
      <c r="Z298" s="54"/>
      <c r="AA298" s="54"/>
      <c r="AB298" s="54"/>
      <c r="AC298" s="45"/>
      <c r="AD298" s="57"/>
      <c r="AE298" s="68">
        <f>VLOOKUP('CxTx Summary'!B298, A:D, 4, FALSE)</f>
        <v>90.795454545454547</v>
      </c>
      <c r="AF298" s="68">
        <f>VLOOKUP('CxTx Summary'!E298, A:D, 4, FALSE)</f>
        <v>85.454545454545453</v>
      </c>
      <c r="AG298" s="69">
        <f t="shared" si="67"/>
        <v>88.125</v>
      </c>
      <c r="AH298" s="69">
        <f>IF(CxTx!H298=0,1,CxTx!H298)</f>
        <v>53.3217</v>
      </c>
      <c r="AI298" s="68">
        <f t="shared" si="68"/>
        <v>0.39426719530709675</v>
      </c>
      <c r="AJ298" s="68">
        <f t="shared" si="69"/>
        <v>0.60573280469290325</v>
      </c>
      <c r="AK298" s="68">
        <f t="shared" si="70"/>
        <v>53.3802034135621</v>
      </c>
      <c r="AL298" s="57"/>
      <c r="AM298" s="57"/>
      <c r="AN298" s="57"/>
      <c r="AO298" s="57"/>
      <c r="AP298" s="57"/>
      <c r="AQ298" s="57"/>
      <c r="AR298" s="57"/>
      <c r="AS298" s="57"/>
      <c r="AT298" s="57"/>
      <c r="AU298" s="57"/>
      <c r="AV298" s="57"/>
      <c r="AW298" s="45"/>
      <c r="AX298" s="60"/>
      <c r="AY298" s="72">
        <f>VLOOKUP('TzCx Summary'!B298, A:D, 4, FALSE)</f>
        <v>90.795454545454547</v>
      </c>
      <c r="AZ298" s="72">
        <f>VLOOKUP('TzCx Summary'!E298, A:D, 4, FALSE)</f>
        <v>90.795454545454547</v>
      </c>
      <c r="BA298" s="73">
        <f t="shared" si="71"/>
        <v>90.795454545454547</v>
      </c>
      <c r="BB298" s="73">
        <f>IF(TzCx!H298=0,1,#REF!)</f>
        <v>1</v>
      </c>
      <c r="BC298" s="72" t="e">
        <f t="shared" si="72"/>
        <v>#REF!</v>
      </c>
      <c r="BD298" s="72" t="e">
        <f t="shared" si="73"/>
        <v>#REF!</v>
      </c>
      <c r="BE298" s="72" t="e">
        <f t="shared" si="74"/>
        <v>#REF!</v>
      </c>
      <c r="BF298" s="60"/>
      <c r="BG298" s="72"/>
      <c r="BH298" s="72"/>
      <c r="BI298" s="72"/>
      <c r="BJ298" s="72"/>
      <c r="BK298" s="72"/>
      <c r="BL298" s="72"/>
      <c r="BM298" s="72"/>
      <c r="BN298" s="72"/>
      <c r="BO298" s="60"/>
      <c r="BP298" s="60"/>
      <c r="BQ298" s="45"/>
    </row>
    <row r="299" spans="1:69" x14ac:dyDescent="0.4">
      <c r="A299" s="45"/>
      <c r="B299" s="45"/>
      <c r="C299" s="45"/>
      <c r="D299" s="45"/>
      <c r="E299" s="45"/>
      <c r="F299" s="45"/>
      <c r="G299" s="45"/>
      <c r="H299" s="45"/>
      <c r="I299" s="45"/>
      <c r="J299" s="54"/>
      <c r="K299" s="63">
        <f>VLOOKUP('CxCT5x Summary'!B299, A:D, 4, FALSE)</f>
        <v>85.454545454545453</v>
      </c>
      <c r="L299" s="63">
        <f>VLOOKUP('CxCT5x Summary'!E299, A:D, 4, FALSE)</f>
        <v>85.454545454545453</v>
      </c>
      <c r="M299" s="64">
        <f t="shared" si="65"/>
        <v>85.454545454545453</v>
      </c>
      <c r="N299" s="64">
        <f>IF(CxCT5x!H299=0,1,CxCT5x!H299)</f>
        <v>41.972650000000002</v>
      </c>
      <c r="O299" s="65">
        <f t="shared" si="66"/>
        <v>0.30910527179249248</v>
      </c>
      <c r="P299" s="65">
        <f t="shared" si="63"/>
        <v>0.69089472820750752</v>
      </c>
      <c r="Q299" s="65">
        <f t="shared" si="64"/>
        <v>59.040094955914277</v>
      </c>
      <c r="R299" s="54"/>
      <c r="S299" s="54"/>
      <c r="T299" s="54"/>
      <c r="U299" s="54"/>
      <c r="V299" s="54"/>
      <c r="W299" s="54"/>
      <c r="X299" s="54"/>
      <c r="Y299" s="54"/>
      <c r="Z299" s="54"/>
      <c r="AA299" s="54"/>
      <c r="AB299" s="54"/>
      <c r="AC299" s="45"/>
      <c r="AD299" s="57"/>
      <c r="AE299" s="68">
        <f>VLOOKUP('CxTx Summary'!B299, A:D, 4, FALSE)</f>
        <v>85.454545454545453</v>
      </c>
      <c r="AF299" s="68">
        <f>VLOOKUP('CxTx Summary'!E299, A:D, 4, FALSE)</f>
        <v>85.454545454545453</v>
      </c>
      <c r="AG299" s="69">
        <f t="shared" si="67"/>
        <v>85.454545454545453</v>
      </c>
      <c r="AH299" s="69">
        <f>IF(CxTx!H299=0,1,CxTx!H299)</f>
        <v>41.972650000000002</v>
      </c>
      <c r="AI299" s="68">
        <f t="shared" si="68"/>
        <v>0.30910527179249248</v>
      </c>
      <c r="AJ299" s="68">
        <f t="shared" si="69"/>
        <v>0.69089472820750752</v>
      </c>
      <c r="AK299" s="68">
        <f t="shared" si="70"/>
        <v>59.040094955914277</v>
      </c>
      <c r="AL299" s="57"/>
      <c r="AM299" s="57"/>
      <c r="AN299" s="57"/>
      <c r="AO299" s="57"/>
      <c r="AP299" s="57"/>
      <c r="AQ299" s="57"/>
      <c r="AR299" s="57"/>
      <c r="AS299" s="57"/>
      <c r="AT299" s="57"/>
      <c r="AU299" s="57"/>
      <c r="AV299" s="57"/>
      <c r="AW299" s="45"/>
      <c r="AX299" s="60"/>
      <c r="AY299" s="72">
        <f>VLOOKUP('TzCx Summary'!B299, A:D, 4, FALSE)</f>
        <v>85.454545454545453</v>
      </c>
      <c r="AZ299" s="72">
        <f>VLOOKUP('TzCx Summary'!E299, A:D, 4, FALSE)</f>
        <v>85.454545454545453</v>
      </c>
      <c r="BA299" s="73">
        <f t="shared" si="71"/>
        <v>85.454545454545453</v>
      </c>
      <c r="BB299" s="73" t="e">
        <f>IF(TzCx!H299=0,1,#REF!)</f>
        <v>#REF!</v>
      </c>
      <c r="BC299" s="72" t="e">
        <f t="shared" si="72"/>
        <v>#REF!</v>
      </c>
      <c r="BD299" s="72" t="e">
        <f t="shared" si="73"/>
        <v>#REF!</v>
      </c>
      <c r="BE299" s="72" t="e">
        <f t="shared" si="74"/>
        <v>#REF!</v>
      </c>
      <c r="BF299" s="60"/>
      <c r="BG299" s="72"/>
      <c r="BH299" s="72"/>
      <c r="BI299" s="72"/>
      <c r="BJ299" s="72"/>
      <c r="BK299" s="72"/>
      <c r="BL299" s="72"/>
      <c r="BM299" s="72"/>
      <c r="BN299" s="72"/>
      <c r="BO299" s="60"/>
      <c r="BP299" s="60"/>
      <c r="BQ299" s="45"/>
    </row>
    <row r="300" spans="1:69" x14ac:dyDescent="0.4">
      <c r="A300" s="45"/>
      <c r="B300" s="45"/>
      <c r="C300" s="45"/>
      <c r="D300" s="45"/>
      <c r="E300" s="45"/>
      <c r="F300" s="45"/>
      <c r="G300" s="45"/>
      <c r="H300" s="45"/>
      <c r="I300" s="45"/>
      <c r="J300" s="54"/>
      <c r="K300" s="63">
        <f>VLOOKUP('CxCT5x Summary'!B300, A:D, 4, FALSE)</f>
        <v>84.545454545454547</v>
      </c>
      <c r="L300" s="63">
        <f>VLOOKUP('CxCT5x Summary'!E300, A:D, 4, FALSE)</f>
        <v>90.795454545454547</v>
      </c>
      <c r="M300" s="64">
        <f t="shared" si="65"/>
        <v>87.670454545454547</v>
      </c>
      <c r="N300" s="64">
        <f>IF(CxCT5x!H300=0,1,CxCT5x!H300)</f>
        <v>18.27589</v>
      </c>
      <c r="O300" s="65">
        <f t="shared" si="66"/>
        <v>0.13128759871290127</v>
      </c>
      <c r="P300" s="65">
        <f t="shared" si="63"/>
        <v>0.8687124012870987</v>
      </c>
      <c r="Q300" s="65">
        <f t="shared" si="64"/>
        <v>76.160411090113257</v>
      </c>
      <c r="R300" s="54"/>
      <c r="S300" s="54"/>
      <c r="T300" s="54"/>
      <c r="U300" s="54"/>
      <c r="V300" s="54"/>
      <c r="W300" s="54"/>
      <c r="X300" s="54"/>
      <c r="Y300" s="54"/>
      <c r="Z300" s="54"/>
      <c r="AA300" s="54"/>
      <c r="AB300" s="54"/>
      <c r="AC300" s="45"/>
      <c r="AD300" s="57"/>
      <c r="AE300" s="68">
        <f>VLOOKUP('CxTx Summary'!B300, A:D, 4, FALSE)</f>
        <v>84.545454545454547</v>
      </c>
      <c r="AF300" s="68">
        <f>VLOOKUP('CxTx Summary'!E300, A:D, 4, FALSE)</f>
        <v>90.795454545454547</v>
      </c>
      <c r="AG300" s="69">
        <f t="shared" si="67"/>
        <v>87.670454545454547</v>
      </c>
      <c r="AH300" s="69">
        <f>IF(CxTx!H300=0,1,CxTx!H300)</f>
        <v>18.27589</v>
      </c>
      <c r="AI300" s="68">
        <f t="shared" si="68"/>
        <v>0.13128759871290127</v>
      </c>
      <c r="AJ300" s="68">
        <f t="shared" si="69"/>
        <v>0.8687124012870987</v>
      </c>
      <c r="AK300" s="68">
        <f t="shared" si="70"/>
        <v>76.160411090113257</v>
      </c>
      <c r="AL300" s="57"/>
      <c r="AM300" s="57"/>
      <c r="AN300" s="57"/>
      <c r="AO300" s="57"/>
      <c r="AP300" s="57"/>
      <c r="AQ300" s="57"/>
      <c r="AR300" s="57"/>
      <c r="AS300" s="57"/>
      <c r="AT300" s="57"/>
      <c r="AU300" s="57"/>
      <c r="AV300" s="57"/>
      <c r="AW300" s="45"/>
      <c r="AX300" s="60"/>
      <c r="AY300" s="72">
        <f>VLOOKUP('TzCx Summary'!B300, A:D, 4, FALSE)</f>
        <v>84.545454545454547</v>
      </c>
      <c r="AZ300" s="72">
        <f>VLOOKUP('TzCx Summary'!E300, A:D, 4, FALSE)</f>
        <v>84.545454545454547</v>
      </c>
      <c r="BA300" s="73">
        <f t="shared" si="71"/>
        <v>84.545454545454547</v>
      </c>
      <c r="BB300" s="73" t="e">
        <f>IF(TzCx!H300=0,1,#REF!)</f>
        <v>#REF!</v>
      </c>
      <c r="BC300" s="72" t="e">
        <f t="shared" si="72"/>
        <v>#REF!</v>
      </c>
      <c r="BD300" s="72" t="e">
        <f t="shared" si="73"/>
        <v>#REF!</v>
      </c>
      <c r="BE300" s="72" t="e">
        <f t="shared" si="74"/>
        <v>#REF!</v>
      </c>
      <c r="BF300" s="60"/>
      <c r="BG300" s="72"/>
      <c r="BH300" s="72"/>
      <c r="BI300" s="72"/>
      <c r="BJ300" s="72"/>
      <c r="BK300" s="72"/>
      <c r="BL300" s="72"/>
      <c r="BM300" s="72"/>
      <c r="BN300" s="72"/>
      <c r="BO300" s="60"/>
      <c r="BP300" s="60"/>
      <c r="BQ300" s="45"/>
    </row>
    <row r="301" spans="1:69" x14ac:dyDescent="0.4">
      <c r="A301" s="45"/>
      <c r="B301" s="45"/>
      <c r="C301" s="45"/>
      <c r="D301" s="45"/>
      <c r="E301" s="45"/>
      <c r="F301" s="45"/>
      <c r="G301" s="45"/>
      <c r="H301" s="45"/>
      <c r="I301" s="45"/>
      <c r="J301" s="54"/>
      <c r="K301" s="63">
        <f>VLOOKUP('CxCT5x Summary'!B301, A:D, 4, FALSE)</f>
        <v>88.63636363636364</v>
      </c>
      <c r="L301" s="63">
        <f>VLOOKUP('CxCT5x Summary'!E301, A:D, 4, FALSE)</f>
        <v>85.454545454545453</v>
      </c>
      <c r="M301" s="64">
        <f t="shared" si="65"/>
        <v>87.045454545454547</v>
      </c>
      <c r="N301" s="64">
        <f>IF(CxCT5x!H301=0,1,CxCT5x!H301)</f>
        <v>103.7396</v>
      </c>
      <c r="O301" s="65">
        <f t="shared" si="66"/>
        <v>0.77259712984496254</v>
      </c>
      <c r="P301" s="65">
        <f t="shared" si="63"/>
        <v>0.22740287015503746</v>
      </c>
      <c r="Q301" s="65">
        <f t="shared" si="64"/>
        <v>19.794386197586217</v>
      </c>
      <c r="R301" s="54"/>
      <c r="S301" s="54"/>
      <c r="T301" s="54"/>
      <c r="U301" s="54"/>
      <c r="V301" s="54"/>
      <c r="W301" s="54"/>
      <c r="X301" s="54"/>
      <c r="Y301" s="54"/>
      <c r="Z301" s="54"/>
      <c r="AA301" s="54"/>
      <c r="AB301" s="54"/>
      <c r="AC301" s="45"/>
      <c r="AD301" s="57"/>
      <c r="AE301" s="68">
        <f>VLOOKUP('CxTx Summary'!B301, A:D, 4, FALSE)</f>
        <v>88.63636363636364</v>
      </c>
      <c r="AF301" s="68">
        <f>VLOOKUP('CxTx Summary'!E301, A:D, 4, FALSE)</f>
        <v>85.454545454545453</v>
      </c>
      <c r="AG301" s="69">
        <f t="shared" si="67"/>
        <v>87.045454545454547</v>
      </c>
      <c r="AH301" s="69">
        <f>IF(CxTx!H301=0,1,CxTx!H301)</f>
        <v>103.7396</v>
      </c>
      <c r="AI301" s="68">
        <f t="shared" si="68"/>
        <v>0.77259712984496254</v>
      </c>
      <c r="AJ301" s="68">
        <f t="shared" si="69"/>
        <v>0.22740287015503746</v>
      </c>
      <c r="AK301" s="68">
        <f t="shared" si="70"/>
        <v>19.794386197586217</v>
      </c>
      <c r="AL301" s="57"/>
      <c r="AM301" s="57"/>
      <c r="AN301" s="57"/>
      <c r="AO301" s="57"/>
      <c r="AP301" s="57"/>
      <c r="AQ301" s="57"/>
      <c r="AR301" s="57"/>
      <c r="AS301" s="57"/>
      <c r="AT301" s="57"/>
      <c r="AU301" s="57"/>
      <c r="AV301" s="57"/>
      <c r="AW301" s="45"/>
      <c r="AX301" s="60"/>
      <c r="AY301" s="72">
        <f>VLOOKUP('TzCx Summary'!B301, A:D, 4, FALSE)</f>
        <v>88.63636363636364</v>
      </c>
      <c r="AZ301" s="72">
        <f>VLOOKUP('TzCx Summary'!E301, A:D, 4, FALSE)</f>
        <v>85.454545454545453</v>
      </c>
      <c r="BA301" s="73">
        <f t="shared" si="71"/>
        <v>87.045454545454547</v>
      </c>
      <c r="BB301" s="73" t="e">
        <f>IF(TzCx!H301=0,1,#REF!)</f>
        <v>#REF!</v>
      </c>
      <c r="BC301" s="72" t="e">
        <f t="shared" si="72"/>
        <v>#REF!</v>
      </c>
      <c r="BD301" s="72" t="e">
        <f t="shared" si="73"/>
        <v>#REF!</v>
      </c>
      <c r="BE301" s="72" t="e">
        <f t="shared" si="74"/>
        <v>#REF!</v>
      </c>
      <c r="BF301" s="60"/>
      <c r="BG301" s="72"/>
      <c r="BH301" s="72"/>
      <c r="BI301" s="72"/>
      <c r="BJ301" s="72"/>
      <c r="BK301" s="72"/>
      <c r="BL301" s="72"/>
      <c r="BM301" s="72"/>
      <c r="BN301" s="72"/>
      <c r="BO301" s="60"/>
      <c r="BP301" s="60"/>
      <c r="BQ301" s="45"/>
    </row>
    <row r="302" spans="1:69" x14ac:dyDescent="0.4">
      <c r="A302" s="45"/>
      <c r="B302" s="45"/>
      <c r="C302" s="45"/>
      <c r="D302" s="45"/>
      <c r="E302" s="45"/>
      <c r="F302" s="45"/>
      <c r="G302" s="45"/>
      <c r="H302" s="45"/>
      <c r="I302" s="45"/>
      <c r="J302" s="54"/>
      <c r="K302" s="63">
        <f>VLOOKUP('CxCT5x Summary'!B302, A:D, 4, FALSE)</f>
        <v>88.63636363636364</v>
      </c>
      <c r="L302" s="63">
        <f>VLOOKUP('CxCT5x Summary'!E302, A:D, 4, FALSE)</f>
        <v>85.454545454545453</v>
      </c>
      <c r="M302" s="64">
        <f t="shared" si="65"/>
        <v>87.045454545454547</v>
      </c>
      <c r="N302" s="64">
        <f>IF(CxCT5x!H302=0,1,CxCT5x!H302)</f>
        <v>105.3228</v>
      </c>
      <c r="O302" s="65">
        <f t="shared" si="66"/>
        <v>0.78447727464195627</v>
      </c>
      <c r="P302" s="65">
        <f t="shared" si="63"/>
        <v>0.21552272535804373</v>
      </c>
      <c r="Q302" s="65">
        <f t="shared" si="64"/>
        <v>18.760273593666081</v>
      </c>
      <c r="R302" s="54"/>
      <c r="S302" s="54"/>
      <c r="T302" s="54"/>
      <c r="U302" s="54"/>
      <c r="V302" s="54"/>
      <c r="W302" s="54"/>
      <c r="X302" s="54"/>
      <c r="Y302" s="54"/>
      <c r="Z302" s="54"/>
      <c r="AA302" s="54"/>
      <c r="AB302" s="54"/>
      <c r="AC302" s="45"/>
      <c r="AD302" s="57"/>
      <c r="AE302" s="68">
        <f>VLOOKUP('CxTx Summary'!B302, A:D, 4, FALSE)</f>
        <v>88.63636363636364</v>
      </c>
      <c r="AF302" s="68">
        <f>VLOOKUP('CxTx Summary'!E302, A:D, 4, FALSE)</f>
        <v>85.454545454545453</v>
      </c>
      <c r="AG302" s="69">
        <f t="shared" si="67"/>
        <v>87.045454545454547</v>
      </c>
      <c r="AH302" s="69">
        <f>IF(CxTx!H302=0,1,CxTx!H302)</f>
        <v>105.3228</v>
      </c>
      <c r="AI302" s="68">
        <f t="shared" si="68"/>
        <v>0.78447727464195627</v>
      </c>
      <c r="AJ302" s="68">
        <f t="shared" si="69"/>
        <v>0.21552272535804373</v>
      </c>
      <c r="AK302" s="68">
        <f t="shared" si="70"/>
        <v>18.760273593666081</v>
      </c>
      <c r="AL302" s="57"/>
      <c r="AM302" s="57"/>
      <c r="AN302" s="57"/>
      <c r="AO302" s="57"/>
      <c r="AP302" s="57"/>
      <c r="AQ302" s="57"/>
      <c r="AR302" s="57"/>
      <c r="AS302" s="57"/>
      <c r="AT302" s="57"/>
      <c r="AU302" s="57"/>
      <c r="AV302" s="57"/>
      <c r="AW302" s="45"/>
      <c r="AX302" s="60"/>
      <c r="AY302" s="72">
        <f>VLOOKUP('TzCx Summary'!B302, A:D, 4, FALSE)</f>
        <v>88.63636363636364</v>
      </c>
      <c r="AZ302" s="72">
        <f>VLOOKUP('TzCx Summary'!E302, A:D, 4, FALSE)</f>
        <v>88.63636363636364</v>
      </c>
      <c r="BA302" s="73">
        <f t="shared" si="71"/>
        <v>88.63636363636364</v>
      </c>
      <c r="BB302" s="73">
        <f>IF(TzCx!H302=0,1,#REF!)</f>
        <v>1</v>
      </c>
      <c r="BC302" s="72" t="e">
        <f t="shared" si="72"/>
        <v>#REF!</v>
      </c>
      <c r="BD302" s="72" t="e">
        <f t="shared" si="73"/>
        <v>#REF!</v>
      </c>
      <c r="BE302" s="72" t="e">
        <f t="shared" si="74"/>
        <v>#REF!</v>
      </c>
      <c r="BF302" s="60"/>
      <c r="BG302" s="72"/>
      <c r="BH302" s="72"/>
      <c r="BI302" s="72"/>
      <c r="BJ302" s="72"/>
      <c r="BK302" s="72"/>
      <c r="BL302" s="72"/>
      <c r="BM302" s="72"/>
      <c r="BN302" s="72"/>
      <c r="BO302" s="60"/>
      <c r="BP302" s="60"/>
      <c r="BQ302" s="45"/>
    </row>
    <row r="303" spans="1:69" x14ac:dyDescent="0.4">
      <c r="A303" s="45"/>
      <c r="B303" s="45"/>
      <c r="C303" s="45"/>
      <c r="D303" s="45"/>
      <c r="E303" s="45"/>
      <c r="F303" s="45"/>
      <c r="G303" s="45"/>
      <c r="H303" s="45"/>
      <c r="I303" s="45"/>
      <c r="J303" s="54"/>
      <c r="K303" s="63">
        <f>VLOOKUP('CxCT5x Summary'!B303, A:D, 4, FALSE)</f>
        <v>90.795454545454547</v>
      </c>
      <c r="L303" s="63">
        <f>VLOOKUP('CxCT5x Summary'!E303, A:D, 4, FALSE)</f>
        <v>90.795454545454547</v>
      </c>
      <c r="M303" s="64">
        <f t="shared" si="65"/>
        <v>90.795454545454547</v>
      </c>
      <c r="N303" s="64">
        <f>IF(CxCT5x!H303=0,1,CxCT5x!H303)</f>
        <v>28.86842</v>
      </c>
      <c r="O303" s="65">
        <f t="shared" si="66"/>
        <v>0.21077268598330287</v>
      </c>
      <c r="P303" s="65">
        <f t="shared" si="63"/>
        <v>0.7892273140166971</v>
      </c>
      <c r="Q303" s="65">
        <f t="shared" si="64"/>
        <v>71.658252715834209</v>
      </c>
      <c r="R303" s="54"/>
      <c r="S303" s="54"/>
      <c r="T303" s="54"/>
      <c r="U303" s="54"/>
      <c r="V303" s="54"/>
      <c r="W303" s="54"/>
      <c r="X303" s="54"/>
      <c r="Y303" s="54"/>
      <c r="Z303" s="54"/>
      <c r="AA303" s="54"/>
      <c r="AB303" s="54"/>
      <c r="AC303" s="45"/>
      <c r="AD303" s="57"/>
      <c r="AE303" s="68">
        <f>VLOOKUP('CxTx Summary'!B303, A:D, 4, FALSE)</f>
        <v>90.795454545454547</v>
      </c>
      <c r="AF303" s="68">
        <f>VLOOKUP('CxTx Summary'!E303, A:D, 4, FALSE)</f>
        <v>90.795454545454547</v>
      </c>
      <c r="AG303" s="69">
        <f t="shared" si="67"/>
        <v>90.795454545454547</v>
      </c>
      <c r="AH303" s="69">
        <f>IF(CxTx!H303=0,1,CxTx!H303)</f>
        <v>28.86842</v>
      </c>
      <c r="AI303" s="68">
        <f t="shared" si="68"/>
        <v>0.21077268598330287</v>
      </c>
      <c r="AJ303" s="68">
        <f t="shared" si="69"/>
        <v>0.7892273140166971</v>
      </c>
      <c r="AK303" s="68">
        <f t="shared" si="70"/>
        <v>71.658252715834209</v>
      </c>
      <c r="AL303" s="57"/>
      <c r="AM303" s="57"/>
      <c r="AN303" s="57"/>
      <c r="AO303" s="57"/>
      <c r="AP303" s="57"/>
      <c r="AQ303" s="57"/>
      <c r="AR303" s="57"/>
      <c r="AS303" s="57"/>
      <c r="AT303" s="57"/>
      <c r="AU303" s="57"/>
      <c r="AV303" s="57"/>
      <c r="AW303" s="45"/>
      <c r="AX303" s="60"/>
      <c r="AY303" s="72">
        <f>VLOOKUP('TzCx Summary'!B303, A:D, 4, FALSE)</f>
        <v>90.795454545454547</v>
      </c>
      <c r="AZ303" s="72">
        <f>VLOOKUP('TzCx Summary'!E303, A:D, 4, FALSE)</f>
        <v>90.795454545454547</v>
      </c>
      <c r="BA303" s="73">
        <f t="shared" si="71"/>
        <v>90.795454545454547</v>
      </c>
      <c r="BB303" s="73" t="e">
        <f>IF(TzCx!H303=0,1,#REF!)</f>
        <v>#REF!</v>
      </c>
      <c r="BC303" s="72" t="e">
        <f t="shared" si="72"/>
        <v>#REF!</v>
      </c>
      <c r="BD303" s="72" t="e">
        <f t="shared" si="73"/>
        <v>#REF!</v>
      </c>
      <c r="BE303" s="72" t="e">
        <f t="shared" si="74"/>
        <v>#REF!</v>
      </c>
      <c r="BF303" s="60"/>
      <c r="BG303" s="72"/>
      <c r="BH303" s="72"/>
      <c r="BI303" s="72"/>
      <c r="BJ303" s="72"/>
      <c r="BK303" s="72"/>
      <c r="BL303" s="72"/>
      <c r="BM303" s="72"/>
      <c r="BN303" s="72"/>
      <c r="BO303" s="60"/>
      <c r="BP303" s="60"/>
      <c r="BQ303" s="45"/>
    </row>
    <row r="304" spans="1:69" x14ac:dyDescent="0.4">
      <c r="A304" s="45"/>
      <c r="B304" s="45"/>
      <c r="C304" s="45"/>
      <c r="D304" s="45"/>
      <c r="E304" s="45"/>
      <c r="F304" s="45"/>
      <c r="G304" s="45"/>
      <c r="H304" s="45"/>
      <c r="I304" s="45"/>
      <c r="J304" s="54"/>
      <c r="K304" s="63">
        <f>VLOOKUP('CxCT5x Summary'!B304, A:D, 4, FALSE)</f>
        <v>92.954545454545453</v>
      </c>
      <c r="L304" s="63">
        <f>VLOOKUP('CxCT5x Summary'!E304, A:D, 4, FALSE)</f>
        <v>85.454545454545453</v>
      </c>
      <c r="M304" s="64">
        <f t="shared" si="65"/>
        <v>89.204545454545453</v>
      </c>
      <c r="N304" s="64">
        <f>IF(CxCT5x!H304=0,1,CxCT5x!H304)</f>
        <v>132.6609</v>
      </c>
      <c r="O304" s="65">
        <f t="shared" si="66"/>
        <v>0.98961913067700791</v>
      </c>
      <c r="P304" s="65">
        <f t="shared" si="63"/>
        <v>1.0380869322992092E-2</v>
      </c>
      <c r="Q304" s="65">
        <f t="shared" si="64"/>
        <v>0.92602072938054458</v>
      </c>
      <c r="R304" s="54"/>
      <c r="S304" s="54"/>
      <c r="T304" s="54"/>
      <c r="U304" s="54"/>
      <c r="V304" s="54"/>
      <c r="W304" s="54"/>
      <c r="X304" s="54"/>
      <c r="Y304" s="54"/>
      <c r="Z304" s="54"/>
      <c r="AA304" s="54"/>
      <c r="AB304" s="54"/>
      <c r="AC304" s="45"/>
      <c r="AD304" s="57"/>
      <c r="AE304" s="68">
        <f>VLOOKUP('CxTx Summary'!B304, A:D, 4, FALSE)</f>
        <v>92.954545454545453</v>
      </c>
      <c r="AF304" s="68">
        <f>VLOOKUP('CxTx Summary'!E304, A:D, 4, FALSE)</f>
        <v>85.454545454545453</v>
      </c>
      <c r="AG304" s="69">
        <f t="shared" si="67"/>
        <v>89.204545454545453</v>
      </c>
      <c r="AH304" s="69">
        <f>IF(CxTx!H304=0,1,CxTx!H304)</f>
        <v>132.6609</v>
      </c>
      <c r="AI304" s="68">
        <f t="shared" si="68"/>
        <v>0.98961913067700791</v>
      </c>
      <c r="AJ304" s="68">
        <f t="shared" si="69"/>
        <v>1.0380869322992092E-2</v>
      </c>
      <c r="AK304" s="68">
        <f t="shared" si="70"/>
        <v>0.92602072938054458</v>
      </c>
      <c r="AL304" s="57"/>
      <c r="AM304" s="57"/>
      <c r="AN304" s="57"/>
      <c r="AO304" s="57"/>
      <c r="AP304" s="57"/>
      <c r="AQ304" s="57"/>
      <c r="AR304" s="57"/>
      <c r="AS304" s="57"/>
      <c r="AT304" s="57"/>
      <c r="AU304" s="57"/>
      <c r="AV304" s="57"/>
      <c r="AW304" s="45"/>
      <c r="AX304" s="60"/>
      <c r="AY304" s="72">
        <f>VLOOKUP('TzCx Summary'!B304, A:D, 4, FALSE)</f>
        <v>92.954545454545453</v>
      </c>
      <c r="AZ304" s="72">
        <f>VLOOKUP('TzCx Summary'!E304, A:D, 4, FALSE)</f>
        <v>92.954545454545453</v>
      </c>
      <c r="BA304" s="73">
        <f t="shared" si="71"/>
        <v>92.954545454545453</v>
      </c>
      <c r="BB304" s="73" t="e">
        <f>IF(TzCx!H304=0,1,#REF!)</f>
        <v>#REF!</v>
      </c>
      <c r="BC304" s="72" t="e">
        <f t="shared" si="72"/>
        <v>#REF!</v>
      </c>
      <c r="BD304" s="72" t="e">
        <f t="shared" si="73"/>
        <v>#REF!</v>
      </c>
      <c r="BE304" s="72" t="e">
        <f t="shared" si="74"/>
        <v>#REF!</v>
      </c>
      <c r="BF304" s="60"/>
      <c r="BG304" s="72"/>
      <c r="BH304" s="72"/>
      <c r="BI304" s="72"/>
      <c r="BJ304" s="72"/>
      <c r="BK304" s="72"/>
      <c r="BL304" s="72"/>
      <c r="BM304" s="72"/>
      <c r="BN304" s="72"/>
      <c r="BO304" s="60"/>
      <c r="BP304" s="60"/>
      <c r="BQ304" s="45"/>
    </row>
    <row r="305" spans="1:69" x14ac:dyDescent="0.4">
      <c r="A305" s="45"/>
      <c r="B305" s="45"/>
      <c r="C305" s="45"/>
      <c r="D305" s="45"/>
      <c r="E305" s="45"/>
      <c r="F305" s="45"/>
      <c r="G305" s="45"/>
      <c r="H305" s="45"/>
      <c r="I305" s="45"/>
      <c r="J305" s="54"/>
      <c r="K305" s="63">
        <f>VLOOKUP('CxCT5x Summary'!B305, A:D, 4, FALSE)</f>
        <v>87.5</v>
      </c>
      <c r="L305" s="63">
        <f>VLOOKUP('CxCT5x Summary'!E305, A:D, 4, FALSE)</f>
        <v>90.795454545454547</v>
      </c>
      <c r="M305" s="64">
        <f t="shared" si="65"/>
        <v>89.14772727272728</v>
      </c>
      <c r="N305" s="64">
        <f>IF(CxCT5x!H305=0,1,CxCT5x!H305)</f>
        <v>49.447249999999997</v>
      </c>
      <c r="O305" s="65">
        <f t="shared" si="66"/>
        <v>0.36519378259315516</v>
      </c>
      <c r="P305" s="65">
        <f t="shared" si="63"/>
        <v>0.63480621740684484</v>
      </c>
      <c r="Q305" s="65">
        <f t="shared" si="64"/>
        <v>56.591531540417023</v>
      </c>
      <c r="R305" s="54"/>
      <c r="S305" s="54"/>
      <c r="T305" s="54"/>
      <c r="U305" s="54"/>
      <c r="V305" s="54"/>
      <c r="W305" s="54"/>
      <c r="X305" s="54"/>
      <c r="Y305" s="54"/>
      <c r="Z305" s="54"/>
      <c r="AA305" s="54"/>
      <c r="AB305" s="54"/>
      <c r="AC305" s="45"/>
      <c r="AD305" s="57"/>
      <c r="AE305" s="68">
        <f>VLOOKUP('CxTx Summary'!B305, A:D, 4, FALSE)</f>
        <v>87.5</v>
      </c>
      <c r="AF305" s="68">
        <f>VLOOKUP('CxTx Summary'!E305, A:D, 4, FALSE)</f>
        <v>90.795454545454547</v>
      </c>
      <c r="AG305" s="69">
        <f t="shared" si="67"/>
        <v>89.14772727272728</v>
      </c>
      <c r="AH305" s="69">
        <f>IF(CxTx!H305=0,1,CxTx!H305)</f>
        <v>49.447249999999997</v>
      </c>
      <c r="AI305" s="68">
        <f t="shared" si="68"/>
        <v>0.36519378259315516</v>
      </c>
      <c r="AJ305" s="68">
        <f t="shared" si="69"/>
        <v>0.63480621740684484</v>
      </c>
      <c r="AK305" s="68">
        <f t="shared" si="70"/>
        <v>56.591531540417023</v>
      </c>
      <c r="AL305" s="57"/>
      <c r="AM305" s="57"/>
      <c r="AN305" s="57"/>
      <c r="AO305" s="57"/>
      <c r="AP305" s="57"/>
      <c r="AQ305" s="57"/>
      <c r="AR305" s="57"/>
      <c r="AS305" s="57"/>
      <c r="AT305" s="57"/>
      <c r="AU305" s="57"/>
      <c r="AV305" s="57"/>
      <c r="AW305" s="45"/>
      <c r="AX305" s="60"/>
      <c r="AY305" s="72">
        <f>VLOOKUP('TzCx Summary'!B305, A:D, 4, FALSE)</f>
        <v>87.5</v>
      </c>
      <c r="AZ305" s="72">
        <f>VLOOKUP('TzCx Summary'!E305, A:D, 4, FALSE)</f>
        <v>90.795454545454547</v>
      </c>
      <c r="BA305" s="73">
        <f t="shared" si="71"/>
        <v>89.14772727272728</v>
      </c>
      <c r="BB305" s="73" t="e">
        <f>IF(TzCx!H305=0,1,#REF!)</f>
        <v>#REF!</v>
      </c>
      <c r="BC305" s="72" t="e">
        <f t="shared" si="72"/>
        <v>#REF!</v>
      </c>
      <c r="BD305" s="72" t="e">
        <f t="shared" si="73"/>
        <v>#REF!</v>
      </c>
      <c r="BE305" s="72" t="e">
        <f t="shared" si="74"/>
        <v>#REF!</v>
      </c>
      <c r="BF305" s="60"/>
      <c r="BG305" s="72"/>
      <c r="BH305" s="72"/>
      <c r="BI305" s="72"/>
      <c r="BJ305" s="72"/>
      <c r="BK305" s="72"/>
      <c r="BL305" s="72"/>
      <c r="BM305" s="72"/>
      <c r="BN305" s="72"/>
      <c r="BO305" s="60"/>
      <c r="BP305" s="60"/>
      <c r="BQ305" s="45"/>
    </row>
    <row r="306" spans="1:69" x14ac:dyDescent="0.4">
      <c r="A306" s="45"/>
      <c r="B306" s="45"/>
      <c r="C306" s="45"/>
      <c r="D306" s="45"/>
      <c r="E306" s="45"/>
      <c r="F306" s="45"/>
      <c r="G306" s="45"/>
      <c r="H306" s="45"/>
      <c r="I306" s="45"/>
      <c r="J306" s="54"/>
      <c r="K306" s="63">
        <f>VLOOKUP('CxCT5x Summary'!B306, A:D, 4, FALSE)</f>
        <v>84.545454545454547</v>
      </c>
      <c r="L306" s="63">
        <f>VLOOKUP('CxCT5x Summary'!E306, A:D, 4, FALSE)</f>
        <v>90.795454545454547</v>
      </c>
      <c r="M306" s="64">
        <f t="shared" si="65"/>
        <v>87.670454545454547</v>
      </c>
      <c r="N306" s="64">
        <f>IF(CxCT5x!H306=0,1,CxCT5x!H306)</f>
        <v>14.835889999999999</v>
      </c>
      <c r="O306" s="65">
        <f t="shared" si="66"/>
        <v>0.10547424720856931</v>
      </c>
      <c r="P306" s="65">
        <f t="shared" si="63"/>
        <v>0.89452575279143065</v>
      </c>
      <c r="Q306" s="65">
        <f t="shared" si="64"/>
        <v>78.423479349839639</v>
      </c>
      <c r="R306" s="54"/>
      <c r="S306" s="54"/>
      <c r="T306" s="54"/>
      <c r="U306" s="54"/>
      <c r="V306" s="54"/>
      <c r="W306" s="54"/>
      <c r="X306" s="54"/>
      <c r="Y306" s="54"/>
      <c r="Z306" s="54"/>
      <c r="AA306" s="54"/>
      <c r="AB306" s="54"/>
      <c r="AC306" s="45"/>
      <c r="AD306" s="57"/>
      <c r="AE306" s="68">
        <f>VLOOKUP('CxTx Summary'!B306, A:D, 4, FALSE)</f>
        <v>84.545454545454547</v>
      </c>
      <c r="AF306" s="68">
        <f>VLOOKUP('CxTx Summary'!E306, A:D, 4, FALSE)</f>
        <v>90.795454545454547</v>
      </c>
      <c r="AG306" s="69">
        <f t="shared" si="67"/>
        <v>87.670454545454547</v>
      </c>
      <c r="AH306" s="69">
        <f>IF(CxTx!H306=0,1,CxTx!H306)</f>
        <v>14.835889999999999</v>
      </c>
      <c r="AI306" s="68">
        <f t="shared" si="68"/>
        <v>0.10547424720856931</v>
      </c>
      <c r="AJ306" s="68">
        <f t="shared" si="69"/>
        <v>0.89452575279143065</v>
      </c>
      <c r="AK306" s="68">
        <f t="shared" si="70"/>
        <v>78.423479349839639</v>
      </c>
      <c r="AL306" s="57"/>
      <c r="AM306" s="57"/>
      <c r="AN306" s="57"/>
      <c r="AO306" s="57"/>
      <c r="AP306" s="57"/>
      <c r="AQ306" s="57"/>
      <c r="AR306" s="57"/>
      <c r="AS306" s="57"/>
      <c r="AT306" s="57"/>
      <c r="AU306" s="57"/>
      <c r="AV306" s="57"/>
      <c r="AW306" s="45"/>
      <c r="AX306" s="60"/>
      <c r="AY306" s="72">
        <f>VLOOKUP('TzCx Summary'!B306, A:D, 4, FALSE)</f>
        <v>84.545454545454547</v>
      </c>
      <c r="AZ306" s="72">
        <f>VLOOKUP('TzCx Summary'!E306, A:D, 4, FALSE)</f>
        <v>84.545454545454547</v>
      </c>
      <c r="BA306" s="73">
        <f t="shared" si="71"/>
        <v>84.545454545454547</v>
      </c>
      <c r="BB306" s="73" t="e">
        <f>IF(TzCx!H306=0,1,#REF!)</f>
        <v>#REF!</v>
      </c>
      <c r="BC306" s="72" t="e">
        <f t="shared" si="72"/>
        <v>#REF!</v>
      </c>
      <c r="BD306" s="72" t="e">
        <f t="shared" si="73"/>
        <v>#REF!</v>
      </c>
      <c r="BE306" s="72" t="e">
        <f t="shared" si="74"/>
        <v>#REF!</v>
      </c>
      <c r="BF306" s="60"/>
      <c r="BG306" s="72"/>
      <c r="BH306" s="72"/>
      <c r="BI306" s="72"/>
      <c r="BJ306" s="72"/>
      <c r="BK306" s="72"/>
      <c r="BL306" s="72"/>
      <c r="BM306" s="72"/>
      <c r="BN306" s="72"/>
      <c r="BO306" s="60"/>
      <c r="BP306" s="60"/>
      <c r="BQ306" s="45"/>
    </row>
    <row r="307" spans="1:69" x14ac:dyDescent="0.4">
      <c r="A307" s="45"/>
      <c r="B307" s="45"/>
      <c r="C307" s="45"/>
      <c r="D307" s="45"/>
      <c r="E307" s="45"/>
      <c r="F307" s="45"/>
      <c r="G307" s="45"/>
      <c r="H307" s="45"/>
      <c r="I307" s="45"/>
      <c r="J307" s="54"/>
      <c r="K307" s="63">
        <f>VLOOKUP('CxCT5x Summary'!B307, A:D, 4, FALSE)</f>
        <v>85.454545454545453</v>
      </c>
      <c r="L307" s="63">
        <f>VLOOKUP('CxCT5x Summary'!E307, A:D, 4, FALSE)</f>
        <v>85.454545454545453</v>
      </c>
      <c r="M307" s="64">
        <f t="shared" si="65"/>
        <v>85.454545454545453</v>
      </c>
      <c r="N307" s="64">
        <f>IF(CxCT5x!H307=0,1,CxCT5x!H307)</f>
        <v>36.424770000000002</v>
      </c>
      <c r="O307" s="65">
        <f t="shared" si="66"/>
        <v>0.26747463907625607</v>
      </c>
      <c r="P307" s="65">
        <f t="shared" si="63"/>
        <v>0.73252536092374387</v>
      </c>
      <c r="Q307" s="65">
        <f t="shared" si="64"/>
        <v>62.597621751665386</v>
      </c>
      <c r="R307" s="54"/>
      <c r="S307" s="54"/>
      <c r="T307" s="54"/>
      <c r="U307" s="54"/>
      <c r="V307" s="54"/>
      <c r="W307" s="54"/>
      <c r="X307" s="54"/>
      <c r="Y307" s="54"/>
      <c r="Z307" s="54"/>
      <c r="AA307" s="54"/>
      <c r="AB307" s="54"/>
      <c r="AC307" s="45"/>
      <c r="AD307" s="57"/>
      <c r="AE307" s="68">
        <f>VLOOKUP('CxTx Summary'!B307, A:D, 4, FALSE)</f>
        <v>85.454545454545453</v>
      </c>
      <c r="AF307" s="68">
        <f>VLOOKUP('CxTx Summary'!E307, A:D, 4, FALSE)</f>
        <v>85.454545454545453</v>
      </c>
      <c r="AG307" s="69">
        <f t="shared" si="67"/>
        <v>85.454545454545453</v>
      </c>
      <c r="AH307" s="69">
        <f>IF(CxTx!H307=0,1,CxTx!H307)</f>
        <v>36.424770000000002</v>
      </c>
      <c r="AI307" s="68">
        <f t="shared" si="68"/>
        <v>0.26747463907625607</v>
      </c>
      <c r="AJ307" s="68">
        <f t="shared" si="69"/>
        <v>0.73252536092374387</v>
      </c>
      <c r="AK307" s="68">
        <f t="shared" si="70"/>
        <v>62.597621751665386</v>
      </c>
      <c r="AL307" s="57"/>
      <c r="AM307" s="57"/>
      <c r="AN307" s="57"/>
      <c r="AO307" s="57"/>
      <c r="AP307" s="57"/>
      <c r="AQ307" s="57"/>
      <c r="AR307" s="57"/>
      <c r="AS307" s="57"/>
      <c r="AT307" s="57"/>
      <c r="AU307" s="57"/>
      <c r="AV307" s="57"/>
      <c r="AW307" s="45"/>
      <c r="AX307" s="60"/>
      <c r="AY307" s="72">
        <f>VLOOKUP('TzCx Summary'!B307, A:D, 4, FALSE)</f>
        <v>85.454545454545453</v>
      </c>
      <c r="AZ307" s="72">
        <f>VLOOKUP('TzCx Summary'!E307, A:D, 4, FALSE)</f>
        <v>85.454545454545453</v>
      </c>
      <c r="BA307" s="73">
        <f t="shared" si="71"/>
        <v>85.454545454545453</v>
      </c>
      <c r="BB307" s="73" t="e">
        <f>IF(TzCx!H307=0,1,#REF!)</f>
        <v>#REF!</v>
      </c>
      <c r="BC307" s="72" t="e">
        <f t="shared" si="72"/>
        <v>#REF!</v>
      </c>
      <c r="BD307" s="72" t="e">
        <f t="shared" si="73"/>
        <v>#REF!</v>
      </c>
      <c r="BE307" s="72" t="e">
        <f t="shared" si="74"/>
        <v>#REF!</v>
      </c>
      <c r="BF307" s="60"/>
      <c r="BG307" s="72"/>
      <c r="BH307" s="72"/>
      <c r="BI307" s="72"/>
      <c r="BJ307" s="72"/>
      <c r="BK307" s="72"/>
      <c r="BL307" s="72"/>
      <c r="BM307" s="72"/>
      <c r="BN307" s="72"/>
      <c r="BO307" s="60"/>
      <c r="BP307" s="60"/>
      <c r="BQ307" s="45"/>
    </row>
    <row r="308" spans="1:69" x14ac:dyDescent="0.4">
      <c r="A308" s="45"/>
      <c r="B308" s="45"/>
      <c r="C308" s="45"/>
      <c r="D308" s="45"/>
      <c r="E308" s="45"/>
      <c r="F308" s="45"/>
      <c r="G308" s="45"/>
      <c r="H308" s="45"/>
      <c r="I308" s="45"/>
      <c r="J308" s="54"/>
      <c r="K308" s="63">
        <f>VLOOKUP('CxCT5x Summary'!B308, A:D, 4, FALSE)</f>
        <v>89.545454545454547</v>
      </c>
      <c r="L308" s="63">
        <f>VLOOKUP('CxCT5x Summary'!E308, A:D, 4, FALSE)</f>
        <v>85.454545454545453</v>
      </c>
      <c r="M308" s="64">
        <f t="shared" si="65"/>
        <v>87.5</v>
      </c>
      <c r="N308" s="64">
        <f>IF(CxCT5x!H308=0,1,CxCT5x!H308)</f>
        <v>24.41414</v>
      </c>
      <c r="O308" s="65">
        <f t="shared" si="66"/>
        <v>0.17734829780344363</v>
      </c>
      <c r="P308" s="65">
        <f t="shared" si="63"/>
        <v>0.82265170219655637</v>
      </c>
      <c r="Q308" s="65">
        <f t="shared" si="64"/>
        <v>71.98202394219868</v>
      </c>
      <c r="R308" s="54"/>
      <c r="S308" s="54"/>
      <c r="T308" s="54"/>
      <c r="U308" s="54"/>
      <c r="V308" s="54"/>
      <c r="W308" s="54"/>
      <c r="X308" s="54"/>
      <c r="Y308" s="54"/>
      <c r="Z308" s="54"/>
      <c r="AA308" s="54"/>
      <c r="AB308" s="54"/>
      <c r="AC308" s="45"/>
      <c r="AD308" s="57"/>
      <c r="AE308" s="68">
        <f>VLOOKUP('CxTx Summary'!B308, A:D, 4, FALSE)</f>
        <v>89.545454545454547</v>
      </c>
      <c r="AF308" s="68">
        <f>VLOOKUP('CxTx Summary'!E308, A:D, 4, FALSE)</f>
        <v>85.454545454545453</v>
      </c>
      <c r="AG308" s="69">
        <f t="shared" si="67"/>
        <v>87.5</v>
      </c>
      <c r="AH308" s="69">
        <f>IF(CxTx!H308=0,1,CxTx!H308)</f>
        <v>24.41414</v>
      </c>
      <c r="AI308" s="68">
        <f t="shared" si="68"/>
        <v>0.17734829780344363</v>
      </c>
      <c r="AJ308" s="68">
        <f t="shared" si="69"/>
        <v>0.82265170219655637</v>
      </c>
      <c r="AK308" s="68">
        <f t="shared" si="70"/>
        <v>71.98202394219868</v>
      </c>
      <c r="AL308" s="57"/>
      <c r="AM308" s="57"/>
      <c r="AN308" s="57"/>
      <c r="AO308" s="57"/>
      <c r="AP308" s="57"/>
      <c r="AQ308" s="57"/>
      <c r="AR308" s="57"/>
      <c r="AS308" s="57"/>
      <c r="AT308" s="57"/>
      <c r="AU308" s="57"/>
      <c r="AV308" s="57"/>
      <c r="AW308" s="45"/>
      <c r="AX308" s="60"/>
      <c r="AY308" s="72">
        <f>VLOOKUP('TzCx Summary'!B308, A:D, 4, FALSE)</f>
        <v>89.545454545454547</v>
      </c>
      <c r="AZ308" s="72">
        <f>VLOOKUP('TzCx Summary'!E308, A:D, 4, FALSE)</f>
        <v>88.63636363636364</v>
      </c>
      <c r="BA308" s="73">
        <f t="shared" si="71"/>
        <v>89.090909090909093</v>
      </c>
      <c r="BB308" s="73" t="e">
        <f>IF(TzCx!H308=0,1,#REF!)</f>
        <v>#REF!</v>
      </c>
      <c r="BC308" s="72" t="e">
        <f t="shared" si="72"/>
        <v>#REF!</v>
      </c>
      <c r="BD308" s="72" t="e">
        <f t="shared" si="73"/>
        <v>#REF!</v>
      </c>
      <c r="BE308" s="72" t="e">
        <f t="shared" si="74"/>
        <v>#REF!</v>
      </c>
      <c r="BF308" s="60"/>
      <c r="BG308" s="72"/>
      <c r="BH308" s="72"/>
      <c r="BI308" s="72"/>
      <c r="BJ308" s="72"/>
      <c r="BK308" s="72"/>
      <c r="BL308" s="72"/>
      <c r="BM308" s="72"/>
      <c r="BN308" s="72"/>
      <c r="BO308" s="60"/>
      <c r="BP308" s="60"/>
      <c r="BQ308" s="45"/>
    </row>
    <row r="309" spans="1:69" x14ac:dyDescent="0.4">
      <c r="A309" s="45"/>
      <c r="B309" s="45"/>
      <c r="C309" s="45"/>
      <c r="D309" s="45"/>
      <c r="E309" s="45"/>
      <c r="F309" s="45"/>
      <c r="G309" s="45"/>
      <c r="H309" s="45"/>
      <c r="I309" s="45"/>
      <c r="J309" s="54"/>
      <c r="K309" s="63">
        <f>VLOOKUP('CxCT5x Summary'!B309, A:D, 4, FALSE)</f>
        <v>85.454545454545453</v>
      </c>
      <c r="L309" s="63">
        <f>VLOOKUP('CxCT5x Summary'!E309, A:D, 4, FALSE)</f>
        <v>85.454545454545453</v>
      </c>
      <c r="M309" s="64">
        <f t="shared" si="65"/>
        <v>85.454545454545453</v>
      </c>
      <c r="N309" s="64">
        <f>IF(CxCT5x!H309=0,1,CxCT5x!H309)</f>
        <v>17.258849999999999</v>
      </c>
      <c r="O309" s="65">
        <f t="shared" si="66"/>
        <v>0.12365585132512051</v>
      </c>
      <c r="P309" s="65">
        <f t="shared" si="63"/>
        <v>0.87634414867487953</v>
      </c>
      <c r="Q309" s="65">
        <f t="shared" si="64"/>
        <v>74.887590886762425</v>
      </c>
      <c r="R309" s="54"/>
      <c r="S309" s="54"/>
      <c r="T309" s="54"/>
      <c r="U309" s="54"/>
      <c r="V309" s="54"/>
      <c r="W309" s="54"/>
      <c r="X309" s="54"/>
      <c r="Y309" s="54"/>
      <c r="Z309" s="54"/>
      <c r="AA309" s="54"/>
      <c r="AB309" s="54"/>
      <c r="AC309" s="45"/>
      <c r="AD309" s="57"/>
      <c r="AE309" s="68">
        <f>VLOOKUP('CxTx Summary'!B309, A:D, 4, FALSE)</f>
        <v>85.454545454545453</v>
      </c>
      <c r="AF309" s="68">
        <f>VLOOKUP('CxTx Summary'!E309, A:D, 4, FALSE)</f>
        <v>85.454545454545453</v>
      </c>
      <c r="AG309" s="69">
        <f t="shared" si="67"/>
        <v>85.454545454545453</v>
      </c>
      <c r="AH309" s="69">
        <f>IF(CxTx!H309=0,1,CxTx!H309)</f>
        <v>17.258849999999999</v>
      </c>
      <c r="AI309" s="68">
        <f t="shared" si="68"/>
        <v>0.12365585132512051</v>
      </c>
      <c r="AJ309" s="68">
        <f t="shared" si="69"/>
        <v>0.87634414867487953</v>
      </c>
      <c r="AK309" s="68">
        <f t="shared" si="70"/>
        <v>74.887590886762425</v>
      </c>
      <c r="AL309" s="57"/>
      <c r="AM309" s="57"/>
      <c r="AN309" s="57"/>
      <c r="AO309" s="57"/>
      <c r="AP309" s="57"/>
      <c r="AQ309" s="57"/>
      <c r="AR309" s="57"/>
      <c r="AS309" s="57"/>
      <c r="AT309" s="57"/>
      <c r="AU309" s="57"/>
      <c r="AV309" s="57"/>
      <c r="AW309" s="45"/>
      <c r="AX309" s="60"/>
      <c r="AY309" s="72">
        <f>VLOOKUP('TzCx Summary'!B309, A:D, 4, FALSE)</f>
        <v>85.454545454545453</v>
      </c>
      <c r="AZ309" s="72">
        <f>VLOOKUP('TzCx Summary'!E309, A:D, 4, FALSE)</f>
        <v>85.454545454545453</v>
      </c>
      <c r="BA309" s="73">
        <f t="shared" si="71"/>
        <v>85.454545454545453</v>
      </c>
      <c r="BB309" s="73" t="e">
        <f>IF(TzCx!H309=0,1,#REF!)</f>
        <v>#REF!</v>
      </c>
      <c r="BC309" s="72" t="e">
        <f t="shared" si="72"/>
        <v>#REF!</v>
      </c>
      <c r="BD309" s="72" t="e">
        <f t="shared" si="73"/>
        <v>#REF!</v>
      </c>
      <c r="BE309" s="72" t="e">
        <f t="shared" si="74"/>
        <v>#REF!</v>
      </c>
      <c r="BF309" s="60"/>
      <c r="BG309" s="72"/>
      <c r="BH309" s="72"/>
      <c r="BI309" s="72"/>
      <c r="BJ309" s="72"/>
      <c r="BK309" s="72"/>
      <c r="BL309" s="72"/>
      <c r="BM309" s="72"/>
      <c r="BN309" s="72"/>
      <c r="BO309" s="60"/>
      <c r="BP309" s="60"/>
      <c r="BQ309" s="45"/>
    </row>
    <row r="310" spans="1:69" x14ac:dyDescent="0.4">
      <c r="A310" s="45"/>
      <c r="B310" s="45"/>
      <c r="C310" s="45"/>
      <c r="D310" s="45"/>
      <c r="E310" s="45"/>
      <c r="F310" s="45"/>
      <c r="G310" s="45"/>
      <c r="H310" s="45"/>
      <c r="I310" s="45"/>
      <c r="J310" s="54"/>
      <c r="K310" s="63">
        <f>VLOOKUP('CxCT5x Summary'!B310, A:D, 4, FALSE)</f>
        <v>90.795454545454547</v>
      </c>
      <c r="L310" s="63">
        <f>VLOOKUP('CxCT5x Summary'!E310, A:D, 4, FALSE)</f>
        <v>90.795454545454547</v>
      </c>
      <c r="M310" s="64">
        <f t="shared" si="65"/>
        <v>90.795454545454547</v>
      </c>
      <c r="N310" s="64">
        <f>IF(CxCT5x!H310=0,1,CxCT5x!H310)</f>
        <v>5.65625</v>
      </c>
      <c r="O310" s="65">
        <f t="shared" si="66"/>
        <v>3.6591318719259462E-2</v>
      </c>
      <c r="P310" s="65">
        <f t="shared" si="63"/>
        <v>0.96340868128074053</v>
      </c>
      <c r="Q310" s="65">
        <f t="shared" si="64"/>
        <v>87.473129129921787</v>
      </c>
      <c r="R310" s="54"/>
      <c r="S310" s="54"/>
      <c r="T310" s="54"/>
      <c r="U310" s="54"/>
      <c r="V310" s="54"/>
      <c r="W310" s="54"/>
      <c r="X310" s="54"/>
      <c r="Y310" s="54"/>
      <c r="Z310" s="54"/>
      <c r="AA310" s="54"/>
      <c r="AB310" s="54"/>
      <c r="AC310" s="45"/>
      <c r="AD310" s="57"/>
      <c r="AE310" s="68">
        <f>VLOOKUP('CxTx Summary'!B310, A:D, 4, FALSE)</f>
        <v>90.795454545454547</v>
      </c>
      <c r="AF310" s="68">
        <f>VLOOKUP('CxTx Summary'!E310, A:D, 4, FALSE)</f>
        <v>90.795454545454547</v>
      </c>
      <c r="AG310" s="69">
        <f t="shared" si="67"/>
        <v>90.795454545454547</v>
      </c>
      <c r="AH310" s="69">
        <f>IF(CxTx!H310=0,1,CxTx!H310)</f>
        <v>5.65625</v>
      </c>
      <c r="AI310" s="68">
        <f t="shared" si="68"/>
        <v>3.6591318719259462E-2</v>
      </c>
      <c r="AJ310" s="68">
        <f t="shared" si="69"/>
        <v>0.96340868128074053</v>
      </c>
      <c r="AK310" s="68">
        <f t="shared" si="70"/>
        <v>87.473129129921787</v>
      </c>
      <c r="AL310" s="57"/>
      <c r="AM310" s="57"/>
      <c r="AN310" s="57"/>
      <c r="AO310" s="57"/>
      <c r="AP310" s="57"/>
      <c r="AQ310" s="57"/>
      <c r="AR310" s="57"/>
      <c r="AS310" s="57"/>
      <c r="AT310" s="57"/>
      <c r="AU310" s="57"/>
      <c r="AV310" s="57"/>
      <c r="AW310" s="45"/>
      <c r="AX310" s="60"/>
      <c r="AY310" s="72">
        <f>VLOOKUP('TzCx Summary'!B310, A:D, 4, FALSE)</f>
        <v>90.795454545454547</v>
      </c>
      <c r="AZ310" s="72">
        <f>VLOOKUP('TzCx Summary'!E310, A:D, 4, FALSE)</f>
        <v>90.795454545454547</v>
      </c>
      <c r="BA310" s="73">
        <f t="shared" si="71"/>
        <v>90.795454545454547</v>
      </c>
      <c r="BB310" s="73" t="e">
        <f>IF(TzCx!H310=0,1,#REF!)</f>
        <v>#REF!</v>
      </c>
      <c r="BC310" s="72" t="e">
        <f t="shared" si="72"/>
        <v>#REF!</v>
      </c>
      <c r="BD310" s="72" t="e">
        <f t="shared" si="73"/>
        <v>#REF!</v>
      </c>
      <c r="BE310" s="72" t="e">
        <f t="shared" si="74"/>
        <v>#REF!</v>
      </c>
      <c r="BF310" s="60"/>
      <c r="BG310" s="72"/>
      <c r="BH310" s="72"/>
      <c r="BI310" s="72"/>
      <c r="BJ310" s="72"/>
      <c r="BK310" s="72"/>
      <c r="BL310" s="72"/>
      <c r="BM310" s="72"/>
      <c r="BN310" s="72"/>
      <c r="BO310" s="60"/>
      <c r="BP310" s="60"/>
      <c r="BQ310" s="45"/>
    </row>
    <row r="311" spans="1:69" x14ac:dyDescent="0.4">
      <c r="A311" s="45"/>
      <c r="B311" s="45"/>
      <c r="C311" s="45"/>
      <c r="D311" s="45"/>
      <c r="E311" s="45"/>
      <c r="F311" s="45"/>
      <c r="G311" s="45"/>
      <c r="H311" s="45"/>
      <c r="I311" s="45"/>
      <c r="J311" s="54"/>
      <c r="K311" s="63">
        <f>VLOOKUP('CxCT5x Summary'!B311, A:D, 4, FALSE)</f>
        <v>85.454545454545453</v>
      </c>
      <c r="L311" s="63">
        <f>VLOOKUP('CxCT5x Summary'!E311, A:D, 4, FALSE)</f>
        <v>85.454545454545453</v>
      </c>
      <c r="M311" s="64">
        <f t="shared" si="65"/>
        <v>85.454545454545453</v>
      </c>
      <c r="N311" s="64">
        <f>IF(CxCT5x!H311=0,1,CxCT5x!H311)</f>
        <v>2.8353510000000002</v>
      </c>
      <c r="O311" s="65">
        <f t="shared" si="66"/>
        <v>1.5423627601463378E-2</v>
      </c>
      <c r="P311" s="65">
        <f t="shared" si="63"/>
        <v>0.98457637239853657</v>
      </c>
      <c r="Q311" s="65">
        <f t="shared" si="64"/>
        <v>84.136526368602219</v>
      </c>
      <c r="R311" s="54"/>
      <c r="S311" s="54"/>
      <c r="T311" s="54"/>
      <c r="U311" s="54"/>
      <c r="V311" s="54"/>
      <c r="W311" s="54"/>
      <c r="X311" s="54"/>
      <c r="Y311" s="54"/>
      <c r="Z311" s="54"/>
      <c r="AA311" s="54"/>
      <c r="AB311" s="54"/>
      <c r="AC311" s="45"/>
      <c r="AD311" s="57"/>
      <c r="AE311" s="68">
        <f>VLOOKUP('CxTx Summary'!B311, A:D, 4, FALSE)</f>
        <v>85.454545454545453</v>
      </c>
      <c r="AF311" s="68">
        <f>VLOOKUP('CxTx Summary'!E311, A:D, 4, FALSE)</f>
        <v>85.454545454545453</v>
      </c>
      <c r="AG311" s="69">
        <f t="shared" si="67"/>
        <v>85.454545454545453</v>
      </c>
      <c r="AH311" s="69">
        <f>IF(CxTx!H311=0,1,CxTx!H311)</f>
        <v>2.8353510000000002</v>
      </c>
      <c r="AI311" s="68">
        <f t="shared" si="68"/>
        <v>1.5423627601463378E-2</v>
      </c>
      <c r="AJ311" s="68">
        <f t="shared" si="69"/>
        <v>0.98457637239853657</v>
      </c>
      <c r="AK311" s="68">
        <f t="shared" si="70"/>
        <v>84.136526368602219</v>
      </c>
      <c r="AL311" s="57"/>
      <c r="AM311" s="57"/>
      <c r="AN311" s="57"/>
      <c r="AO311" s="57"/>
      <c r="AP311" s="57"/>
      <c r="AQ311" s="57"/>
      <c r="AR311" s="57"/>
      <c r="AS311" s="57"/>
      <c r="AT311" s="57"/>
      <c r="AU311" s="57"/>
      <c r="AV311" s="57"/>
      <c r="AW311" s="45"/>
      <c r="AX311" s="60"/>
      <c r="AY311" s="72">
        <f>VLOOKUP('TzCx Summary'!B311, A:D, 4, FALSE)</f>
        <v>85.454545454545453</v>
      </c>
      <c r="AZ311" s="72">
        <f>VLOOKUP('TzCx Summary'!E311, A:D, 4, FALSE)</f>
        <v>85.454545454545453</v>
      </c>
      <c r="BA311" s="73">
        <f t="shared" si="71"/>
        <v>85.454545454545453</v>
      </c>
      <c r="BB311" s="73" t="e">
        <f>IF(TzCx!H311=0,1,#REF!)</f>
        <v>#REF!</v>
      </c>
      <c r="BC311" s="72" t="e">
        <f t="shared" si="72"/>
        <v>#REF!</v>
      </c>
      <c r="BD311" s="72" t="e">
        <f t="shared" si="73"/>
        <v>#REF!</v>
      </c>
      <c r="BE311" s="72" t="e">
        <f t="shared" si="74"/>
        <v>#REF!</v>
      </c>
      <c r="BF311" s="60"/>
      <c r="BG311" s="72"/>
      <c r="BH311" s="72"/>
      <c r="BI311" s="72"/>
      <c r="BJ311" s="72"/>
      <c r="BK311" s="72"/>
      <c r="BL311" s="72"/>
      <c r="BM311" s="72"/>
      <c r="BN311" s="72"/>
      <c r="BO311" s="60"/>
      <c r="BP311" s="60"/>
      <c r="BQ311" s="45"/>
    </row>
    <row r="312" spans="1:69" x14ac:dyDescent="0.4">
      <c r="A312" s="45"/>
      <c r="B312" s="45"/>
      <c r="C312" s="45"/>
      <c r="D312" s="45"/>
      <c r="E312" s="45"/>
      <c r="F312" s="45"/>
      <c r="G312" s="45"/>
      <c r="H312" s="45"/>
      <c r="I312" s="45"/>
      <c r="J312" s="54"/>
      <c r="K312" s="63">
        <f>VLOOKUP('CxCT5x Summary'!B312, A:D, 4, FALSE)</f>
        <v>88.63636363636364</v>
      </c>
      <c r="L312" s="63">
        <f>VLOOKUP('CxCT5x Summary'!E312, A:D, 4, FALSE)</f>
        <v>85.454545454545453</v>
      </c>
      <c r="M312" s="64">
        <f t="shared" si="65"/>
        <v>87.045454545454547</v>
      </c>
      <c r="N312" s="64">
        <f>IF(CxCT5x!H312=0,1,CxCT5x!H312)</f>
        <v>92.507080000000002</v>
      </c>
      <c r="O312" s="65">
        <f t="shared" si="66"/>
        <v>0.68830963361256758</v>
      </c>
      <c r="P312" s="65">
        <f t="shared" si="63"/>
        <v>0.31169036638743242</v>
      </c>
      <c r="Q312" s="65">
        <f t="shared" si="64"/>
        <v>27.131229619633324</v>
      </c>
      <c r="R312" s="54"/>
      <c r="S312" s="54"/>
      <c r="T312" s="54"/>
      <c r="U312" s="54"/>
      <c r="V312" s="54"/>
      <c r="W312" s="54"/>
      <c r="X312" s="54"/>
      <c r="Y312" s="54"/>
      <c r="Z312" s="54"/>
      <c r="AA312" s="54"/>
      <c r="AB312" s="54"/>
      <c r="AC312" s="45"/>
      <c r="AD312" s="57"/>
      <c r="AE312" s="68">
        <f>VLOOKUP('CxTx Summary'!B312, A:D, 4, FALSE)</f>
        <v>88.63636363636364</v>
      </c>
      <c r="AF312" s="68">
        <f>VLOOKUP('CxTx Summary'!E312, A:D, 4, FALSE)</f>
        <v>85.454545454545453</v>
      </c>
      <c r="AG312" s="69">
        <f t="shared" si="67"/>
        <v>87.045454545454547</v>
      </c>
      <c r="AH312" s="69">
        <f>IF(CxTx!H312=0,1,CxTx!H312)</f>
        <v>92.507080000000002</v>
      </c>
      <c r="AI312" s="68">
        <f t="shared" si="68"/>
        <v>0.68830963361256758</v>
      </c>
      <c r="AJ312" s="68">
        <f t="shared" si="69"/>
        <v>0.31169036638743242</v>
      </c>
      <c r="AK312" s="68">
        <f t="shared" si="70"/>
        <v>27.131229619633324</v>
      </c>
      <c r="AL312" s="57"/>
      <c r="AM312" s="57"/>
      <c r="AN312" s="57"/>
      <c r="AO312" s="57"/>
      <c r="AP312" s="57"/>
      <c r="AQ312" s="57"/>
      <c r="AR312" s="57"/>
      <c r="AS312" s="57"/>
      <c r="AT312" s="57"/>
      <c r="AU312" s="57"/>
      <c r="AV312" s="57"/>
      <c r="AW312" s="45"/>
      <c r="AX312" s="60"/>
      <c r="AY312" s="72">
        <f>VLOOKUP('TzCx Summary'!B312, A:D, 4, FALSE)</f>
        <v>88.63636363636364</v>
      </c>
      <c r="AZ312" s="72">
        <f>VLOOKUP('TzCx Summary'!E312, A:D, 4, FALSE)</f>
        <v>88.63636363636364</v>
      </c>
      <c r="BA312" s="73">
        <f t="shared" si="71"/>
        <v>88.63636363636364</v>
      </c>
      <c r="BB312" s="73" t="e">
        <f>IF(TzCx!H312=0,1,#REF!)</f>
        <v>#REF!</v>
      </c>
      <c r="BC312" s="72" t="e">
        <f t="shared" si="72"/>
        <v>#REF!</v>
      </c>
      <c r="BD312" s="72" t="e">
        <f t="shared" si="73"/>
        <v>#REF!</v>
      </c>
      <c r="BE312" s="72" t="e">
        <f t="shared" si="74"/>
        <v>#REF!</v>
      </c>
      <c r="BF312" s="60"/>
      <c r="BG312" s="72"/>
      <c r="BH312" s="72"/>
      <c r="BI312" s="72"/>
      <c r="BJ312" s="72"/>
      <c r="BK312" s="72"/>
      <c r="BL312" s="72"/>
      <c r="BM312" s="72"/>
      <c r="BN312" s="72"/>
      <c r="BO312" s="60"/>
      <c r="BP312" s="60"/>
      <c r="BQ312" s="45"/>
    </row>
    <row r="313" spans="1:69" x14ac:dyDescent="0.4">
      <c r="A313" s="45"/>
      <c r="B313" s="45"/>
      <c r="C313" s="45"/>
      <c r="D313" s="45"/>
      <c r="E313" s="45"/>
      <c r="F313" s="45"/>
      <c r="G313" s="45"/>
      <c r="H313" s="45"/>
      <c r="I313" s="45"/>
      <c r="J313" s="54"/>
      <c r="K313" s="63">
        <f>VLOOKUP('CxCT5x Summary'!B313, A:D, 4, FALSE)</f>
        <v>87.5</v>
      </c>
      <c r="L313" s="63">
        <f>VLOOKUP('CxCT5x Summary'!E313, A:D, 4, FALSE)</f>
        <v>90.795454545454547</v>
      </c>
      <c r="M313" s="64">
        <f t="shared" si="65"/>
        <v>89.14772727272728</v>
      </c>
      <c r="N313" s="64">
        <f>IF(CxCT5x!H313=0,1,CxCT5x!H313)</f>
        <v>52.136189999999999</v>
      </c>
      <c r="O313" s="65">
        <f t="shared" si="66"/>
        <v>0.38537126904491631</v>
      </c>
      <c r="P313" s="65">
        <f t="shared" si="63"/>
        <v>0.61462873095508375</v>
      </c>
      <c r="Q313" s="65">
        <f t="shared" si="64"/>
        <v>54.792754481166277</v>
      </c>
      <c r="R313" s="54"/>
      <c r="S313" s="54"/>
      <c r="T313" s="54"/>
      <c r="U313" s="54"/>
      <c r="V313" s="54"/>
      <c r="W313" s="54"/>
      <c r="X313" s="54"/>
      <c r="Y313" s="54"/>
      <c r="Z313" s="54"/>
      <c r="AA313" s="54"/>
      <c r="AB313" s="54"/>
      <c r="AC313" s="45"/>
      <c r="AD313" s="57"/>
      <c r="AE313" s="68">
        <f>VLOOKUP('CxTx Summary'!B313, A:D, 4, FALSE)</f>
        <v>87.5</v>
      </c>
      <c r="AF313" s="68">
        <f>VLOOKUP('CxTx Summary'!E313, A:D, 4, FALSE)</f>
        <v>90.795454545454547</v>
      </c>
      <c r="AG313" s="69">
        <f t="shared" si="67"/>
        <v>89.14772727272728</v>
      </c>
      <c r="AH313" s="69">
        <f>IF(CxTx!H313=0,1,CxTx!H313)</f>
        <v>52.136189999999999</v>
      </c>
      <c r="AI313" s="68">
        <f t="shared" si="68"/>
        <v>0.38537126904491631</v>
      </c>
      <c r="AJ313" s="68">
        <f t="shared" si="69"/>
        <v>0.61462873095508375</v>
      </c>
      <c r="AK313" s="68">
        <f t="shared" si="70"/>
        <v>54.792754481166277</v>
      </c>
      <c r="AL313" s="57"/>
      <c r="AM313" s="57"/>
      <c r="AN313" s="57"/>
      <c r="AO313" s="57"/>
      <c r="AP313" s="57"/>
      <c r="AQ313" s="57"/>
      <c r="AR313" s="57"/>
      <c r="AS313" s="57"/>
      <c r="AT313" s="57"/>
      <c r="AU313" s="57"/>
      <c r="AV313" s="57"/>
      <c r="AW313" s="45"/>
      <c r="AX313" s="60"/>
      <c r="AY313" s="72">
        <f>VLOOKUP('TzCx Summary'!B313, A:D, 4, FALSE)</f>
        <v>87.5</v>
      </c>
      <c r="AZ313" s="72">
        <f>VLOOKUP('TzCx Summary'!E313, A:D, 4, FALSE)</f>
        <v>90.795454545454547</v>
      </c>
      <c r="BA313" s="73">
        <f t="shared" si="71"/>
        <v>89.14772727272728</v>
      </c>
      <c r="BB313" s="73" t="e">
        <f>IF(TzCx!H313=0,1,#REF!)</f>
        <v>#REF!</v>
      </c>
      <c r="BC313" s="72" t="e">
        <f t="shared" si="72"/>
        <v>#REF!</v>
      </c>
      <c r="BD313" s="72" t="e">
        <f t="shared" si="73"/>
        <v>#REF!</v>
      </c>
      <c r="BE313" s="72" t="e">
        <f t="shared" si="74"/>
        <v>#REF!</v>
      </c>
      <c r="BF313" s="60"/>
      <c r="BG313" s="72"/>
      <c r="BH313" s="72"/>
      <c r="BI313" s="72"/>
      <c r="BJ313" s="72"/>
      <c r="BK313" s="72"/>
      <c r="BL313" s="72"/>
      <c r="BM313" s="72"/>
      <c r="BN313" s="72"/>
      <c r="BO313" s="60"/>
      <c r="BP313" s="60"/>
      <c r="BQ313" s="45"/>
    </row>
    <row r="314" spans="1:69" x14ac:dyDescent="0.4">
      <c r="A314" s="45"/>
      <c r="B314" s="45"/>
      <c r="C314" s="45"/>
      <c r="D314" s="45"/>
      <c r="E314" s="45"/>
      <c r="F314" s="45"/>
      <c r="G314" s="45"/>
      <c r="H314" s="45"/>
      <c r="I314" s="45"/>
      <c r="J314" s="54"/>
      <c r="K314" s="63">
        <f>VLOOKUP('CxCT5x Summary'!B314, A:D, 4, FALSE)</f>
        <v>85.454545454545453</v>
      </c>
      <c r="L314" s="63">
        <f>VLOOKUP('CxCT5x Summary'!E314, A:D, 4, FALSE)</f>
        <v>85.454545454545453</v>
      </c>
      <c r="M314" s="64">
        <f t="shared" si="65"/>
        <v>85.454545454545453</v>
      </c>
      <c r="N314" s="64">
        <f>IF(CxCT5x!H314=0,1,CxCT5x!H314)</f>
        <v>4.3094089999999996</v>
      </c>
      <c r="O314" s="65">
        <f t="shared" si="66"/>
        <v>2.6484783790932144E-2</v>
      </c>
      <c r="P314" s="65">
        <f t="shared" si="63"/>
        <v>0.97351521620906789</v>
      </c>
      <c r="Q314" s="65">
        <f t="shared" si="64"/>
        <v>83.191300294229436</v>
      </c>
      <c r="R314" s="54"/>
      <c r="S314" s="54"/>
      <c r="T314" s="54"/>
      <c r="U314" s="54"/>
      <c r="V314" s="54"/>
      <c r="W314" s="54"/>
      <c r="X314" s="54"/>
      <c r="Y314" s="54"/>
      <c r="Z314" s="54"/>
      <c r="AA314" s="54"/>
      <c r="AB314" s="54"/>
      <c r="AC314" s="45"/>
      <c r="AD314" s="57"/>
      <c r="AE314" s="68">
        <f>VLOOKUP('CxTx Summary'!B314, A:D, 4, FALSE)</f>
        <v>85.454545454545453</v>
      </c>
      <c r="AF314" s="68">
        <f>VLOOKUP('CxTx Summary'!E314, A:D, 4, FALSE)</f>
        <v>85.454545454545453</v>
      </c>
      <c r="AG314" s="69">
        <f t="shared" si="67"/>
        <v>85.454545454545453</v>
      </c>
      <c r="AH314" s="69">
        <f>IF(CxTx!H314=0,1,CxTx!H314)</f>
        <v>4.3094089999999996</v>
      </c>
      <c r="AI314" s="68">
        <f t="shared" si="68"/>
        <v>2.6484783790932144E-2</v>
      </c>
      <c r="AJ314" s="68">
        <f t="shared" si="69"/>
        <v>0.97351521620906789</v>
      </c>
      <c r="AK314" s="68">
        <f t="shared" si="70"/>
        <v>83.191300294229436</v>
      </c>
      <c r="AL314" s="57"/>
      <c r="AM314" s="57"/>
      <c r="AN314" s="57"/>
      <c r="AO314" s="57"/>
      <c r="AP314" s="57"/>
      <c r="AQ314" s="57"/>
      <c r="AR314" s="57"/>
      <c r="AS314" s="57"/>
      <c r="AT314" s="57"/>
      <c r="AU314" s="57"/>
      <c r="AV314" s="57"/>
      <c r="AW314" s="45"/>
      <c r="AX314" s="60"/>
      <c r="AY314" s="72">
        <f>VLOOKUP('TzCx Summary'!B314, A:D, 4, FALSE)</f>
        <v>85.454545454545453</v>
      </c>
      <c r="AZ314" s="72">
        <f>VLOOKUP('TzCx Summary'!E314, A:D, 4, FALSE)</f>
        <v>85.454545454545453</v>
      </c>
      <c r="BA314" s="73">
        <f t="shared" si="71"/>
        <v>85.454545454545453</v>
      </c>
      <c r="BB314" s="73" t="e">
        <f>IF(TzCx!H314=0,1,#REF!)</f>
        <v>#REF!</v>
      </c>
      <c r="BC314" s="72" t="e">
        <f t="shared" si="72"/>
        <v>#REF!</v>
      </c>
      <c r="BD314" s="72" t="e">
        <f t="shared" si="73"/>
        <v>#REF!</v>
      </c>
      <c r="BE314" s="72" t="e">
        <f t="shared" si="74"/>
        <v>#REF!</v>
      </c>
      <c r="BF314" s="60"/>
      <c r="BG314" s="72"/>
      <c r="BH314" s="72"/>
      <c r="BI314" s="72"/>
      <c r="BJ314" s="72"/>
      <c r="BK314" s="72"/>
      <c r="BL314" s="72"/>
      <c r="BM314" s="72"/>
      <c r="BN314" s="72"/>
      <c r="BO314" s="60"/>
      <c r="BP314" s="60"/>
      <c r="BQ314" s="45"/>
    </row>
    <row r="315" spans="1:69" x14ac:dyDescent="0.4">
      <c r="A315" s="45"/>
      <c r="B315" s="45"/>
      <c r="C315" s="45"/>
      <c r="D315" s="45"/>
      <c r="E315" s="45"/>
      <c r="F315" s="45"/>
      <c r="G315" s="45"/>
      <c r="H315" s="45"/>
      <c r="I315" s="45"/>
      <c r="J315" s="54"/>
      <c r="K315" s="63">
        <f>VLOOKUP('CxCT5x Summary'!B315, A:D, 4, FALSE)</f>
        <v>92.954545454545453</v>
      </c>
      <c r="L315" s="63">
        <f>VLOOKUP('CxCT5x Summary'!E315, A:D, 4, FALSE)</f>
        <v>85.454545454545453</v>
      </c>
      <c r="M315" s="64">
        <f t="shared" si="65"/>
        <v>89.204545454545453</v>
      </c>
      <c r="N315" s="64">
        <f>IF(CxCT5x!H315=0,1,CxCT5x!H315)</f>
        <v>13.514889999999999</v>
      </c>
      <c r="O315" s="65">
        <f t="shared" si="66"/>
        <v>9.5561620075655787E-2</v>
      </c>
      <c r="P315" s="65">
        <f t="shared" si="63"/>
        <v>0.90443837992434417</v>
      </c>
      <c r="Q315" s="65">
        <f t="shared" si="64"/>
        <v>80.680014572796608</v>
      </c>
      <c r="R315" s="54"/>
      <c r="S315" s="54"/>
      <c r="T315" s="54"/>
      <c r="U315" s="54"/>
      <c r="V315" s="54"/>
      <c r="W315" s="54"/>
      <c r="X315" s="54"/>
      <c r="Y315" s="54"/>
      <c r="Z315" s="54"/>
      <c r="AA315" s="54"/>
      <c r="AB315" s="54"/>
      <c r="AC315" s="45"/>
      <c r="AD315" s="57"/>
      <c r="AE315" s="68">
        <f>VLOOKUP('CxTx Summary'!B315, A:D, 4, FALSE)</f>
        <v>92.954545454545453</v>
      </c>
      <c r="AF315" s="68">
        <f>VLOOKUP('CxTx Summary'!E315, A:D, 4, FALSE)</f>
        <v>85.454545454545453</v>
      </c>
      <c r="AG315" s="69">
        <f t="shared" si="67"/>
        <v>89.204545454545453</v>
      </c>
      <c r="AH315" s="69">
        <f>IF(CxTx!H315=0,1,CxTx!H315)</f>
        <v>13.514889999999999</v>
      </c>
      <c r="AI315" s="68">
        <f t="shared" si="68"/>
        <v>9.5561620075655787E-2</v>
      </c>
      <c r="AJ315" s="68">
        <f t="shared" si="69"/>
        <v>0.90443837992434417</v>
      </c>
      <c r="AK315" s="68">
        <f t="shared" si="70"/>
        <v>80.680014572796608</v>
      </c>
      <c r="AL315" s="57"/>
      <c r="AM315" s="57"/>
      <c r="AN315" s="57"/>
      <c r="AO315" s="57"/>
      <c r="AP315" s="57"/>
      <c r="AQ315" s="57"/>
      <c r="AR315" s="57"/>
      <c r="AS315" s="57"/>
      <c r="AT315" s="57"/>
      <c r="AU315" s="57"/>
      <c r="AV315" s="57"/>
      <c r="AW315" s="45"/>
      <c r="AX315" s="60"/>
      <c r="AY315" s="72">
        <f>VLOOKUP('TzCx Summary'!B315, A:D, 4, FALSE)</f>
        <v>92.954545454545453</v>
      </c>
      <c r="AZ315" s="72">
        <f>VLOOKUP('TzCx Summary'!E315, A:D, 4, FALSE)</f>
        <v>92.954545454545453</v>
      </c>
      <c r="BA315" s="73">
        <f t="shared" si="71"/>
        <v>92.954545454545453</v>
      </c>
      <c r="BB315" s="73" t="e">
        <f>IF(TzCx!H315=0,1,#REF!)</f>
        <v>#REF!</v>
      </c>
      <c r="BC315" s="72" t="e">
        <f t="shared" si="72"/>
        <v>#REF!</v>
      </c>
      <c r="BD315" s="72" t="e">
        <f t="shared" si="73"/>
        <v>#REF!</v>
      </c>
      <c r="BE315" s="72" t="e">
        <f t="shared" si="74"/>
        <v>#REF!</v>
      </c>
      <c r="BF315" s="60"/>
      <c r="BG315" s="72"/>
      <c r="BH315" s="72"/>
      <c r="BI315" s="72"/>
      <c r="BJ315" s="72"/>
      <c r="BK315" s="72"/>
      <c r="BL315" s="72"/>
      <c r="BM315" s="72"/>
      <c r="BN315" s="72"/>
      <c r="BO315" s="60"/>
      <c r="BP315" s="60"/>
      <c r="BQ315" s="45"/>
    </row>
    <row r="316" spans="1:69" x14ac:dyDescent="0.4">
      <c r="A316" s="45"/>
      <c r="B316" s="45"/>
      <c r="C316" s="45"/>
      <c r="D316" s="45"/>
      <c r="E316" s="45"/>
      <c r="F316" s="45"/>
      <c r="G316" s="45"/>
      <c r="H316" s="45"/>
      <c r="I316" s="45"/>
      <c r="J316" s="54"/>
      <c r="K316" s="63">
        <f>VLOOKUP('CxCT5x Summary'!B316, A:D, 4, FALSE)</f>
        <v>90.795454545454547</v>
      </c>
      <c r="L316" s="63">
        <f>VLOOKUP('CxCT5x Summary'!E316, A:D, 4, FALSE)</f>
        <v>90.795454545454547</v>
      </c>
      <c r="M316" s="64">
        <f t="shared" si="65"/>
        <v>90.795454545454547</v>
      </c>
      <c r="N316" s="64">
        <f>IF(CxCT5x!H316=0,1,CxCT5x!H316)</f>
        <v>10.469099999999999</v>
      </c>
      <c r="O316" s="65">
        <f t="shared" si="66"/>
        <v>7.2706373599382743E-2</v>
      </c>
      <c r="P316" s="65">
        <f t="shared" si="63"/>
        <v>0.9272936264006173</v>
      </c>
      <c r="Q316" s="65">
        <f t="shared" si="64"/>
        <v>84.194046306146959</v>
      </c>
      <c r="R316" s="54"/>
      <c r="S316" s="54"/>
      <c r="T316" s="54"/>
      <c r="U316" s="54"/>
      <c r="V316" s="54"/>
      <c r="W316" s="54"/>
      <c r="X316" s="54"/>
      <c r="Y316" s="54"/>
      <c r="Z316" s="54"/>
      <c r="AA316" s="54"/>
      <c r="AB316" s="54"/>
      <c r="AC316" s="45"/>
      <c r="AD316" s="57"/>
      <c r="AE316" s="68">
        <f>VLOOKUP('CxTx Summary'!B316, A:D, 4, FALSE)</f>
        <v>90.795454545454547</v>
      </c>
      <c r="AF316" s="68">
        <f>VLOOKUP('CxTx Summary'!E316, A:D, 4, FALSE)</f>
        <v>90.795454545454547</v>
      </c>
      <c r="AG316" s="69">
        <f t="shared" si="67"/>
        <v>90.795454545454547</v>
      </c>
      <c r="AH316" s="69">
        <f>IF(CxTx!H316=0,1,CxTx!H316)</f>
        <v>10.469099999999999</v>
      </c>
      <c r="AI316" s="68">
        <f t="shared" si="68"/>
        <v>7.2706373599382743E-2</v>
      </c>
      <c r="AJ316" s="68">
        <f t="shared" si="69"/>
        <v>0.9272936264006173</v>
      </c>
      <c r="AK316" s="68">
        <f t="shared" si="70"/>
        <v>84.194046306146959</v>
      </c>
      <c r="AL316" s="57"/>
      <c r="AM316" s="57"/>
      <c r="AN316" s="57"/>
      <c r="AO316" s="57"/>
      <c r="AP316" s="57"/>
      <c r="AQ316" s="57"/>
      <c r="AR316" s="57"/>
      <c r="AS316" s="57"/>
      <c r="AT316" s="57"/>
      <c r="AU316" s="57"/>
      <c r="AV316" s="57"/>
      <c r="AW316" s="45"/>
      <c r="AX316" s="60"/>
      <c r="AY316" s="72">
        <f>VLOOKUP('TzCx Summary'!B316, A:D, 4, FALSE)</f>
        <v>90.795454545454547</v>
      </c>
      <c r="AZ316" s="72">
        <f>VLOOKUP('TzCx Summary'!E316, A:D, 4, FALSE)</f>
        <v>90.795454545454547</v>
      </c>
      <c r="BA316" s="73">
        <f t="shared" si="71"/>
        <v>90.795454545454547</v>
      </c>
      <c r="BB316" s="73" t="e">
        <f>IF(TzCx!H316=0,1,#REF!)</f>
        <v>#REF!</v>
      </c>
      <c r="BC316" s="72" t="e">
        <f t="shared" si="72"/>
        <v>#REF!</v>
      </c>
      <c r="BD316" s="72" t="e">
        <f t="shared" si="73"/>
        <v>#REF!</v>
      </c>
      <c r="BE316" s="72" t="e">
        <f t="shared" si="74"/>
        <v>#REF!</v>
      </c>
      <c r="BF316" s="60"/>
      <c r="BG316" s="72"/>
      <c r="BH316" s="72"/>
      <c r="BI316" s="72"/>
      <c r="BJ316" s="72"/>
      <c r="BK316" s="72"/>
      <c r="BL316" s="72"/>
      <c r="BM316" s="72"/>
      <c r="BN316" s="72"/>
      <c r="BO316" s="60"/>
      <c r="BP316" s="60"/>
      <c r="BQ316" s="45"/>
    </row>
    <row r="317" spans="1:69" x14ac:dyDescent="0.4">
      <c r="A317" s="45"/>
      <c r="B317" s="45"/>
      <c r="C317" s="45"/>
      <c r="D317" s="45"/>
      <c r="E317" s="45"/>
      <c r="F317" s="45"/>
      <c r="G317" s="45"/>
      <c r="H317" s="45"/>
      <c r="I317" s="45"/>
      <c r="J317" s="54"/>
      <c r="K317" s="63">
        <f>VLOOKUP('CxCT5x Summary'!B317, A:D, 4, FALSE)</f>
        <v>90.795454545454547</v>
      </c>
      <c r="L317" s="63">
        <f>VLOOKUP('CxCT5x Summary'!E317, A:D, 4, FALSE)</f>
        <v>90.795454545454547</v>
      </c>
      <c r="M317" s="64">
        <f t="shared" si="65"/>
        <v>90.795454545454547</v>
      </c>
      <c r="N317" s="64">
        <f>IF(CxCT5x!H317=0,1,CxCT5x!H317)</f>
        <v>55.20993</v>
      </c>
      <c r="O317" s="65">
        <f t="shared" si="66"/>
        <v>0.40843624900216208</v>
      </c>
      <c r="P317" s="65">
        <f t="shared" si="63"/>
        <v>0.59156375099783798</v>
      </c>
      <c r="Q317" s="65">
        <f t="shared" si="64"/>
        <v>53.711299664462793</v>
      </c>
      <c r="R317" s="54"/>
      <c r="S317" s="54"/>
      <c r="T317" s="54"/>
      <c r="U317" s="54"/>
      <c r="V317" s="54"/>
      <c r="W317" s="54"/>
      <c r="X317" s="54"/>
      <c r="Y317" s="54"/>
      <c r="Z317" s="54"/>
      <c r="AA317" s="54"/>
      <c r="AB317" s="54"/>
      <c r="AC317" s="45"/>
      <c r="AD317" s="57"/>
      <c r="AE317" s="68">
        <f>VLOOKUP('CxTx Summary'!B317, A:D, 4, FALSE)</f>
        <v>90.795454545454547</v>
      </c>
      <c r="AF317" s="68">
        <f>VLOOKUP('CxTx Summary'!E317, A:D, 4, FALSE)</f>
        <v>90.795454545454547</v>
      </c>
      <c r="AG317" s="69">
        <f t="shared" si="67"/>
        <v>90.795454545454547</v>
      </c>
      <c r="AH317" s="69">
        <f>IF(CxTx!H317=0,1,CxTx!H317)</f>
        <v>55.20993</v>
      </c>
      <c r="AI317" s="68">
        <f t="shared" si="68"/>
        <v>0.40843624900216208</v>
      </c>
      <c r="AJ317" s="68">
        <f t="shared" si="69"/>
        <v>0.59156375099783798</v>
      </c>
      <c r="AK317" s="68">
        <f t="shared" si="70"/>
        <v>53.711299664462793</v>
      </c>
      <c r="AL317" s="57"/>
      <c r="AM317" s="57"/>
      <c r="AN317" s="57"/>
      <c r="AO317" s="57"/>
      <c r="AP317" s="57"/>
      <c r="AQ317" s="57"/>
      <c r="AR317" s="57"/>
      <c r="AS317" s="57"/>
      <c r="AT317" s="57"/>
      <c r="AU317" s="57"/>
      <c r="AV317" s="57"/>
      <c r="AW317" s="45"/>
      <c r="AX317" s="60"/>
      <c r="AY317" s="72">
        <f>VLOOKUP('TzCx Summary'!B317, A:D, 4, FALSE)</f>
        <v>90.795454545454547</v>
      </c>
      <c r="AZ317" s="72">
        <f>VLOOKUP('TzCx Summary'!E317, A:D, 4, FALSE)</f>
        <v>90.795454545454547</v>
      </c>
      <c r="BA317" s="73">
        <f t="shared" si="71"/>
        <v>90.795454545454547</v>
      </c>
      <c r="BB317" s="73" t="e">
        <f>IF(TzCx!H317=0,1,#REF!)</f>
        <v>#REF!</v>
      </c>
      <c r="BC317" s="72" t="e">
        <f t="shared" si="72"/>
        <v>#REF!</v>
      </c>
      <c r="BD317" s="72" t="e">
        <f t="shared" si="73"/>
        <v>#REF!</v>
      </c>
      <c r="BE317" s="72" t="e">
        <f t="shared" si="74"/>
        <v>#REF!</v>
      </c>
      <c r="BF317" s="60"/>
      <c r="BG317" s="72"/>
      <c r="BH317" s="72"/>
      <c r="BI317" s="72"/>
      <c r="BJ317" s="72"/>
      <c r="BK317" s="72"/>
      <c r="BL317" s="72"/>
      <c r="BM317" s="72"/>
      <c r="BN317" s="72"/>
      <c r="BO317" s="60"/>
      <c r="BP317" s="60"/>
      <c r="BQ317" s="45"/>
    </row>
    <row r="318" spans="1:69" x14ac:dyDescent="0.4">
      <c r="A318" s="45"/>
      <c r="B318" s="45"/>
      <c r="C318" s="45"/>
      <c r="D318" s="45"/>
      <c r="E318" s="45"/>
      <c r="F318" s="45"/>
      <c r="G318" s="45"/>
      <c r="H318" s="45"/>
      <c r="I318" s="45"/>
      <c r="J318" s="54"/>
      <c r="K318" s="63">
        <f>VLOOKUP('CxCT5x Summary'!B318, A:D, 4, FALSE)</f>
        <v>90.795454545454547</v>
      </c>
      <c r="L318" s="63">
        <f>VLOOKUP('CxCT5x Summary'!E318, A:D, 4, FALSE)</f>
        <v>90.795454545454547</v>
      </c>
      <c r="M318" s="64">
        <f t="shared" si="65"/>
        <v>90.795454545454547</v>
      </c>
      <c r="N318" s="64">
        <f>IF(CxCT5x!H318=0,1,CxCT5x!H318)</f>
        <v>7.4104489999999998</v>
      </c>
      <c r="O318" s="65">
        <f t="shared" si="66"/>
        <v>4.9754619706337259E-2</v>
      </c>
      <c r="P318" s="65">
        <f t="shared" si="63"/>
        <v>0.95024538029366279</v>
      </c>
      <c r="Q318" s="65">
        <f t="shared" si="64"/>
        <v>86.277961233481435</v>
      </c>
      <c r="R318" s="54"/>
      <c r="S318" s="54"/>
      <c r="T318" s="54"/>
      <c r="U318" s="54"/>
      <c r="V318" s="54"/>
      <c r="W318" s="54"/>
      <c r="X318" s="54"/>
      <c r="Y318" s="54"/>
      <c r="Z318" s="54"/>
      <c r="AA318" s="54"/>
      <c r="AB318" s="54"/>
      <c r="AC318" s="45"/>
      <c r="AD318" s="57"/>
      <c r="AE318" s="68">
        <f>VLOOKUP('CxTx Summary'!B318, A:D, 4, FALSE)</f>
        <v>90.795454545454547</v>
      </c>
      <c r="AF318" s="68">
        <f>VLOOKUP('CxTx Summary'!E318, A:D, 4, FALSE)</f>
        <v>90.795454545454547</v>
      </c>
      <c r="AG318" s="69">
        <f t="shared" si="67"/>
        <v>90.795454545454547</v>
      </c>
      <c r="AH318" s="69">
        <f>IF(CxTx!H318=0,1,CxTx!H318)</f>
        <v>7.4104489999999998</v>
      </c>
      <c r="AI318" s="68">
        <f t="shared" si="68"/>
        <v>4.9754619706337259E-2</v>
      </c>
      <c r="AJ318" s="68">
        <f t="shared" si="69"/>
        <v>0.95024538029366279</v>
      </c>
      <c r="AK318" s="68">
        <f t="shared" si="70"/>
        <v>86.277961233481435</v>
      </c>
      <c r="AL318" s="57"/>
      <c r="AM318" s="57"/>
      <c r="AN318" s="57"/>
      <c r="AO318" s="57"/>
      <c r="AP318" s="57"/>
      <c r="AQ318" s="57"/>
      <c r="AR318" s="57"/>
      <c r="AS318" s="57"/>
      <c r="AT318" s="57"/>
      <c r="AU318" s="57"/>
      <c r="AV318" s="57"/>
      <c r="AW318" s="45"/>
      <c r="AX318" s="60"/>
      <c r="AY318" s="72">
        <f>VLOOKUP('TzCx Summary'!B318, A:D, 4, FALSE)</f>
        <v>90.795454545454547</v>
      </c>
      <c r="AZ318" s="72">
        <f>VLOOKUP('TzCx Summary'!E318, A:D, 4, FALSE)</f>
        <v>90.795454545454547</v>
      </c>
      <c r="BA318" s="73">
        <f t="shared" si="71"/>
        <v>90.795454545454547</v>
      </c>
      <c r="BB318" s="73" t="e">
        <f>IF(TzCx!H318=0,1,#REF!)</f>
        <v>#REF!</v>
      </c>
      <c r="BC318" s="72" t="e">
        <f t="shared" si="72"/>
        <v>#REF!</v>
      </c>
      <c r="BD318" s="72" t="e">
        <f t="shared" si="73"/>
        <v>#REF!</v>
      </c>
      <c r="BE318" s="72" t="e">
        <f t="shared" si="74"/>
        <v>#REF!</v>
      </c>
      <c r="BF318" s="60"/>
      <c r="BG318" s="72"/>
      <c r="BH318" s="72"/>
      <c r="BI318" s="72"/>
      <c r="BJ318" s="72"/>
      <c r="BK318" s="72"/>
      <c r="BL318" s="72"/>
      <c r="BM318" s="72"/>
      <c r="BN318" s="72"/>
      <c r="BO318" s="60"/>
      <c r="BP318" s="60"/>
      <c r="BQ318" s="45"/>
    </row>
    <row r="319" spans="1:69" x14ac:dyDescent="0.4">
      <c r="A319" s="45"/>
      <c r="B319" s="45"/>
      <c r="C319" s="45"/>
      <c r="D319" s="45"/>
      <c r="E319" s="45"/>
      <c r="F319" s="45"/>
      <c r="G319" s="45"/>
      <c r="H319" s="45"/>
      <c r="I319" s="45"/>
      <c r="J319" s="54"/>
      <c r="K319" s="63">
        <f>VLOOKUP('CxCT5x Summary'!B319, A:D, 4, FALSE)</f>
        <v>85.454545454545453</v>
      </c>
      <c r="L319" s="63">
        <f>VLOOKUP('CxCT5x Summary'!E319, A:D, 4, FALSE)</f>
        <v>85.454545454545453</v>
      </c>
      <c r="M319" s="64">
        <f t="shared" si="65"/>
        <v>85.454545454545453</v>
      </c>
      <c r="N319" s="64">
        <f>IF(CxCT5x!H319=0,1,CxCT5x!H319)</f>
        <v>21.828479999999999</v>
      </c>
      <c r="O319" s="65">
        <f t="shared" si="66"/>
        <v>0.15794581220731252</v>
      </c>
      <c r="P319" s="65">
        <f t="shared" si="63"/>
        <v>0.84205418779268748</v>
      </c>
      <c r="Q319" s="65">
        <f t="shared" si="64"/>
        <v>71.957357865920571</v>
      </c>
      <c r="R319" s="54"/>
      <c r="S319" s="54"/>
      <c r="T319" s="54"/>
      <c r="U319" s="54"/>
      <c r="V319" s="54"/>
      <c r="W319" s="54"/>
      <c r="X319" s="54"/>
      <c r="Y319" s="54"/>
      <c r="Z319" s="54"/>
      <c r="AA319" s="54"/>
      <c r="AB319" s="54"/>
      <c r="AC319" s="45"/>
      <c r="AD319" s="57"/>
      <c r="AE319" s="68">
        <f>VLOOKUP('CxTx Summary'!B319, A:D, 4, FALSE)</f>
        <v>85.454545454545453</v>
      </c>
      <c r="AF319" s="68">
        <f>VLOOKUP('CxTx Summary'!E319, A:D, 4, FALSE)</f>
        <v>85.454545454545453</v>
      </c>
      <c r="AG319" s="69">
        <f t="shared" si="67"/>
        <v>85.454545454545453</v>
      </c>
      <c r="AH319" s="69">
        <f>IF(CxTx!H319=0,1,CxTx!H319)</f>
        <v>21.828479999999999</v>
      </c>
      <c r="AI319" s="68">
        <f t="shared" si="68"/>
        <v>0.15794581220731252</v>
      </c>
      <c r="AJ319" s="68">
        <f t="shared" si="69"/>
        <v>0.84205418779268748</v>
      </c>
      <c r="AK319" s="68">
        <f t="shared" si="70"/>
        <v>71.957357865920571</v>
      </c>
      <c r="AL319" s="57"/>
      <c r="AM319" s="57"/>
      <c r="AN319" s="57"/>
      <c r="AO319" s="57"/>
      <c r="AP319" s="57"/>
      <c r="AQ319" s="57"/>
      <c r="AR319" s="57"/>
      <c r="AS319" s="57"/>
      <c r="AT319" s="57"/>
      <c r="AU319" s="57"/>
      <c r="AV319" s="57"/>
      <c r="AW319" s="45"/>
      <c r="AX319" s="60"/>
      <c r="AY319" s="72">
        <f>VLOOKUP('TzCx Summary'!B319, A:D, 4, FALSE)</f>
        <v>85.454545454545453</v>
      </c>
      <c r="AZ319" s="72">
        <f>VLOOKUP('TzCx Summary'!E319, A:D, 4, FALSE)</f>
        <v>85.454545454545453</v>
      </c>
      <c r="BA319" s="73">
        <f t="shared" si="71"/>
        <v>85.454545454545453</v>
      </c>
      <c r="BB319" s="73" t="e">
        <f>IF(TzCx!H319=0,1,#REF!)</f>
        <v>#REF!</v>
      </c>
      <c r="BC319" s="72" t="e">
        <f t="shared" si="72"/>
        <v>#REF!</v>
      </c>
      <c r="BD319" s="72" t="e">
        <f t="shared" si="73"/>
        <v>#REF!</v>
      </c>
      <c r="BE319" s="72" t="e">
        <f t="shared" si="74"/>
        <v>#REF!</v>
      </c>
      <c r="BF319" s="60"/>
      <c r="BG319" s="72"/>
      <c r="BH319" s="72"/>
      <c r="BI319" s="72"/>
      <c r="BJ319" s="72"/>
      <c r="BK319" s="72"/>
      <c r="BL319" s="72"/>
      <c r="BM319" s="72"/>
      <c r="BN319" s="72"/>
      <c r="BO319" s="60"/>
      <c r="BP319" s="60"/>
      <c r="BQ319" s="45"/>
    </row>
    <row r="320" spans="1:69" x14ac:dyDescent="0.4">
      <c r="A320" s="45"/>
      <c r="B320" s="45"/>
      <c r="C320" s="45"/>
      <c r="D320" s="45"/>
      <c r="E320" s="45"/>
      <c r="F320" s="45"/>
      <c r="G320" s="45"/>
      <c r="H320" s="45"/>
      <c r="I320" s="45"/>
      <c r="J320" s="54"/>
      <c r="K320" s="63">
        <f>VLOOKUP('CxCT5x Summary'!B320, A:D, 4, FALSE)</f>
        <v>90.795454545454547</v>
      </c>
      <c r="L320" s="63">
        <f>VLOOKUP('CxCT5x Summary'!E320, A:D, 4, FALSE)</f>
        <v>90.795454545454547</v>
      </c>
      <c r="M320" s="64">
        <f t="shared" si="65"/>
        <v>90.795454545454547</v>
      </c>
      <c r="N320" s="64">
        <f>IF(CxCT5x!H320=0,1,CxCT5x!H320)</f>
        <v>10.598750000000001</v>
      </c>
      <c r="O320" s="65">
        <f t="shared" si="66"/>
        <v>7.3679251803608528E-2</v>
      </c>
      <c r="P320" s="65">
        <f t="shared" si="63"/>
        <v>0.92632074819639143</v>
      </c>
      <c r="Q320" s="65">
        <f t="shared" si="64"/>
        <v>84.105713387376909</v>
      </c>
      <c r="R320" s="54"/>
      <c r="S320" s="54"/>
      <c r="T320" s="54"/>
      <c r="U320" s="54"/>
      <c r="V320" s="54"/>
      <c r="W320" s="54"/>
      <c r="X320" s="54"/>
      <c r="Y320" s="54"/>
      <c r="Z320" s="54"/>
      <c r="AA320" s="54"/>
      <c r="AB320" s="54"/>
      <c r="AC320" s="45"/>
      <c r="AD320" s="57"/>
      <c r="AE320" s="68">
        <f>VLOOKUP('CxTx Summary'!B320, A:D, 4, FALSE)</f>
        <v>90.795454545454547</v>
      </c>
      <c r="AF320" s="68">
        <f>VLOOKUP('CxTx Summary'!E320, A:D, 4, FALSE)</f>
        <v>90.795454545454547</v>
      </c>
      <c r="AG320" s="69">
        <f t="shared" si="67"/>
        <v>90.795454545454547</v>
      </c>
      <c r="AH320" s="69">
        <f>IF(CxTx!H320=0,1,CxTx!H320)</f>
        <v>10.598750000000001</v>
      </c>
      <c r="AI320" s="68">
        <f t="shared" si="68"/>
        <v>7.3679251803608528E-2</v>
      </c>
      <c r="AJ320" s="68">
        <f t="shared" si="69"/>
        <v>0.92632074819639143</v>
      </c>
      <c r="AK320" s="68">
        <f t="shared" si="70"/>
        <v>84.105713387376909</v>
      </c>
      <c r="AL320" s="57"/>
      <c r="AM320" s="57"/>
      <c r="AN320" s="57"/>
      <c r="AO320" s="57"/>
      <c r="AP320" s="57"/>
      <c r="AQ320" s="57"/>
      <c r="AR320" s="57"/>
      <c r="AS320" s="57"/>
      <c r="AT320" s="57"/>
      <c r="AU320" s="57"/>
      <c r="AV320" s="57"/>
      <c r="AW320" s="45"/>
      <c r="AX320" s="60"/>
      <c r="AY320" s="72">
        <f>VLOOKUP('TzCx Summary'!B320, A:D, 4, FALSE)</f>
        <v>90.795454545454547</v>
      </c>
      <c r="AZ320" s="72">
        <f>VLOOKUP('TzCx Summary'!E320, A:D, 4, FALSE)</f>
        <v>90.795454545454547</v>
      </c>
      <c r="BA320" s="73">
        <f t="shared" si="71"/>
        <v>90.795454545454547</v>
      </c>
      <c r="BB320" s="73" t="e">
        <f>IF(TzCx!H320=0,1,#REF!)</f>
        <v>#REF!</v>
      </c>
      <c r="BC320" s="72" t="e">
        <f t="shared" si="72"/>
        <v>#REF!</v>
      </c>
      <c r="BD320" s="72" t="e">
        <f t="shared" si="73"/>
        <v>#REF!</v>
      </c>
      <c r="BE320" s="72" t="e">
        <f t="shared" si="74"/>
        <v>#REF!</v>
      </c>
      <c r="BF320" s="60"/>
      <c r="BG320" s="72"/>
      <c r="BH320" s="72"/>
      <c r="BI320" s="72"/>
      <c r="BJ320" s="72"/>
      <c r="BK320" s="72"/>
      <c r="BL320" s="72"/>
      <c r="BM320" s="72"/>
      <c r="BN320" s="72"/>
      <c r="BO320" s="60"/>
      <c r="BP320" s="60"/>
      <c r="BQ320" s="45"/>
    </row>
    <row r="321" spans="1:69" x14ac:dyDescent="0.4">
      <c r="A321" s="45"/>
      <c r="B321" s="45"/>
      <c r="C321" s="45"/>
      <c r="D321" s="45"/>
      <c r="E321" s="45"/>
      <c r="F321" s="45"/>
      <c r="G321" s="45"/>
      <c r="H321" s="45"/>
      <c r="I321" s="45"/>
      <c r="J321" s="54"/>
      <c r="K321" s="63">
        <f>VLOOKUP('CxCT5x Summary'!B321, A:D, 4, FALSE)</f>
        <v>90.795454545454547</v>
      </c>
      <c r="L321" s="63">
        <f>VLOOKUP('CxCT5x Summary'!E321, A:D, 4, FALSE)</f>
        <v>90.795454545454547</v>
      </c>
      <c r="M321" s="64">
        <f t="shared" si="65"/>
        <v>90.795454545454547</v>
      </c>
      <c r="N321" s="64">
        <f>IF(CxCT5x!H321=0,1,CxCT5x!H321)</f>
        <v>33.180630000000001</v>
      </c>
      <c r="O321" s="65">
        <f t="shared" si="66"/>
        <v>0.24313099775379574</v>
      </c>
      <c r="P321" s="65">
        <f t="shared" si="63"/>
        <v>0.75686900224620424</v>
      </c>
      <c r="Q321" s="65">
        <f t="shared" si="64"/>
        <v>68.720265090308772</v>
      </c>
      <c r="R321" s="54"/>
      <c r="S321" s="54"/>
      <c r="T321" s="54"/>
      <c r="U321" s="54"/>
      <c r="V321" s="54"/>
      <c r="W321" s="54"/>
      <c r="X321" s="54"/>
      <c r="Y321" s="54"/>
      <c r="Z321" s="54"/>
      <c r="AA321" s="54"/>
      <c r="AB321" s="54"/>
      <c r="AC321" s="45"/>
      <c r="AD321" s="57"/>
      <c r="AE321" s="68">
        <f>VLOOKUP('CxTx Summary'!B321, A:D, 4, FALSE)</f>
        <v>90.795454545454547</v>
      </c>
      <c r="AF321" s="68">
        <f>VLOOKUP('CxTx Summary'!E321, A:D, 4, FALSE)</f>
        <v>90.795454545454547</v>
      </c>
      <c r="AG321" s="69">
        <f t="shared" si="67"/>
        <v>90.795454545454547</v>
      </c>
      <c r="AH321" s="69">
        <f>IF(CxTx!H321=0,1,CxTx!H321)</f>
        <v>33.180630000000001</v>
      </c>
      <c r="AI321" s="68">
        <f t="shared" si="68"/>
        <v>0.24313099775379574</v>
      </c>
      <c r="AJ321" s="68">
        <f t="shared" si="69"/>
        <v>0.75686900224620424</v>
      </c>
      <c r="AK321" s="68">
        <f t="shared" si="70"/>
        <v>68.720265090308772</v>
      </c>
      <c r="AL321" s="57"/>
      <c r="AM321" s="57"/>
      <c r="AN321" s="57"/>
      <c r="AO321" s="57"/>
      <c r="AP321" s="57"/>
      <c r="AQ321" s="57"/>
      <c r="AR321" s="57"/>
      <c r="AS321" s="57"/>
      <c r="AT321" s="57"/>
      <c r="AU321" s="57"/>
      <c r="AV321" s="57"/>
      <c r="AW321" s="45"/>
      <c r="AX321" s="60"/>
      <c r="AY321" s="72">
        <f>VLOOKUP('TzCx Summary'!B321, A:D, 4, FALSE)</f>
        <v>90.795454545454547</v>
      </c>
      <c r="AZ321" s="72">
        <f>VLOOKUP('TzCx Summary'!E321, A:D, 4, FALSE)</f>
        <v>90.795454545454547</v>
      </c>
      <c r="BA321" s="73">
        <f t="shared" si="71"/>
        <v>90.795454545454547</v>
      </c>
      <c r="BB321" s="73" t="e">
        <f>IF(TzCx!H321=0,1,#REF!)</f>
        <v>#REF!</v>
      </c>
      <c r="BC321" s="72" t="e">
        <f t="shared" si="72"/>
        <v>#REF!</v>
      </c>
      <c r="BD321" s="72" t="e">
        <f t="shared" si="73"/>
        <v>#REF!</v>
      </c>
      <c r="BE321" s="72" t="e">
        <f t="shared" si="74"/>
        <v>#REF!</v>
      </c>
      <c r="BF321" s="60"/>
      <c r="BG321" s="72"/>
      <c r="BH321" s="72"/>
      <c r="BI321" s="72"/>
      <c r="BJ321" s="72"/>
      <c r="BK321" s="72"/>
      <c r="BL321" s="72"/>
      <c r="BM321" s="72"/>
      <c r="BN321" s="72"/>
      <c r="BO321" s="60"/>
      <c r="BP321" s="60"/>
      <c r="BQ321" s="45"/>
    </row>
    <row r="322" spans="1:69" x14ac:dyDescent="0.4">
      <c r="A322" s="45"/>
      <c r="B322" s="45"/>
      <c r="C322" s="45"/>
      <c r="D322" s="45"/>
      <c r="E322" s="45"/>
      <c r="F322" s="45"/>
      <c r="G322" s="45"/>
      <c r="H322" s="45"/>
      <c r="I322" s="45"/>
      <c r="J322" s="54"/>
      <c r="K322" s="63">
        <f>VLOOKUP('CxCT5x Summary'!B322, A:D, 4, FALSE)</f>
        <v>90.795454545454547</v>
      </c>
      <c r="L322" s="63">
        <f>VLOOKUP('CxCT5x Summary'!E322, A:D, 4, FALSE)</f>
        <v>90.795454545454547</v>
      </c>
      <c r="M322" s="64">
        <f t="shared" si="65"/>
        <v>90.795454545454547</v>
      </c>
      <c r="N322" s="64">
        <f>IF(CxCT5x!H322=0,1,CxCT5x!H322)</f>
        <v>3.459994</v>
      </c>
      <c r="O322" s="65">
        <f t="shared" si="66"/>
        <v>2.0110874497893734E-2</v>
      </c>
      <c r="P322" s="65">
        <f t="shared" ref="P322:P340" si="75">1-O322</f>
        <v>0.97988912550210627</v>
      </c>
      <c r="Q322" s="65">
        <f t="shared" ref="Q322:Q340" si="76">M322*P322</f>
        <v>88.969478554111703</v>
      </c>
      <c r="R322" s="54"/>
      <c r="S322" s="54"/>
      <c r="T322" s="54"/>
      <c r="U322" s="54"/>
      <c r="V322" s="54"/>
      <c r="W322" s="54"/>
      <c r="X322" s="54"/>
      <c r="Y322" s="54"/>
      <c r="Z322" s="54"/>
      <c r="AA322" s="54"/>
      <c r="AB322" s="54"/>
      <c r="AC322" s="45"/>
      <c r="AD322" s="57"/>
      <c r="AE322" s="68">
        <f>VLOOKUP('CxTx Summary'!B322, A:D, 4, FALSE)</f>
        <v>90.795454545454547</v>
      </c>
      <c r="AF322" s="68">
        <f>VLOOKUP('CxTx Summary'!E322, A:D, 4, FALSE)</f>
        <v>90.795454545454547</v>
      </c>
      <c r="AG322" s="69">
        <f t="shared" si="67"/>
        <v>90.795454545454547</v>
      </c>
      <c r="AH322" s="69">
        <f>IF(CxTx!H322=0,1,CxTx!H322)</f>
        <v>3.459994</v>
      </c>
      <c r="AI322" s="68">
        <f t="shared" si="68"/>
        <v>2.0110874497893734E-2</v>
      </c>
      <c r="AJ322" s="68">
        <f t="shared" si="69"/>
        <v>0.97988912550210627</v>
      </c>
      <c r="AK322" s="68">
        <f t="shared" si="70"/>
        <v>88.969478554111703</v>
      </c>
      <c r="AL322" s="57"/>
      <c r="AM322" s="57"/>
      <c r="AN322" s="57"/>
      <c r="AO322" s="57"/>
      <c r="AP322" s="57"/>
      <c r="AQ322" s="57"/>
      <c r="AR322" s="57"/>
      <c r="AS322" s="57"/>
      <c r="AT322" s="57"/>
      <c r="AU322" s="57"/>
      <c r="AV322" s="57"/>
      <c r="AW322" s="45"/>
      <c r="AX322" s="60"/>
      <c r="AY322" s="72">
        <f>VLOOKUP('TzCx Summary'!B322, A:D, 4, FALSE)</f>
        <v>90.795454545454547</v>
      </c>
      <c r="AZ322" s="72">
        <f>VLOOKUP('TzCx Summary'!E322, A:D, 4, FALSE)</f>
        <v>90.795454545454547</v>
      </c>
      <c r="BA322" s="73">
        <f t="shared" si="71"/>
        <v>90.795454545454547</v>
      </c>
      <c r="BB322" s="73" t="e">
        <f>IF(TzCx!H322=0,1,#REF!)</f>
        <v>#REF!</v>
      </c>
      <c r="BC322" s="72" t="e">
        <f t="shared" si="72"/>
        <v>#REF!</v>
      </c>
      <c r="BD322" s="72" t="e">
        <f t="shared" si="73"/>
        <v>#REF!</v>
      </c>
      <c r="BE322" s="72" t="e">
        <f t="shared" si="74"/>
        <v>#REF!</v>
      </c>
      <c r="BF322" s="60"/>
      <c r="BG322" s="72"/>
      <c r="BH322" s="72"/>
      <c r="BI322" s="72"/>
      <c r="BJ322" s="72"/>
      <c r="BK322" s="72"/>
      <c r="BL322" s="72"/>
      <c r="BM322" s="72"/>
      <c r="BN322" s="72"/>
      <c r="BO322" s="60"/>
      <c r="BP322" s="60"/>
      <c r="BQ322" s="45"/>
    </row>
    <row r="323" spans="1:69" x14ac:dyDescent="0.4">
      <c r="A323" s="45"/>
      <c r="B323" s="45"/>
      <c r="C323" s="45"/>
      <c r="D323" s="45"/>
      <c r="E323" s="45"/>
      <c r="F323" s="45"/>
      <c r="G323" s="45"/>
      <c r="H323" s="45"/>
      <c r="I323" s="45"/>
      <c r="J323" s="54"/>
      <c r="K323" s="63">
        <f>VLOOKUP('CxCT5x Summary'!B323, A:D, 4, FALSE)</f>
        <v>84.545454545454547</v>
      </c>
      <c r="L323" s="63">
        <f>VLOOKUP('CxCT5x Summary'!E323, A:D, 4, FALSE)</f>
        <v>90.795454545454547</v>
      </c>
      <c r="M323" s="64">
        <f t="shared" ref="M323:M340" si="77">(K323+L323)/2</f>
        <v>87.670454545454547</v>
      </c>
      <c r="N323" s="64">
        <f>IF(CxCT5x!H323=0,1,CxCT5x!H323)</f>
        <v>15.51831</v>
      </c>
      <c r="O323" s="65">
        <f t="shared" ref="O323:O340" si="78">(N323-MIN($N$2:$N$341))/(MAX($N$2:$N$341)-MIN($N$2:$N$341))</f>
        <v>0.11059504585205368</v>
      </c>
      <c r="P323" s="65">
        <f t="shared" si="75"/>
        <v>0.88940495414794629</v>
      </c>
      <c r="Q323" s="65">
        <f t="shared" si="76"/>
        <v>77.974536605129614</v>
      </c>
      <c r="R323" s="54"/>
      <c r="S323" s="54"/>
      <c r="T323" s="54"/>
      <c r="U323" s="54"/>
      <c r="V323" s="54"/>
      <c r="W323" s="54"/>
      <c r="X323" s="54"/>
      <c r="Y323" s="54"/>
      <c r="Z323" s="54"/>
      <c r="AA323" s="54"/>
      <c r="AB323" s="54"/>
      <c r="AC323" s="45"/>
      <c r="AD323" s="57"/>
      <c r="AE323" s="68">
        <f>VLOOKUP('CxTx Summary'!B323, A:D, 4, FALSE)</f>
        <v>84.545454545454547</v>
      </c>
      <c r="AF323" s="68">
        <f>VLOOKUP('CxTx Summary'!E323, A:D, 4, FALSE)</f>
        <v>90.795454545454547</v>
      </c>
      <c r="AG323" s="69">
        <f t="shared" ref="AG323:AG340" si="79">(AE323+AF323)/2</f>
        <v>87.670454545454547</v>
      </c>
      <c r="AH323" s="69">
        <f>IF(CxTx!H323=0,1,CxTx!H323)</f>
        <v>15.51831</v>
      </c>
      <c r="AI323" s="68">
        <f t="shared" ref="AI323:AI340" si="80">(AH323-MIN($AH$2:$AH$341))/(MAX($AH$2:$AH$341)-MIN($AH$2:$AH$341))</f>
        <v>0.11059504585205368</v>
      </c>
      <c r="AJ323" s="68">
        <f t="shared" ref="AJ323:AJ340" si="81">1-AI323</f>
        <v>0.88940495414794629</v>
      </c>
      <c r="AK323" s="68">
        <f t="shared" ref="AK323:AK340" si="82">AG323*AJ323</f>
        <v>77.974536605129614</v>
      </c>
      <c r="AL323" s="57"/>
      <c r="AM323" s="57"/>
      <c r="AN323" s="57"/>
      <c r="AO323" s="57"/>
      <c r="AP323" s="57"/>
      <c r="AQ323" s="57"/>
      <c r="AR323" s="57"/>
      <c r="AS323" s="57"/>
      <c r="AT323" s="57"/>
      <c r="AU323" s="57"/>
      <c r="AV323" s="57"/>
      <c r="AW323" s="45"/>
      <c r="AX323" s="60"/>
      <c r="AY323" s="72">
        <f>VLOOKUP('TzCx Summary'!B323, A:D, 4, FALSE)</f>
        <v>84.545454545454547</v>
      </c>
      <c r="AZ323" s="72">
        <f>VLOOKUP('TzCx Summary'!E323, A:D, 4, FALSE)</f>
        <v>84.545454545454547</v>
      </c>
      <c r="BA323" s="73">
        <f t="shared" ref="BA323:BA340" si="83">(AY323+AZ323)/2</f>
        <v>84.545454545454547</v>
      </c>
      <c r="BB323" s="73" t="e">
        <f>IF(TzCx!H323=0,1,#REF!)</f>
        <v>#REF!</v>
      </c>
      <c r="BC323" s="72" t="e">
        <f t="shared" ref="BC323:BC340" si="84">(BB323-MIN($BB$2:$BB$341))/(MAX($BB$2:$BB$341)-MIN($BB$2:$BB$341))</f>
        <v>#REF!</v>
      </c>
      <c r="BD323" s="72" t="e">
        <f t="shared" ref="BD323:BD340" si="85">1-BC323</f>
        <v>#REF!</v>
      </c>
      <c r="BE323" s="72" t="e">
        <f t="shared" ref="BE323:BE340" si="86">BA323*BD323</f>
        <v>#REF!</v>
      </c>
      <c r="BF323" s="60"/>
      <c r="BG323" s="72"/>
      <c r="BH323" s="72"/>
      <c r="BI323" s="72"/>
      <c r="BJ323" s="72"/>
      <c r="BK323" s="72"/>
      <c r="BL323" s="72"/>
      <c r="BM323" s="72"/>
      <c r="BN323" s="72"/>
      <c r="BO323" s="60"/>
      <c r="BP323" s="60"/>
      <c r="BQ323" s="45"/>
    </row>
    <row r="324" spans="1:69" x14ac:dyDescent="0.4">
      <c r="A324" s="45"/>
      <c r="B324" s="45"/>
      <c r="C324" s="45"/>
      <c r="D324" s="45"/>
      <c r="E324" s="45"/>
      <c r="F324" s="45"/>
      <c r="G324" s="45"/>
      <c r="H324" s="45"/>
      <c r="I324" s="45"/>
      <c r="J324" s="54"/>
      <c r="K324" s="63">
        <f>VLOOKUP('CxCT5x Summary'!B324, A:D, 4, FALSE)</f>
        <v>84.545454545454547</v>
      </c>
      <c r="L324" s="63">
        <f>VLOOKUP('CxCT5x Summary'!E324, A:D, 4, FALSE)</f>
        <v>90.795454545454547</v>
      </c>
      <c r="M324" s="64">
        <f t="shared" si="77"/>
        <v>87.670454545454547</v>
      </c>
      <c r="N324" s="64">
        <f>IF(CxCT5x!H324=0,1,CxCT5x!H324)</f>
        <v>13.48109</v>
      </c>
      <c r="O324" s="65">
        <f t="shared" si="78"/>
        <v>9.5307988889363232E-2</v>
      </c>
      <c r="P324" s="65">
        <f t="shared" si="75"/>
        <v>0.9046920111106368</v>
      </c>
      <c r="Q324" s="65">
        <f t="shared" si="76"/>
        <v>79.314759837710938</v>
      </c>
      <c r="R324" s="54"/>
      <c r="S324" s="54"/>
      <c r="T324" s="54"/>
      <c r="U324" s="54"/>
      <c r="V324" s="54"/>
      <c r="W324" s="54"/>
      <c r="X324" s="54"/>
      <c r="Y324" s="54"/>
      <c r="Z324" s="54"/>
      <c r="AA324" s="54"/>
      <c r="AB324" s="54"/>
      <c r="AC324" s="45"/>
      <c r="AD324" s="57"/>
      <c r="AE324" s="68">
        <f>VLOOKUP('CxTx Summary'!B324, A:D, 4, FALSE)</f>
        <v>84.545454545454547</v>
      </c>
      <c r="AF324" s="68">
        <f>VLOOKUP('CxTx Summary'!E324, A:D, 4, FALSE)</f>
        <v>90.795454545454547</v>
      </c>
      <c r="AG324" s="69">
        <f t="shared" si="79"/>
        <v>87.670454545454547</v>
      </c>
      <c r="AH324" s="69">
        <f>IF(CxTx!H324=0,1,CxTx!H324)</f>
        <v>13.48109</v>
      </c>
      <c r="AI324" s="68">
        <f t="shared" si="80"/>
        <v>9.5307988889363232E-2</v>
      </c>
      <c r="AJ324" s="68">
        <f t="shared" si="81"/>
        <v>0.9046920111106368</v>
      </c>
      <c r="AK324" s="68">
        <f t="shared" si="82"/>
        <v>79.314759837710938</v>
      </c>
      <c r="AL324" s="57"/>
      <c r="AM324" s="57"/>
      <c r="AN324" s="57"/>
      <c r="AO324" s="57"/>
      <c r="AP324" s="57"/>
      <c r="AQ324" s="57"/>
      <c r="AR324" s="57"/>
      <c r="AS324" s="57"/>
      <c r="AT324" s="57"/>
      <c r="AU324" s="57"/>
      <c r="AV324" s="57"/>
      <c r="AW324" s="45"/>
      <c r="AX324" s="60"/>
      <c r="AY324" s="72">
        <f>VLOOKUP('TzCx Summary'!B324, A:D, 4, FALSE)</f>
        <v>84.545454545454547</v>
      </c>
      <c r="AZ324" s="72">
        <f>VLOOKUP('TzCx Summary'!E324, A:D, 4, FALSE)</f>
        <v>84.545454545454547</v>
      </c>
      <c r="BA324" s="73">
        <f t="shared" si="83"/>
        <v>84.545454545454547</v>
      </c>
      <c r="BB324" s="73" t="e">
        <f>IF(TzCx!H324=0,1,#REF!)</f>
        <v>#REF!</v>
      </c>
      <c r="BC324" s="72" t="e">
        <f t="shared" si="84"/>
        <v>#REF!</v>
      </c>
      <c r="BD324" s="72" t="e">
        <f t="shared" si="85"/>
        <v>#REF!</v>
      </c>
      <c r="BE324" s="72" t="e">
        <f t="shared" si="86"/>
        <v>#REF!</v>
      </c>
      <c r="BF324" s="60"/>
      <c r="BG324" s="72"/>
      <c r="BH324" s="72"/>
      <c r="BI324" s="72"/>
      <c r="BJ324" s="72"/>
      <c r="BK324" s="72"/>
      <c r="BL324" s="72"/>
      <c r="BM324" s="72"/>
      <c r="BN324" s="72"/>
      <c r="BO324" s="60"/>
      <c r="BP324" s="60"/>
      <c r="BQ324" s="45"/>
    </row>
    <row r="325" spans="1:69" x14ac:dyDescent="0.4">
      <c r="A325" s="45"/>
      <c r="B325" s="45"/>
      <c r="C325" s="45"/>
      <c r="D325" s="45"/>
      <c r="E325" s="45"/>
      <c r="F325" s="45"/>
      <c r="G325" s="45"/>
      <c r="H325" s="45"/>
      <c r="I325" s="45"/>
      <c r="J325" s="54"/>
      <c r="K325" s="63">
        <f>VLOOKUP('CxCT5x Summary'!B325, A:D, 4, FALSE)</f>
        <v>85.454545454545453</v>
      </c>
      <c r="L325" s="63">
        <f>VLOOKUP('CxCT5x Summary'!E325, A:D, 4, FALSE)</f>
        <v>85.454545454545453</v>
      </c>
      <c r="M325" s="64">
        <f t="shared" si="77"/>
        <v>85.454545454545453</v>
      </c>
      <c r="N325" s="64">
        <f>IF(CxCT5x!H325=0,1,CxCT5x!H325)</f>
        <v>5.4006990000000004</v>
      </c>
      <c r="O325" s="65">
        <f t="shared" si="78"/>
        <v>3.4673694361618899E-2</v>
      </c>
      <c r="P325" s="65">
        <f t="shared" si="75"/>
        <v>0.96532630563838107</v>
      </c>
      <c r="Q325" s="65">
        <f t="shared" si="76"/>
        <v>82.49152066364347</v>
      </c>
      <c r="R325" s="54"/>
      <c r="S325" s="54"/>
      <c r="T325" s="54"/>
      <c r="U325" s="54"/>
      <c r="V325" s="54"/>
      <c r="W325" s="54"/>
      <c r="X325" s="54"/>
      <c r="Y325" s="54"/>
      <c r="Z325" s="54"/>
      <c r="AA325" s="54"/>
      <c r="AB325" s="54"/>
      <c r="AC325" s="45"/>
      <c r="AD325" s="57"/>
      <c r="AE325" s="68">
        <f>VLOOKUP('CxTx Summary'!B325, A:D, 4, FALSE)</f>
        <v>85.454545454545453</v>
      </c>
      <c r="AF325" s="68">
        <f>VLOOKUP('CxTx Summary'!E325, A:D, 4, FALSE)</f>
        <v>85.454545454545453</v>
      </c>
      <c r="AG325" s="69">
        <f t="shared" si="79"/>
        <v>85.454545454545453</v>
      </c>
      <c r="AH325" s="69">
        <f>IF(CxTx!H325=0,1,CxTx!H325)</f>
        <v>5.4006990000000004</v>
      </c>
      <c r="AI325" s="68">
        <f t="shared" si="80"/>
        <v>3.4673694361618899E-2</v>
      </c>
      <c r="AJ325" s="68">
        <f t="shared" si="81"/>
        <v>0.96532630563838107</v>
      </c>
      <c r="AK325" s="68">
        <f t="shared" si="82"/>
        <v>82.49152066364347</v>
      </c>
      <c r="AL325" s="57"/>
      <c r="AM325" s="57"/>
      <c r="AN325" s="57"/>
      <c r="AO325" s="57"/>
      <c r="AP325" s="57"/>
      <c r="AQ325" s="57"/>
      <c r="AR325" s="57"/>
      <c r="AS325" s="57"/>
      <c r="AT325" s="57"/>
      <c r="AU325" s="57"/>
      <c r="AV325" s="57"/>
      <c r="AW325" s="45"/>
      <c r="AX325" s="60"/>
      <c r="AY325" s="72">
        <f>VLOOKUP('TzCx Summary'!B325, A:D, 4, FALSE)</f>
        <v>85.454545454545453</v>
      </c>
      <c r="AZ325" s="72">
        <f>VLOOKUP('TzCx Summary'!E325, A:D, 4, FALSE)</f>
        <v>85.454545454545453</v>
      </c>
      <c r="BA325" s="73">
        <f t="shared" si="83"/>
        <v>85.454545454545453</v>
      </c>
      <c r="BB325" s="73" t="e">
        <f>IF(TzCx!H325=0,1,#REF!)</f>
        <v>#REF!</v>
      </c>
      <c r="BC325" s="72" t="e">
        <f t="shared" si="84"/>
        <v>#REF!</v>
      </c>
      <c r="BD325" s="72" t="e">
        <f t="shared" si="85"/>
        <v>#REF!</v>
      </c>
      <c r="BE325" s="72" t="e">
        <f t="shared" si="86"/>
        <v>#REF!</v>
      </c>
      <c r="BF325" s="60"/>
      <c r="BG325" s="72"/>
      <c r="BH325" s="72"/>
      <c r="BI325" s="72"/>
      <c r="BJ325" s="72"/>
      <c r="BK325" s="72"/>
      <c r="BL325" s="72"/>
      <c r="BM325" s="72"/>
      <c r="BN325" s="72"/>
      <c r="BO325" s="60"/>
      <c r="BP325" s="60"/>
      <c r="BQ325" s="45"/>
    </row>
    <row r="326" spans="1:69" x14ac:dyDescent="0.4">
      <c r="A326" s="45"/>
      <c r="B326" s="45"/>
      <c r="C326" s="45"/>
      <c r="D326" s="45"/>
      <c r="E326" s="45"/>
      <c r="F326" s="45"/>
      <c r="G326" s="45"/>
      <c r="H326" s="45"/>
      <c r="I326" s="45"/>
      <c r="J326" s="54"/>
      <c r="K326" s="63">
        <f>VLOOKUP('CxCT5x Summary'!B326, A:D, 4, FALSE)</f>
        <v>90.795454545454547</v>
      </c>
      <c r="L326" s="63">
        <f>VLOOKUP('CxCT5x Summary'!E326, A:D, 4, FALSE)</f>
        <v>90.795454545454547</v>
      </c>
      <c r="M326" s="64">
        <f t="shared" si="77"/>
        <v>90.795454545454547</v>
      </c>
      <c r="N326" s="64">
        <f>IF(CxCT5x!H326=0,1,CxCT5x!H326)</f>
        <v>29.315159999999999</v>
      </c>
      <c r="O326" s="65">
        <f t="shared" si="78"/>
        <v>0.21412496989349045</v>
      </c>
      <c r="P326" s="65">
        <f t="shared" si="75"/>
        <v>0.78587503010650961</v>
      </c>
      <c r="Q326" s="65">
        <f t="shared" si="76"/>
        <v>71.353880574443323</v>
      </c>
      <c r="R326" s="54"/>
      <c r="S326" s="54"/>
      <c r="T326" s="54"/>
      <c r="U326" s="54"/>
      <c r="V326" s="54"/>
      <c r="W326" s="54"/>
      <c r="X326" s="54"/>
      <c r="Y326" s="54"/>
      <c r="Z326" s="54"/>
      <c r="AA326" s="54"/>
      <c r="AB326" s="54"/>
      <c r="AC326" s="45"/>
      <c r="AD326" s="57"/>
      <c r="AE326" s="68">
        <f>VLOOKUP('CxTx Summary'!B326, A:D, 4, FALSE)</f>
        <v>90.795454545454547</v>
      </c>
      <c r="AF326" s="68">
        <f>VLOOKUP('CxTx Summary'!E326, A:D, 4, FALSE)</f>
        <v>90.795454545454547</v>
      </c>
      <c r="AG326" s="69">
        <f t="shared" si="79"/>
        <v>90.795454545454547</v>
      </c>
      <c r="AH326" s="69">
        <f>IF(CxTx!H326=0,1,CxTx!H326)</f>
        <v>29.315159999999999</v>
      </c>
      <c r="AI326" s="68">
        <f t="shared" si="80"/>
        <v>0.21412496989349045</v>
      </c>
      <c r="AJ326" s="68">
        <f t="shared" si="81"/>
        <v>0.78587503010650961</v>
      </c>
      <c r="AK326" s="68">
        <f t="shared" si="82"/>
        <v>71.353880574443323</v>
      </c>
      <c r="AL326" s="57"/>
      <c r="AM326" s="57"/>
      <c r="AN326" s="57"/>
      <c r="AO326" s="57"/>
      <c r="AP326" s="57"/>
      <c r="AQ326" s="57"/>
      <c r="AR326" s="57"/>
      <c r="AS326" s="57"/>
      <c r="AT326" s="57"/>
      <c r="AU326" s="57"/>
      <c r="AV326" s="57"/>
      <c r="AW326" s="45"/>
      <c r="AX326" s="60"/>
      <c r="AY326" s="72">
        <f>VLOOKUP('TzCx Summary'!B326, A:D, 4, FALSE)</f>
        <v>90.795454545454547</v>
      </c>
      <c r="AZ326" s="72">
        <f>VLOOKUP('TzCx Summary'!E326, A:D, 4, FALSE)</f>
        <v>90.795454545454547</v>
      </c>
      <c r="BA326" s="73">
        <f t="shared" si="83"/>
        <v>90.795454545454547</v>
      </c>
      <c r="BB326" s="73" t="e">
        <f>IF(TzCx!H326=0,1,#REF!)</f>
        <v>#REF!</v>
      </c>
      <c r="BC326" s="72" t="e">
        <f t="shared" si="84"/>
        <v>#REF!</v>
      </c>
      <c r="BD326" s="72" t="e">
        <f t="shared" si="85"/>
        <v>#REF!</v>
      </c>
      <c r="BE326" s="72" t="e">
        <f t="shared" si="86"/>
        <v>#REF!</v>
      </c>
      <c r="BF326" s="60"/>
      <c r="BG326" s="72"/>
      <c r="BH326" s="72"/>
      <c r="BI326" s="72"/>
      <c r="BJ326" s="72"/>
      <c r="BK326" s="72"/>
      <c r="BL326" s="72"/>
      <c r="BM326" s="72"/>
      <c r="BN326" s="72"/>
      <c r="BO326" s="60"/>
      <c r="BP326" s="60"/>
      <c r="BQ326" s="45"/>
    </row>
    <row r="327" spans="1:69" x14ac:dyDescent="0.4">
      <c r="A327" s="45"/>
      <c r="B327" s="45"/>
      <c r="C327" s="45"/>
      <c r="D327" s="45"/>
      <c r="E327" s="45"/>
      <c r="F327" s="45"/>
      <c r="G327" s="45"/>
      <c r="H327" s="45"/>
      <c r="I327" s="45"/>
      <c r="J327" s="54"/>
      <c r="K327" s="63">
        <f>VLOOKUP('CxCT5x Summary'!B327, A:D, 4, FALSE)</f>
        <v>85.454545454545453</v>
      </c>
      <c r="L327" s="63">
        <f>VLOOKUP('CxCT5x Summary'!E327, A:D, 4, FALSE)</f>
        <v>85.454545454545453</v>
      </c>
      <c r="M327" s="64">
        <f t="shared" si="77"/>
        <v>85.454545454545453</v>
      </c>
      <c r="N327" s="64">
        <f>IF(CxCT5x!H327=0,1,CxCT5x!H327)</f>
        <v>41.070549999999997</v>
      </c>
      <c r="O327" s="65">
        <f t="shared" si="78"/>
        <v>0.30233602051573144</v>
      </c>
      <c r="P327" s="65">
        <f t="shared" si="75"/>
        <v>0.6976639794842685</v>
      </c>
      <c r="Q327" s="65">
        <f t="shared" si="76"/>
        <v>59.618558246837488</v>
      </c>
      <c r="R327" s="54"/>
      <c r="S327" s="54"/>
      <c r="T327" s="54"/>
      <c r="U327" s="54"/>
      <c r="V327" s="54"/>
      <c r="W327" s="54"/>
      <c r="X327" s="54"/>
      <c r="Y327" s="54"/>
      <c r="Z327" s="54"/>
      <c r="AA327" s="54"/>
      <c r="AB327" s="54"/>
      <c r="AC327" s="45"/>
      <c r="AD327" s="57"/>
      <c r="AE327" s="68">
        <f>VLOOKUP('CxTx Summary'!B327, A:D, 4, FALSE)</f>
        <v>85.454545454545453</v>
      </c>
      <c r="AF327" s="68">
        <f>VLOOKUP('CxTx Summary'!E327, A:D, 4, FALSE)</f>
        <v>85.454545454545453</v>
      </c>
      <c r="AG327" s="69">
        <f t="shared" si="79"/>
        <v>85.454545454545453</v>
      </c>
      <c r="AH327" s="69">
        <f>IF(CxTx!H327=0,1,CxTx!H327)</f>
        <v>41.070549999999997</v>
      </c>
      <c r="AI327" s="68">
        <f t="shared" si="80"/>
        <v>0.30233602051573144</v>
      </c>
      <c r="AJ327" s="68">
        <f t="shared" si="81"/>
        <v>0.6976639794842685</v>
      </c>
      <c r="AK327" s="68">
        <f t="shared" si="82"/>
        <v>59.618558246837488</v>
      </c>
      <c r="AL327" s="57"/>
      <c r="AM327" s="57"/>
      <c r="AN327" s="57"/>
      <c r="AO327" s="57"/>
      <c r="AP327" s="57"/>
      <c r="AQ327" s="57"/>
      <c r="AR327" s="57"/>
      <c r="AS327" s="57"/>
      <c r="AT327" s="57"/>
      <c r="AU327" s="57"/>
      <c r="AV327" s="57"/>
      <c r="AW327" s="45"/>
      <c r="AX327" s="60"/>
      <c r="AY327" s="72">
        <f>VLOOKUP('TzCx Summary'!B327, A:D, 4, FALSE)</f>
        <v>85.454545454545453</v>
      </c>
      <c r="AZ327" s="72">
        <f>VLOOKUP('TzCx Summary'!E327, A:D, 4, FALSE)</f>
        <v>85.454545454545453</v>
      </c>
      <c r="BA327" s="73">
        <f t="shared" si="83"/>
        <v>85.454545454545453</v>
      </c>
      <c r="BB327" s="73" t="e">
        <f>IF(TzCx!H327=0,1,#REF!)</f>
        <v>#REF!</v>
      </c>
      <c r="BC327" s="72" t="e">
        <f t="shared" si="84"/>
        <v>#REF!</v>
      </c>
      <c r="BD327" s="72" t="e">
        <f t="shared" si="85"/>
        <v>#REF!</v>
      </c>
      <c r="BE327" s="72" t="e">
        <f t="shared" si="86"/>
        <v>#REF!</v>
      </c>
      <c r="BF327" s="60"/>
      <c r="BG327" s="72"/>
      <c r="BH327" s="72"/>
      <c r="BI327" s="72"/>
      <c r="BJ327" s="72"/>
      <c r="BK327" s="72"/>
      <c r="BL327" s="72"/>
      <c r="BM327" s="72"/>
      <c r="BN327" s="72"/>
      <c r="BO327" s="60"/>
      <c r="BP327" s="60"/>
      <c r="BQ327" s="45"/>
    </row>
    <row r="328" spans="1:69" x14ac:dyDescent="0.4">
      <c r="A328" s="45"/>
      <c r="B328" s="45"/>
      <c r="C328" s="45"/>
      <c r="D328" s="45"/>
      <c r="E328" s="45"/>
      <c r="F328" s="45"/>
      <c r="G328" s="45"/>
      <c r="H328" s="45"/>
      <c r="I328" s="45"/>
      <c r="J328" s="54"/>
      <c r="K328" s="63">
        <f>VLOOKUP('CxCT5x Summary'!B328, A:D, 4, FALSE)</f>
        <v>85.454545454545453</v>
      </c>
      <c r="L328" s="63">
        <f>VLOOKUP('CxCT5x Summary'!E328, A:D, 4, FALSE)</f>
        <v>85.454545454545453</v>
      </c>
      <c r="M328" s="64">
        <f t="shared" si="77"/>
        <v>85.454545454545453</v>
      </c>
      <c r="N328" s="64">
        <f>IF(CxCT5x!H328=0,1,CxCT5x!H328)</f>
        <v>35.246090000000002</v>
      </c>
      <c r="O328" s="65">
        <f t="shared" si="78"/>
        <v>0.25862996432302177</v>
      </c>
      <c r="P328" s="65">
        <f t="shared" si="75"/>
        <v>0.74137003567697823</v>
      </c>
      <c r="Q328" s="65">
        <f t="shared" si="76"/>
        <v>63.35343941239632</v>
      </c>
      <c r="R328" s="54"/>
      <c r="S328" s="54"/>
      <c r="T328" s="54"/>
      <c r="U328" s="54"/>
      <c r="V328" s="54"/>
      <c r="W328" s="54"/>
      <c r="X328" s="54"/>
      <c r="Y328" s="54"/>
      <c r="Z328" s="54"/>
      <c r="AA328" s="54"/>
      <c r="AB328" s="54"/>
      <c r="AC328" s="45"/>
      <c r="AD328" s="57"/>
      <c r="AE328" s="68">
        <f>VLOOKUP('CxTx Summary'!B328, A:D, 4, FALSE)</f>
        <v>85.454545454545453</v>
      </c>
      <c r="AF328" s="68">
        <f>VLOOKUP('CxTx Summary'!E328, A:D, 4, FALSE)</f>
        <v>85.454545454545453</v>
      </c>
      <c r="AG328" s="69">
        <f t="shared" si="79"/>
        <v>85.454545454545453</v>
      </c>
      <c r="AH328" s="69">
        <f>IF(CxTx!H328=0,1,CxTx!H328)</f>
        <v>35.246090000000002</v>
      </c>
      <c r="AI328" s="68">
        <f t="shared" si="80"/>
        <v>0.25862996432302177</v>
      </c>
      <c r="AJ328" s="68">
        <f t="shared" si="81"/>
        <v>0.74137003567697823</v>
      </c>
      <c r="AK328" s="68">
        <f t="shared" si="82"/>
        <v>63.35343941239632</v>
      </c>
      <c r="AL328" s="57"/>
      <c r="AM328" s="57"/>
      <c r="AN328" s="57"/>
      <c r="AO328" s="57"/>
      <c r="AP328" s="57"/>
      <c r="AQ328" s="57"/>
      <c r="AR328" s="57"/>
      <c r="AS328" s="57"/>
      <c r="AT328" s="57"/>
      <c r="AU328" s="57"/>
      <c r="AV328" s="57"/>
      <c r="AW328" s="45"/>
      <c r="AX328" s="60"/>
      <c r="AY328" s="72">
        <f>VLOOKUP('TzCx Summary'!B328, A:D, 4, FALSE)</f>
        <v>85.454545454545453</v>
      </c>
      <c r="AZ328" s="72">
        <f>VLOOKUP('TzCx Summary'!E328, A:D, 4, FALSE)</f>
        <v>85.454545454545453</v>
      </c>
      <c r="BA328" s="73">
        <f t="shared" si="83"/>
        <v>85.454545454545453</v>
      </c>
      <c r="BB328" s="73" t="e">
        <f>IF(TzCx!H328=0,1,#REF!)</f>
        <v>#REF!</v>
      </c>
      <c r="BC328" s="72" t="e">
        <f t="shared" si="84"/>
        <v>#REF!</v>
      </c>
      <c r="BD328" s="72" t="e">
        <f t="shared" si="85"/>
        <v>#REF!</v>
      </c>
      <c r="BE328" s="72" t="e">
        <f t="shared" si="86"/>
        <v>#REF!</v>
      </c>
      <c r="BF328" s="60"/>
      <c r="BG328" s="72"/>
      <c r="BH328" s="72"/>
      <c r="BI328" s="72"/>
      <c r="BJ328" s="72"/>
      <c r="BK328" s="72"/>
      <c r="BL328" s="72"/>
      <c r="BM328" s="72"/>
      <c r="BN328" s="72"/>
      <c r="BO328" s="60"/>
      <c r="BP328" s="60"/>
      <c r="BQ328" s="45"/>
    </row>
    <row r="329" spans="1:69" x14ac:dyDescent="0.4">
      <c r="A329" s="45"/>
      <c r="B329" s="45"/>
      <c r="C329" s="45"/>
      <c r="D329" s="45"/>
      <c r="E329" s="45"/>
      <c r="F329" s="45"/>
      <c r="G329" s="45"/>
      <c r="H329" s="45"/>
      <c r="I329" s="45"/>
      <c r="J329" s="54"/>
      <c r="K329" s="63">
        <f>VLOOKUP('CxCT5x Summary'!B329, A:D, 4, FALSE)</f>
        <v>92.954545454545453</v>
      </c>
      <c r="L329" s="63">
        <f>VLOOKUP('CxCT5x Summary'!E329, A:D, 4, FALSE)</f>
        <v>85.454545454545453</v>
      </c>
      <c r="M329" s="64">
        <f t="shared" si="77"/>
        <v>89.204545454545453</v>
      </c>
      <c r="N329" s="64">
        <f>IF(CxCT5x!H329=0,1,CxCT5x!H329)</f>
        <v>14.8995</v>
      </c>
      <c r="O329" s="65">
        <f t="shared" si="78"/>
        <v>0.10595156909496192</v>
      </c>
      <c r="P329" s="65">
        <f t="shared" si="75"/>
        <v>0.89404843090503805</v>
      </c>
      <c r="Q329" s="65">
        <f t="shared" si="76"/>
        <v>79.753183893233512</v>
      </c>
      <c r="R329" s="54"/>
      <c r="S329" s="54"/>
      <c r="T329" s="54"/>
      <c r="U329" s="54"/>
      <c r="V329" s="54"/>
      <c r="W329" s="54"/>
      <c r="X329" s="54"/>
      <c r="Y329" s="54"/>
      <c r="Z329" s="54"/>
      <c r="AA329" s="54"/>
      <c r="AB329" s="54"/>
      <c r="AC329" s="45"/>
      <c r="AD329" s="57"/>
      <c r="AE329" s="68">
        <f>VLOOKUP('CxTx Summary'!B329, A:D, 4, FALSE)</f>
        <v>92.954545454545453</v>
      </c>
      <c r="AF329" s="68">
        <f>VLOOKUP('CxTx Summary'!E329, A:D, 4, FALSE)</f>
        <v>85.454545454545453</v>
      </c>
      <c r="AG329" s="69">
        <f t="shared" si="79"/>
        <v>89.204545454545453</v>
      </c>
      <c r="AH329" s="69">
        <f>IF(CxTx!H329=0,1,CxTx!H329)</f>
        <v>14.8995</v>
      </c>
      <c r="AI329" s="68">
        <f t="shared" si="80"/>
        <v>0.10595156909496192</v>
      </c>
      <c r="AJ329" s="68">
        <f t="shared" si="81"/>
        <v>0.89404843090503805</v>
      </c>
      <c r="AK329" s="68">
        <f t="shared" si="82"/>
        <v>79.753183893233512</v>
      </c>
      <c r="AL329" s="57"/>
      <c r="AM329" s="57"/>
      <c r="AN329" s="57"/>
      <c r="AO329" s="57"/>
      <c r="AP329" s="57"/>
      <c r="AQ329" s="57"/>
      <c r="AR329" s="57"/>
      <c r="AS329" s="57"/>
      <c r="AT329" s="57"/>
      <c r="AU329" s="57"/>
      <c r="AV329" s="57"/>
      <c r="AW329" s="45"/>
      <c r="AX329" s="60"/>
      <c r="AY329" s="72">
        <f>VLOOKUP('TzCx Summary'!B329, A:D, 4, FALSE)</f>
        <v>92.954545454545453</v>
      </c>
      <c r="AZ329" s="72">
        <f>VLOOKUP('TzCx Summary'!E329, A:D, 4, FALSE)</f>
        <v>92.954545454545453</v>
      </c>
      <c r="BA329" s="73">
        <f t="shared" si="83"/>
        <v>92.954545454545453</v>
      </c>
      <c r="BB329" s="73" t="e">
        <f>IF(TzCx!H329=0,1,#REF!)</f>
        <v>#REF!</v>
      </c>
      <c r="BC329" s="72" t="e">
        <f t="shared" si="84"/>
        <v>#REF!</v>
      </c>
      <c r="BD329" s="72" t="e">
        <f t="shared" si="85"/>
        <v>#REF!</v>
      </c>
      <c r="BE329" s="72" t="e">
        <f t="shared" si="86"/>
        <v>#REF!</v>
      </c>
      <c r="BF329" s="60"/>
      <c r="BG329" s="72"/>
      <c r="BH329" s="72"/>
      <c r="BI329" s="72"/>
      <c r="BJ329" s="72"/>
      <c r="BK329" s="72"/>
      <c r="BL329" s="72"/>
      <c r="BM329" s="72"/>
      <c r="BN329" s="72"/>
      <c r="BO329" s="60"/>
      <c r="BP329" s="60"/>
      <c r="BQ329" s="45"/>
    </row>
    <row r="330" spans="1:69" x14ac:dyDescent="0.4">
      <c r="A330" s="45"/>
      <c r="B330" s="45"/>
      <c r="C330" s="45"/>
      <c r="D330" s="45"/>
      <c r="E330" s="45"/>
      <c r="F330" s="45"/>
      <c r="G330" s="45"/>
      <c r="H330" s="45"/>
      <c r="I330" s="45"/>
      <c r="J330" s="54"/>
      <c r="K330" s="63">
        <f>VLOOKUP('CxCT5x Summary'!B330, A:D, 4, FALSE)</f>
        <v>92.954545454545453</v>
      </c>
      <c r="L330" s="63">
        <f>VLOOKUP('CxCT5x Summary'!E330, A:D, 4, FALSE)</f>
        <v>85.454545454545453</v>
      </c>
      <c r="M330" s="64">
        <f t="shared" si="77"/>
        <v>89.204545454545453</v>
      </c>
      <c r="N330" s="64">
        <f>IF(CxCT5x!H330=0,1,CxCT5x!H330)</f>
        <v>13.39861</v>
      </c>
      <c r="O330" s="65">
        <f t="shared" si="78"/>
        <v>9.4689068763759363E-2</v>
      </c>
      <c r="P330" s="65">
        <f t="shared" si="75"/>
        <v>0.90531093123624062</v>
      </c>
      <c r="Q330" s="65">
        <f t="shared" si="76"/>
        <v>80.757850115960096</v>
      </c>
      <c r="R330" s="54"/>
      <c r="S330" s="54"/>
      <c r="T330" s="54"/>
      <c r="U330" s="54"/>
      <c r="V330" s="54"/>
      <c r="W330" s="54"/>
      <c r="X330" s="54"/>
      <c r="Y330" s="54"/>
      <c r="Z330" s="54"/>
      <c r="AA330" s="54"/>
      <c r="AB330" s="54"/>
      <c r="AC330" s="45"/>
      <c r="AD330" s="57"/>
      <c r="AE330" s="68">
        <f>VLOOKUP('CxTx Summary'!B330, A:D, 4, FALSE)</f>
        <v>92.954545454545453</v>
      </c>
      <c r="AF330" s="68">
        <f>VLOOKUP('CxTx Summary'!E330, A:D, 4, FALSE)</f>
        <v>85.454545454545453</v>
      </c>
      <c r="AG330" s="69">
        <f t="shared" si="79"/>
        <v>89.204545454545453</v>
      </c>
      <c r="AH330" s="69">
        <f>IF(CxTx!H330=0,1,CxTx!H330)</f>
        <v>13.39861</v>
      </c>
      <c r="AI330" s="68">
        <f t="shared" si="80"/>
        <v>9.4689068763759363E-2</v>
      </c>
      <c r="AJ330" s="68">
        <f t="shared" si="81"/>
        <v>0.90531093123624062</v>
      </c>
      <c r="AK330" s="68">
        <f t="shared" si="82"/>
        <v>80.757850115960096</v>
      </c>
      <c r="AL330" s="57"/>
      <c r="AM330" s="57"/>
      <c r="AN330" s="57"/>
      <c r="AO330" s="57"/>
      <c r="AP330" s="57"/>
      <c r="AQ330" s="57"/>
      <c r="AR330" s="57"/>
      <c r="AS330" s="57"/>
      <c r="AT330" s="57"/>
      <c r="AU330" s="57"/>
      <c r="AV330" s="57"/>
      <c r="AW330" s="45"/>
      <c r="AX330" s="60"/>
      <c r="AY330" s="72">
        <f>VLOOKUP('TzCx Summary'!B330, A:D, 4, FALSE)</f>
        <v>92.954545454545453</v>
      </c>
      <c r="AZ330" s="72">
        <f>VLOOKUP('TzCx Summary'!E330, A:D, 4, FALSE)</f>
        <v>92.954545454545453</v>
      </c>
      <c r="BA330" s="73">
        <f t="shared" si="83"/>
        <v>92.954545454545453</v>
      </c>
      <c r="BB330" s="73" t="e">
        <f>IF(TzCx!H330=0,1,#REF!)</f>
        <v>#REF!</v>
      </c>
      <c r="BC330" s="72" t="e">
        <f t="shared" si="84"/>
        <v>#REF!</v>
      </c>
      <c r="BD330" s="72" t="e">
        <f t="shared" si="85"/>
        <v>#REF!</v>
      </c>
      <c r="BE330" s="72" t="e">
        <f t="shared" si="86"/>
        <v>#REF!</v>
      </c>
      <c r="BF330" s="60"/>
      <c r="BG330" s="72"/>
      <c r="BH330" s="72"/>
      <c r="BI330" s="72"/>
      <c r="BJ330" s="72"/>
      <c r="BK330" s="72"/>
      <c r="BL330" s="72"/>
      <c r="BM330" s="72"/>
      <c r="BN330" s="72"/>
      <c r="BO330" s="60"/>
      <c r="BP330" s="60"/>
      <c r="BQ330" s="45"/>
    </row>
    <row r="331" spans="1:69" x14ac:dyDescent="0.4">
      <c r="A331" s="45"/>
      <c r="B331" s="45"/>
      <c r="C331" s="45"/>
      <c r="D331" s="45"/>
      <c r="E331" s="45"/>
      <c r="F331" s="45"/>
      <c r="G331" s="45"/>
      <c r="H331" s="45"/>
      <c r="I331" s="45"/>
      <c r="J331" s="54"/>
      <c r="K331" s="63">
        <f>VLOOKUP('CxCT5x Summary'!B331, A:D, 4, FALSE)</f>
        <v>92.954545454545453</v>
      </c>
      <c r="L331" s="63">
        <f>VLOOKUP('CxCT5x Summary'!E331, A:D, 4, FALSE)</f>
        <v>85.454545454545453</v>
      </c>
      <c r="M331" s="64">
        <f t="shared" si="77"/>
        <v>89.204545454545453</v>
      </c>
      <c r="N331" s="64">
        <f>IF(CxCT5x!H331=0,1,CxCT5x!H331)</f>
        <v>13.364409999999999</v>
      </c>
      <c r="O331" s="65">
        <f t="shared" si="78"/>
        <v>9.4432436024966288E-2</v>
      </c>
      <c r="P331" s="65">
        <f t="shared" si="75"/>
        <v>0.90556756397503368</v>
      </c>
      <c r="Q331" s="65">
        <f t="shared" si="76"/>
        <v>80.780742922772887</v>
      </c>
      <c r="R331" s="54"/>
      <c r="S331" s="54"/>
      <c r="T331" s="54"/>
      <c r="U331" s="54"/>
      <c r="V331" s="54"/>
      <c r="W331" s="54"/>
      <c r="X331" s="54"/>
      <c r="Y331" s="54"/>
      <c r="Z331" s="54"/>
      <c r="AA331" s="54"/>
      <c r="AB331" s="54"/>
      <c r="AC331" s="45"/>
      <c r="AD331" s="57"/>
      <c r="AE331" s="68">
        <f>VLOOKUP('CxTx Summary'!B331, A:D, 4, FALSE)</f>
        <v>92.954545454545453</v>
      </c>
      <c r="AF331" s="68">
        <f>VLOOKUP('CxTx Summary'!E331, A:D, 4, FALSE)</f>
        <v>85.454545454545453</v>
      </c>
      <c r="AG331" s="69">
        <f t="shared" si="79"/>
        <v>89.204545454545453</v>
      </c>
      <c r="AH331" s="69">
        <f>IF(CxTx!H331=0,1,CxTx!H331)</f>
        <v>13.364409999999999</v>
      </c>
      <c r="AI331" s="68">
        <f t="shared" si="80"/>
        <v>9.4432436024966288E-2</v>
      </c>
      <c r="AJ331" s="68">
        <f t="shared" si="81"/>
        <v>0.90556756397503368</v>
      </c>
      <c r="AK331" s="68">
        <f t="shared" si="82"/>
        <v>80.780742922772887</v>
      </c>
      <c r="AL331" s="57"/>
      <c r="AM331" s="57"/>
      <c r="AN331" s="57"/>
      <c r="AO331" s="57"/>
      <c r="AP331" s="57"/>
      <c r="AQ331" s="57"/>
      <c r="AR331" s="57"/>
      <c r="AS331" s="57"/>
      <c r="AT331" s="57"/>
      <c r="AU331" s="57"/>
      <c r="AV331" s="57"/>
      <c r="AW331" s="45"/>
      <c r="AX331" s="60"/>
      <c r="AY331" s="72">
        <f>VLOOKUP('TzCx Summary'!B331, A:D, 4, FALSE)</f>
        <v>92.954545454545453</v>
      </c>
      <c r="AZ331" s="72">
        <f>VLOOKUP('TzCx Summary'!E331, A:D, 4, FALSE)</f>
        <v>92.954545454545453</v>
      </c>
      <c r="BA331" s="73">
        <f t="shared" si="83"/>
        <v>92.954545454545453</v>
      </c>
      <c r="BB331" s="73" t="e">
        <f>IF(TzCx!H331=0,1,#REF!)</f>
        <v>#REF!</v>
      </c>
      <c r="BC331" s="72" t="e">
        <f t="shared" si="84"/>
        <v>#REF!</v>
      </c>
      <c r="BD331" s="72" t="e">
        <f t="shared" si="85"/>
        <v>#REF!</v>
      </c>
      <c r="BE331" s="72" t="e">
        <f t="shared" si="86"/>
        <v>#REF!</v>
      </c>
      <c r="BF331" s="60"/>
      <c r="BG331" s="72"/>
      <c r="BH331" s="72"/>
      <c r="BI331" s="72"/>
      <c r="BJ331" s="72"/>
      <c r="BK331" s="72"/>
      <c r="BL331" s="72"/>
      <c r="BM331" s="72"/>
      <c r="BN331" s="72"/>
      <c r="BO331" s="60"/>
      <c r="BP331" s="60"/>
      <c r="BQ331" s="45"/>
    </row>
    <row r="332" spans="1:69" x14ac:dyDescent="0.4">
      <c r="A332" s="45"/>
      <c r="B332" s="45"/>
      <c r="C332" s="45"/>
      <c r="D332" s="45"/>
      <c r="E332" s="45"/>
      <c r="F332" s="45"/>
      <c r="G332" s="45"/>
      <c r="H332" s="45"/>
      <c r="I332" s="45"/>
      <c r="J332" s="54"/>
      <c r="K332" s="63">
        <f>VLOOKUP('CxCT5x Summary'!B332, A:D, 4, FALSE)</f>
        <v>84.545454545454547</v>
      </c>
      <c r="L332" s="63">
        <f>VLOOKUP('CxCT5x Summary'!E332, A:D, 4, FALSE)</f>
        <v>90.795454545454547</v>
      </c>
      <c r="M332" s="64">
        <f t="shared" si="77"/>
        <v>87.670454545454547</v>
      </c>
      <c r="N332" s="64">
        <f>IF(CxCT5x!H332=0,1,CxCT5x!H332)</f>
        <v>17.580660000000002</v>
      </c>
      <c r="O332" s="65">
        <f t="shared" si="78"/>
        <v>0.1260706753505883</v>
      </c>
      <c r="P332" s="65">
        <f t="shared" si="75"/>
        <v>0.87392932464941175</v>
      </c>
      <c r="Q332" s="65">
        <f t="shared" si="76"/>
        <v>76.617781132616045</v>
      </c>
      <c r="R332" s="54"/>
      <c r="S332" s="54"/>
      <c r="T332" s="54"/>
      <c r="U332" s="54"/>
      <c r="V332" s="54"/>
      <c r="W332" s="54"/>
      <c r="X332" s="54"/>
      <c r="Y332" s="54"/>
      <c r="Z332" s="54"/>
      <c r="AA332" s="54"/>
      <c r="AB332" s="54"/>
      <c r="AC332" s="45"/>
      <c r="AD332" s="57"/>
      <c r="AE332" s="68">
        <f>VLOOKUP('CxTx Summary'!B332, A:D, 4, FALSE)</f>
        <v>84.545454545454547</v>
      </c>
      <c r="AF332" s="68">
        <f>VLOOKUP('CxTx Summary'!E332, A:D, 4, FALSE)</f>
        <v>90.795454545454547</v>
      </c>
      <c r="AG332" s="69">
        <f t="shared" si="79"/>
        <v>87.670454545454547</v>
      </c>
      <c r="AH332" s="69">
        <f>IF(CxTx!H332=0,1,CxTx!H332)</f>
        <v>17.580660000000002</v>
      </c>
      <c r="AI332" s="68">
        <f t="shared" si="80"/>
        <v>0.1260706753505883</v>
      </c>
      <c r="AJ332" s="68">
        <f t="shared" si="81"/>
        <v>0.87392932464941175</v>
      </c>
      <c r="AK332" s="68">
        <f t="shared" si="82"/>
        <v>76.617781132616045</v>
      </c>
      <c r="AL332" s="57"/>
      <c r="AM332" s="57"/>
      <c r="AN332" s="57"/>
      <c r="AO332" s="57"/>
      <c r="AP332" s="57"/>
      <c r="AQ332" s="57"/>
      <c r="AR332" s="57"/>
      <c r="AS332" s="57"/>
      <c r="AT332" s="57"/>
      <c r="AU332" s="57"/>
      <c r="AV332" s="57"/>
      <c r="AW332" s="45"/>
      <c r="AX332" s="60"/>
      <c r="AY332" s="72">
        <f>VLOOKUP('TzCx Summary'!B332, A:D, 4, FALSE)</f>
        <v>84.545454545454547</v>
      </c>
      <c r="AZ332" s="72">
        <f>VLOOKUP('TzCx Summary'!E332, A:D, 4, FALSE)</f>
        <v>84.545454545454547</v>
      </c>
      <c r="BA332" s="73">
        <f t="shared" si="83"/>
        <v>84.545454545454547</v>
      </c>
      <c r="BB332" s="73" t="e">
        <f>IF(TzCx!H332=0,1,#REF!)</f>
        <v>#REF!</v>
      </c>
      <c r="BC332" s="72" t="e">
        <f t="shared" si="84"/>
        <v>#REF!</v>
      </c>
      <c r="BD332" s="72" t="e">
        <f t="shared" si="85"/>
        <v>#REF!</v>
      </c>
      <c r="BE332" s="72" t="e">
        <f t="shared" si="86"/>
        <v>#REF!</v>
      </c>
      <c r="BF332" s="60"/>
      <c r="BG332" s="72"/>
      <c r="BH332" s="72"/>
      <c r="BI332" s="72"/>
      <c r="BJ332" s="72"/>
      <c r="BK332" s="72"/>
      <c r="BL332" s="72"/>
      <c r="BM332" s="72"/>
      <c r="BN332" s="72"/>
      <c r="BO332" s="60"/>
      <c r="BP332" s="60"/>
      <c r="BQ332" s="45"/>
    </row>
    <row r="333" spans="1:69" x14ac:dyDescent="0.4">
      <c r="A333" s="45"/>
      <c r="B333" s="45"/>
      <c r="C333" s="45"/>
      <c r="D333" s="45"/>
      <c r="E333" s="45"/>
      <c r="F333" s="45"/>
      <c r="G333" s="45"/>
      <c r="H333" s="45"/>
      <c r="I333" s="45"/>
      <c r="J333" s="54"/>
      <c r="K333" s="63">
        <f>VLOOKUP('CxCT5x Summary'!B333, A:D, 4, FALSE)</f>
        <v>90.795454545454547</v>
      </c>
      <c r="L333" s="63">
        <f>VLOOKUP('CxCT5x Summary'!E333, A:D, 4, FALSE)</f>
        <v>90.795454545454547</v>
      </c>
      <c r="M333" s="64">
        <f t="shared" si="77"/>
        <v>90.795454545454547</v>
      </c>
      <c r="N333" s="64">
        <f>IF(CxCT5x!H333=0,1,CxCT5x!H333)</f>
        <v>11.0388</v>
      </c>
      <c r="O333" s="65">
        <f t="shared" si="78"/>
        <v>7.6981334748225175E-2</v>
      </c>
      <c r="P333" s="65">
        <f t="shared" si="75"/>
        <v>0.92301866525177478</v>
      </c>
      <c r="Q333" s="65">
        <f t="shared" si="76"/>
        <v>83.805899265473641</v>
      </c>
      <c r="R333" s="54"/>
      <c r="S333" s="54"/>
      <c r="T333" s="54"/>
      <c r="U333" s="54"/>
      <c r="V333" s="54"/>
      <c r="W333" s="54"/>
      <c r="X333" s="54"/>
      <c r="Y333" s="54"/>
      <c r="Z333" s="54"/>
      <c r="AA333" s="54"/>
      <c r="AB333" s="54"/>
      <c r="AC333" s="45"/>
      <c r="AD333" s="57"/>
      <c r="AE333" s="68">
        <f>VLOOKUP('CxTx Summary'!B333, A:D, 4, FALSE)</f>
        <v>90.795454545454547</v>
      </c>
      <c r="AF333" s="68">
        <f>VLOOKUP('CxTx Summary'!E333, A:D, 4, FALSE)</f>
        <v>90.795454545454547</v>
      </c>
      <c r="AG333" s="69">
        <f t="shared" si="79"/>
        <v>90.795454545454547</v>
      </c>
      <c r="AH333" s="69">
        <f>IF(CxTx!H333=0,1,CxTx!H333)</f>
        <v>11.0388</v>
      </c>
      <c r="AI333" s="68">
        <f t="shared" si="80"/>
        <v>7.6981334748225175E-2</v>
      </c>
      <c r="AJ333" s="68">
        <f t="shared" si="81"/>
        <v>0.92301866525177478</v>
      </c>
      <c r="AK333" s="68">
        <f t="shared" si="82"/>
        <v>83.805899265473641</v>
      </c>
      <c r="AL333" s="57"/>
      <c r="AM333" s="57"/>
      <c r="AN333" s="57"/>
      <c r="AO333" s="57"/>
      <c r="AP333" s="57"/>
      <c r="AQ333" s="57"/>
      <c r="AR333" s="57"/>
      <c r="AS333" s="57"/>
      <c r="AT333" s="57"/>
      <c r="AU333" s="57"/>
      <c r="AV333" s="57"/>
      <c r="AW333" s="45"/>
      <c r="AX333" s="60"/>
      <c r="AY333" s="72">
        <f>VLOOKUP('TzCx Summary'!B333, A:D, 4, FALSE)</f>
        <v>90.795454545454547</v>
      </c>
      <c r="AZ333" s="72">
        <f>VLOOKUP('TzCx Summary'!E333, A:D, 4, FALSE)</f>
        <v>90.795454545454547</v>
      </c>
      <c r="BA333" s="73">
        <f t="shared" si="83"/>
        <v>90.795454545454547</v>
      </c>
      <c r="BB333" s="73" t="e">
        <f>IF(TzCx!H333=0,1,#REF!)</f>
        <v>#REF!</v>
      </c>
      <c r="BC333" s="72" t="e">
        <f t="shared" si="84"/>
        <v>#REF!</v>
      </c>
      <c r="BD333" s="72" t="e">
        <f t="shared" si="85"/>
        <v>#REF!</v>
      </c>
      <c r="BE333" s="72" t="e">
        <f t="shared" si="86"/>
        <v>#REF!</v>
      </c>
      <c r="BF333" s="60"/>
      <c r="BG333" s="72"/>
      <c r="BH333" s="72"/>
      <c r="BI333" s="72"/>
      <c r="BJ333" s="72"/>
      <c r="BK333" s="72"/>
      <c r="BL333" s="72"/>
      <c r="BM333" s="72"/>
      <c r="BN333" s="72"/>
      <c r="BO333" s="60"/>
      <c r="BP333" s="60"/>
      <c r="BQ333" s="45"/>
    </row>
    <row r="334" spans="1:69" x14ac:dyDescent="0.4">
      <c r="A334" s="45"/>
      <c r="B334" s="45"/>
      <c r="C334" s="45"/>
      <c r="D334" s="45"/>
      <c r="E334" s="45"/>
      <c r="F334" s="45"/>
      <c r="G334" s="45"/>
      <c r="H334" s="45"/>
      <c r="I334" s="45"/>
      <c r="J334" s="54"/>
      <c r="K334" s="63">
        <f>VLOOKUP('CxCT5x Summary'!B334, A:D, 4, FALSE)</f>
        <v>84.545454545454547</v>
      </c>
      <c r="L334" s="63">
        <f>VLOOKUP('CxCT5x Summary'!E334, A:D, 4, FALSE)</f>
        <v>90.795454545454547</v>
      </c>
      <c r="M334" s="64">
        <f t="shared" si="77"/>
        <v>87.670454545454547</v>
      </c>
      <c r="N334" s="64">
        <f>IF(CxCT5x!H334=0,1,CxCT5x!H334)</f>
        <v>49.724319999999999</v>
      </c>
      <c r="O334" s="65">
        <f t="shared" si="78"/>
        <v>0.36727288297144156</v>
      </c>
      <c r="P334" s="65">
        <f t="shared" si="75"/>
        <v>0.63272711702855844</v>
      </c>
      <c r="Q334" s="65">
        <f t="shared" si="76"/>
        <v>55.471473953128729</v>
      </c>
      <c r="R334" s="54"/>
      <c r="S334" s="54"/>
      <c r="T334" s="54"/>
      <c r="U334" s="54"/>
      <c r="V334" s="54"/>
      <c r="W334" s="54"/>
      <c r="X334" s="54"/>
      <c r="Y334" s="54"/>
      <c r="Z334" s="54"/>
      <c r="AA334" s="54"/>
      <c r="AB334" s="54"/>
      <c r="AC334" s="45"/>
      <c r="AD334" s="57"/>
      <c r="AE334" s="68">
        <f>VLOOKUP('CxTx Summary'!B334, A:D, 4, FALSE)</f>
        <v>84.545454545454547</v>
      </c>
      <c r="AF334" s="68">
        <f>VLOOKUP('CxTx Summary'!E334, A:D, 4, FALSE)</f>
        <v>90.795454545454547</v>
      </c>
      <c r="AG334" s="69">
        <f t="shared" si="79"/>
        <v>87.670454545454547</v>
      </c>
      <c r="AH334" s="69">
        <f>IF(CxTx!H334=0,1,CxTx!H334)</f>
        <v>49.724319999999999</v>
      </c>
      <c r="AI334" s="68">
        <f t="shared" si="80"/>
        <v>0.36727288297144156</v>
      </c>
      <c r="AJ334" s="68">
        <f t="shared" si="81"/>
        <v>0.63272711702855844</v>
      </c>
      <c r="AK334" s="68">
        <f t="shared" si="82"/>
        <v>55.471473953128729</v>
      </c>
      <c r="AL334" s="57"/>
      <c r="AM334" s="57"/>
      <c r="AN334" s="57"/>
      <c r="AO334" s="57"/>
      <c r="AP334" s="57"/>
      <c r="AQ334" s="57"/>
      <c r="AR334" s="57"/>
      <c r="AS334" s="57"/>
      <c r="AT334" s="57"/>
      <c r="AU334" s="57"/>
      <c r="AV334" s="57"/>
      <c r="AW334" s="45"/>
      <c r="AX334" s="60"/>
      <c r="AY334" s="72">
        <f>VLOOKUP('TzCx Summary'!B334, A:D, 4, FALSE)</f>
        <v>84.545454545454547</v>
      </c>
      <c r="AZ334" s="72">
        <f>VLOOKUP('TzCx Summary'!E334, A:D, 4, FALSE)</f>
        <v>90.795454545454547</v>
      </c>
      <c r="BA334" s="73">
        <f t="shared" si="83"/>
        <v>87.670454545454547</v>
      </c>
      <c r="BB334" s="73" t="e">
        <f>IF(TzCx!H334=0,1,#REF!)</f>
        <v>#REF!</v>
      </c>
      <c r="BC334" s="72" t="e">
        <f t="shared" si="84"/>
        <v>#REF!</v>
      </c>
      <c r="BD334" s="72" t="e">
        <f t="shared" si="85"/>
        <v>#REF!</v>
      </c>
      <c r="BE334" s="72" t="e">
        <f t="shared" si="86"/>
        <v>#REF!</v>
      </c>
      <c r="BF334" s="60"/>
      <c r="BG334" s="72"/>
      <c r="BH334" s="72"/>
      <c r="BI334" s="72"/>
      <c r="BJ334" s="72"/>
      <c r="BK334" s="72"/>
      <c r="BL334" s="72"/>
      <c r="BM334" s="72"/>
      <c r="BN334" s="72"/>
      <c r="BO334" s="60"/>
      <c r="BP334" s="60"/>
      <c r="BQ334" s="45"/>
    </row>
    <row r="335" spans="1:69" x14ac:dyDescent="0.4">
      <c r="A335" s="45"/>
      <c r="B335" s="45"/>
      <c r="C335" s="45"/>
      <c r="D335" s="45"/>
      <c r="E335" s="45"/>
      <c r="F335" s="45"/>
      <c r="G335" s="45"/>
      <c r="H335" s="45"/>
      <c r="I335" s="45"/>
      <c r="J335" s="54"/>
      <c r="K335" s="63">
        <f>VLOOKUP('CxCT5x Summary'!B335, A:D, 4, FALSE)</f>
        <v>90.795454545454547</v>
      </c>
      <c r="L335" s="63">
        <f>VLOOKUP('CxCT5x Summary'!E335, A:D, 4, FALSE)</f>
        <v>90.795454545454547</v>
      </c>
      <c r="M335" s="64">
        <f t="shared" si="77"/>
        <v>90.795454545454547</v>
      </c>
      <c r="N335" s="64">
        <f>IF(CxCT5x!H335=0,1,CxCT5x!H335)</f>
        <v>12.09648</v>
      </c>
      <c r="O335" s="65">
        <f t="shared" si="78"/>
        <v>8.4918039870057097E-2</v>
      </c>
      <c r="P335" s="65">
        <f t="shared" si="75"/>
        <v>0.91508196012994292</v>
      </c>
      <c r="Q335" s="65">
        <f t="shared" si="76"/>
        <v>83.085282516343682</v>
      </c>
      <c r="R335" s="54"/>
      <c r="S335" s="54"/>
      <c r="T335" s="54"/>
      <c r="U335" s="54"/>
      <c r="V335" s="54"/>
      <c r="W335" s="54"/>
      <c r="X335" s="54"/>
      <c r="Y335" s="54"/>
      <c r="Z335" s="54"/>
      <c r="AA335" s="54"/>
      <c r="AB335" s="54"/>
      <c r="AC335" s="45"/>
      <c r="AD335" s="57"/>
      <c r="AE335" s="68">
        <f>VLOOKUP('CxTx Summary'!B335, A:D, 4, FALSE)</f>
        <v>90.795454545454547</v>
      </c>
      <c r="AF335" s="68">
        <f>VLOOKUP('CxTx Summary'!E335, A:D, 4, FALSE)</f>
        <v>90.795454545454547</v>
      </c>
      <c r="AG335" s="69">
        <f t="shared" si="79"/>
        <v>90.795454545454547</v>
      </c>
      <c r="AH335" s="69">
        <f>IF(CxTx!H335=0,1,CxTx!H335)</f>
        <v>12.09648</v>
      </c>
      <c r="AI335" s="68">
        <f t="shared" si="80"/>
        <v>8.4918039870057097E-2</v>
      </c>
      <c r="AJ335" s="68">
        <f t="shared" si="81"/>
        <v>0.91508196012994292</v>
      </c>
      <c r="AK335" s="68">
        <f t="shared" si="82"/>
        <v>83.085282516343682</v>
      </c>
      <c r="AL335" s="57"/>
      <c r="AM335" s="57"/>
      <c r="AN335" s="57"/>
      <c r="AO335" s="57"/>
      <c r="AP335" s="57"/>
      <c r="AQ335" s="57"/>
      <c r="AR335" s="57"/>
      <c r="AS335" s="57"/>
      <c r="AT335" s="57"/>
      <c r="AU335" s="57"/>
      <c r="AV335" s="57"/>
      <c r="AW335" s="45"/>
      <c r="AX335" s="60"/>
      <c r="AY335" s="72">
        <f>VLOOKUP('TzCx Summary'!B335, A:D, 4, FALSE)</f>
        <v>90.795454545454547</v>
      </c>
      <c r="AZ335" s="72">
        <f>VLOOKUP('TzCx Summary'!E335, A:D, 4, FALSE)</f>
        <v>90.795454545454547</v>
      </c>
      <c r="BA335" s="73">
        <f t="shared" si="83"/>
        <v>90.795454545454547</v>
      </c>
      <c r="BB335" s="73" t="e">
        <f>IF(TzCx!H335=0,1,#REF!)</f>
        <v>#REF!</v>
      </c>
      <c r="BC335" s="72" t="e">
        <f t="shared" si="84"/>
        <v>#REF!</v>
      </c>
      <c r="BD335" s="72" t="e">
        <f t="shared" si="85"/>
        <v>#REF!</v>
      </c>
      <c r="BE335" s="72" t="e">
        <f t="shared" si="86"/>
        <v>#REF!</v>
      </c>
      <c r="BF335" s="60"/>
      <c r="BG335" s="72"/>
      <c r="BH335" s="72"/>
      <c r="BI335" s="72"/>
      <c r="BJ335" s="72"/>
      <c r="BK335" s="72"/>
      <c r="BL335" s="72"/>
      <c r="BM335" s="72"/>
      <c r="BN335" s="72"/>
      <c r="BO335" s="60"/>
      <c r="BP335" s="60"/>
      <c r="BQ335" s="45"/>
    </row>
    <row r="336" spans="1:69" x14ac:dyDescent="0.4">
      <c r="A336" s="45"/>
      <c r="B336" s="45"/>
      <c r="C336" s="45"/>
      <c r="D336" s="45"/>
      <c r="E336" s="45"/>
      <c r="F336" s="45"/>
      <c r="G336" s="45"/>
      <c r="H336" s="45"/>
      <c r="I336" s="45"/>
      <c r="J336" s="54"/>
      <c r="K336" s="63">
        <f>VLOOKUP('CxCT5x Summary'!B336, A:D, 4, FALSE)</f>
        <v>87.5</v>
      </c>
      <c r="L336" s="63">
        <f>VLOOKUP('CxCT5x Summary'!E336, A:D, 4, FALSE)</f>
        <v>90.795454545454547</v>
      </c>
      <c r="M336" s="64">
        <f t="shared" si="77"/>
        <v>89.14772727272728</v>
      </c>
      <c r="N336" s="64">
        <f>IF(CxCT5x!H336=0,1,CxCT5x!H336)</f>
        <v>24.732790000000001</v>
      </c>
      <c r="O336" s="65">
        <f t="shared" si="78"/>
        <v>0.1797394095641574</v>
      </c>
      <c r="P336" s="65">
        <f t="shared" si="75"/>
        <v>0.82026059043584265</v>
      </c>
      <c r="Q336" s="65">
        <f t="shared" si="76"/>
        <v>73.124367408740753</v>
      </c>
      <c r="R336" s="54"/>
      <c r="S336" s="54"/>
      <c r="T336" s="54"/>
      <c r="U336" s="54"/>
      <c r="V336" s="54"/>
      <c r="W336" s="54"/>
      <c r="X336" s="54"/>
      <c r="Y336" s="54"/>
      <c r="Z336" s="54"/>
      <c r="AA336" s="54"/>
      <c r="AB336" s="54"/>
      <c r="AC336" s="45"/>
      <c r="AD336" s="57"/>
      <c r="AE336" s="68">
        <f>VLOOKUP('CxTx Summary'!B336, A:D, 4, FALSE)</f>
        <v>87.5</v>
      </c>
      <c r="AF336" s="68">
        <f>VLOOKUP('CxTx Summary'!E336, A:D, 4, FALSE)</f>
        <v>90.795454545454547</v>
      </c>
      <c r="AG336" s="69">
        <f t="shared" si="79"/>
        <v>89.14772727272728</v>
      </c>
      <c r="AH336" s="69">
        <f>IF(CxTx!H336=0,1,CxTx!H336)</f>
        <v>24.732790000000001</v>
      </c>
      <c r="AI336" s="68">
        <f t="shared" si="80"/>
        <v>0.1797394095641574</v>
      </c>
      <c r="AJ336" s="68">
        <f t="shared" si="81"/>
        <v>0.82026059043584265</v>
      </c>
      <c r="AK336" s="68">
        <f t="shared" si="82"/>
        <v>73.124367408740753</v>
      </c>
      <c r="AL336" s="57"/>
      <c r="AM336" s="57"/>
      <c r="AN336" s="57"/>
      <c r="AO336" s="57"/>
      <c r="AP336" s="57"/>
      <c r="AQ336" s="57"/>
      <c r="AR336" s="57"/>
      <c r="AS336" s="57"/>
      <c r="AT336" s="57"/>
      <c r="AU336" s="57"/>
      <c r="AV336" s="57"/>
      <c r="AW336" s="45"/>
      <c r="AX336" s="60"/>
      <c r="AY336" s="72">
        <f>VLOOKUP('TzCx Summary'!B336, A:D, 4, FALSE)</f>
        <v>87.5</v>
      </c>
      <c r="AZ336" s="72">
        <f>VLOOKUP('TzCx Summary'!E336, A:D, 4, FALSE)</f>
        <v>90.795454545454547</v>
      </c>
      <c r="BA336" s="73">
        <f t="shared" si="83"/>
        <v>89.14772727272728</v>
      </c>
      <c r="BB336" s="73" t="e">
        <f>IF(TzCx!H336=0,1,#REF!)</f>
        <v>#REF!</v>
      </c>
      <c r="BC336" s="72" t="e">
        <f t="shared" si="84"/>
        <v>#REF!</v>
      </c>
      <c r="BD336" s="72" t="e">
        <f t="shared" si="85"/>
        <v>#REF!</v>
      </c>
      <c r="BE336" s="72" t="e">
        <f t="shared" si="86"/>
        <v>#REF!</v>
      </c>
      <c r="BF336" s="60"/>
      <c r="BG336" s="72"/>
      <c r="BH336" s="72"/>
      <c r="BI336" s="72"/>
      <c r="BJ336" s="72"/>
      <c r="BK336" s="72"/>
      <c r="BL336" s="72"/>
      <c r="BM336" s="72"/>
      <c r="BN336" s="72"/>
      <c r="BO336" s="60"/>
      <c r="BP336" s="60"/>
      <c r="BQ336" s="45"/>
    </row>
    <row r="337" spans="1:69" x14ac:dyDescent="0.4">
      <c r="A337" s="45"/>
      <c r="B337" s="45"/>
      <c r="C337" s="45"/>
      <c r="D337" s="45"/>
      <c r="E337" s="45"/>
      <c r="F337" s="45"/>
      <c r="G337" s="45"/>
      <c r="H337" s="45"/>
      <c r="I337" s="45"/>
      <c r="J337" s="54"/>
      <c r="K337" s="63">
        <f>VLOOKUP('CxCT5x Summary'!B337, A:D, 4, FALSE)</f>
        <v>84.545454545454547</v>
      </c>
      <c r="L337" s="63">
        <f>VLOOKUP('CxCT5x Summary'!E337, A:D, 4, FALSE)</f>
        <v>90.795454545454547</v>
      </c>
      <c r="M337" s="64">
        <f t="shared" si="77"/>
        <v>87.670454545454547</v>
      </c>
      <c r="N337" s="64">
        <f>IF(CxCT5x!H337=0,1,CxCT5x!H337)</f>
        <v>17.087499999999999</v>
      </c>
      <c r="O337" s="65">
        <f t="shared" si="78"/>
        <v>0.12237006127271723</v>
      </c>
      <c r="P337" s="65">
        <f t="shared" si="75"/>
        <v>0.87762993872728279</v>
      </c>
      <c r="Q337" s="65">
        <f t="shared" si="76"/>
        <v>76.942215650920303</v>
      </c>
      <c r="R337" s="54"/>
      <c r="S337" s="54"/>
      <c r="T337" s="54"/>
      <c r="U337" s="54"/>
      <c r="V337" s="54"/>
      <c r="W337" s="54"/>
      <c r="X337" s="54"/>
      <c r="Y337" s="54"/>
      <c r="Z337" s="54"/>
      <c r="AA337" s="54"/>
      <c r="AB337" s="54"/>
      <c r="AC337" s="45"/>
      <c r="AD337" s="57"/>
      <c r="AE337" s="68">
        <f>VLOOKUP('CxTx Summary'!B337, A:D, 4, FALSE)</f>
        <v>84.545454545454547</v>
      </c>
      <c r="AF337" s="68">
        <f>VLOOKUP('CxTx Summary'!E337, A:D, 4, FALSE)</f>
        <v>90.795454545454547</v>
      </c>
      <c r="AG337" s="69">
        <f t="shared" si="79"/>
        <v>87.670454545454547</v>
      </c>
      <c r="AH337" s="69">
        <f>IF(CxTx!H337=0,1,CxTx!H337)</f>
        <v>17.087499999999999</v>
      </c>
      <c r="AI337" s="68">
        <f t="shared" si="80"/>
        <v>0.12237006127271723</v>
      </c>
      <c r="AJ337" s="68">
        <f t="shared" si="81"/>
        <v>0.87762993872728279</v>
      </c>
      <c r="AK337" s="68">
        <f t="shared" si="82"/>
        <v>76.942215650920303</v>
      </c>
      <c r="AL337" s="57"/>
      <c r="AM337" s="57"/>
      <c r="AN337" s="57"/>
      <c r="AO337" s="57"/>
      <c r="AP337" s="57"/>
      <c r="AQ337" s="57"/>
      <c r="AR337" s="57"/>
      <c r="AS337" s="57"/>
      <c r="AT337" s="57"/>
      <c r="AU337" s="57"/>
      <c r="AV337" s="57"/>
      <c r="AW337" s="45"/>
      <c r="AX337" s="60"/>
      <c r="AY337" s="72">
        <f>VLOOKUP('TzCx Summary'!B337, A:D, 4, FALSE)</f>
        <v>84.545454545454547</v>
      </c>
      <c r="AZ337" s="72">
        <f>VLOOKUP('TzCx Summary'!E337, A:D, 4, FALSE)</f>
        <v>84.545454545454547</v>
      </c>
      <c r="BA337" s="73">
        <f t="shared" si="83"/>
        <v>84.545454545454547</v>
      </c>
      <c r="BB337" s="73" t="e">
        <f>IF(TzCx!H337=0,1,#REF!)</f>
        <v>#REF!</v>
      </c>
      <c r="BC337" s="72" t="e">
        <f t="shared" si="84"/>
        <v>#REF!</v>
      </c>
      <c r="BD337" s="72" t="e">
        <f t="shared" si="85"/>
        <v>#REF!</v>
      </c>
      <c r="BE337" s="72" t="e">
        <f t="shared" si="86"/>
        <v>#REF!</v>
      </c>
      <c r="BF337" s="60"/>
      <c r="BG337" s="72"/>
      <c r="BH337" s="72"/>
      <c r="BI337" s="72"/>
      <c r="BJ337" s="72"/>
      <c r="BK337" s="72"/>
      <c r="BL337" s="72"/>
      <c r="BM337" s="72"/>
      <c r="BN337" s="72"/>
      <c r="BO337" s="60"/>
      <c r="BP337" s="60"/>
      <c r="BQ337" s="45"/>
    </row>
    <row r="338" spans="1:69" x14ac:dyDescent="0.4">
      <c r="A338" s="45"/>
      <c r="B338" s="45"/>
      <c r="C338" s="45"/>
      <c r="D338" s="45"/>
      <c r="E338" s="45"/>
      <c r="F338" s="45"/>
      <c r="G338" s="45"/>
      <c r="H338" s="45"/>
      <c r="I338" s="45"/>
      <c r="J338" s="54"/>
      <c r="K338" s="63">
        <f>VLOOKUP('CxCT5x Summary'!B338, A:D, 4, FALSE)</f>
        <v>90.795454545454547</v>
      </c>
      <c r="L338" s="63">
        <f>VLOOKUP('CxCT5x Summary'!E338, A:D, 4, FALSE)</f>
        <v>90.795454545454547</v>
      </c>
      <c r="M338" s="64">
        <f t="shared" si="77"/>
        <v>90.795454545454547</v>
      </c>
      <c r="N338" s="64">
        <f>IF(CxCT5x!H338=0,1,CxCT5x!H338)</f>
        <v>27.405100000000001</v>
      </c>
      <c r="O338" s="65">
        <f t="shared" si="78"/>
        <v>0.19979210647071013</v>
      </c>
      <c r="P338" s="65">
        <f t="shared" si="75"/>
        <v>0.80020789352928989</v>
      </c>
      <c r="Q338" s="65">
        <f t="shared" si="76"/>
        <v>72.655239423852578</v>
      </c>
      <c r="R338" s="54"/>
      <c r="S338" s="54"/>
      <c r="T338" s="54"/>
      <c r="U338" s="54"/>
      <c r="V338" s="54"/>
      <c r="W338" s="54"/>
      <c r="X338" s="54"/>
      <c r="Y338" s="54"/>
      <c r="Z338" s="54"/>
      <c r="AA338" s="54"/>
      <c r="AB338" s="54"/>
      <c r="AC338" s="45"/>
      <c r="AD338" s="57"/>
      <c r="AE338" s="68">
        <f>VLOOKUP('CxTx Summary'!B338, A:D, 4, FALSE)</f>
        <v>90.795454545454547</v>
      </c>
      <c r="AF338" s="68">
        <f>VLOOKUP('CxTx Summary'!E338, A:D, 4, FALSE)</f>
        <v>90.795454545454547</v>
      </c>
      <c r="AG338" s="69">
        <f t="shared" si="79"/>
        <v>90.795454545454547</v>
      </c>
      <c r="AH338" s="69">
        <f>IF(CxTx!H338=0,1,CxTx!H338)</f>
        <v>27.405100000000001</v>
      </c>
      <c r="AI338" s="68">
        <f t="shared" si="80"/>
        <v>0.19979210647071013</v>
      </c>
      <c r="AJ338" s="68">
        <f t="shared" si="81"/>
        <v>0.80020789352928989</v>
      </c>
      <c r="AK338" s="68">
        <f t="shared" si="82"/>
        <v>72.655239423852578</v>
      </c>
      <c r="AL338" s="57"/>
      <c r="AM338" s="57"/>
      <c r="AN338" s="57"/>
      <c r="AO338" s="57"/>
      <c r="AP338" s="57"/>
      <c r="AQ338" s="57"/>
      <c r="AR338" s="57"/>
      <c r="AS338" s="57"/>
      <c r="AT338" s="57"/>
      <c r="AU338" s="57"/>
      <c r="AV338" s="57"/>
      <c r="AW338" s="45"/>
      <c r="AX338" s="60"/>
      <c r="AY338" s="72">
        <f>VLOOKUP('TzCx Summary'!B338, A:D, 4, FALSE)</f>
        <v>90.795454545454547</v>
      </c>
      <c r="AZ338" s="72">
        <f>VLOOKUP('TzCx Summary'!E338, A:D, 4, FALSE)</f>
        <v>90.795454545454547</v>
      </c>
      <c r="BA338" s="73">
        <f t="shared" si="83"/>
        <v>90.795454545454547</v>
      </c>
      <c r="BB338" s="73" t="e">
        <f>IF(TzCx!H338=0,1,#REF!)</f>
        <v>#REF!</v>
      </c>
      <c r="BC338" s="72" t="e">
        <f t="shared" si="84"/>
        <v>#REF!</v>
      </c>
      <c r="BD338" s="72" t="e">
        <f t="shared" si="85"/>
        <v>#REF!</v>
      </c>
      <c r="BE338" s="72" t="e">
        <f t="shared" si="86"/>
        <v>#REF!</v>
      </c>
      <c r="BF338" s="60"/>
      <c r="BG338" s="72"/>
      <c r="BH338" s="72"/>
      <c r="BI338" s="72"/>
      <c r="BJ338" s="72"/>
      <c r="BK338" s="72"/>
      <c r="BL338" s="72"/>
      <c r="BM338" s="72"/>
      <c r="BN338" s="72"/>
      <c r="BO338" s="60"/>
      <c r="BP338" s="60"/>
      <c r="BQ338" s="45"/>
    </row>
    <row r="339" spans="1:69" x14ac:dyDescent="0.4">
      <c r="A339" s="45"/>
      <c r="B339" s="45"/>
      <c r="C339" s="45"/>
      <c r="D339" s="45"/>
      <c r="E339" s="45"/>
      <c r="F339" s="45"/>
      <c r="G339" s="45"/>
      <c r="H339" s="45"/>
      <c r="I339" s="45"/>
      <c r="J339" s="54"/>
      <c r="K339" s="63">
        <f>VLOOKUP('CxCT5x Summary'!B339, A:D, 4, FALSE)</f>
        <v>88.63636363636364</v>
      </c>
      <c r="L339" s="63">
        <f>VLOOKUP('CxCT5x Summary'!E339, A:D, 4, FALSE)</f>
        <v>85.454545454545453</v>
      </c>
      <c r="M339" s="64">
        <f t="shared" si="77"/>
        <v>87.045454545454547</v>
      </c>
      <c r="N339" s="64">
        <f>IF(CxCT5x!H339=0,1,CxCT5x!H339)</f>
        <v>111.0414</v>
      </c>
      <c r="O339" s="65">
        <f t="shared" si="78"/>
        <v>0.82738896996540767</v>
      </c>
      <c r="P339" s="65">
        <f t="shared" si="75"/>
        <v>0.17261103003459233</v>
      </c>
      <c r="Q339" s="65">
        <f t="shared" si="76"/>
        <v>15.025005568920196</v>
      </c>
      <c r="R339" s="54"/>
      <c r="S339" s="54"/>
      <c r="T339" s="54"/>
      <c r="U339" s="54"/>
      <c r="V339" s="54"/>
      <c r="W339" s="54"/>
      <c r="X339" s="54"/>
      <c r="Y339" s="54"/>
      <c r="Z339" s="54"/>
      <c r="AA339" s="54"/>
      <c r="AB339" s="54"/>
      <c r="AC339" s="45"/>
      <c r="AD339" s="57"/>
      <c r="AE339" s="68">
        <f>VLOOKUP('CxTx Summary'!B339, A:D, 4, FALSE)</f>
        <v>88.63636363636364</v>
      </c>
      <c r="AF339" s="68">
        <f>VLOOKUP('CxTx Summary'!E339, A:D, 4, FALSE)</f>
        <v>85.454545454545453</v>
      </c>
      <c r="AG339" s="69">
        <f t="shared" si="79"/>
        <v>87.045454545454547</v>
      </c>
      <c r="AH339" s="69">
        <f>IF(CxTx!H339=0,1,CxTx!H339)</f>
        <v>111.0414</v>
      </c>
      <c r="AI339" s="68">
        <f t="shared" si="80"/>
        <v>0.82738896996540767</v>
      </c>
      <c r="AJ339" s="68">
        <f t="shared" si="81"/>
        <v>0.17261103003459233</v>
      </c>
      <c r="AK339" s="68">
        <f t="shared" si="82"/>
        <v>15.025005568920196</v>
      </c>
      <c r="AL339" s="57"/>
      <c r="AM339" s="57"/>
      <c r="AN339" s="57"/>
      <c r="AO339" s="57"/>
      <c r="AP339" s="57"/>
      <c r="AQ339" s="57"/>
      <c r="AR339" s="57"/>
      <c r="AS339" s="57"/>
      <c r="AT339" s="57"/>
      <c r="AU339" s="57"/>
      <c r="AV339" s="57"/>
      <c r="AW339" s="45"/>
      <c r="AX339" s="60"/>
      <c r="AY339" s="72">
        <f>VLOOKUP('TzCx Summary'!B339, A:D, 4, FALSE)</f>
        <v>88.63636363636364</v>
      </c>
      <c r="AZ339" s="72">
        <f>VLOOKUP('TzCx Summary'!E339, A:D, 4, FALSE)</f>
        <v>88.63636363636364</v>
      </c>
      <c r="BA339" s="73">
        <f t="shared" si="83"/>
        <v>88.63636363636364</v>
      </c>
      <c r="BB339" s="73" t="e">
        <f>IF(TzCx!H339=0,1,#REF!)</f>
        <v>#REF!</v>
      </c>
      <c r="BC339" s="72" t="e">
        <f t="shared" si="84"/>
        <v>#REF!</v>
      </c>
      <c r="BD339" s="72" t="e">
        <f t="shared" si="85"/>
        <v>#REF!</v>
      </c>
      <c r="BE339" s="72" t="e">
        <f t="shared" si="86"/>
        <v>#REF!</v>
      </c>
      <c r="BF339" s="60"/>
      <c r="BG339" s="72"/>
      <c r="BH339" s="72"/>
      <c r="BI339" s="72"/>
      <c r="BJ339" s="72"/>
      <c r="BK339" s="72"/>
      <c r="BL339" s="72"/>
      <c r="BM339" s="72"/>
      <c r="BN339" s="72"/>
      <c r="BO339" s="60"/>
      <c r="BP339" s="60"/>
      <c r="BQ339" s="45"/>
    </row>
    <row r="340" spans="1:69" x14ac:dyDescent="0.4">
      <c r="A340" s="45"/>
      <c r="B340" s="45"/>
      <c r="C340" s="45"/>
      <c r="D340" s="45"/>
      <c r="E340" s="45"/>
      <c r="F340" s="45"/>
      <c r="G340" s="45"/>
      <c r="H340" s="45"/>
      <c r="I340" s="45"/>
      <c r="J340" s="54"/>
      <c r="K340" s="63">
        <f>VLOOKUP('CxCT5x Summary'!B340, A:D, 4, FALSE)</f>
        <v>90.795454545454547</v>
      </c>
      <c r="L340" s="63">
        <f>VLOOKUP('CxCT5x Summary'!E340, A:D, 4, FALSE)</f>
        <v>90.795454545454547</v>
      </c>
      <c r="M340" s="64">
        <f t="shared" si="77"/>
        <v>90.795454545454547</v>
      </c>
      <c r="N340" s="64">
        <f>IF(CxCT5x!H340=0,1,CxCT5x!H340)</f>
        <v>14.961779999999999</v>
      </c>
      <c r="O340" s="65">
        <f t="shared" si="78"/>
        <v>0.10641891081929035</v>
      </c>
      <c r="P340" s="65">
        <f t="shared" si="75"/>
        <v>0.89358108918070966</v>
      </c>
      <c r="Q340" s="65">
        <f t="shared" si="76"/>
        <v>81.133101165384886</v>
      </c>
      <c r="R340" s="54"/>
      <c r="S340" s="54"/>
      <c r="T340" s="54"/>
      <c r="U340" s="54"/>
      <c r="V340" s="54"/>
      <c r="W340" s="54"/>
      <c r="X340" s="54"/>
      <c r="Y340" s="54"/>
      <c r="Z340" s="54"/>
      <c r="AA340" s="54"/>
      <c r="AB340" s="54"/>
      <c r="AC340" s="45"/>
      <c r="AD340" s="57"/>
      <c r="AE340" s="68">
        <f>VLOOKUP('CxTx Summary'!B340, A:D, 4, FALSE)</f>
        <v>90.795454545454547</v>
      </c>
      <c r="AF340" s="68">
        <f>VLOOKUP('CxTx Summary'!E340, A:D, 4, FALSE)</f>
        <v>90.795454545454547</v>
      </c>
      <c r="AG340" s="69">
        <f t="shared" si="79"/>
        <v>90.795454545454547</v>
      </c>
      <c r="AH340" s="69">
        <f>IF(CxTx!H340=0,1,CxTx!H340)</f>
        <v>14.961779999999999</v>
      </c>
      <c r="AI340" s="68">
        <f t="shared" si="80"/>
        <v>0.10641891081929035</v>
      </c>
      <c r="AJ340" s="68">
        <f t="shared" si="81"/>
        <v>0.89358108918070966</v>
      </c>
      <c r="AK340" s="68">
        <f t="shared" si="82"/>
        <v>81.133101165384886</v>
      </c>
      <c r="AL340" s="57"/>
      <c r="AM340" s="57"/>
      <c r="AN340" s="57"/>
      <c r="AO340" s="57"/>
      <c r="AP340" s="57"/>
      <c r="AQ340" s="57"/>
      <c r="AR340" s="57"/>
      <c r="AS340" s="57"/>
      <c r="AT340" s="57"/>
      <c r="AU340" s="57"/>
      <c r="AV340" s="57"/>
      <c r="AW340" s="45"/>
      <c r="AX340" s="60"/>
      <c r="AY340" s="72">
        <f>VLOOKUP('TzCx Summary'!B340, A:D, 4, FALSE)</f>
        <v>90.795454545454547</v>
      </c>
      <c r="AZ340" s="72">
        <f>VLOOKUP('TzCx Summary'!E340, A:D, 4, FALSE)</f>
        <v>84.545454545454547</v>
      </c>
      <c r="BA340" s="73">
        <f t="shared" si="83"/>
        <v>87.670454545454547</v>
      </c>
      <c r="BB340" s="73" t="e">
        <f>IF(TzCx!H340=0,1,#REF!)</f>
        <v>#REF!</v>
      </c>
      <c r="BC340" s="72" t="e">
        <f t="shared" si="84"/>
        <v>#REF!</v>
      </c>
      <c r="BD340" s="72" t="e">
        <f t="shared" si="85"/>
        <v>#REF!</v>
      </c>
      <c r="BE340" s="72" t="e">
        <f t="shared" si="86"/>
        <v>#REF!</v>
      </c>
      <c r="BF340" s="60"/>
      <c r="BG340" s="72"/>
      <c r="BH340" s="72"/>
      <c r="BI340" s="72"/>
      <c r="BJ340" s="72"/>
      <c r="BK340" s="72"/>
      <c r="BL340" s="72"/>
      <c r="BM340" s="72"/>
      <c r="BN340" s="72"/>
      <c r="BO340" s="60"/>
      <c r="BP340" s="60"/>
      <c r="BQ340" s="45"/>
    </row>
    <row r="341" spans="1:69" x14ac:dyDescent="0.4">
      <c r="A341" s="45"/>
      <c r="B341" s="45"/>
      <c r="C341" s="45"/>
      <c r="D341" s="45"/>
      <c r="E341" s="45"/>
      <c r="F341" s="45"/>
      <c r="G341" s="45"/>
      <c r="H341" s="45"/>
      <c r="I341" s="45"/>
      <c r="J341" s="54"/>
      <c r="K341" s="63"/>
      <c r="L341" s="63"/>
      <c r="M341" s="64"/>
      <c r="N341" s="64"/>
      <c r="O341" s="65"/>
      <c r="P341" s="65"/>
      <c r="Q341" s="65"/>
      <c r="R341" s="54"/>
      <c r="S341" s="54"/>
      <c r="T341" s="54"/>
      <c r="U341" s="54"/>
      <c r="V341" s="54"/>
      <c r="W341" s="54"/>
      <c r="X341" s="54"/>
      <c r="Y341" s="54"/>
      <c r="Z341" s="54"/>
      <c r="AA341" s="54"/>
      <c r="AB341" s="54"/>
      <c r="AC341" s="45"/>
      <c r="AD341" s="57"/>
      <c r="AE341" s="68"/>
      <c r="AF341" s="68"/>
      <c r="AG341" s="69"/>
      <c r="AH341" s="69"/>
      <c r="AI341" s="68"/>
      <c r="AJ341" s="68"/>
      <c r="AK341" s="68"/>
      <c r="AL341" s="57"/>
      <c r="AM341" s="57"/>
      <c r="AN341" s="57"/>
      <c r="AO341" s="57"/>
      <c r="AP341" s="57"/>
      <c r="AQ341" s="57"/>
      <c r="AR341" s="57"/>
      <c r="AS341" s="57"/>
      <c r="AT341" s="57"/>
      <c r="AU341" s="57"/>
      <c r="AV341" s="57"/>
      <c r="AW341" s="45"/>
      <c r="AX341" s="60"/>
      <c r="AY341" s="72"/>
      <c r="AZ341" s="72"/>
      <c r="BA341" s="73"/>
      <c r="BB341" s="73"/>
      <c r="BC341" s="72"/>
      <c r="BD341" s="72"/>
      <c r="BE341" s="72"/>
      <c r="BF341" s="60"/>
      <c r="BG341" s="72"/>
      <c r="BH341" s="72"/>
      <c r="BI341" s="72"/>
      <c r="BJ341" s="72"/>
      <c r="BK341" s="72"/>
      <c r="BL341" s="72"/>
      <c r="BM341" s="72"/>
      <c r="BN341" s="72"/>
      <c r="BO341" s="60"/>
      <c r="BP341" s="60"/>
      <c r="BQ341" s="45"/>
    </row>
  </sheetData>
  <mergeCells count="1">
    <mergeCell ref="D11:E12"/>
  </mergeCells>
  <phoneticPr fontId="1" type="noConversion"/>
  <hyperlinks>
    <hyperlink ref="A10" r:id="rId1" xr:uid="{E2B06BF1-FE31-4ABB-8EC2-41EA7D160E02}"/>
    <hyperlink ref="A9" r:id="rId2" xr:uid="{03A7C868-8596-4E3F-9480-E3B76929FB08}"/>
    <hyperlink ref="A8" r:id="rId3" xr:uid="{530706B9-0852-404E-A1CF-79BDD02A568A}"/>
    <hyperlink ref="A7" r:id="rId4" xr:uid="{48223FE8-2725-4292-9964-F8F90CE69A29}"/>
    <hyperlink ref="A6" r:id="rId5" xr:uid="{64035588-2A4B-4BAE-8776-91F2FDE0305A}"/>
    <hyperlink ref="A5" r:id="rId6" xr:uid="{0A9BA97C-022A-473F-BF38-9EB597105B56}"/>
    <hyperlink ref="A3" r:id="rId7" xr:uid="{75B79921-6495-4485-A5E0-EB52AEA50804}"/>
    <hyperlink ref="A4" r:id="rId8" xr:uid="{71C7F19A-9977-492F-A9F9-E6C2991AAB33}"/>
    <hyperlink ref="A2" r:id="rId9" xr:uid="{8F8F8581-2F95-4777-90F6-C628CC425ED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11062D-0EF0-4553-8B49-7816A954E645}">
  <dimension ref="A1:BQ341"/>
  <sheetViews>
    <sheetView workbookViewId="0">
      <selection activeCell="B17" sqref="B17"/>
    </sheetView>
  </sheetViews>
  <sheetFormatPr defaultColWidth="9" defaultRowHeight="15.75" customHeight="1" x14ac:dyDescent="0.4"/>
  <cols>
    <col min="1" max="1" width="15.19921875" style="45" customWidth="1"/>
    <col min="2" max="2" width="5.59765625" style="45" bestFit="1" customWidth="1"/>
    <col min="3" max="3" width="12.5" style="45" bestFit="1" customWidth="1"/>
    <col min="4" max="4" width="12.69921875" style="45" bestFit="1" customWidth="1"/>
    <col min="5" max="9" width="9" style="45"/>
    <col min="10" max="10" width="22.5" style="54" customWidth="1"/>
    <col min="11" max="11" width="6.19921875" style="54" bestFit="1" customWidth="1"/>
    <col min="12" max="12" width="10.69921875" style="54" bestFit="1" customWidth="1"/>
    <col min="13" max="13" width="8.09765625" style="54" bestFit="1" customWidth="1"/>
    <col min="14" max="14" width="10" style="54" customWidth="1"/>
    <col min="15" max="16" width="9.296875" style="54" customWidth="1"/>
    <col min="17" max="17" width="13.09765625" style="54" bestFit="1" customWidth="1"/>
    <col min="18" max="18" width="9" style="54"/>
    <col min="19" max="19" width="8.09765625" style="54" customWidth="1"/>
    <col min="20" max="28" width="9" style="54"/>
    <col min="29" max="29" width="9" style="45"/>
    <col min="30" max="30" width="17.5" style="57" customWidth="1"/>
    <col min="31" max="32" width="9" style="57"/>
    <col min="33" max="33" width="7.09765625" style="57" customWidth="1"/>
    <col min="34" max="38" width="9" style="57"/>
    <col min="39" max="39" width="16.69921875" style="57" customWidth="1"/>
    <col min="40" max="48" width="9" style="57"/>
    <col min="49" max="49" width="9" style="45"/>
    <col min="50" max="50" width="17.69921875" style="60" customWidth="1"/>
    <col min="51" max="68" width="9" style="60"/>
    <col min="69" max="16384" width="9" style="45"/>
  </cols>
  <sheetData>
    <row r="1" spans="1:69" ht="25.8" x14ac:dyDescent="0.4">
      <c r="A1" s="52" t="s">
        <v>368</v>
      </c>
      <c r="B1" s="52" t="s">
        <v>421</v>
      </c>
      <c r="C1" s="52" t="s">
        <v>445</v>
      </c>
      <c r="D1" s="52" t="s">
        <v>446</v>
      </c>
      <c r="E1" s="52"/>
      <c r="J1" s="53" t="s">
        <v>424</v>
      </c>
      <c r="K1" s="54" t="s">
        <v>378</v>
      </c>
      <c r="L1" s="54" t="s">
        <v>425</v>
      </c>
      <c r="M1" s="54" t="s">
        <v>426</v>
      </c>
      <c r="N1" s="54" t="s">
        <v>427</v>
      </c>
      <c r="O1" s="54" t="s">
        <v>428</v>
      </c>
      <c r="P1" s="54" t="s">
        <v>447</v>
      </c>
      <c r="Q1" s="54" t="s">
        <v>448</v>
      </c>
      <c r="T1" s="54" t="s">
        <v>378</v>
      </c>
      <c r="U1" s="54" t="s">
        <v>425</v>
      </c>
      <c r="V1" s="54" t="s">
        <v>426</v>
      </c>
      <c r="W1" s="54" t="s">
        <v>427</v>
      </c>
      <c r="X1" s="54" t="s">
        <v>428</v>
      </c>
      <c r="Y1" s="54" t="s">
        <v>447</v>
      </c>
      <c r="Z1" s="54" t="s">
        <v>448</v>
      </c>
      <c r="AB1" s="55" t="s">
        <v>431</v>
      </c>
      <c r="AD1" s="56" t="s">
        <v>432</v>
      </c>
      <c r="AE1" s="57" t="s">
        <v>378</v>
      </c>
      <c r="AF1" s="57" t="s">
        <v>425</v>
      </c>
      <c r="AG1" s="57" t="s">
        <v>426</v>
      </c>
      <c r="AH1" s="57" t="s">
        <v>427</v>
      </c>
      <c r="AI1" s="57" t="s">
        <v>428</v>
      </c>
      <c r="AJ1" s="57" t="s">
        <v>447</v>
      </c>
      <c r="AK1" s="57" t="s">
        <v>448</v>
      </c>
      <c r="AM1" s="68"/>
      <c r="AN1" s="57" t="s">
        <v>378</v>
      </c>
      <c r="AO1" s="57" t="s">
        <v>425</v>
      </c>
      <c r="AP1" s="57" t="s">
        <v>426</v>
      </c>
      <c r="AQ1" s="57" t="s">
        <v>427</v>
      </c>
      <c r="AR1" s="57" t="s">
        <v>428</v>
      </c>
      <c r="AS1" s="57" t="s">
        <v>447</v>
      </c>
      <c r="AT1" s="57" t="s">
        <v>448</v>
      </c>
      <c r="AV1" s="58" t="s">
        <v>431</v>
      </c>
      <c r="AX1" s="59" t="s">
        <v>433</v>
      </c>
      <c r="AY1" s="60" t="s">
        <v>378</v>
      </c>
      <c r="AZ1" s="60" t="s">
        <v>425</v>
      </c>
      <c r="BA1" s="60" t="s">
        <v>426</v>
      </c>
      <c r="BB1" s="60" t="s">
        <v>427</v>
      </c>
      <c r="BC1" s="60" t="s">
        <v>428</v>
      </c>
      <c r="BD1" s="60" t="s">
        <v>447</v>
      </c>
      <c r="BE1" s="60" t="s">
        <v>448</v>
      </c>
      <c r="BH1" s="60" t="s">
        <v>378</v>
      </c>
      <c r="BI1" s="60" t="s">
        <v>425</v>
      </c>
      <c r="BJ1" s="60" t="s">
        <v>426</v>
      </c>
      <c r="BK1" s="60" t="s">
        <v>427</v>
      </c>
      <c r="BL1" s="60" t="s">
        <v>428</v>
      </c>
      <c r="BM1" s="60" t="s">
        <v>447</v>
      </c>
      <c r="BN1" s="60" t="s">
        <v>448</v>
      </c>
      <c r="BP1" s="61" t="s">
        <v>431</v>
      </c>
    </row>
    <row r="2" spans="1:69" ht="25.8" x14ac:dyDescent="0.4">
      <c r="A2" s="52" t="s">
        <v>372</v>
      </c>
      <c r="B2" s="52" t="s">
        <v>434</v>
      </c>
      <c r="C2" s="62">
        <v>4.2686258702916815</v>
      </c>
      <c r="D2" s="62">
        <v>95.731374129708314</v>
      </c>
      <c r="E2" s="52"/>
      <c r="J2" s="54" t="s">
        <v>0</v>
      </c>
      <c r="K2" s="63">
        <f>VLOOKUP('CxCT5x Summary'!B2, A:D, 4, FALSE)</f>
        <v>84.711156867525418</v>
      </c>
      <c r="L2" s="63">
        <f>VLOOKUP('CxCT5x Summary'!E2, A:D, 4, FALSE)</f>
        <v>84.711156867525418</v>
      </c>
      <c r="M2" s="64">
        <f>(K2+L2)/2</f>
        <v>84.711156867525418</v>
      </c>
      <c r="N2" s="64">
        <f>IF(CxCT5x!H2=0,1,CxCT5x!H2)</f>
        <v>19.477129999999999</v>
      </c>
      <c r="O2" s="65">
        <f>(N2-MIN($N$2:$N$341))/(MAX($N$2:$N$341)-MIN($N$2:$N$341))</f>
        <v>0.14030156102716398</v>
      </c>
      <c r="P2" s="65">
        <f t="shared" ref="P2:P65" si="0">1-O2</f>
        <v>0.85969843897283604</v>
      </c>
      <c r="Q2" s="65">
        <f t="shared" ref="Q2:Q65" si="1">M2*P2</f>
        <v>72.826049322594642</v>
      </c>
      <c r="R2" s="54" t="s">
        <v>1</v>
      </c>
      <c r="S2" s="54" t="s">
        <v>21</v>
      </c>
      <c r="T2" s="63">
        <f>VLOOKUP('CxCT5x Summary'!E4, A:D, 4, FALSE)</f>
        <v>79.101456423858892</v>
      </c>
      <c r="U2" s="63">
        <f>D3</f>
        <v>79.101456423858892</v>
      </c>
      <c r="V2" s="63">
        <f>(T2+U2)/2</f>
        <v>79.101456423858892</v>
      </c>
      <c r="W2" s="63">
        <f>'CxCT5x Summary'!V2</f>
        <v>48.937950000000001</v>
      </c>
      <c r="X2" s="66">
        <f>(W2-MIN($N$2:$N$341)) / (MAX($N$2:$N$341)-MIN($N$2:$N$341))</f>
        <v>0.36137205587188881</v>
      </c>
      <c r="Y2" s="63">
        <f>1-X2</f>
        <v>0.63862794412811119</v>
      </c>
      <c r="Z2" s="63">
        <f>V2*Y2</f>
        <v>50.516400493508378</v>
      </c>
      <c r="AB2" s="67">
        <f>AVERAGE(Q2:Q341,Z2:Z18)</f>
        <v>66.19293770061519</v>
      </c>
      <c r="AD2" s="57" t="s">
        <v>0</v>
      </c>
      <c r="AE2" s="68">
        <f>VLOOKUP('CxTx Summary'!B2, A:D, 4, FALSE)</f>
        <v>84.711156867525418</v>
      </c>
      <c r="AF2" s="68">
        <f>VLOOKUP('CxTx Summary'!E2, A:D, 4, FALSE)</f>
        <v>84.711156867525418</v>
      </c>
      <c r="AG2" s="69">
        <f>(AE2+AF2)/2</f>
        <v>84.711156867525418</v>
      </c>
      <c r="AH2" s="69">
        <f>IF(CxTx!H2=0,1,CxTx!H2)</f>
        <v>19.477129999999999</v>
      </c>
      <c r="AI2" s="68">
        <f>(AH2-MIN($AH$2:$AH$341))/(MAX($AH$2:$AH$341)-MIN($AH$2:$AH$341))</f>
        <v>0.14030156102716398</v>
      </c>
      <c r="AJ2" s="68">
        <f>1-AI2</f>
        <v>0.85969843897283604</v>
      </c>
      <c r="AK2" s="68">
        <f>AG2*AJ2</f>
        <v>72.826049322594642</v>
      </c>
      <c r="AL2" s="57" t="s">
        <v>1</v>
      </c>
      <c r="AM2" s="68" t="s">
        <v>21</v>
      </c>
      <c r="AN2" s="68">
        <f>T2</f>
        <v>79.101456423858892</v>
      </c>
      <c r="AO2" s="68">
        <f>U2</f>
        <v>79.101456423858892</v>
      </c>
      <c r="AP2" s="68">
        <f>(AN2+AO2)/2</f>
        <v>79.101456423858892</v>
      </c>
      <c r="AQ2" s="68">
        <f>CxTx!R2</f>
        <v>58.725540000000002</v>
      </c>
      <c r="AR2" s="70">
        <f>(AQ2-MIN($AH$2:$AH$341))/(MAX($AH$2:$AH$341)-MIN($AH$2:$AH$341))</f>
        <v>0.43481696896790178</v>
      </c>
      <c r="AS2" s="68">
        <f>1-AR2</f>
        <v>0.56518303103209822</v>
      </c>
      <c r="AT2" s="68">
        <f>AP2*AS2</f>
        <v>44.706800900690006</v>
      </c>
      <c r="AV2" s="71">
        <f>AVERAGE(AK2:AK341,AT2:AT4)</f>
        <v>66.107066484936126</v>
      </c>
      <c r="AX2" s="60" t="s">
        <v>0</v>
      </c>
      <c r="AY2" s="72">
        <f>VLOOKUP('TzCx Summary'!B2, A:D, 4, FALSE)</f>
        <v>84.711156867525418</v>
      </c>
      <c r="AZ2" s="72">
        <f>VLOOKUP('TzCx Summary'!E2, A:D, 4, FALSE)</f>
        <v>84.711156867525418</v>
      </c>
      <c r="BA2" s="73">
        <f>(AY2+AZ2)/2</f>
        <v>84.711156867525418</v>
      </c>
      <c r="BB2" s="73" t="e">
        <f>IF(TzCx!H2=0,1,#REF!)</f>
        <v>#REF!</v>
      </c>
      <c r="BC2" s="72" t="e">
        <f>(BB2-MIN($BB$2:$BB$341))/(MAX($BB$2:$BB$341)-MIN($BB$2:$BB$341))</f>
        <v>#REF!</v>
      </c>
      <c r="BD2" s="72" t="e">
        <f>1-BC2</f>
        <v>#REF!</v>
      </c>
      <c r="BE2" s="72" t="e">
        <f>BA2*BD2</f>
        <v>#REF!</v>
      </c>
      <c r="BF2" s="60" t="s">
        <v>1</v>
      </c>
      <c r="BG2" s="72" t="s">
        <v>28</v>
      </c>
      <c r="BH2" s="72">
        <f>VLOOKUP('Calculation notes TzCx'!B2, A:D, 4, FALSE)</f>
        <v>84.711156867525418</v>
      </c>
      <c r="BI2" s="72">
        <f>VLOOKUP('Calculation notes TzCx'!D2, A:D, 4, FALSE)</f>
        <v>91.803458387712311</v>
      </c>
      <c r="BJ2" s="72">
        <f>(BH2+BI2)/2</f>
        <v>88.257307627618871</v>
      </c>
      <c r="BK2" s="72">
        <f>TzCx!R2</f>
        <v>41</v>
      </c>
      <c r="BL2" s="72" t="e">
        <f>(BK2-MIN($BB$2:$BB$341))/(MAX($BB$2:$BB$341)-MIN($BB$2:$BB$341))</f>
        <v>#REF!</v>
      </c>
      <c r="BM2" s="72" t="e">
        <f>1-BL2</f>
        <v>#REF!</v>
      </c>
      <c r="BN2" s="72" t="e">
        <f>BJ2*BM2</f>
        <v>#REF!</v>
      </c>
      <c r="BP2" s="74" t="e">
        <f>AVERAGE(BE2:BE341,BN2:BN32)</f>
        <v>#REF!</v>
      </c>
      <c r="BQ2" s="75"/>
    </row>
    <row r="3" spans="1:69" ht="16.8" x14ac:dyDescent="0.4">
      <c r="A3" s="52" t="s">
        <v>371</v>
      </c>
      <c r="B3" s="52" t="s">
        <v>435</v>
      </c>
      <c r="C3" s="62">
        <v>20.898543576141112</v>
      </c>
      <c r="D3" s="62">
        <v>79.101456423858892</v>
      </c>
      <c r="E3" s="52"/>
      <c r="K3" s="63">
        <f>VLOOKUP('CxCT5x Summary'!B3, A:D, 4, FALSE)</f>
        <v>84.711156867525418</v>
      </c>
      <c r="L3" s="63">
        <f>VLOOKUP('CxCT5x Summary'!E3, A:D, 4, FALSE)</f>
        <v>84.711156867525418</v>
      </c>
      <c r="M3" s="64">
        <f t="shared" ref="M3:M66" si="2">(K3+L3)/2</f>
        <v>84.711156867525418</v>
      </c>
      <c r="N3" s="64">
        <f>IF(CxCT5x!H3=0,1,CxCT5x!H3)</f>
        <v>7.6263759999999996</v>
      </c>
      <c r="O3" s="65">
        <f t="shared" ref="O3:O66" si="3">(N3-MIN($N$2:$N$341))/(MAX($N$2:$N$341)-MIN($N$2:$N$341))</f>
        <v>5.1374910273277924E-2</v>
      </c>
      <c r="P3" s="65">
        <f t="shared" si="0"/>
        <v>0.9486250897267221</v>
      </c>
      <c r="Q3" s="65">
        <f t="shared" si="1"/>
        <v>80.359128784310727</v>
      </c>
      <c r="S3" s="54" t="s">
        <v>25</v>
      </c>
      <c r="T3" s="63">
        <f>VLOOKUP('CxCT5x Summary'!E5, A:D, 4, FALSE)</f>
        <v>84.711156867525418</v>
      </c>
      <c r="U3" s="63">
        <f>D3</f>
        <v>79.101456423858892</v>
      </c>
      <c r="V3" s="63">
        <f t="shared" ref="V3:V4" si="4">(T3+U3)/2</f>
        <v>81.906306645692155</v>
      </c>
      <c r="W3" s="63">
        <f>'CxCT5x Summary'!U3</f>
        <v>81.176720000000003</v>
      </c>
      <c r="X3" s="66">
        <f t="shared" ref="X3:X4" si="5">(W3-MIN($N$2:$N$341)) / (MAX($N$2:$N$341)-MIN($N$2:$N$341))</f>
        <v>0.60328795763854937</v>
      </c>
      <c r="Y3" s="63">
        <f t="shared" ref="Y3:Y4" si="6">1-X3</f>
        <v>0.39671204236145063</v>
      </c>
      <c r="Z3" s="63">
        <f t="shared" ref="Z3:Z4" si="7">V3*Y3</f>
        <v>32.493218191695789</v>
      </c>
      <c r="AE3" s="68">
        <f>VLOOKUP('CxTx Summary'!B3, A:D, 4, FALSE)</f>
        <v>84.711156867525418</v>
      </c>
      <c r="AF3" s="68">
        <f>VLOOKUP('CxTx Summary'!E3, A:D, 4, FALSE)</f>
        <v>84.711156867525418</v>
      </c>
      <c r="AG3" s="69">
        <f t="shared" ref="AG3:AG66" si="8">(AE3+AF3)/2</f>
        <v>84.711156867525418</v>
      </c>
      <c r="AH3" s="69">
        <f>IF(CxTx!H3=0,1,CxTx!H3)</f>
        <v>7.6263759999999996</v>
      </c>
      <c r="AI3" s="68">
        <f t="shared" ref="AI3:AI66" si="9">(AH3-MIN($AH$2:$AH$341))/(MAX($AH$2:$AH$341)-MIN($AH$2:$AH$341))</f>
        <v>5.1374910273277924E-2</v>
      </c>
      <c r="AJ3" s="68">
        <f t="shared" ref="AJ3:AJ66" si="10">1-AI3</f>
        <v>0.9486250897267221</v>
      </c>
      <c r="AK3" s="68">
        <f t="shared" ref="AK3:AK66" si="11">AG3*AJ3</f>
        <v>80.359128784310727</v>
      </c>
      <c r="AM3" s="68" t="s">
        <v>25</v>
      </c>
      <c r="AN3" s="68">
        <f t="shared" ref="AN3:AN4" si="12">T3</f>
        <v>84.711156867525418</v>
      </c>
      <c r="AO3" s="68">
        <f t="shared" ref="AO3:AO4" si="13">U3</f>
        <v>79.101456423858892</v>
      </c>
      <c r="AP3" s="68">
        <f t="shared" ref="AP3:AP4" si="14">(AN3+AO3)/2</f>
        <v>81.906306645692155</v>
      </c>
      <c r="AQ3" s="68">
        <f>CxTx!R3</f>
        <v>77.311160000000001</v>
      </c>
      <c r="AR3" s="70">
        <f t="shared" ref="AR3:AR4" si="15">(AQ3-MIN($AH$2:$AH$341))/(MAX($AH$2:$AH$341)-MIN($AH$2:$AH$341))</f>
        <v>0.57428125442893141</v>
      </c>
      <c r="AS3" s="68">
        <f t="shared" ref="AS3:AS4" si="16">1-AR3</f>
        <v>0.42571874557106859</v>
      </c>
      <c r="AT3" s="68">
        <f t="shared" ref="AT3:AT4" si="17">AP3*AS3</f>
        <v>34.86905011956334</v>
      </c>
      <c r="AY3" s="72">
        <f>VLOOKUP('TzCx Summary'!B3, A:D, 4, FALSE)</f>
        <v>84.711156867525418</v>
      </c>
      <c r="AZ3" s="72">
        <f>VLOOKUP('TzCx Summary'!E3, A:D, 4, FALSE)</f>
        <v>84.711156867525418</v>
      </c>
      <c r="BA3" s="73">
        <f t="shared" ref="BA3:BA66" si="18">(AY3+AZ3)/2</f>
        <v>84.711156867525418</v>
      </c>
      <c r="BB3" s="73" t="e">
        <f>IF(TzCx!H3=0,1,#REF!)</f>
        <v>#REF!</v>
      </c>
      <c r="BC3" s="72" t="e">
        <f t="shared" ref="BC3:BC66" si="19">(BB3-MIN($BB$2:$BB$341))/(MAX($BB$2:$BB$341)-MIN($BB$2:$BB$341))</f>
        <v>#REF!</v>
      </c>
      <c r="BD3" s="72" t="e">
        <f t="shared" ref="BD3:BD66" si="20">1-BC3</f>
        <v>#REF!</v>
      </c>
      <c r="BE3" s="72" t="e">
        <f t="shared" ref="BE3:BE66" si="21">BA3*BD3</f>
        <v>#REF!</v>
      </c>
      <c r="BG3" s="72" t="s">
        <v>82</v>
      </c>
      <c r="BH3" s="72">
        <f>VLOOKUP('Calculation notes TzCx'!B3, A:D, 4, FALSE)</f>
        <v>79.101456423858892</v>
      </c>
      <c r="BI3" s="72">
        <f>VLOOKUP('Calculation notes TzCx'!D3, A:D, 4, FALSE)</f>
        <v>79.101456423858892</v>
      </c>
      <c r="BJ3" s="72">
        <f t="shared" ref="BJ3:BJ31" si="22">(BH3+BI3)/2</f>
        <v>79.101456423858892</v>
      </c>
      <c r="BK3" s="72">
        <f>TzCx!R3</f>
        <v>3</v>
      </c>
      <c r="BL3" s="72" t="e">
        <f t="shared" ref="BL3:BL31" si="23">(BK3-MIN($BB$2:$BB$341))/(MAX($BB$2:$BB$341)-MIN($BB$2:$BB$341))</f>
        <v>#REF!</v>
      </c>
      <c r="BM3" s="72" t="e">
        <f t="shared" ref="BM3:BM31" si="24">1-BL3</f>
        <v>#REF!</v>
      </c>
      <c r="BN3" s="72" t="e">
        <f t="shared" ref="BN3:BN31" si="25">BJ3*BM3</f>
        <v>#REF!</v>
      </c>
      <c r="BQ3" s="75"/>
    </row>
    <row r="4" spans="1:69" ht="16.8" x14ac:dyDescent="0.4">
      <c r="A4" s="52" t="s">
        <v>45</v>
      </c>
      <c r="B4" s="52" t="s">
        <v>436</v>
      </c>
      <c r="C4" s="62">
        <v>2.8340602662479615</v>
      </c>
      <c r="D4" s="62">
        <v>97.16593973375204</v>
      </c>
      <c r="E4" s="52"/>
      <c r="K4" s="63">
        <f>VLOOKUP('CxCT5x Summary'!B4, A:D, 4, FALSE)</f>
        <v>95.731374129708314</v>
      </c>
      <c r="L4" s="63">
        <f>VLOOKUP('CxCT5x Summary'!E4, A:D, 4, FALSE)</f>
        <v>79.101456423858892</v>
      </c>
      <c r="M4" s="64">
        <f t="shared" si="2"/>
        <v>87.416415276783596</v>
      </c>
      <c r="N4" s="64">
        <f>IF(CxCT5x!H4=0,1,CxCT5x!H4)</f>
        <v>109.25660000000001</v>
      </c>
      <c r="O4" s="65">
        <f t="shared" si="3"/>
        <v>0.81399604270816017</v>
      </c>
      <c r="P4" s="65">
        <f t="shared" si="0"/>
        <v>0.18600395729183983</v>
      </c>
      <c r="Q4" s="65">
        <f t="shared" si="1"/>
        <v>16.25979917374859</v>
      </c>
      <c r="S4" s="54" t="s">
        <v>19</v>
      </c>
      <c r="T4" s="63">
        <f>VLOOKUP('CxCT5x Summary'!E2, A:D, 4, FALSE)</f>
        <v>84.711156867525418</v>
      </c>
      <c r="U4" s="63">
        <f>D5</f>
        <v>91.803458387712311</v>
      </c>
      <c r="V4" s="63">
        <f t="shared" si="4"/>
        <v>88.257307627618871</v>
      </c>
      <c r="W4" s="63">
        <f>'CxCT5x Summary'!V4</f>
        <v>86.960499999999996</v>
      </c>
      <c r="X4" s="66">
        <f t="shared" si="5"/>
        <v>0.64668875594195774</v>
      </c>
      <c r="Y4" s="63">
        <f t="shared" si="6"/>
        <v>0.35331124405804226</v>
      </c>
      <c r="Z4" s="63">
        <f t="shared" si="7"/>
        <v>31.182299155127367</v>
      </c>
      <c r="AE4" s="68">
        <f>VLOOKUP('CxTx Summary'!B4, A:D, 4, FALSE)</f>
        <v>95.731374129708314</v>
      </c>
      <c r="AF4" s="68">
        <f>VLOOKUP('CxTx Summary'!E4, A:D, 4, FALSE)</f>
        <v>79.101456423858892</v>
      </c>
      <c r="AG4" s="69">
        <f t="shared" si="8"/>
        <v>87.416415276783596</v>
      </c>
      <c r="AH4" s="69">
        <f>IF(CxTx!H4=0,1,CxTx!H4)</f>
        <v>109.25660000000001</v>
      </c>
      <c r="AI4" s="68">
        <f t="shared" si="9"/>
        <v>0.81399604270816017</v>
      </c>
      <c r="AJ4" s="68">
        <f t="shared" si="10"/>
        <v>0.18600395729183983</v>
      </c>
      <c r="AK4" s="68">
        <f t="shared" si="11"/>
        <v>16.25979917374859</v>
      </c>
      <c r="AM4" s="68" t="s">
        <v>19</v>
      </c>
      <c r="AN4" s="68">
        <f t="shared" si="12"/>
        <v>84.711156867525418</v>
      </c>
      <c r="AO4" s="68">
        <f t="shared" si="13"/>
        <v>91.803458387712311</v>
      </c>
      <c r="AP4" s="68">
        <f t="shared" si="14"/>
        <v>88.257307627618871</v>
      </c>
      <c r="AQ4" s="68">
        <f>CxTx!R4</f>
        <v>126.1199</v>
      </c>
      <c r="AR4" s="70">
        <f t="shared" si="15"/>
        <v>0.94053624341252096</v>
      </c>
      <c r="AS4" s="68">
        <f t="shared" si="16"/>
        <v>5.9463756587479044E-2</v>
      </c>
      <c r="AT4" s="68">
        <f t="shared" si="17"/>
        <v>5.2481110578349863</v>
      </c>
      <c r="AY4" s="72">
        <f>VLOOKUP('TzCx Summary'!B4, A:D, 4, FALSE)</f>
        <v>95.731374129708314</v>
      </c>
      <c r="AZ4" s="72">
        <f>VLOOKUP('TzCx Summary'!E4, A:D, 4, FALSE)</f>
        <v>95.731374129708314</v>
      </c>
      <c r="BA4" s="73">
        <f t="shared" si="18"/>
        <v>95.731374129708314</v>
      </c>
      <c r="BB4" s="73" t="e">
        <f>IF(TzCx!H4=0,1,#REF!)</f>
        <v>#REF!</v>
      </c>
      <c r="BC4" s="72" t="e">
        <f t="shared" si="19"/>
        <v>#REF!</v>
      </c>
      <c r="BD4" s="72" t="e">
        <f t="shared" si="20"/>
        <v>#REF!</v>
      </c>
      <c r="BE4" s="72" t="e">
        <f t="shared" si="21"/>
        <v>#REF!</v>
      </c>
      <c r="BG4" s="72" t="s">
        <v>85</v>
      </c>
      <c r="BH4" s="72">
        <f>VLOOKUP('Calculation notes TzCx'!B4, A:D, 4, FALSE)</f>
        <v>79.101456423858892</v>
      </c>
      <c r="BI4" s="72">
        <f>VLOOKUP('Calculation notes TzCx'!D4, A:D, 4, FALSE)</f>
        <v>79.101456423858892</v>
      </c>
      <c r="BJ4" s="72">
        <f t="shared" si="22"/>
        <v>79.101456423858892</v>
      </c>
      <c r="BK4" s="72">
        <f>TzCx!R4</f>
        <v>15</v>
      </c>
      <c r="BL4" s="72" t="e">
        <f t="shared" si="23"/>
        <v>#REF!</v>
      </c>
      <c r="BM4" s="72" t="e">
        <f t="shared" si="24"/>
        <v>#REF!</v>
      </c>
      <c r="BN4" s="72" t="e">
        <f t="shared" si="25"/>
        <v>#REF!</v>
      </c>
      <c r="BQ4" s="75"/>
    </row>
    <row r="5" spans="1:69" ht="16.8" x14ac:dyDescent="0.4">
      <c r="A5" s="52" t="s">
        <v>370</v>
      </c>
      <c r="B5" s="52" t="s">
        <v>437</v>
      </c>
      <c r="C5" s="62">
        <v>8.1965416122876942</v>
      </c>
      <c r="D5" s="62">
        <v>91.803458387712311</v>
      </c>
      <c r="E5" s="52"/>
      <c r="K5" s="63">
        <f>VLOOKUP('CxCT5x Summary'!B5, A:D, 4, FALSE)</f>
        <v>84.711156867525418</v>
      </c>
      <c r="L5" s="63">
        <f>VLOOKUP('CxCT5x Summary'!E5, A:D, 4, FALSE)</f>
        <v>84.711156867525418</v>
      </c>
      <c r="M5" s="64">
        <f t="shared" si="2"/>
        <v>84.711156867525418</v>
      </c>
      <c r="N5" s="64">
        <f>IF(CxCT5x!H5=0,1,CxCT5x!H5)</f>
        <v>2.9577049999999998</v>
      </c>
      <c r="O5" s="65">
        <f t="shared" si="3"/>
        <v>1.6341757488079953E-2</v>
      </c>
      <c r="P5" s="65">
        <f t="shared" si="0"/>
        <v>0.98365824251192002</v>
      </c>
      <c r="Q5" s="65">
        <f t="shared" si="1"/>
        <v>83.326827685461623</v>
      </c>
      <c r="T5" s="63"/>
      <c r="U5" s="63"/>
      <c r="V5" s="63"/>
      <c r="W5" s="63"/>
      <c r="X5" s="66"/>
      <c r="Y5" s="63"/>
      <c r="Z5" s="63"/>
      <c r="AE5" s="68">
        <f>VLOOKUP('CxTx Summary'!B5, A:D, 4, FALSE)</f>
        <v>84.711156867525418</v>
      </c>
      <c r="AF5" s="68">
        <f>VLOOKUP('CxTx Summary'!E5, A:D, 4, FALSE)</f>
        <v>84.711156867525418</v>
      </c>
      <c r="AG5" s="69">
        <f t="shared" si="8"/>
        <v>84.711156867525418</v>
      </c>
      <c r="AH5" s="69">
        <f>IF(CxTx!H5=0,1,CxTx!H5)</f>
        <v>2.9577049999999998</v>
      </c>
      <c r="AI5" s="68">
        <f t="shared" si="9"/>
        <v>1.6341757488079953E-2</v>
      </c>
      <c r="AJ5" s="68">
        <f t="shared" si="10"/>
        <v>0.98365824251192002</v>
      </c>
      <c r="AK5" s="68">
        <f t="shared" si="11"/>
        <v>83.326827685461623</v>
      </c>
      <c r="AM5" s="68"/>
      <c r="AN5" s="68"/>
      <c r="AO5" s="68"/>
      <c r="AP5" s="68"/>
      <c r="AQ5" s="68"/>
      <c r="AR5" s="70"/>
      <c r="AS5" s="68"/>
      <c r="AT5" s="68"/>
      <c r="AY5" s="72">
        <f>VLOOKUP('TzCx Summary'!B5, A:D, 4, FALSE)</f>
        <v>84.711156867525418</v>
      </c>
      <c r="AZ5" s="72">
        <f>VLOOKUP('TzCx Summary'!E5, A:D, 4, FALSE)</f>
        <v>84.711156867525418</v>
      </c>
      <c r="BA5" s="73">
        <f t="shared" si="18"/>
        <v>84.711156867525418</v>
      </c>
      <c r="BB5" s="73" t="e">
        <f>IF(TzCx!H5=0,1,#REF!)</f>
        <v>#REF!</v>
      </c>
      <c r="BC5" s="72" t="e">
        <f>(BB5-MIN($BB$2:$BB$341))/(MAX($BB$2:$BB$341)-MIN($BB$2:$BB$341))</f>
        <v>#REF!</v>
      </c>
      <c r="BD5" s="72" t="e">
        <f t="shared" si="20"/>
        <v>#REF!</v>
      </c>
      <c r="BE5" s="72" t="e">
        <f t="shared" si="21"/>
        <v>#REF!</v>
      </c>
      <c r="BG5" s="72" t="s">
        <v>91</v>
      </c>
      <c r="BH5" s="72">
        <f>VLOOKUP('Calculation notes TzCx'!B5, A:D, 4, FALSE)</f>
        <v>95.731374129708314</v>
      </c>
      <c r="BI5" s="72">
        <f>VLOOKUP('Calculation notes TzCx'!D5, A:D, 4, FALSE)</f>
        <v>79.101456423858892</v>
      </c>
      <c r="BJ5" s="72">
        <f t="shared" si="22"/>
        <v>87.416415276783596</v>
      </c>
      <c r="BK5" s="72">
        <f>TzCx!R5</f>
        <v>20</v>
      </c>
      <c r="BL5" s="72" t="e">
        <f t="shared" si="23"/>
        <v>#REF!</v>
      </c>
      <c r="BM5" s="72" t="e">
        <f t="shared" si="24"/>
        <v>#REF!</v>
      </c>
      <c r="BN5" s="72" t="e">
        <f t="shared" si="25"/>
        <v>#REF!</v>
      </c>
      <c r="BQ5" s="75"/>
    </row>
    <row r="6" spans="1:69" ht="16.8" x14ac:dyDescent="0.4">
      <c r="A6" s="52" t="s">
        <v>373</v>
      </c>
      <c r="B6" s="52" t="s">
        <v>438</v>
      </c>
      <c r="C6" s="62">
        <v>31.08427626247736</v>
      </c>
      <c r="D6" s="62">
        <v>68.91572373752264</v>
      </c>
      <c r="E6" s="52"/>
      <c r="K6" s="63">
        <f>VLOOKUP('CxCT5x Summary'!B6, A:D, 4, FALSE)</f>
        <v>84.711156867525418</v>
      </c>
      <c r="L6" s="63">
        <f>VLOOKUP('CxCT5x Summary'!E6, A:D, 4, FALSE)</f>
        <v>84.711156867525418</v>
      </c>
      <c r="M6" s="64">
        <f t="shared" si="2"/>
        <v>84.711156867525418</v>
      </c>
      <c r="N6" s="64">
        <f>IF(CxCT5x!H6=0,1,CxCT5x!H6)</f>
        <v>15.77144</v>
      </c>
      <c r="O6" s="65">
        <f t="shared" si="3"/>
        <v>0.11249450331318495</v>
      </c>
      <c r="P6" s="65">
        <f t="shared" si="0"/>
        <v>0.887505496686815</v>
      </c>
      <c r="Q6" s="65">
        <f t="shared" si="1"/>
        <v>75.181617350627846</v>
      </c>
      <c r="T6" s="63"/>
      <c r="U6" s="63"/>
      <c r="V6" s="63"/>
      <c r="W6" s="63"/>
      <c r="X6" s="66"/>
      <c r="Y6" s="63"/>
      <c r="Z6" s="63"/>
      <c r="AE6" s="68">
        <f>VLOOKUP('CxTx Summary'!B6, A:D, 4, FALSE)</f>
        <v>84.711156867525418</v>
      </c>
      <c r="AF6" s="68">
        <f>VLOOKUP('CxTx Summary'!E6, A:D, 4, FALSE)</f>
        <v>84.711156867525418</v>
      </c>
      <c r="AG6" s="69">
        <f t="shared" si="8"/>
        <v>84.711156867525418</v>
      </c>
      <c r="AH6" s="69">
        <f>IF(CxTx!H6=0,1,CxTx!H6)</f>
        <v>15.77144</v>
      </c>
      <c r="AI6" s="68">
        <f t="shared" si="9"/>
        <v>0.11249450331318495</v>
      </c>
      <c r="AJ6" s="68">
        <f t="shared" si="10"/>
        <v>0.887505496686815</v>
      </c>
      <c r="AK6" s="68">
        <f t="shared" si="11"/>
        <v>75.181617350627846</v>
      </c>
      <c r="AM6" s="68"/>
      <c r="AN6" s="68"/>
      <c r="AO6" s="68"/>
      <c r="AP6" s="68"/>
      <c r="AQ6" s="68"/>
      <c r="AR6" s="70"/>
      <c r="AS6" s="68"/>
      <c r="AT6" s="68"/>
      <c r="AY6" s="72">
        <f>VLOOKUP('TzCx Summary'!B6, A:D, 4, FALSE)</f>
        <v>84.711156867525418</v>
      </c>
      <c r="AZ6" s="72">
        <f>VLOOKUP('TzCx Summary'!E6, A:D, 4, FALSE)</f>
        <v>91.803458387712311</v>
      </c>
      <c r="BA6" s="73">
        <f t="shared" si="18"/>
        <v>88.257307627618871</v>
      </c>
      <c r="BB6" s="73" t="e">
        <f>IF(TzCx!H6=0,1,#REF!)</f>
        <v>#REF!</v>
      </c>
      <c r="BC6" s="72" t="e">
        <f t="shared" si="19"/>
        <v>#REF!</v>
      </c>
      <c r="BD6" s="72" t="e">
        <f t="shared" si="20"/>
        <v>#REF!</v>
      </c>
      <c r="BE6" s="72" t="e">
        <f t="shared" si="21"/>
        <v>#REF!</v>
      </c>
      <c r="BG6" s="72" t="s">
        <v>21</v>
      </c>
      <c r="BH6" s="72">
        <f>VLOOKUP('Calculation notes TzCx'!B6, A:D, 4, FALSE)</f>
        <v>79.101456423858892</v>
      </c>
      <c r="BI6" s="72">
        <f>VLOOKUP('Calculation notes TzCx'!D6, A:D, 4, FALSE)</f>
        <v>79.101456423858892</v>
      </c>
      <c r="BJ6" s="72">
        <f t="shared" si="22"/>
        <v>79.101456423858892</v>
      </c>
      <c r="BK6" s="72">
        <f>TzCx!R6</f>
        <v>20</v>
      </c>
      <c r="BL6" s="72" t="e">
        <f t="shared" si="23"/>
        <v>#REF!</v>
      </c>
      <c r="BM6" s="72" t="e">
        <f t="shared" si="24"/>
        <v>#REF!</v>
      </c>
      <c r="BN6" s="72" t="e">
        <f t="shared" si="25"/>
        <v>#REF!</v>
      </c>
      <c r="BQ6" s="75"/>
    </row>
    <row r="7" spans="1:69" ht="16.8" x14ac:dyDescent="0.4">
      <c r="A7" s="52" t="s">
        <v>369</v>
      </c>
      <c r="B7" s="52" t="s">
        <v>439</v>
      </c>
      <c r="C7" s="62">
        <v>15.288843132474577</v>
      </c>
      <c r="D7" s="62">
        <v>84.711156867525418</v>
      </c>
      <c r="E7" s="52"/>
      <c r="K7" s="63">
        <f>VLOOKUP('CxCT5x Summary'!B7, A:D, 4, FALSE)</f>
        <v>91.803458387712311</v>
      </c>
      <c r="L7" s="63">
        <f>VLOOKUP('CxCT5x Summary'!E7, A:D, 4, FALSE)</f>
        <v>84.711156867525418</v>
      </c>
      <c r="M7" s="64">
        <f t="shared" si="2"/>
        <v>88.257307627618871</v>
      </c>
      <c r="N7" s="64">
        <f>IF(CxCT5x!H7=0,1,CxCT5x!H7)</f>
        <v>14.828950000000001</v>
      </c>
      <c r="O7" s="65">
        <f t="shared" si="3"/>
        <v>0.10542217027268559</v>
      </c>
      <c r="P7" s="65">
        <f t="shared" si="0"/>
        <v>0.89457782972731437</v>
      </c>
      <c r="Q7" s="65">
        <f t="shared" si="1"/>
        <v>78.953030715091245</v>
      </c>
      <c r="T7" s="63"/>
      <c r="U7" s="63"/>
      <c r="V7" s="63"/>
      <c r="W7" s="63"/>
      <c r="X7" s="66"/>
      <c r="Y7" s="63"/>
      <c r="Z7" s="63"/>
      <c r="AE7" s="68">
        <f>VLOOKUP('CxTx Summary'!B7, A:D, 4, FALSE)</f>
        <v>91.803458387712311</v>
      </c>
      <c r="AF7" s="68">
        <f>VLOOKUP('CxTx Summary'!E7, A:D, 4, FALSE)</f>
        <v>84.711156867525418</v>
      </c>
      <c r="AG7" s="69">
        <f t="shared" si="8"/>
        <v>88.257307627618871</v>
      </c>
      <c r="AH7" s="69">
        <f>IF(CxTx!H7=0,1,CxTx!H7)</f>
        <v>14.828950000000001</v>
      </c>
      <c r="AI7" s="68">
        <f t="shared" si="9"/>
        <v>0.10542217027268559</v>
      </c>
      <c r="AJ7" s="68">
        <f t="shared" si="10"/>
        <v>0.89457782972731437</v>
      </c>
      <c r="AK7" s="68">
        <f t="shared" si="11"/>
        <v>78.953030715091245</v>
      </c>
      <c r="AM7" s="68"/>
      <c r="AN7" s="68"/>
      <c r="AO7" s="68"/>
      <c r="AP7" s="68"/>
      <c r="AQ7" s="68"/>
      <c r="AR7" s="70"/>
      <c r="AS7" s="68"/>
      <c r="AT7" s="68"/>
      <c r="AY7" s="72">
        <f>VLOOKUP('TzCx Summary'!B7, A:D, 4, FALSE)</f>
        <v>91.803458387712311</v>
      </c>
      <c r="AZ7" s="72">
        <f>VLOOKUP('TzCx Summary'!E7, A:D, 4, FALSE)</f>
        <v>91.803458387712311</v>
      </c>
      <c r="BA7" s="73">
        <f t="shared" si="18"/>
        <v>91.803458387712311</v>
      </c>
      <c r="BB7" s="73" t="e">
        <f>IF(TzCx!H7=0,1,#REF!)</f>
        <v>#REF!</v>
      </c>
      <c r="BC7" s="72" t="e">
        <f t="shared" si="19"/>
        <v>#REF!</v>
      </c>
      <c r="BD7" s="72" t="e">
        <f t="shared" si="20"/>
        <v>#REF!</v>
      </c>
      <c r="BE7" s="72" t="e">
        <f t="shared" si="21"/>
        <v>#REF!</v>
      </c>
      <c r="BG7" s="72" t="s">
        <v>130</v>
      </c>
      <c r="BH7" s="72">
        <f>VLOOKUP('Calculation notes TzCx'!B7, A:D, 4, FALSE)</f>
        <v>79.101456423858892</v>
      </c>
      <c r="BI7" s="72">
        <f>VLOOKUP('Calculation notes TzCx'!D7, A:D, 4, FALSE)</f>
        <v>79.101456423858892</v>
      </c>
      <c r="BJ7" s="72">
        <f t="shared" si="22"/>
        <v>79.101456423858892</v>
      </c>
      <c r="BK7" s="72">
        <f>TzCx!R7</f>
        <v>11</v>
      </c>
      <c r="BL7" s="72" t="e">
        <f t="shared" si="23"/>
        <v>#REF!</v>
      </c>
      <c r="BM7" s="72" t="e">
        <f t="shared" si="24"/>
        <v>#REF!</v>
      </c>
      <c r="BN7" s="72" t="e">
        <f t="shared" si="25"/>
        <v>#REF!</v>
      </c>
      <c r="BQ7" s="75"/>
    </row>
    <row r="8" spans="1:69" ht="16.8" x14ac:dyDescent="0.4">
      <c r="A8" s="52" t="s">
        <v>374</v>
      </c>
      <c r="B8" s="52" t="s">
        <v>440</v>
      </c>
      <c r="C8" s="62">
        <v>12.139058805036877</v>
      </c>
      <c r="D8" s="62">
        <v>87.860941194963118</v>
      </c>
      <c r="E8"/>
      <c r="K8" s="63">
        <f>VLOOKUP('CxCT5x Summary'!B8, A:D, 4, FALSE)</f>
        <v>84.711156867525418</v>
      </c>
      <c r="L8" s="63">
        <f>VLOOKUP('CxCT5x Summary'!E8, A:D, 4, FALSE)</f>
        <v>84.711156867525418</v>
      </c>
      <c r="M8" s="64">
        <f t="shared" si="2"/>
        <v>84.711156867525418</v>
      </c>
      <c r="N8" s="64">
        <f>IF(CxCT5x!H8=0,1,CxCT5x!H8)</f>
        <v>34.627929999999999</v>
      </c>
      <c r="O8" s="65">
        <f t="shared" si="3"/>
        <v>0.25399136508874331</v>
      </c>
      <c r="P8" s="65">
        <f t="shared" si="0"/>
        <v>0.74600863491125669</v>
      </c>
      <c r="Q8" s="65">
        <f t="shared" si="1"/>
        <v>63.195254496495963</v>
      </c>
      <c r="T8" s="63"/>
      <c r="U8" s="63"/>
      <c r="V8" s="63"/>
      <c r="W8" s="63"/>
      <c r="X8" s="66"/>
      <c r="Y8" s="63"/>
      <c r="Z8" s="63"/>
      <c r="AE8" s="68">
        <f>VLOOKUP('CxTx Summary'!B8, A:D, 4, FALSE)</f>
        <v>84.711156867525418</v>
      </c>
      <c r="AF8" s="68">
        <f>VLOOKUP('CxTx Summary'!E8, A:D, 4, FALSE)</f>
        <v>84.711156867525418</v>
      </c>
      <c r="AG8" s="69">
        <f t="shared" si="8"/>
        <v>84.711156867525418</v>
      </c>
      <c r="AH8" s="69">
        <f>IF(CxTx!H8=0,1,CxTx!H8)</f>
        <v>34.627929999999999</v>
      </c>
      <c r="AI8" s="68">
        <f t="shared" si="9"/>
        <v>0.25399136508874331</v>
      </c>
      <c r="AJ8" s="68">
        <f t="shared" si="10"/>
        <v>0.74600863491125669</v>
      </c>
      <c r="AK8" s="68">
        <f t="shared" si="11"/>
        <v>63.195254496495963</v>
      </c>
      <c r="AM8" s="68"/>
      <c r="AN8" s="68"/>
      <c r="AO8" s="68"/>
      <c r="AP8" s="68"/>
      <c r="AQ8" s="68"/>
      <c r="AR8" s="70"/>
      <c r="AS8" s="68"/>
      <c r="AT8" s="68"/>
      <c r="AY8" s="72">
        <f>VLOOKUP('TzCx Summary'!B8, A:D, 4, FALSE)</f>
        <v>84.711156867525418</v>
      </c>
      <c r="AZ8" s="72">
        <f>VLOOKUP('TzCx Summary'!E8, A:D, 4, FALSE)</f>
        <v>84.711156867525418</v>
      </c>
      <c r="BA8" s="73">
        <f t="shared" si="18"/>
        <v>84.711156867525418</v>
      </c>
      <c r="BB8" s="73" t="e">
        <f>IF(TzCx!H8=0,1,#REF!)</f>
        <v>#REF!</v>
      </c>
      <c r="BC8" s="72" t="e">
        <f t="shared" si="19"/>
        <v>#REF!</v>
      </c>
      <c r="BD8" s="72" t="e">
        <f t="shared" si="20"/>
        <v>#REF!</v>
      </c>
      <c r="BE8" s="72" t="e">
        <f t="shared" si="21"/>
        <v>#REF!</v>
      </c>
      <c r="BG8" s="72" t="s">
        <v>161</v>
      </c>
      <c r="BH8" s="72">
        <f>VLOOKUP('Calculation notes TzCx'!B8, A:D, 4, FALSE)</f>
        <v>79.101456423858892</v>
      </c>
      <c r="BI8" s="72">
        <f>VLOOKUP('Calculation notes TzCx'!D8, A:D, 4, FALSE)</f>
        <v>79.101456423858892</v>
      </c>
      <c r="BJ8" s="72">
        <f t="shared" si="22"/>
        <v>79.101456423858892</v>
      </c>
      <c r="BK8" s="72">
        <f>TzCx!R8</f>
        <v>9</v>
      </c>
      <c r="BL8" s="72" t="e">
        <f t="shared" si="23"/>
        <v>#REF!</v>
      </c>
      <c r="BM8" s="72" t="e">
        <f t="shared" si="24"/>
        <v>#REF!</v>
      </c>
      <c r="BN8" s="72" t="e">
        <f t="shared" si="25"/>
        <v>#REF!</v>
      </c>
      <c r="BQ8" s="75"/>
    </row>
    <row r="9" spans="1:69" ht="16.8" x14ac:dyDescent="0.4">
      <c r="A9" s="52" t="s">
        <v>376</v>
      </c>
      <c r="B9" s="52" t="s">
        <v>441</v>
      </c>
      <c r="C9" s="62">
        <v>2.6051419511501321</v>
      </c>
      <c r="D9" s="62">
        <v>97.394858048849869</v>
      </c>
      <c r="E9"/>
      <c r="K9" s="63">
        <f>VLOOKUP('CxCT5x Summary'!B9, A:D, 4, FALSE)</f>
        <v>84.711156867525418</v>
      </c>
      <c r="L9" s="63">
        <f>VLOOKUP('CxCT5x Summary'!E9, A:D, 4, FALSE)</f>
        <v>84.711156867525418</v>
      </c>
      <c r="M9" s="64">
        <f t="shared" si="2"/>
        <v>84.711156867525418</v>
      </c>
      <c r="N9" s="64">
        <f>IF(CxCT5x!H9=0,1,CxCT5x!H9)</f>
        <v>25.435790000000001</v>
      </c>
      <c r="O9" s="65">
        <f t="shared" si="3"/>
        <v>0.18501463808379268</v>
      </c>
      <c r="P9" s="65">
        <f t="shared" si="0"/>
        <v>0.8149853619162073</v>
      </c>
      <c r="Q9" s="65">
        <f t="shared" si="1"/>
        <v>69.038352838020813</v>
      </c>
      <c r="T9" s="63"/>
      <c r="U9" s="63"/>
      <c r="V9" s="63"/>
      <c r="W9" s="63"/>
      <c r="X9" s="66"/>
      <c r="Y9" s="63"/>
      <c r="Z9" s="63"/>
      <c r="AE9" s="68">
        <f>VLOOKUP('CxTx Summary'!B9, A:D, 4, FALSE)</f>
        <v>84.711156867525418</v>
      </c>
      <c r="AF9" s="68">
        <f>VLOOKUP('CxTx Summary'!E9, A:D, 4, FALSE)</f>
        <v>84.711156867525418</v>
      </c>
      <c r="AG9" s="69">
        <f t="shared" si="8"/>
        <v>84.711156867525418</v>
      </c>
      <c r="AH9" s="69">
        <f>IF(CxTx!H9=0,1,CxTx!H9)</f>
        <v>25.435790000000001</v>
      </c>
      <c r="AI9" s="68">
        <f>(AH9-MIN($AH$2:$AH$341))/(MAX($AH$2:$AH$341)-MIN($AH$2:$AH$341))</f>
        <v>0.18501463808379268</v>
      </c>
      <c r="AJ9" s="68">
        <f t="shared" si="10"/>
        <v>0.8149853619162073</v>
      </c>
      <c r="AK9" s="68">
        <f t="shared" si="11"/>
        <v>69.038352838020813</v>
      </c>
      <c r="AM9" s="68"/>
      <c r="AN9" s="68"/>
      <c r="AO9" s="68"/>
      <c r="AP9" s="68"/>
      <c r="AQ9" s="68"/>
      <c r="AR9" s="70"/>
      <c r="AS9" s="68"/>
      <c r="AT9" s="68"/>
      <c r="AY9" s="72">
        <f>VLOOKUP('TzCx Summary'!B9, A:D, 4, FALSE)</f>
        <v>84.711156867525418</v>
      </c>
      <c r="AZ9" s="72">
        <f>VLOOKUP('TzCx Summary'!E9, A:D, 4, FALSE)</f>
        <v>84.711156867525418</v>
      </c>
      <c r="BA9" s="73">
        <f t="shared" si="18"/>
        <v>84.711156867525418</v>
      </c>
      <c r="BB9" s="73" t="e">
        <f>IF(TzCx!H9=0,1,#REF!)</f>
        <v>#REF!</v>
      </c>
      <c r="BC9" s="72" t="e">
        <f t="shared" si="19"/>
        <v>#REF!</v>
      </c>
      <c r="BD9" s="72" t="e">
        <f t="shared" si="20"/>
        <v>#REF!</v>
      </c>
      <c r="BE9" s="72" t="e">
        <f t="shared" si="21"/>
        <v>#REF!</v>
      </c>
      <c r="BG9" s="72" t="s">
        <v>165</v>
      </c>
      <c r="BH9" s="72">
        <f>VLOOKUP('Calculation notes TzCx'!B9, A:D, 4, FALSE)</f>
        <v>84.711156867525418</v>
      </c>
      <c r="BI9" s="72">
        <f>VLOOKUP('Calculation notes TzCx'!D9, A:D, 4, FALSE)</f>
        <v>91.803458387712311</v>
      </c>
      <c r="BJ9" s="72">
        <f t="shared" si="22"/>
        <v>88.257307627618871</v>
      </c>
      <c r="BK9" s="72">
        <f>TzCx!R9</f>
        <v>12</v>
      </c>
      <c r="BL9" s="72" t="e">
        <f t="shared" si="23"/>
        <v>#REF!</v>
      </c>
      <c r="BM9" s="72" t="e">
        <f t="shared" si="24"/>
        <v>#REF!</v>
      </c>
      <c r="BN9" s="72" t="e">
        <f t="shared" si="25"/>
        <v>#REF!</v>
      </c>
      <c r="BQ9" s="75"/>
    </row>
    <row r="10" spans="1:69" ht="16.8" x14ac:dyDescent="0.4">
      <c r="A10" s="52" t="s">
        <v>375</v>
      </c>
      <c r="B10" s="52" t="s">
        <v>442</v>
      </c>
      <c r="C10" s="62">
        <v>2.6849085238925907</v>
      </c>
      <c r="D10" s="62">
        <v>97.315091476107412</v>
      </c>
      <c r="E10"/>
      <c r="K10" s="63">
        <f>VLOOKUP('CxCT5x Summary'!B10, A:D, 4, FALSE)</f>
        <v>68.91572373752264</v>
      </c>
      <c r="L10" s="63">
        <f>VLOOKUP('CxCT5x Summary'!E10, A:D, 4, FALSE)</f>
        <v>79.101456423858892</v>
      </c>
      <c r="M10" s="64">
        <f t="shared" si="2"/>
        <v>74.008590080690766</v>
      </c>
      <c r="N10" s="64">
        <f>IF(CxCT5x!H10=0,1,CxCT5x!H10)</f>
        <v>26.660399999999999</v>
      </c>
      <c r="O10" s="65">
        <f t="shared" si="3"/>
        <v>0.19420396610289731</v>
      </c>
      <c r="P10" s="65">
        <f t="shared" si="0"/>
        <v>0.80579603389710264</v>
      </c>
      <c r="Q10" s="65">
        <f t="shared" si="1"/>
        <v>59.635828361337069</v>
      </c>
      <c r="T10" s="63"/>
      <c r="U10" s="63"/>
      <c r="V10" s="63"/>
      <c r="W10" s="63"/>
      <c r="X10" s="66"/>
      <c r="Y10" s="63"/>
      <c r="Z10" s="63"/>
      <c r="AE10" s="68">
        <f>VLOOKUP('CxTx Summary'!B10, A:D, 4, FALSE)</f>
        <v>68.91572373752264</v>
      </c>
      <c r="AF10" s="68">
        <f>VLOOKUP('CxTx Summary'!E10, A:D, 4, FALSE)</f>
        <v>79.101456423858892</v>
      </c>
      <c r="AG10" s="69">
        <f t="shared" si="8"/>
        <v>74.008590080690766</v>
      </c>
      <c r="AH10" s="69">
        <f>IF(CxTx!H10=0,1,CxTx!H10)</f>
        <v>26.660399999999999</v>
      </c>
      <c r="AI10" s="68">
        <f t="shared" si="9"/>
        <v>0.19420396610289731</v>
      </c>
      <c r="AJ10" s="68">
        <f t="shared" si="10"/>
        <v>0.80579603389710264</v>
      </c>
      <c r="AK10" s="68">
        <f t="shared" si="11"/>
        <v>59.635828361337069</v>
      </c>
      <c r="AM10" s="68"/>
      <c r="AN10" s="68"/>
      <c r="AO10" s="68"/>
      <c r="AP10" s="68"/>
      <c r="AQ10" s="68"/>
      <c r="AR10" s="70"/>
      <c r="AS10" s="68"/>
      <c r="AT10" s="68"/>
      <c r="AY10" s="72">
        <f>VLOOKUP('TzCx Summary'!B10, A:D, 4, FALSE)</f>
        <v>68.91572373752264</v>
      </c>
      <c r="AZ10" s="72">
        <f>VLOOKUP('TzCx Summary'!E10, A:D, 4, FALSE)</f>
        <v>95.731374129708314</v>
      </c>
      <c r="BA10" s="73">
        <f t="shared" si="18"/>
        <v>82.323548933615484</v>
      </c>
      <c r="BB10" s="73" t="e">
        <f>IF(TzCx!H10=0,1,#REF!)</f>
        <v>#REF!</v>
      </c>
      <c r="BC10" s="72" t="e">
        <f t="shared" si="19"/>
        <v>#REF!</v>
      </c>
      <c r="BD10" s="72" t="e">
        <f t="shared" si="20"/>
        <v>#REF!</v>
      </c>
      <c r="BE10" s="72" t="e">
        <f t="shared" si="21"/>
        <v>#REF!</v>
      </c>
      <c r="BG10" s="72" t="s">
        <v>167</v>
      </c>
      <c r="BH10" s="72">
        <f>VLOOKUP('Calculation notes TzCx'!B10, A:D, 4, FALSE)</f>
        <v>84.711156867525418</v>
      </c>
      <c r="BI10" s="72">
        <f>VLOOKUP('Calculation notes TzCx'!D10, A:D, 4, FALSE)</f>
        <v>91.803458387712311</v>
      </c>
      <c r="BJ10" s="72">
        <f t="shared" si="22"/>
        <v>88.257307627618871</v>
      </c>
      <c r="BK10" s="72">
        <f>TzCx!R10</f>
        <v>9</v>
      </c>
      <c r="BL10" s="72" t="e">
        <f t="shared" si="23"/>
        <v>#REF!</v>
      </c>
      <c r="BM10" s="72" t="e">
        <f t="shared" si="24"/>
        <v>#REF!</v>
      </c>
      <c r="BN10" s="72" t="e">
        <f t="shared" si="25"/>
        <v>#REF!</v>
      </c>
      <c r="BQ10" s="75"/>
    </row>
    <row r="11" spans="1:69" ht="13.5" customHeight="1" x14ac:dyDescent="0.4">
      <c r="A11"/>
      <c r="B11"/>
      <c r="C11">
        <v>99.999999999999986</v>
      </c>
      <c r="D11" s="118" t="s">
        <v>443</v>
      </c>
      <c r="E11" s="118"/>
      <c r="K11" s="63">
        <f>VLOOKUP('CxCT5x Summary'!B11, A:D, 4, FALSE)</f>
        <v>87.860941194963118</v>
      </c>
      <c r="L11" s="63">
        <f>VLOOKUP('CxCT5x Summary'!E11, A:D, 4, FALSE)</f>
        <v>79.101456423858892</v>
      </c>
      <c r="M11" s="64">
        <f t="shared" si="2"/>
        <v>83.481198809411012</v>
      </c>
      <c r="N11" s="64">
        <f>IF(CxCT5x!H11=0,1,CxCT5x!H11)</f>
        <v>16.204049999999999</v>
      </c>
      <c r="O11" s="65">
        <f t="shared" si="3"/>
        <v>0.11574075738129222</v>
      </c>
      <c r="P11" s="65">
        <f t="shared" si="0"/>
        <v>0.88425924261870781</v>
      </c>
      <c r="Q11" s="65">
        <f t="shared" si="1"/>
        <v>73.819021632111557</v>
      </c>
      <c r="T11" s="63"/>
      <c r="U11" s="63"/>
      <c r="V11" s="63"/>
      <c r="W11" s="63"/>
      <c r="X11" s="66"/>
      <c r="Y11" s="63"/>
      <c r="Z11" s="63"/>
      <c r="AE11" s="68">
        <f>VLOOKUP('CxTx Summary'!B11, A:D, 4, FALSE)</f>
        <v>87.860941194963118</v>
      </c>
      <c r="AF11" s="68">
        <f>VLOOKUP('CxTx Summary'!E11, A:D, 4, FALSE)</f>
        <v>79.101456423858892</v>
      </c>
      <c r="AG11" s="69">
        <f t="shared" si="8"/>
        <v>83.481198809411012</v>
      </c>
      <c r="AH11" s="69">
        <f>IF(CxTx!H11=0,1,CxTx!H11)</f>
        <v>16.204049999999999</v>
      </c>
      <c r="AI11" s="68">
        <f t="shared" si="9"/>
        <v>0.11574075738129222</v>
      </c>
      <c r="AJ11" s="68">
        <f t="shared" si="10"/>
        <v>0.88425924261870781</v>
      </c>
      <c r="AK11" s="68">
        <f t="shared" si="11"/>
        <v>73.819021632111557</v>
      </c>
      <c r="AM11" s="68"/>
      <c r="AN11" s="68"/>
      <c r="AO11" s="68"/>
      <c r="AP11" s="68"/>
      <c r="AQ11" s="68"/>
      <c r="AR11" s="70"/>
      <c r="AS11" s="68"/>
      <c r="AT11" s="68"/>
      <c r="AY11" s="72">
        <f>VLOOKUP('TzCx Summary'!B11, A:D, 4, FALSE)</f>
        <v>87.860941194963118</v>
      </c>
      <c r="AZ11" s="72">
        <f>VLOOKUP('TzCx Summary'!E11, A:D, 4, FALSE)</f>
        <v>87.860941194963118</v>
      </c>
      <c r="BA11" s="73">
        <f t="shared" si="18"/>
        <v>87.860941194963118</v>
      </c>
      <c r="BB11" s="73" t="e">
        <f>IF(TzCx!H11=0,1,#REF!)</f>
        <v>#REF!</v>
      </c>
      <c r="BC11" s="72" t="e">
        <f t="shared" si="19"/>
        <v>#REF!</v>
      </c>
      <c r="BD11" s="72" t="e">
        <f t="shared" si="20"/>
        <v>#REF!</v>
      </c>
      <c r="BE11" s="72" t="e">
        <f t="shared" si="21"/>
        <v>#REF!</v>
      </c>
      <c r="BG11" s="72" t="s">
        <v>171</v>
      </c>
      <c r="BH11" s="72">
        <f>VLOOKUP('Calculation notes TzCx'!B11, A:D, 4, FALSE)</f>
        <v>79.101456423858892</v>
      </c>
      <c r="BI11" s="72">
        <f>VLOOKUP('Calculation notes TzCx'!D11, A:D, 4, FALSE)</f>
        <v>79.101456423858892</v>
      </c>
      <c r="BJ11" s="72">
        <f t="shared" si="22"/>
        <v>79.101456423858892</v>
      </c>
      <c r="BK11" s="72">
        <f>TzCx!R11</f>
        <v>3</v>
      </c>
      <c r="BL11" s="72" t="e">
        <f t="shared" si="23"/>
        <v>#REF!</v>
      </c>
      <c r="BM11" s="72" t="e">
        <f t="shared" si="24"/>
        <v>#REF!</v>
      </c>
      <c r="BN11" s="72" t="e">
        <f t="shared" si="25"/>
        <v>#REF!</v>
      </c>
      <c r="BQ11" s="75"/>
    </row>
    <row r="12" spans="1:69" ht="16.8" x14ac:dyDescent="0.4">
      <c r="A12"/>
      <c r="B12"/>
      <c r="C12"/>
      <c r="D12" s="118"/>
      <c r="E12" s="118"/>
      <c r="K12" s="63">
        <f>VLOOKUP('CxCT5x Summary'!B12, A:D, 4, FALSE)</f>
        <v>84.711156867525418</v>
      </c>
      <c r="L12" s="63">
        <f>VLOOKUP('CxCT5x Summary'!E12, A:D, 4, FALSE)</f>
        <v>84.711156867525418</v>
      </c>
      <c r="M12" s="64">
        <f t="shared" si="2"/>
        <v>84.711156867525418</v>
      </c>
      <c r="N12" s="64">
        <f>IF(CxCT5x!H12=0,1,CxCT5x!H12)</f>
        <v>26.80498</v>
      </c>
      <c r="O12" s="65">
        <f t="shared" si="3"/>
        <v>0.19528887725420441</v>
      </c>
      <c r="P12" s="65">
        <f t="shared" si="0"/>
        <v>0.80471112274579559</v>
      </c>
      <c r="Q12" s="65">
        <f t="shared" si="1"/>
        <v>68.168010151961596</v>
      </c>
      <c r="T12" s="63"/>
      <c r="U12" s="63"/>
      <c r="V12" s="63"/>
      <c r="W12" s="63"/>
      <c r="X12" s="66"/>
      <c r="Y12" s="63"/>
      <c r="Z12" s="63"/>
      <c r="AE12" s="68">
        <f>VLOOKUP('CxTx Summary'!B12, A:D, 4, FALSE)</f>
        <v>84.711156867525418</v>
      </c>
      <c r="AF12" s="68">
        <f>VLOOKUP('CxTx Summary'!E12, A:D, 4, FALSE)</f>
        <v>84.711156867525418</v>
      </c>
      <c r="AG12" s="69">
        <f t="shared" si="8"/>
        <v>84.711156867525418</v>
      </c>
      <c r="AH12" s="69">
        <f>IF(CxTx!H12=0,1,CxTx!H12)</f>
        <v>26.80498</v>
      </c>
      <c r="AI12" s="68">
        <f t="shared" si="9"/>
        <v>0.19528887725420441</v>
      </c>
      <c r="AJ12" s="68">
        <f t="shared" si="10"/>
        <v>0.80471112274579559</v>
      </c>
      <c r="AK12" s="68">
        <f t="shared" si="11"/>
        <v>68.168010151961596</v>
      </c>
      <c r="AM12" s="68"/>
      <c r="AN12" s="68"/>
      <c r="AO12" s="68"/>
      <c r="AP12" s="68"/>
      <c r="AQ12" s="68"/>
      <c r="AR12" s="70"/>
      <c r="AS12" s="68"/>
      <c r="AT12" s="68"/>
      <c r="AY12" s="72">
        <f>VLOOKUP('TzCx Summary'!B12, A:D, 4, FALSE)</f>
        <v>84.711156867525418</v>
      </c>
      <c r="AZ12" s="72">
        <f>VLOOKUP('TzCx Summary'!E12, A:D, 4, FALSE)</f>
        <v>84.711156867525418</v>
      </c>
      <c r="BA12" s="73">
        <f t="shared" si="18"/>
        <v>84.711156867525418</v>
      </c>
      <c r="BB12" s="73" t="e">
        <f>IF(TzCx!H12=0,1,#REF!)</f>
        <v>#REF!</v>
      </c>
      <c r="BC12" s="72" t="e">
        <f t="shared" si="19"/>
        <v>#REF!</v>
      </c>
      <c r="BD12" s="72" t="e">
        <f t="shared" si="20"/>
        <v>#REF!</v>
      </c>
      <c r="BE12" s="72" t="e">
        <f t="shared" si="21"/>
        <v>#REF!</v>
      </c>
      <c r="BG12" s="72" t="s">
        <v>192</v>
      </c>
      <c r="BH12" s="72">
        <f>VLOOKUP('Calculation notes TzCx'!B12, A:D, 4, FALSE)</f>
        <v>79.101456423858892</v>
      </c>
      <c r="BI12" s="72">
        <f>VLOOKUP('Calculation notes TzCx'!D12, A:D, 4, FALSE)</f>
        <v>79.101456423858892</v>
      </c>
      <c r="BJ12" s="72">
        <f t="shared" si="22"/>
        <v>79.101456423858892</v>
      </c>
      <c r="BK12" s="72">
        <f>TzCx!R12</f>
        <v>11</v>
      </c>
      <c r="BL12" s="72" t="e">
        <f t="shared" si="23"/>
        <v>#REF!</v>
      </c>
      <c r="BM12" s="72" t="e">
        <f t="shared" si="24"/>
        <v>#REF!</v>
      </c>
      <c r="BN12" s="72" t="e">
        <f t="shared" si="25"/>
        <v>#REF!</v>
      </c>
    </row>
    <row r="13" spans="1:69" ht="16.8" x14ac:dyDescent="0.4">
      <c r="K13" s="63">
        <f>VLOOKUP('CxCT5x Summary'!B13, A:D, 4, FALSE)</f>
        <v>91.803458387712311</v>
      </c>
      <c r="L13" s="63">
        <f>VLOOKUP('CxCT5x Summary'!E13, A:D, 4, FALSE)</f>
        <v>84.711156867525418</v>
      </c>
      <c r="M13" s="64">
        <f t="shared" si="2"/>
        <v>88.257307627618871</v>
      </c>
      <c r="N13" s="64">
        <f>IF(CxCT5x!H13=0,1,CxCT5x!H13)</f>
        <v>15.52942</v>
      </c>
      <c r="O13" s="65">
        <f t="shared" si="3"/>
        <v>0.11067841397275517</v>
      </c>
      <c r="P13" s="65">
        <f t="shared" si="0"/>
        <v>0.88932158602724487</v>
      </c>
      <c r="Q13" s="65">
        <f t="shared" si="1"/>
        <v>78.489128797888469</v>
      </c>
      <c r="T13" s="63"/>
      <c r="U13" s="63"/>
      <c r="V13" s="63"/>
      <c r="W13" s="63"/>
      <c r="X13" s="66"/>
      <c r="Y13" s="63"/>
      <c r="Z13" s="63"/>
      <c r="AE13" s="68">
        <f>VLOOKUP('CxTx Summary'!B13, A:D, 4, FALSE)</f>
        <v>91.803458387712311</v>
      </c>
      <c r="AF13" s="68">
        <f>VLOOKUP('CxTx Summary'!E13, A:D, 4, FALSE)</f>
        <v>84.711156867525418</v>
      </c>
      <c r="AG13" s="69">
        <f t="shared" si="8"/>
        <v>88.257307627618871</v>
      </c>
      <c r="AH13" s="69">
        <f>IF(CxTx!H13=0,1,CxTx!H13)</f>
        <v>15.52942</v>
      </c>
      <c r="AI13" s="68">
        <f t="shared" si="9"/>
        <v>0.11067841397275517</v>
      </c>
      <c r="AJ13" s="68">
        <f t="shared" si="10"/>
        <v>0.88932158602724487</v>
      </c>
      <c r="AK13" s="68">
        <f t="shared" si="11"/>
        <v>78.489128797888469</v>
      </c>
      <c r="AM13" s="68"/>
      <c r="AN13" s="68"/>
      <c r="AO13" s="68"/>
      <c r="AP13" s="68"/>
      <c r="AQ13" s="68"/>
      <c r="AR13" s="70"/>
      <c r="AS13" s="68"/>
      <c r="AT13" s="68"/>
      <c r="AY13" s="72">
        <f>VLOOKUP('TzCx Summary'!B13, A:D, 4, FALSE)</f>
        <v>91.803458387712311</v>
      </c>
      <c r="AZ13" s="72">
        <f>VLOOKUP('TzCx Summary'!E13, A:D, 4, FALSE)</f>
        <v>91.803458387712311</v>
      </c>
      <c r="BA13" s="73">
        <f t="shared" si="18"/>
        <v>91.803458387712311</v>
      </c>
      <c r="BB13" s="73" t="e">
        <f>IF(TzCx!H13=0,1,#REF!)</f>
        <v>#REF!</v>
      </c>
      <c r="BC13" s="72" t="e">
        <f t="shared" si="19"/>
        <v>#REF!</v>
      </c>
      <c r="BD13" s="72" t="e">
        <f t="shared" si="20"/>
        <v>#REF!</v>
      </c>
      <c r="BE13" s="72" t="e">
        <f t="shared" si="21"/>
        <v>#REF!</v>
      </c>
      <c r="BG13" s="72" t="s">
        <v>194</v>
      </c>
      <c r="BH13" s="72">
        <f>VLOOKUP('Calculation notes TzCx'!B13, A:D, 4, FALSE)</f>
        <v>84.711156867525418</v>
      </c>
      <c r="BI13" s="72">
        <f>VLOOKUP('Calculation notes TzCx'!D13, A:D, 4, FALSE)</f>
        <v>91.803458387712311</v>
      </c>
      <c r="BJ13" s="72">
        <f t="shared" si="22"/>
        <v>88.257307627618871</v>
      </c>
      <c r="BK13" s="72">
        <f>TzCx!R13</f>
        <v>16</v>
      </c>
      <c r="BL13" s="72" t="e">
        <f t="shared" si="23"/>
        <v>#REF!</v>
      </c>
      <c r="BM13" s="72" t="e">
        <f t="shared" si="24"/>
        <v>#REF!</v>
      </c>
      <c r="BN13" s="72" t="e">
        <f t="shared" si="25"/>
        <v>#REF!</v>
      </c>
    </row>
    <row r="14" spans="1:69" ht="16.8" x14ac:dyDescent="0.4">
      <c r="K14" s="63">
        <f>VLOOKUP('CxCT5x Summary'!B14, A:D, 4, FALSE)</f>
        <v>79.101456423858892</v>
      </c>
      <c r="L14" s="63">
        <f>VLOOKUP('CxCT5x Summary'!E14, A:D, 4, FALSE)</f>
        <v>79.101456423858892</v>
      </c>
      <c r="M14" s="64">
        <f t="shared" si="2"/>
        <v>79.101456423858892</v>
      </c>
      <c r="N14" s="64">
        <f>IF(CxCT5x!H14=0,1,CxCT5x!H14)</f>
        <v>4.5851829999999998</v>
      </c>
      <c r="O14" s="65">
        <f t="shared" si="3"/>
        <v>2.8554159139116925E-2</v>
      </c>
      <c r="P14" s="65">
        <f t="shared" si="0"/>
        <v>0.97144584086088304</v>
      </c>
      <c r="Q14" s="65">
        <f t="shared" si="1"/>
        <v>76.8427808489961</v>
      </c>
      <c r="T14" s="63"/>
      <c r="U14" s="63"/>
      <c r="V14" s="63"/>
      <c r="W14" s="63"/>
      <c r="X14" s="66"/>
      <c r="Y14" s="63"/>
      <c r="Z14" s="63"/>
      <c r="AE14" s="68">
        <f>VLOOKUP('CxTx Summary'!B14, A:D, 4, FALSE)</f>
        <v>79.101456423858892</v>
      </c>
      <c r="AF14" s="68">
        <f>VLOOKUP('CxTx Summary'!E14, A:D, 4, FALSE)</f>
        <v>79.101456423858892</v>
      </c>
      <c r="AG14" s="69">
        <f t="shared" si="8"/>
        <v>79.101456423858892</v>
      </c>
      <c r="AH14" s="69">
        <f>IF(CxTx!H14=0,1,CxTx!H14)</f>
        <v>4.5851829999999998</v>
      </c>
      <c r="AI14" s="68">
        <f t="shared" si="9"/>
        <v>2.8554159139116925E-2</v>
      </c>
      <c r="AJ14" s="68">
        <f t="shared" si="10"/>
        <v>0.97144584086088304</v>
      </c>
      <c r="AK14" s="68">
        <f t="shared" si="11"/>
        <v>76.8427808489961</v>
      </c>
      <c r="AM14" s="68"/>
      <c r="AN14" s="68"/>
      <c r="AO14" s="68"/>
      <c r="AP14" s="68"/>
      <c r="AQ14" s="68"/>
      <c r="AR14" s="70"/>
      <c r="AS14" s="68"/>
      <c r="AT14" s="68"/>
      <c r="AY14" s="72">
        <f>VLOOKUP('TzCx Summary'!B14, A:D, 4, FALSE)</f>
        <v>79.101456423858892</v>
      </c>
      <c r="AZ14" s="72">
        <f>VLOOKUP('TzCx Summary'!E14, A:D, 4, FALSE)</f>
        <v>79.101456423858892</v>
      </c>
      <c r="BA14" s="73">
        <f t="shared" si="18"/>
        <v>79.101456423858892</v>
      </c>
      <c r="BB14" s="73" t="e">
        <f>IF(TzCx!H14=0,1,#REF!)</f>
        <v>#REF!</v>
      </c>
      <c r="BC14" s="72" t="e">
        <f t="shared" si="19"/>
        <v>#REF!</v>
      </c>
      <c r="BD14" s="72" t="e">
        <f t="shared" si="20"/>
        <v>#REF!</v>
      </c>
      <c r="BE14" s="72" t="e">
        <f t="shared" si="21"/>
        <v>#REF!</v>
      </c>
      <c r="BG14" s="72" t="s">
        <v>195</v>
      </c>
      <c r="BH14" s="72">
        <f>VLOOKUP('Calculation notes TzCx'!B14, A:D, 4, FALSE)</f>
        <v>91.803458387712311</v>
      </c>
      <c r="BI14" s="72">
        <f>VLOOKUP('Calculation notes TzCx'!D14, A:D, 4, FALSE)</f>
        <v>91.803458387712311</v>
      </c>
      <c r="BJ14" s="72">
        <f t="shared" si="22"/>
        <v>91.803458387712311</v>
      </c>
      <c r="BK14" s="72">
        <f>TzCx!R14</f>
        <v>7</v>
      </c>
      <c r="BL14" s="72" t="e">
        <f t="shared" si="23"/>
        <v>#REF!</v>
      </c>
      <c r="BM14" s="72" t="e">
        <f t="shared" si="24"/>
        <v>#REF!</v>
      </c>
      <c r="BN14" s="72" t="e">
        <f t="shared" si="25"/>
        <v>#REF!</v>
      </c>
    </row>
    <row r="15" spans="1:69" ht="16.8" x14ac:dyDescent="0.4">
      <c r="A15" s="76" t="s">
        <v>424</v>
      </c>
      <c r="B15" s="77">
        <f>AB2</f>
        <v>66.19293770061519</v>
      </c>
      <c r="K15" s="63">
        <f>VLOOKUP('CxCT5x Summary'!B15, A:D, 4, FALSE)</f>
        <v>97.16593973375204</v>
      </c>
      <c r="L15" s="63">
        <f>VLOOKUP('CxCT5x Summary'!E15, A:D, 4, FALSE)</f>
        <v>84.711156867525418</v>
      </c>
      <c r="M15" s="64">
        <f t="shared" si="2"/>
        <v>90.938548300638729</v>
      </c>
      <c r="N15" s="64">
        <f>IF(CxCT5x!H15=0,1,CxCT5x!H15)</f>
        <v>52.86636</v>
      </c>
      <c r="O15" s="65">
        <f t="shared" si="3"/>
        <v>0.39085037801814831</v>
      </c>
      <c r="P15" s="65">
        <f t="shared" si="0"/>
        <v>0.60914962198185174</v>
      </c>
      <c r="Q15" s="65">
        <f t="shared" si="1"/>
        <v>55.395182320912447</v>
      </c>
      <c r="T15" s="63"/>
      <c r="U15" s="63"/>
      <c r="V15" s="63"/>
      <c r="W15" s="63"/>
      <c r="X15" s="66"/>
      <c r="Y15" s="63"/>
      <c r="Z15" s="63"/>
      <c r="AE15" s="68">
        <f>VLOOKUP('CxTx Summary'!B15, A:D, 4, FALSE)</f>
        <v>97.16593973375204</v>
      </c>
      <c r="AF15" s="68">
        <f>VLOOKUP('CxTx Summary'!E15, A:D, 4, FALSE)</f>
        <v>84.711156867525418</v>
      </c>
      <c r="AG15" s="69">
        <f t="shared" si="8"/>
        <v>90.938548300638729</v>
      </c>
      <c r="AH15" s="69">
        <f>IF(CxTx!H15=0,1,CxTx!H15)</f>
        <v>52.86636</v>
      </c>
      <c r="AI15" s="68">
        <f t="shared" si="9"/>
        <v>0.39085037801814831</v>
      </c>
      <c r="AJ15" s="68">
        <f t="shared" si="10"/>
        <v>0.60914962198185174</v>
      </c>
      <c r="AK15" s="68">
        <f t="shared" si="11"/>
        <v>55.395182320912447</v>
      </c>
      <c r="AM15" s="68"/>
      <c r="AN15" s="68"/>
      <c r="AO15" s="68"/>
      <c r="AP15" s="68"/>
      <c r="AQ15" s="68"/>
      <c r="AR15" s="70"/>
      <c r="AS15" s="68"/>
      <c r="AT15" s="68"/>
      <c r="AY15" s="72">
        <f>VLOOKUP('TzCx Summary'!B15, A:D, 4, FALSE)</f>
        <v>97.16593973375204</v>
      </c>
      <c r="AZ15" s="72">
        <f>VLOOKUP('TzCx Summary'!E15, A:D, 4, FALSE)</f>
        <v>84.711156867525418</v>
      </c>
      <c r="BA15" s="73">
        <f t="shared" si="18"/>
        <v>90.938548300638729</v>
      </c>
      <c r="BB15" s="73" t="e">
        <f>IF(TzCx!H15=0,1,#REF!)</f>
        <v>#REF!</v>
      </c>
      <c r="BC15" s="72" t="e">
        <f t="shared" si="19"/>
        <v>#REF!</v>
      </c>
      <c r="BD15" s="72" t="e">
        <f t="shared" si="20"/>
        <v>#REF!</v>
      </c>
      <c r="BE15" s="72" t="e">
        <f t="shared" si="21"/>
        <v>#REF!</v>
      </c>
      <c r="BG15" s="72" t="s">
        <v>197</v>
      </c>
      <c r="BH15" s="72">
        <f>VLOOKUP('Calculation notes TzCx'!B15, A:D, 4, FALSE)</f>
        <v>84.711156867525418</v>
      </c>
      <c r="BI15" s="72">
        <f>VLOOKUP('Calculation notes TzCx'!D15, A:D, 4, FALSE)</f>
        <v>91.803458387712311</v>
      </c>
      <c r="BJ15" s="72">
        <f t="shared" si="22"/>
        <v>88.257307627618871</v>
      </c>
      <c r="BK15" s="72">
        <f>TzCx!R15</f>
        <v>9</v>
      </c>
      <c r="BL15" s="72" t="e">
        <f t="shared" si="23"/>
        <v>#REF!</v>
      </c>
      <c r="BM15" s="72" t="e">
        <f t="shared" si="24"/>
        <v>#REF!</v>
      </c>
      <c r="BN15" s="72" t="e">
        <f t="shared" si="25"/>
        <v>#REF!</v>
      </c>
    </row>
    <row r="16" spans="1:69" ht="16.8" x14ac:dyDescent="0.4">
      <c r="A16" s="76" t="s">
        <v>432</v>
      </c>
      <c r="B16" s="77">
        <f>AV2</f>
        <v>66.107066484936126</v>
      </c>
      <c r="K16" s="63">
        <f>VLOOKUP('CxCT5x Summary'!B16, A:D, 4, FALSE)</f>
        <v>91.803458387712311</v>
      </c>
      <c r="L16" s="63">
        <f>VLOOKUP('CxCT5x Summary'!E16, A:D, 4, FALSE)</f>
        <v>84.711156867525418</v>
      </c>
      <c r="M16" s="64">
        <f t="shared" si="2"/>
        <v>88.257307627618871</v>
      </c>
      <c r="N16" s="64">
        <f>IF(CxCT5x!H16=0,1,CxCT5x!H16)</f>
        <v>12.456709999999999</v>
      </c>
      <c r="O16" s="65">
        <f t="shared" si="3"/>
        <v>8.7621163013198236E-2</v>
      </c>
      <c r="P16" s="65">
        <f t="shared" si="0"/>
        <v>0.91237883698680178</v>
      </c>
      <c r="Q16" s="65">
        <f t="shared" si="1"/>
        <v>80.524099688873292</v>
      </c>
      <c r="T16" s="63"/>
      <c r="U16" s="63"/>
      <c r="V16" s="63"/>
      <c r="W16" s="63"/>
      <c r="X16" s="66"/>
      <c r="Y16" s="63"/>
      <c r="Z16" s="63"/>
      <c r="AE16" s="68">
        <f>VLOOKUP('CxTx Summary'!B16, A:D, 4, FALSE)</f>
        <v>91.803458387712311</v>
      </c>
      <c r="AF16" s="68">
        <f>VLOOKUP('CxTx Summary'!E16, A:D, 4, FALSE)</f>
        <v>84.711156867525418</v>
      </c>
      <c r="AG16" s="69">
        <f t="shared" si="8"/>
        <v>88.257307627618871</v>
      </c>
      <c r="AH16" s="69">
        <f>IF(CxTx!H16=0,1,CxTx!H16)</f>
        <v>12.456709999999999</v>
      </c>
      <c r="AI16" s="68">
        <f t="shared" si="9"/>
        <v>8.7621163013198236E-2</v>
      </c>
      <c r="AJ16" s="68">
        <f t="shared" si="10"/>
        <v>0.91237883698680178</v>
      </c>
      <c r="AK16" s="68">
        <f t="shared" si="11"/>
        <v>80.524099688873292</v>
      </c>
      <c r="AM16" s="68"/>
      <c r="AN16" s="68"/>
      <c r="AO16" s="68"/>
      <c r="AP16" s="68"/>
      <c r="AQ16" s="68"/>
      <c r="AR16" s="70"/>
      <c r="AS16" s="68"/>
      <c r="AT16" s="68"/>
      <c r="AY16" s="72">
        <f>VLOOKUP('TzCx Summary'!B16, A:D, 4, FALSE)</f>
        <v>91.803458387712311</v>
      </c>
      <c r="AZ16" s="72">
        <f>VLOOKUP('TzCx Summary'!E16, A:D, 4, FALSE)</f>
        <v>91.803458387712311</v>
      </c>
      <c r="BA16" s="73">
        <f t="shared" si="18"/>
        <v>91.803458387712311</v>
      </c>
      <c r="BB16" s="73" t="e">
        <f>IF(TzCx!H16=0,1,#REF!)</f>
        <v>#REF!</v>
      </c>
      <c r="BC16" s="72" t="e">
        <f t="shared" si="19"/>
        <v>#REF!</v>
      </c>
      <c r="BD16" s="72" t="e">
        <f t="shared" si="20"/>
        <v>#REF!</v>
      </c>
      <c r="BE16" s="72" t="e">
        <f t="shared" si="21"/>
        <v>#REF!</v>
      </c>
      <c r="BG16" s="72" t="s">
        <v>201</v>
      </c>
      <c r="BH16" s="72">
        <f>VLOOKUP('Calculation notes TzCx'!B16, A:D, 4, FALSE)</f>
        <v>79.101456423858892</v>
      </c>
      <c r="BI16" s="72">
        <f>VLOOKUP('Calculation notes TzCx'!D16, A:D, 4, FALSE)</f>
        <v>79.101456423858892</v>
      </c>
      <c r="BJ16" s="72">
        <f t="shared" si="22"/>
        <v>79.101456423858892</v>
      </c>
      <c r="BK16" s="72">
        <f>TzCx!R16</f>
        <v>15</v>
      </c>
      <c r="BL16" s="72" t="e">
        <f t="shared" si="23"/>
        <v>#REF!</v>
      </c>
      <c r="BM16" s="72" t="e">
        <f t="shared" si="24"/>
        <v>#REF!</v>
      </c>
      <c r="BN16" s="72" t="e">
        <f t="shared" si="25"/>
        <v>#REF!</v>
      </c>
    </row>
    <row r="17" spans="1:66" ht="16.8" x14ac:dyDescent="0.4">
      <c r="A17" s="76" t="s">
        <v>444</v>
      </c>
      <c r="B17" s="77" t="e">
        <f>BP2</f>
        <v>#REF!</v>
      </c>
      <c r="K17" s="63">
        <f>VLOOKUP('CxCT5x Summary'!B17, A:D, 4, FALSE)</f>
        <v>91.803458387712311</v>
      </c>
      <c r="L17" s="63">
        <f>VLOOKUP('CxCT5x Summary'!E17, A:D, 4, FALSE)</f>
        <v>84.711156867525418</v>
      </c>
      <c r="M17" s="64">
        <f t="shared" si="2"/>
        <v>88.257307627618871</v>
      </c>
      <c r="N17" s="64">
        <f>IF(CxCT5x!H17=0,1,CxCT5x!H17)</f>
        <v>10.91835</v>
      </c>
      <c r="O17" s="65">
        <f t="shared" si="3"/>
        <v>7.6077492251510989E-2</v>
      </c>
      <c r="P17" s="65">
        <f t="shared" si="0"/>
        <v>0.92392250774848905</v>
      </c>
      <c r="Q17" s="65">
        <f t="shared" si="1"/>
        <v>81.542912990439476</v>
      </c>
      <c r="T17" s="63"/>
      <c r="U17" s="63"/>
      <c r="V17" s="63"/>
      <c r="W17" s="63"/>
      <c r="X17" s="66"/>
      <c r="Y17" s="63"/>
      <c r="Z17" s="63"/>
      <c r="AE17" s="68">
        <f>VLOOKUP('CxTx Summary'!B17, A:D, 4, FALSE)</f>
        <v>91.803458387712311</v>
      </c>
      <c r="AF17" s="68">
        <f>VLOOKUP('CxTx Summary'!E17, A:D, 4, FALSE)</f>
        <v>84.711156867525418</v>
      </c>
      <c r="AG17" s="69">
        <f t="shared" si="8"/>
        <v>88.257307627618871</v>
      </c>
      <c r="AH17" s="69">
        <f>IF(CxTx!H17=0,1,CxTx!H17)</f>
        <v>10.91835</v>
      </c>
      <c r="AI17" s="68">
        <f t="shared" si="9"/>
        <v>7.6077492251510989E-2</v>
      </c>
      <c r="AJ17" s="68">
        <f t="shared" si="10"/>
        <v>0.92392250774848905</v>
      </c>
      <c r="AK17" s="68">
        <f t="shared" si="11"/>
        <v>81.542912990439476</v>
      </c>
      <c r="AM17" s="68"/>
      <c r="AN17" s="68"/>
      <c r="AO17" s="68"/>
      <c r="AP17" s="68"/>
      <c r="AQ17" s="68"/>
      <c r="AR17" s="70"/>
      <c r="AS17" s="68"/>
      <c r="AT17" s="68"/>
      <c r="AY17" s="72">
        <f>VLOOKUP('TzCx Summary'!B17, A:D, 4, FALSE)</f>
        <v>91.803458387712311</v>
      </c>
      <c r="AZ17" s="72">
        <f>VLOOKUP('TzCx Summary'!E17, A:D, 4, FALSE)</f>
        <v>91.803458387712311</v>
      </c>
      <c r="BA17" s="73">
        <f t="shared" si="18"/>
        <v>91.803458387712311</v>
      </c>
      <c r="BB17" s="73" t="e">
        <f>IF(TzCx!H17=0,1,#REF!)</f>
        <v>#REF!</v>
      </c>
      <c r="BC17" s="72" t="e">
        <f t="shared" si="19"/>
        <v>#REF!</v>
      </c>
      <c r="BD17" s="72" t="e">
        <f t="shared" si="20"/>
        <v>#REF!</v>
      </c>
      <c r="BE17" s="72" t="e">
        <f t="shared" si="21"/>
        <v>#REF!</v>
      </c>
      <c r="BG17" s="72" t="s">
        <v>208</v>
      </c>
      <c r="BH17" s="72">
        <f>VLOOKUP('Calculation notes TzCx'!B17, A:D, 4, FALSE)</f>
        <v>84.711156867525418</v>
      </c>
      <c r="BI17" s="72">
        <f>VLOOKUP('Calculation notes TzCx'!D17, A:D, 4, FALSE)</f>
        <v>91.803458387712311</v>
      </c>
      <c r="BJ17" s="72">
        <f t="shared" si="22"/>
        <v>88.257307627618871</v>
      </c>
      <c r="BK17" s="72">
        <f>TzCx!R17</f>
        <v>10</v>
      </c>
      <c r="BL17" s="72" t="e">
        <f t="shared" si="23"/>
        <v>#REF!</v>
      </c>
      <c r="BM17" s="72" t="e">
        <f t="shared" si="24"/>
        <v>#REF!</v>
      </c>
      <c r="BN17" s="72" t="e">
        <f t="shared" si="25"/>
        <v>#REF!</v>
      </c>
    </row>
    <row r="18" spans="1:66" ht="16.8" x14ac:dyDescent="0.4">
      <c r="K18" s="63">
        <f>VLOOKUP('CxCT5x Summary'!B18, A:D, 4, FALSE)</f>
        <v>79.101456423858892</v>
      </c>
      <c r="L18" s="63">
        <f>VLOOKUP('CxCT5x Summary'!E18, A:D, 4, FALSE)</f>
        <v>79.101456423858892</v>
      </c>
      <c r="M18" s="64">
        <f t="shared" si="2"/>
        <v>79.101456423858892</v>
      </c>
      <c r="N18" s="64">
        <f>IF(CxCT5x!H18=0,1,CxCT5x!H18)</f>
        <v>21.94867</v>
      </c>
      <c r="O18" s="65">
        <f t="shared" si="3"/>
        <v>0.15884770369490137</v>
      </c>
      <c r="P18" s="65">
        <f t="shared" si="0"/>
        <v>0.84115229630509858</v>
      </c>
      <c r="Q18" s="65">
        <f t="shared" si="1"/>
        <v>66.536371712006599</v>
      </c>
      <c r="T18" s="63"/>
      <c r="U18" s="63"/>
      <c r="V18" s="63"/>
      <c r="W18" s="63"/>
      <c r="X18" s="66"/>
      <c r="Y18" s="63"/>
      <c r="Z18" s="63"/>
      <c r="AE18" s="68">
        <f>VLOOKUP('CxTx Summary'!B18, A:D, 4, FALSE)</f>
        <v>79.101456423858892</v>
      </c>
      <c r="AF18" s="68">
        <f>VLOOKUP('CxTx Summary'!E18, A:D, 4, FALSE)</f>
        <v>79.101456423858892</v>
      </c>
      <c r="AG18" s="69">
        <f t="shared" si="8"/>
        <v>79.101456423858892</v>
      </c>
      <c r="AH18" s="69">
        <f>IF(CxTx!H18=0,1,CxTx!H18)</f>
        <v>21.94867</v>
      </c>
      <c r="AI18" s="68">
        <f t="shared" si="9"/>
        <v>0.15884770369490137</v>
      </c>
      <c r="AJ18" s="68">
        <f t="shared" si="10"/>
        <v>0.84115229630509858</v>
      </c>
      <c r="AK18" s="68">
        <f t="shared" si="11"/>
        <v>66.536371712006599</v>
      </c>
      <c r="AM18" s="68"/>
      <c r="AN18" s="68"/>
      <c r="AO18" s="68"/>
      <c r="AP18" s="68"/>
      <c r="AQ18" s="68"/>
      <c r="AR18" s="70"/>
      <c r="AS18" s="68"/>
      <c r="AT18" s="68"/>
      <c r="AY18" s="72">
        <f>VLOOKUP('TzCx Summary'!B18, A:D, 4, FALSE)</f>
        <v>79.101456423858892</v>
      </c>
      <c r="AZ18" s="72">
        <f>VLOOKUP('TzCx Summary'!E18, A:D, 4, FALSE)</f>
        <v>79.101456423858892</v>
      </c>
      <c r="BA18" s="73">
        <f t="shared" si="18"/>
        <v>79.101456423858892</v>
      </c>
      <c r="BB18" s="73" t="e">
        <f>IF(TzCx!H18=0,1,#REF!)</f>
        <v>#REF!</v>
      </c>
      <c r="BC18" s="72" t="e">
        <f t="shared" si="19"/>
        <v>#REF!</v>
      </c>
      <c r="BD18" s="72" t="e">
        <f t="shared" si="20"/>
        <v>#REF!</v>
      </c>
      <c r="BE18" s="72" t="e">
        <f t="shared" si="21"/>
        <v>#REF!</v>
      </c>
      <c r="BG18" s="72" t="s">
        <v>218</v>
      </c>
      <c r="BH18" s="72">
        <f>VLOOKUP('Calculation notes TzCx'!B18, A:D, 4, FALSE)</f>
        <v>84.711156867525418</v>
      </c>
      <c r="BI18" s="72">
        <f>VLOOKUP('Calculation notes TzCx'!D18, A:D, 4, FALSE)</f>
        <v>91.803458387712311</v>
      </c>
      <c r="BJ18" s="72">
        <f t="shared" si="22"/>
        <v>88.257307627618871</v>
      </c>
      <c r="BK18" s="72">
        <f>TzCx!R18</f>
        <v>26</v>
      </c>
      <c r="BL18" s="72" t="e">
        <f t="shared" si="23"/>
        <v>#REF!</v>
      </c>
      <c r="BM18" s="72" t="e">
        <f t="shared" si="24"/>
        <v>#REF!</v>
      </c>
      <c r="BN18" s="72" t="e">
        <f t="shared" si="25"/>
        <v>#REF!</v>
      </c>
    </row>
    <row r="19" spans="1:66" ht="16.8" x14ac:dyDescent="0.4">
      <c r="K19" s="63">
        <f>VLOOKUP('CxCT5x Summary'!B19, A:D, 4, FALSE)</f>
        <v>84.711156867525418</v>
      </c>
      <c r="L19" s="63">
        <f>VLOOKUP('CxCT5x Summary'!E19, A:D, 4, FALSE)</f>
        <v>84.711156867525418</v>
      </c>
      <c r="M19" s="64">
        <f t="shared" si="2"/>
        <v>84.711156867525418</v>
      </c>
      <c r="N19" s="64">
        <f>IF(CxCT5x!H19=0,1,CxCT5x!H19)</f>
        <v>1.651702</v>
      </c>
      <c r="O19" s="65">
        <f t="shared" si="3"/>
        <v>6.5416660622915649E-3</v>
      </c>
      <c r="P19" s="65">
        <f t="shared" si="0"/>
        <v>0.99345833393770844</v>
      </c>
      <c r="Q19" s="65">
        <f t="shared" si="1"/>
        <v>84.157004767547676</v>
      </c>
      <c r="T19" s="63"/>
      <c r="U19" s="63"/>
      <c r="AE19" s="68">
        <f>VLOOKUP('CxTx Summary'!B19, A:D, 4, FALSE)</f>
        <v>84.711156867525418</v>
      </c>
      <c r="AF19" s="68">
        <f>VLOOKUP('CxTx Summary'!E19, A:D, 4, FALSE)</f>
        <v>84.711156867525418</v>
      </c>
      <c r="AG19" s="69">
        <f t="shared" si="8"/>
        <v>84.711156867525418</v>
      </c>
      <c r="AH19" s="69">
        <f>IF(CxTx!H19=0,1,CxTx!H19)</f>
        <v>1.651702</v>
      </c>
      <c r="AI19" s="68">
        <f t="shared" si="9"/>
        <v>6.5416660622915649E-3</v>
      </c>
      <c r="AJ19" s="68">
        <f t="shared" si="10"/>
        <v>0.99345833393770844</v>
      </c>
      <c r="AK19" s="68">
        <f t="shared" si="11"/>
        <v>84.157004767547676</v>
      </c>
      <c r="AM19" s="68"/>
      <c r="AN19" s="68"/>
      <c r="AO19" s="68"/>
      <c r="AP19" s="68"/>
      <c r="AQ19" s="68"/>
      <c r="AR19" s="70"/>
      <c r="AS19" s="68"/>
      <c r="AT19" s="68"/>
      <c r="AY19" s="72">
        <f>VLOOKUP('TzCx Summary'!B19, A:D, 4, FALSE)</f>
        <v>84.711156867525418</v>
      </c>
      <c r="AZ19" s="72">
        <f>VLOOKUP('TzCx Summary'!E19, A:D, 4, FALSE)</f>
        <v>84.711156867525418</v>
      </c>
      <c r="BA19" s="73">
        <f t="shared" si="18"/>
        <v>84.711156867525418</v>
      </c>
      <c r="BB19" s="73" t="e">
        <f>IF(TzCx!H19=0,1,#REF!)</f>
        <v>#REF!</v>
      </c>
      <c r="BC19" s="72" t="e">
        <f t="shared" si="19"/>
        <v>#REF!</v>
      </c>
      <c r="BD19" s="72" t="e">
        <f t="shared" si="20"/>
        <v>#REF!</v>
      </c>
      <c r="BE19" s="72" t="e">
        <f t="shared" si="21"/>
        <v>#REF!</v>
      </c>
      <c r="BG19" s="72" t="s">
        <v>224</v>
      </c>
      <c r="BH19" s="72">
        <f>VLOOKUP('Calculation notes TzCx'!B19, A:D, 4, FALSE)</f>
        <v>84.711156867525418</v>
      </c>
      <c r="BI19" s="72">
        <f>VLOOKUP('Calculation notes TzCx'!D19, A:D, 4, FALSE)</f>
        <v>79.101456423858892</v>
      </c>
      <c r="BJ19" s="72">
        <f t="shared" si="22"/>
        <v>81.906306645692155</v>
      </c>
      <c r="BK19" s="72">
        <f>TzCx!R19</f>
        <v>81</v>
      </c>
      <c r="BL19" s="72" t="e">
        <f t="shared" si="23"/>
        <v>#REF!</v>
      </c>
      <c r="BM19" s="72" t="e">
        <f t="shared" si="24"/>
        <v>#REF!</v>
      </c>
      <c r="BN19" s="72" t="e">
        <f t="shared" si="25"/>
        <v>#REF!</v>
      </c>
    </row>
    <row r="20" spans="1:66" ht="16.8" x14ac:dyDescent="0.4">
      <c r="K20" s="63">
        <f>VLOOKUP('CxCT5x Summary'!B20, A:D, 4, FALSE)</f>
        <v>91.803458387712311</v>
      </c>
      <c r="L20" s="63">
        <f>VLOOKUP('CxCT5x Summary'!E20, A:D, 4, FALSE)</f>
        <v>84.711156867525418</v>
      </c>
      <c r="M20" s="64">
        <f t="shared" si="2"/>
        <v>88.257307627618871</v>
      </c>
      <c r="N20" s="64">
        <f>IF(CxCT5x!H20=0,1,CxCT5x!H20)</f>
        <v>17.163499999999999</v>
      </c>
      <c r="O20" s="65">
        <f t="shared" si="3"/>
        <v>0.12294035624781294</v>
      </c>
      <c r="P20" s="65">
        <f t="shared" si="0"/>
        <v>0.87705964375218703</v>
      </c>
      <c r="Q20" s="65">
        <f t="shared" si="1"/>
        <v>77.406922786406582</v>
      </c>
      <c r="U20" s="78"/>
      <c r="V20" s="63"/>
      <c r="AE20" s="68">
        <f>VLOOKUP('CxTx Summary'!B20, A:D, 4, FALSE)</f>
        <v>91.803458387712311</v>
      </c>
      <c r="AF20" s="68">
        <f>VLOOKUP('CxTx Summary'!E20, A:D, 4, FALSE)</f>
        <v>84.711156867525418</v>
      </c>
      <c r="AG20" s="69">
        <f t="shared" si="8"/>
        <v>88.257307627618871</v>
      </c>
      <c r="AH20" s="69">
        <f>IF(CxTx!H20=0,1,CxTx!H20)</f>
        <v>17.163499999999999</v>
      </c>
      <c r="AI20" s="68">
        <f t="shared" si="9"/>
        <v>0.12294035624781294</v>
      </c>
      <c r="AJ20" s="68">
        <f t="shared" si="10"/>
        <v>0.87705964375218703</v>
      </c>
      <c r="AK20" s="68">
        <f t="shared" si="11"/>
        <v>77.406922786406582</v>
      </c>
      <c r="AM20" s="68"/>
      <c r="AN20" s="68"/>
      <c r="AO20" s="68"/>
      <c r="AP20" s="68"/>
      <c r="AQ20" s="68"/>
      <c r="AR20" s="70"/>
      <c r="AS20" s="68"/>
      <c r="AT20" s="68"/>
      <c r="AY20" s="72">
        <f>VLOOKUP('TzCx Summary'!B20, A:D, 4, FALSE)</f>
        <v>91.803458387712311</v>
      </c>
      <c r="AZ20" s="72">
        <f>VLOOKUP('TzCx Summary'!E20, A:D, 4, FALSE)</f>
        <v>91.803458387712311</v>
      </c>
      <c r="BA20" s="73">
        <f t="shared" si="18"/>
        <v>91.803458387712311</v>
      </c>
      <c r="BB20" s="73" t="e">
        <f>IF(TzCx!H20=0,1,#REF!)</f>
        <v>#REF!</v>
      </c>
      <c r="BC20" s="72" t="e">
        <f t="shared" si="19"/>
        <v>#REF!</v>
      </c>
      <c r="BD20" s="72" t="e">
        <f t="shared" si="20"/>
        <v>#REF!</v>
      </c>
      <c r="BE20" s="72" t="e">
        <f t="shared" si="21"/>
        <v>#REF!</v>
      </c>
      <c r="BG20" s="72" t="s">
        <v>232</v>
      </c>
      <c r="BH20" s="72">
        <f>VLOOKUP('Calculation notes TzCx'!B20, A:D, 4, FALSE)</f>
        <v>91.803458387712311</v>
      </c>
      <c r="BI20" s="72">
        <f>VLOOKUP('Calculation notes TzCx'!D20, A:D, 4, FALSE)</f>
        <v>91.803458387712311</v>
      </c>
      <c r="BJ20" s="72">
        <f t="shared" si="22"/>
        <v>91.803458387712311</v>
      </c>
      <c r="BK20" s="72">
        <f>TzCx!R20</f>
        <v>5</v>
      </c>
      <c r="BL20" s="72" t="e">
        <f t="shared" si="23"/>
        <v>#REF!</v>
      </c>
      <c r="BM20" s="72" t="e">
        <f t="shared" si="24"/>
        <v>#REF!</v>
      </c>
      <c r="BN20" s="72" t="e">
        <f t="shared" si="25"/>
        <v>#REF!</v>
      </c>
    </row>
    <row r="21" spans="1:66" ht="16.8" x14ac:dyDescent="0.4">
      <c r="K21" s="63">
        <f>VLOOKUP('CxCT5x Summary'!B21, A:D, 4, FALSE)</f>
        <v>79.101456423858892</v>
      </c>
      <c r="L21" s="63">
        <f>VLOOKUP('CxCT5x Summary'!E21, A:D, 4, FALSE)</f>
        <v>79.101456423858892</v>
      </c>
      <c r="M21" s="64">
        <f t="shared" si="2"/>
        <v>79.101456423858892</v>
      </c>
      <c r="N21" s="64">
        <f>IF(CxCT5x!H21=0,1,CxCT5x!H21)</f>
        <v>12.38777</v>
      </c>
      <c r="O21" s="65">
        <f t="shared" si="3"/>
        <v>8.7103845439736413E-2</v>
      </c>
      <c r="P21" s="65">
        <f t="shared" si="0"/>
        <v>0.91289615456026363</v>
      </c>
      <c r="Q21" s="65">
        <f t="shared" si="1"/>
        <v>72.211415389457045</v>
      </c>
      <c r="U21" s="78"/>
      <c r="V21" s="63"/>
      <c r="AE21" s="68">
        <f>VLOOKUP('CxTx Summary'!B21, A:D, 4, FALSE)</f>
        <v>79.101456423858892</v>
      </c>
      <c r="AF21" s="68">
        <f>VLOOKUP('CxTx Summary'!E21, A:D, 4, FALSE)</f>
        <v>79.101456423858892</v>
      </c>
      <c r="AG21" s="69">
        <f t="shared" si="8"/>
        <v>79.101456423858892</v>
      </c>
      <c r="AH21" s="69">
        <f>IF(CxTx!H21=0,1,CxTx!H21)</f>
        <v>12.38777</v>
      </c>
      <c r="AI21" s="68">
        <f t="shared" si="9"/>
        <v>8.7103845439736413E-2</v>
      </c>
      <c r="AJ21" s="68">
        <f t="shared" si="10"/>
        <v>0.91289615456026363</v>
      </c>
      <c r="AK21" s="68">
        <f t="shared" si="11"/>
        <v>72.211415389457045</v>
      </c>
      <c r="AM21" s="68"/>
      <c r="AN21" s="68"/>
      <c r="AO21" s="68"/>
      <c r="AP21" s="68"/>
      <c r="AQ21" s="68"/>
      <c r="AR21" s="70"/>
      <c r="AS21" s="68"/>
      <c r="AT21" s="68"/>
      <c r="AY21" s="72">
        <f>VLOOKUP('TzCx Summary'!B21, A:D, 4, FALSE)</f>
        <v>79.101456423858892</v>
      </c>
      <c r="AZ21" s="72">
        <f>VLOOKUP('TzCx Summary'!E21, A:D, 4, FALSE)</f>
        <v>79.101456423858892</v>
      </c>
      <c r="BA21" s="73">
        <f t="shared" si="18"/>
        <v>79.101456423858892</v>
      </c>
      <c r="BB21" s="73" t="e">
        <f>IF(TzCx!H21=0,1,#REF!)</f>
        <v>#REF!</v>
      </c>
      <c r="BC21" s="72" t="e">
        <f t="shared" si="19"/>
        <v>#REF!</v>
      </c>
      <c r="BD21" s="72" t="e">
        <f t="shared" si="20"/>
        <v>#REF!</v>
      </c>
      <c r="BE21" s="72" t="e">
        <f t="shared" si="21"/>
        <v>#REF!</v>
      </c>
      <c r="BG21" s="72" t="s">
        <v>238</v>
      </c>
      <c r="BH21" s="72">
        <f>VLOOKUP('Calculation notes TzCx'!B21, A:D, 4, FALSE)</f>
        <v>79.101456423858892</v>
      </c>
      <c r="BI21" s="72">
        <f>VLOOKUP('Calculation notes TzCx'!D21, A:D, 4, FALSE)</f>
        <v>79.101456423858892</v>
      </c>
      <c r="BJ21" s="72">
        <f t="shared" si="22"/>
        <v>79.101456423858892</v>
      </c>
      <c r="BK21" s="72">
        <f>TzCx!R21</f>
        <v>5</v>
      </c>
      <c r="BL21" s="72" t="e">
        <f t="shared" si="23"/>
        <v>#REF!</v>
      </c>
      <c r="BM21" s="72" t="e">
        <f t="shared" si="24"/>
        <v>#REF!</v>
      </c>
      <c r="BN21" s="72" t="e">
        <f t="shared" si="25"/>
        <v>#REF!</v>
      </c>
    </row>
    <row r="22" spans="1:66" ht="16.8" x14ac:dyDescent="0.4">
      <c r="K22" s="63">
        <f>VLOOKUP('CxCT5x Summary'!B22, A:D, 4, FALSE)</f>
        <v>84.711156867525418</v>
      </c>
      <c r="L22" s="63">
        <f>VLOOKUP('CxCT5x Summary'!E22, A:D, 4, FALSE)</f>
        <v>84.711156867525418</v>
      </c>
      <c r="M22" s="64">
        <f t="shared" si="2"/>
        <v>84.711156867525418</v>
      </c>
      <c r="N22" s="64">
        <f>IF(CxCT5x!H22=0,1,CxCT5x!H22)</f>
        <v>8.2077430000000007</v>
      </c>
      <c r="O22" s="65">
        <f t="shared" si="3"/>
        <v>5.5737419204678791E-2</v>
      </c>
      <c r="P22" s="65">
        <f t="shared" si="0"/>
        <v>0.94426258079532122</v>
      </c>
      <c r="Q22" s="65">
        <f t="shared" si="1"/>
        <v>79.989575605886856</v>
      </c>
      <c r="U22" s="78"/>
      <c r="V22" s="63"/>
      <c r="AE22" s="68">
        <f>VLOOKUP('CxTx Summary'!B22, A:D, 4, FALSE)</f>
        <v>84.711156867525418</v>
      </c>
      <c r="AF22" s="68">
        <f>VLOOKUP('CxTx Summary'!E22, A:D, 4, FALSE)</f>
        <v>84.711156867525418</v>
      </c>
      <c r="AG22" s="69">
        <f t="shared" si="8"/>
        <v>84.711156867525418</v>
      </c>
      <c r="AH22" s="69">
        <f>IF(CxTx!H22=0,1,CxTx!H22)</f>
        <v>8.2077430000000007</v>
      </c>
      <c r="AI22" s="68">
        <f t="shared" si="9"/>
        <v>5.5737419204678791E-2</v>
      </c>
      <c r="AJ22" s="68">
        <f t="shared" si="10"/>
        <v>0.94426258079532122</v>
      </c>
      <c r="AK22" s="68">
        <f t="shared" si="11"/>
        <v>79.989575605886856</v>
      </c>
      <c r="AM22" s="68"/>
      <c r="AN22" s="68"/>
      <c r="AO22" s="68"/>
      <c r="AP22" s="68"/>
      <c r="AQ22" s="68"/>
      <c r="AR22" s="70"/>
      <c r="AS22" s="68"/>
      <c r="AT22" s="68"/>
      <c r="AY22" s="72">
        <f>VLOOKUP('TzCx Summary'!B22, A:D, 4, FALSE)</f>
        <v>84.711156867525418</v>
      </c>
      <c r="AZ22" s="72">
        <f>VLOOKUP('TzCx Summary'!E22, A:D, 4, FALSE)</f>
        <v>84.711156867525418</v>
      </c>
      <c r="BA22" s="73">
        <f t="shared" si="18"/>
        <v>84.711156867525418</v>
      </c>
      <c r="BB22" s="73" t="e">
        <f>IF(TzCx!H22=0,1,#REF!)</f>
        <v>#REF!</v>
      </c>
      <c r="BC22" s="72" t="e">
        <f t="shared" si="19"/>
        <v>#REF!</v>
      </c>
      <c r="BD22" s="72" t="e">
        <f t="shared" si="20"/>
        <v>#REF!</v>
      </c>
      <c r="BE22" s="72" t="e">
        <f t="shared" si="21"/>
        <v>#REF!</v>
      </c>
      <c r="BG22" s="72" t="s">
        <v>242</v>
      </c>
      <c r="BH22" s="72">
        <f>VLOOKUP('Calculation notes TzCx'!B22, A:D, 4, FALSE)</f>
        <v>84.711156867525418</v>
      </c>
      <c r="BI22" s="72">
        <f>VLOOKUP('Calculation notes TzCx'!D22, A:D, 4, FALSE)</f>
        <v>91.803458387712311</v>
      </c>
      <c r="BJ22" s="72">
        <f t="shared" si="22"/>
        <v>88.257307627618871</v>
      </c>
      <c r="BK22" s="72">
        <f>TzCx!R22</f>
        <v>24</v>
      </c>
      <c r="BL22" s="72" t="e">
        <f t="shared" si="23"/>
        <v>#REF!</v>
      </c>
      <c r="BM22" s="72" t="e">
        <f t="shared" si="24"/>
        <v>#REF!</v>
      </c>
      <c r="BN22" s="72" t="e">
        <f t="shared" si="25"/>
        <v>#REF!</v>
      </c>
    </row>
    <row r="23" spans="1:66" ht="16.8" x14ac:dyDescent="0.4">
      <c r="K23" s="63">
        <f>VLOOKUP('CxCT5x Summary'!B23, A:D, 4, FALSE)</f>
        <v>84.711156867525418</v>
      </c>
      <c r="L23" s="63">
        <f>VLOOKUP('CxCT5x Summary'!E23, A:D, 4, FALSE)</f>
        <v>84.711156867525418</v>
      </c>
      <c r="M23" s="64">
        <f t="shared" si="2"/>
        <v>84.711156867525418</v>
      </c>
      <c r="N23" s="64">
        <f>IF(CxCT5x!H23=0,1,CxCT5x!H23)</f>
        <v>28.514289999999999</v>
      </c>
      <c r="O23" s="65">
        <f t="shared" si="3"/>
        <v>0.20811533651579442</v>
      </c>
      <c r="P23" s="65">
        <f t="shared" si="0"/>
        <v>0.79188466348420561</v>
      </c>
      <c r="Q23" s="65">
        <f t="shared" si="1"/>
        <v>67.081465949398122</v>
      </c>
      <c r="U23" s="78"/>
      <c r="V23" s="63"/>
      <c r="AE23" s="68">
        <f>VLOOKUP('CxTx Summary'!B23, A:D, 4, FALSE)</f>
        <v>84.711156867525418</v>
      </c>
      <c r="AF23" s="68">
        <f>VLOOKUP('CxTx Summary'!E23, A:D, 4, FALSE)</f>
        <v>84.711156867525418</v>
      </c>
      <c r="AG23" s="69">
        <f t="shared" si="8"/>
        <v>84.711156867525418</v>
      </c>
      <c r="AH23" s="69">
        <f>IF(CxTx!H23=0,1,CxTx!H23)</f>
        <v>28.514289999999999</v>
      </c>
      <c r="AI23" s="68">
        <f t="shared" si="9"/>
        <v>0.20811533651579442</v>
      </c>
      <c r="AJ23" s="68">
        <f t="shared" si="10"/>
        <v>0.79188466348420561</v>
      </c>
      <c r="AK23" s="68">
        <f t="shared" si="11"/>
        <v>67.081465949398122</v>
      </c>
      <c r="AM23" s="68"/>
      <c r="AN23" s="68"/>
      <c r="AO23" s="68"/>
      <c r="AP23" s="68"/>
      <c r="AQ23" s="68"/>
      <c r="AR23" s="70"/>
      <c r="AS23" s="68"/>
      <c r="AT23" s="68"/>
      <c r="AY23" s="72">
        <f>VLOOKUP('TzCx Summary'!B23, A:D, 4, FALSE)</f>
        <v>84.711156867525418</v>
      </c>
      <c r="AZ23" s="72">
        <f>VLOOKUP('TzCx Summary'!E23, A:D, 4, FALSE)</f>
        <v>84.711156867525418</v>
      </c>
      <c r="BA23" s="73">
        <f t="shared" si="18"/>
        <v>84.711156867525418</v>
      </c>
      <c r="BB23" s="73" t="e">
        <f>IF(TzCx!H23=0,1,#REF!)</f>
        <v>#REF!</v>
      </c>
      <c r="BC23" s="72" t="e">
        <f t="shared" si="19"/>
        <v>#REF!</v>
      </c>
      <c r="BD23" s="72" t="e">
        <f t="shared" si="20"/>
        <v>#REF!</v>
      </c>
      <c r="BE23" s="72" t="e">
        <f t="shared" si="21"/>
        <v>#REF!</v>
      </c>
      <c r="BG23" s="72" t="s">
        <v>243</v>
      </c>
      <c r="BH23" s="72">
        <f>VLOOKUP('Calculation notes TzCx'!B23, A:D, 4, FALSE)</f>
        <v>84.711156867525418</v>
      </c>
      <c r="BI23" s="72">
        <f>VLOOKUP('Calculation notes TzCx'!D23, A:D, 4, FALSE)</f>
        <v>91.803458387712311</v>
      </c>
      <c r="BJ23" s="72">
        <f t="shared" si="22"/>
        <v>88.257307627618871</v>
      </c>
      <c r="BK23" s="72">
        <f>TzCx!R23</f>
        <v>54</v>
      </c>
      <c r="BL23" s="72" t="e">
        <f t="shared" si="23"/>
        <v>#REF!</v>
      </c>
      <c r="BM23" s="72" t="e">
        <f t="shared" si="24"/>
        <v>#REF!</v>
      </c>
      <c r="BN23" s="72" t="e">
        <f t="shared" si="25"/>
        <v>#REF!</v>
      </c>
    </row>
    <row r="24" spans="1:66" ht="16.8" x14ac:dyDescent="0.4">
      <c r="K24" s="63">
        <f>VLOOKUP('CxCT5x Summary'!B24, A:D, 4, FALSE)</f>
        <v>79.101456423858892</v>
      </c>
      <c r="L24" s="63">
        <f>VLOOKUP('CxCT5x Summary'!E24, A:D, 4, FALSE)</f>
        <v>79.101456423858892</v>
      </c>
      <c r="M24" s="64">
        <f t="shared" si="2"/>
        <v>79.101456423858892</v>
      </c>
      <c r="N24" s="64">
        <f>IF(CxCT5x!H24=0,1,CxCT5x!H24)</f>
        <v>10.80927</v>
      </c>
      <c r="O24" s="65">
        <f t="shared" si="3"/>
        <v>7.525896888462362E-2</v>
      </c>
      <c r="P24" s="65">
        <f t="shared" si="0"/>
        <v>0.92474103111537642</v>
      </c>
      <c r="Q24" s="65">
        <f t="shared" si="1"/>
        <v>73.148362376127281</v>
      </c>
      <c r="U24" s="78"/>
      <c r="V24" s="63"/>
      <c r="AE24" s="68">
        <f>VLOOKUP('CxTx Summary'!B24, A:D, 4, FALSE)</f>
        <v>79.101456423858892</v>
      </c>
      <c r="AF24" s="68">
        <f>VLOOKUP('CxTx Summary'!E24, A:D, 4, FALSE)</f>
        <v>79.101456423858892</v>
      </c>
      <c r="AG24" s="69">
        <f t="shared" si="8"/>
        <v>79.101456423858892</v>
      </c>
      <c r="AH24" s="69">
        <f>IF(CxTx!H24=0,1,CxTx!H24)</f>
        <v>10.80927</v>
      </c>
      <c r="AI24" s="68">
        <f t="shared" si="9"/>
        <v>7.525896888462362E-2</v>
      </c>
      <c r="AJ24" s="68">
        <f t="shared" si="10"/>
        <v>0.92474103111537642</v>
      </c>
      <c r="AK24" s="68">
        <f t="shared" si="11"/>
        <v>73.148362376127281</v>
      </c>
      <c r="AM24" s="68"/>
      <c r="AN24" s="68"/>
      <c r="AO24" s="68"/>
      <c r="AP24" s="68"/>
      <c r="AQ24" s="68"/>
      <c r="AR24" s="70"/>
      <c r="AS24" s="68"/>
      <c r="AT24" s="68"/>
      <c r="AY24" s="72">
        <f>VLOOKUP('TzCx Summary'!B24, A:D, 4, FALSE)</f>
        <v>79.101456423858892</v>
      </c>
      <c r="AZ24" s="72">
        <f>VLOOKUP('TzCx Summary'!E24, A:D, 4, FALSE)</f>
        <v>79.101456423858892</v>
      </c>
      <c r="BA24" s="73">
        <f t="shared" si="18"/>
        <v>79.101456423858892</v>
      </c>
      <c r="BB24" s="73" t="e">
        <f>IF(TzCx!H24=0,1,#REF!)</f>
        <v>#REF!</v>
      </c>
      <c r="BC24" s="72" t="e">
        <f t="shared" si="19"/>
        <v>#REF!</v>
      </c>
      <c r="BD24" s="72" t="e">
        <f t="shared" si="20"/>
        <v>#REF!</v>
      </c>
      <c r="BE24" s="72" t="e">
        <f t="shared" si="21"/>
        <v>#REF!</v>
      </c>
      <c r="BG24" s="72" t="s">
        <v>246</v>
      </c>
      <c r="BH24" s="72">
        <f>VLOOKUP('Calculation notes TzCx'!B24, A:D, 4, FALSE)</f>
        <v>84.711156867525418</v>
      </c>
      <c r="BI24" s="72">
        <f>VLOOKUP('Calculation notes TzCx'!D24, A:D, 4, FALSE)</f>
        <v>91.803458387712311</v>
      </c>
      <c r="BJ24" s="72">
        <f t="shared" si="22"/>
        <v>88.257307627618871</v>
      </c>
      <c r="BK24" s="72">
        <f>TzCx!R24</f>
        <v>24</v>
      </c>
      <c r="BL24" s="72" t="e">
        <f t="shared" si="23"/>
        <v>#REF!</v>
      </c>
      <c r="BM24" s="72" t="e">
        <f t="shared" si="24"/>
        <v>#REF!</v>
      </c>
      <c r="BN24" s="72" t="e">
        <f t="shared" si="25"/>
        <v>#REF!</v>
      </c>
    </row>
    <row r="25" spans="1:66" ht="16.8" x14ac:dyDescent="0.4">
      <c r="K25" s="63">
        <f>VLOOKUP('CxCT5x Summary'!B25, A:D, 4, FALSE)</f>
        <v>68.91572373752264</v>
      </c>
      <c r="L25" s="63">
        <f>VLOOKUP('CxCT5x Summary'!E25, A:D, 4, FALSE)</f>
        <v>79.101456423858892</v>
      </c>
      <c r="M25" s="64">
        <f t="shared" si="2"/>
        <v>74.008590080690766</v>
      </c>
      <c r="N25" s="64">
        <f>IF(CxCT5x!H25=0,1,CxCT5x!H25)</f>
        <v>25.579170000000001</v>
      </c>
      <c r="O25" s="65">
        <f t="shared" si="3"/>
        <v>0.18609054457759824</v>
      </c>
      <c r="P25" s="65">
        <f t="shared" si="0"/>
        <v>0.81390945542240178</v>
      </c>
      <c r="Q25" s="65">
        <f t="shared" si="1"/>
        <v>60.236291249154789</v>
      </c>
      <c r="U25" s="78"/>
      <c r="V25" s="63"/>
      <c r="AE25" s="68">
        <f>VLOOKUP('CxTx Summary'!B25, A:D, 4, FALSE)</f>
        <v>68.91572373752264</v>
      </c>
      <c r="AF25" s="68">
        <f>VLOOKUP('CxTx Summary'!E25, A:D, 4, FALSE)</f>
        <v>79.101456423858892</v>
      </c>
      <c r="AG25" s="69">
        <f t="shared" si="8"/>
        <v>74.008590080690766</v>
      </c>
      <c r="AH25" s="69">
        <f>IF(CxTx!H25=0,1,CxTx!H25)</f>
        <v>25.579170000000001</v>
      </c>
      <c r="AI25" s="68">
        <f t="shared" si="9"/>
        <v>0.18609054457759824</v>
      </c>
      <c r="AJ25" s="68">
        <f t="shared" si="10"/>
        <v>0.81390945542240178</v>
      </c>
      <c r="AK25" s="68">
        <f t="shared" si="11"/>
        <v>60.236291249154789</v>
      </c>
      <c r="AM25" s="68"/>
      <c r="AN25" s="68"/>
      <c r="AO25" s="68"/>
      <c r="AP25" s="68"/>
      <c r="AQ25" s="68"/>
      <c r="AR25" s="70"/>
      <c r="AS25" s="68"/>
      <c r="AT25" s="68"/>
      <c r="AY25" s="72">
        <f>VLOOKUP('TzCx Summary'!B25, A:D, 4, FALSE)</f>
        <v>68.91572373752264</v>
      </c>
      <c r="AZ25" s="72">
        <f>VLOOKUP('TzCx Summary'!E25, A:D, 4, FALSE)</f>
        <v>95.731374129708314</v>
      </c>
      <c r="BA25" s="73">
        <f t="shared" si="18"/>
        <v>82.323548933615484</v>
      </c>
      <c r="BB25" s="73" t="e">
        <f>IF(TzCx!H25=0,1,#REF!)</f>
        <v>#REF!</v>
      </c>
      <c r="BC25" s="72" t="e">
        <f t="shared" si="19"/>
        <v>#REF!</v>
      </c>
      <c r="BD25" s="72" t="e">
        <f t="shared" si="20"/>
        <v>#REF!</v>
      </c>
      <c r="BE25" s="72" t="e">
        <f t="shared" si="21"/>
        <v>#REF!</v>
      </c>
      <c r="BG25" s="72" t="s">
        <v>25</v>
      </c>
      <c r="BH25" s="72">
        <f>VLOOKUP('Calculation notes TzCx'!B25, A:D, 4, FALSE)</f>
        <v>84.711156867525418</v>
      </c>
      <c r="BI25" s="72">
        <f>VLOOKUP('Calculation notes TzCx'!D25, A:D, 4, FALSE)</f>
        <v>79.101456423858892</v>
      </c>
      <c r="BJ25" s="72">
        <f t="shared" si="22"/>
        <v>81.906306645692155</v>
      </c>
      <c r="BK25" s="72">
        <f>TzCx!R25</f>
        <v>81</v>
      </c>
      <c r="BL25" s="72" t="e">
        <f t="shared" si="23"/>
        <v>#REF!</v>
      </c>
      <c r="BM25" s="72" t="e">
        <f t="shared" si="24"/>
        <v>#REF!</v>
      </c>
      <c r="BN25" s="72" t="e">
        <f t="shared" si="25"/>
        <v>#REF!</v>
      </c>
    </row>
    <row r="26" spans="1:66" ht="16.8" x14ac:dyDescent="0.4">
      <c r="K26" s="63">
        <f>VLOOKUP('CxCT5x Summary'!B26, A:D, 4, FALSE)</f>
        <v>91.803458387712311</v>
      </c>
      <c r="L26" s="63">
        <f>VLOOKUP('CxCT5x Summary'!E26, A:D, 4, FALSE)</f>
        <v>84.711156867525418</v>
      </c>
      <c r="M26" s="64">
        <f t="shared" si="2"/>
        <v>88.257307627618871</v>
      </c>
      <c r="N26" s="64">
        <f>IF(CxCT5x!H26=0,1,CxCT5x!H26)</f>
        <v>15.334949999999999</v>
      </c>
      <c r="O26" s="65">
        <f t="shared" si="3"/>
        <v>0.10921913418582278</v>
      </c>
      <c r="P26" s="65">
        <f t="shared" si="0"/>
        <v>0.89078086581417726</v>
      </c>
      <c r="Q26" s="65">
        <f t="shared" si="1"/>
        <v>78.617920902958531</v>
      </c>
      <c r="U26" s="78"/>
      <c r="V26" s="63"/>
      <c r="AE26" s="68">
        <f>VLOOKUP('CxTx Summary'!B26, A:D, 4, FALSE)</f>
        <v>91.803458387712311</v>
      </c>
      <c r="AF26" s="68">
        <f>VLOOKUP('CxTx Summary'!E26, A:D, 4, FALSE)</f>
        <v>84.711156867525418</v>
      </c>
      <c r="AG26" s="69">
        <f t="shared" si="8"/>
        <v>88.257307627618871</v>
      </c>
      <c r="AH26" s="69">
        <f>IF(CxTx!H26=0,1,CxTx!H26)</f>
        <v>15.334949999999999</v>
      </c>
      <c r="AI26" s="68">
        <f t="shared" si="9"/>
        <v>0.10921913418582278</v>
      </c>
      <c r="AJ26" s="68">
        <f t="shared" si="10"/>
        <v>0.89078086581417726</v>
      </c>
      <c r="AK26" s="68">
        <f t="shared" si="11"/>
        <v>78.617920902958531</v>
      </c>
      <c r="AM26" s="68"/>
      <c r="AN26" s="68"/>
      <c r="AO26" s="68"/>
      <c r="AP26" s="68"/>
      <c r="AQ26" s="68"/>
      <c r="AR26" s="70"/>
      <c r="AS26" s="68"/>
      <c r="AT26" s="68"/>
      <c r="AY26" s="72">
        <f>VLOOKUP('TzCx Summary'!B26, A:D, 4, FALSE)</f>
        <v>91.803458387712311</v>
      </c>
      <c r="AZ26" s="72">
        <f>VLOOKUP('TzCx Summary'!E26, A:D, 4, FALSE)</f>
        <v>91.803458387712311</v>
      </c>
      <c r="BA26" s="73">
        <f t="shared" si="18"/>
        <v>91.803458387712311</v>
      </c>
      <c r="BB26" s="73" t="e">
        <f>IF(TzCx!H26=0,1,#REF!)</f>
        <v>#REF!</v>
      </c>
      <c r="BC26" s="72" t="e">
        <f t="shared" si="19"/>
        <v>#REF!</v>
      </c>
      <c r="BD26" s="72" t="e">
        <f t="shared" si="20"/>
        <v>#REF!</v>
      </c>
      <c r="BE26" s="72" t="e">
        <f t="shared" si="21"/>
        <v>#REF!</v>
      </c>
      <c r="BG26" s="72" t="s">
        <v>272</v>
      </c>
      <c r="BH26" s="72">
        <f>VLOOKUP('Calculation notes TzCx'!B26, A:D, 4, FALSE)</f>
        <v>87.860941194963118</v>
      </c>
      <c r="BI26" s="72">
        <f>VLOOKUP('Calculation notes TzCx'!D26, A:D, 4, FALSE)</f>
        <v>79.101456423858892</v>
      </c>
      <c r="BJ26" s="72">
        <f t="shared" si="22"/>
        <v>83.481198809411012</v>
      </c>
      <c r="BK26" s="72">
        <f>TzCx!R26</f>
        <v>11</v>
      </c>
      <c r="BL26" s="72" t="e">
        <f t="shared" si="23"/>
        <v>#REF!</v>
      </c>
      <c r="BM26" s="72" t="e">
        <f t="shared" si="24"/>
        <v>#REF!</v>
      </c>
      <c r="BN26" s="72" t="e">
        <f t="shared" si="25"/>
        <v>#REF!</v>
      </c>
    </row>
    <row r="27" spans="1:66" ht="16.8" x14ac:dyDescent="0.4">
      <c r="K27" s="63">
        <f>VLOOKUP('CxCT5x Summary'!B27, A:D, 4, FALSE)</f>
        <v>79.101456423858892</v>
      </c>
      <c r="L27" s="63">
        <f>VLOOKUP('CxCT5x Summary'!E27, A:D, 4, FALSE)</f>
        <v>79.101456423858892</v>
      </c>
      <c r="M27" s="64">
        <f t="shared" si="2"/>
        <v>79.101456423858892</v>
      </c>
      <c r="N27" s="64">
        <f>IF(CxCT5x!H27=0,1,CxCT5x!H27)</f>
        <v>30.622879999999999</v>
      </c>
      <c r="O27" s="65">
        <f t="shared" si="3"/>
        <v>0.22393794548338725</v>
      </c>
      <c r="P27" s="65">
        <f t="shared" si="0"/>
        <v>0.77606205451661281</v>
      </c>
      <c r="Q27" s="65">
        <f t="shared" si="1"/>
        <v>61.387638787556249</v>
      </c>
      <c r="U27" s="78"/>
      <c r="V27" s="63"/>
      <c r="AE27" s="68">
        <f>VLOOKUP('CxTx Summary'!B27, A:D, 4, FALSE)</f>
        <v>79.101456423858892</v>
      </c>
      <c r="AF27" s="68">
        <f>VLOOKUP('CxTx Summary'!E27, A:D, 4, FALSE)</f>
        <v>79.101456423858892</v>
      </c>
      <c r="AG27" s="69">
        <f t="shared" si="8"/>
        <v>79.101456423858892</v>
      </c>
      <c r="AH27" s="69">
        <f>IF(CxTx!H27=0,1,CxTx!H27)</f>
        <v>30.622879999999999</v>
      </c>
      <c r="AI27" s="68">
        <f t="shared" si="9"/>
        <v>0.22393794548338725</v>
      </c>
      <c r="AJ27" s="68">
        <f t="shared" si="10"/>
        <v>0.77606205451661281</v>
      </c>
      <c r="AK27" s="68">
        <f t="shared" si="11"/>
        <v>61.387638787556249</v>
      </c>
      <c r="AM27" s="68"/>
      <c r="AN27" s="68"/>
      <c r="AO27" s="68"/>
      <c r="AP27" s="68"/>
      <c r="AQ27" s="68"/>
      <c r="AR27" s="70"/>
      <c r="AS27" s="68"/>
      <c r="AT27" s="68"/>
      <c r="AY27" s="72">
        <f>VLOOKUP('TzCx Summary'!B27, A:D, 4, FALSE)</f>
        <v>79.101456423858892</v>
      </c>
      <c r="AZ27" s="72">
        <f>VLOOKUP('TzCx Summary'!E27, A:D, 4, FALSE)</f>
        <v>79.101456423858892</v>
      </c>
      <c r="BA27" s="73">
        <f t="shared" si="18"/>
        <v>79.101456423858892</v>
      </c>
      <c r="BB27" s="73" t="e">
        <f>IF(TzCx!H27=0,1,#REF!)</f>
        <v>#REF!</v>
      </c>
      <c r="BC27" s="72" t="e">
        <f t="shared" si="19"/>
        <v>#REF!</v>
      </c>
      <c r="BD27" s="72" t="e">
        <f t="shared" si="20"/>
        <v>#REF!</v>
      </c>
      <c r="BE27" s="72" t="e">
        <f t="shared" si="21"/>
        <v>#REF!</v>
      </c>
      <c r="BG27" s="72" t="s">
        <v>282</v>
      </c>
      <c r="BH27" s="72">
        <f>VLOOKUP('Calculation notes TzCx'!B27, A:D, 4, FALSE)</f>
        <v>95.731374129708314</v>
      </c>
      <c r="BI27" s="72">
        <f>VLOOKUP('Calculation notes TzCx'!D27, A:D, 4, FALSE)</f>
        <v>79.101456423858892</v>
      </c>
      <c r="BJ27" s="72">
        <f t="shared" si="22"/>
        <v>87.416415276783596</v>
      </c>
      <c r="BK27" s="72">
        <f>TzCx!R27</f>
        <v>17</v>
      </c>
      <c r="BL27" s="72" t="e">
        <f t="shared" si="23"/>
        <v>#REF!</v>
      </c>
      <c r="BM27" s="72" t="e">
        <f t="shared" si="24"/>
        <v>#REF!</v>
      </c>
      <c r="BN27" s="72" t="e">
        <f t="shared" si="25"/>
        <v>#REF!</v>
      </c>
    </row>
    <row r="28" spans="1:66" ht="16.8" x14ac:dyDescent="0.4">
      <c r="K28" s="63">
        <f>VLOOKUP('CxCT5x Summary'!B28, A:D, 4, FALSE)</f>
        <v>97.315091476107412</v>
      </c>
      <c r="L28" s="63">
        <f>VLOOKUP('CxCT5x Summary'!E28, A:D, 4, FALSE)</f>
        <v>84.711156867525418</v>
      </c>
      <c r="M28" s="64">
        <f t="shared" si="2"/>
        <v>91.013124171816415</v>
      </c>
      <c r="N28" s="64">
        <f>IF(CxCT5x!H28=0,1,CxCT5x!H28)</f>
        <v>27.8369</v>
      </c>
      <c r="O28" s="65">
        <f t="shared" si="3"/>
        <v>0.20303228239500387</v>
      </c>
      <c r="P28" s="65">
        <f t="shared" si="0"/>
        <v>0.79696771760499607</v>
      </c>
      <c r="Q28" s="65">
        <f t="shared" si="1"/>
        <v>72.534521843312632</v>
      </c>
      <c r="U28" s="78"/>
      <c r="V28" s="63"/>
      <c r="AE28" s="68">
        <f>VLOOKUP('CxTx Summary'!B28, A:D, 4, FALSE)</f>
        <v>97.315091476107412</v>
      </c>
      <c r="AF28" s="68">
        <f>VLOOKUP('CxTx Summary'!E28, A:D, 4, FALSE)</f>
        <v>84.711156867525418</v>
      </c>
      <c r="AG28" s="69">
        <f t="shared" si="8"/>
        <v>91.013124171816415</v>
      </c>
      <c r="AH28" s="69">
        <f>IF(CxTx!H28=0,1,CxTx!H28)</f>
        <v>27.8369</v>
      </c>
      <c r="AI28" s="68">
        <f t="shared" si="9"/>
        <v>0.20303228239500387</v>
      </c>
      <c r="AJ28" s="68">
        <f t="shared" si="10"/>
        <v>0.79696771760499607</v>
      </c>
      <c r="AK28" s="68">
        <f t="shared" si="11"/>
        <v>72.534521843312632</v>
      </c>
      <c r="AM28" s="68"/>
      <c r="AN28" s="68"/>
      <c r="AO28" s="68"/>
      <c r="AP28" s="68"/>
      <c r="AQ28" s="68"/>
      <c r="AR28" s="70"/>
      <c r="AS28" s="68"/>
      <c r="AT28" s="68"/>
      <c r="AY28" s="72">
        <f>VLOOKUP('TzCx Summary'!B28, A:D, 4, FALSE)</f>
        <v>97.315091476107412</v>
      </c>
      <c r="AZ28" s="72">
        <f>VLOOKUP('TzCx Summary'!E28, A:D, 4, FALSE)</f>
        <v>91.803458387712311</v>
      </c>
      <c r="BA28" s="73">
        <f t="shared" si="18"/>
        <v>94.559274931909869</v>
      </c>
      <c r="BB28" s="73" t="e">
        <f>IF(TzCx!H28=0,1,#REF!)</f>
        <v>#REF!</v>
      </c>
      <c r="BC28" s="72" t="e">
        <f t="shared" si="19"/>
        <v>#REF!</v>
      </c>
      <c r="BD28" s="72" t="e">
        <f t="shared" si="20"/>
        <v>#REF!</v>
      </c>
      <c r="BE28" s="72" t="e">
        <f t="shared" si="21"/>
        <v>#REF!</v>
      </c>
      <c r="BG28" s="72" t="s">
        <v>308</v>
      </c>
      <c r="BH28" s="72">
        <f>VLOOKUP('Calculation notes TzCx'!B28, A:D, 4, FALSE)</f>
        <v>84.711156867525418</v>
      </c>
      <c r="BI28" s="72">
        <f>VLOOKUP('Calculation notes TzCx'!D28, A:D, 4, FALSE)</f>
        <v>91.803458387712311</v>
      </c>
      <c r="BJ28" s="72">
        <f t="shared" si="22"/>
        <v>88.257307627618871</v>
      </c>
      <c r="BK28" s="72">
        <f>TzCx!R28</f>
        <v>9</v>
      </c>
      <c r="BL28" s="72" t="e">
        <f t="shared" si="23"/>
        <v>#REF!</v>
      </c>
      <c r="BM28" s="72" t="e">
        <f t="shared" si="24"/>
        <v>#REF!</v>
      </c>
      <c r="BN28" s="72" t="e">
        <f t="shared" si="25"/>
        <v>#REF!</v>
      </c>
    </row>
    <row r="29" spans="1:66" ht="16.8" x14ac:dyDescent="0.4">
      <c r="K29" s="63">
        <f>VLOOKUP('CxCT5x Summary'!B29, A:D, 4, FALSE)</f>
        <v>91.803458387712311</v>
      </c>
      <c r="L29" s="63">
        <f>VLOOKUP('CxCT5x Summary'!E29, A:D, 4, FALSE)</f>
        <v>84.711156867525418</v>
      </c>
      <c r="M29" s="64">
        <f t="shared" si="2"/>
        <v>88.257307627618871</v>
      </c>
      <c r="N29" s="64">
        <f>IF(CxCT5x!H29=0,1,CxCT5x!H29)</f>
        <v>16.959520000000001</v>
      </c>
      <c r="O29" s="65">
        <f t="shared" si="3"/>
        <v>0.12140971455018108</v>
      </c>
      <c r="P29" s="65">
        <f t="shared" si="0"/>
        <v>0.87859028544981888</v>
      </c>
      <c r="Q29" s="65">
        <f t="shared" si="1"/>
        <v>77.542013101582143</v>
      </c>
      <c r="U29" s="78"/>
      <c r="V29" s="63"/>
      <c r="AE29" s="68">
        <f>VLOOKUP('CxTx Summary'!B29, A:D, 4, FALSE)</f>
        <v>91.803458387712311</v>
      </c>
      <c r="AF29" s="68">
        <f>VLOOKUP('CxTx Summary'!E29, A:D, 4, FALSE)</f>
        <v>84.711156867525418</v>
      </c>
      <c r="AG29" s="69">
        <f t="shared" si="8"/>
        <v>88.257307627618871</v>
      </c>
      <c r="AH29" s="69">
        <f>IF(CxTx!H29=0,1,CxTx!H29)</f>
        <v>16.959520000000001</v>
      </c>
      <c r="AI29" s="68">
        <f t="shared" si="9"/>
        <v>0.12140971455018108</v>
      </c>
      <c r="AJ29" s="68">
        <f t="shared" si="10"/>
        <v>0.87859028544981888</v>
      </c>
      <c r="AK29" s="68">
        <f t="shared" si="11"/>
        <v>77.542013101582143</v>
      </c>
      <c r="AM29" s="68"/>
      <c r="AN29" s="68"/>
      <c r="AO29" s="68"/>
      <c r="AP29" s="68"/>
      <c r="AQ29" s="68"/>
      <c r="AR29" s="70"/>
      <c r="AS29" s="68"/>
      <c r="AT29" s="68"/>
      <c r="AY29" s="72">
        <f>VLOOKUP('TzCx Summary'!B29, A:D, 4, FALSE)</f>
        <v>91.803458387712311</v>
      </c>
      <c r="AZ29" s="72">
        <f>VLOOKUP('TzCx Summary'!E29, A:D, 4, FALSE)</f>
        <v>91.803458387712311</v>
      </c>
      <c r="BA29" s="73">
        <f t="shared" si="18"/>
        <v>91.803458387712311</v>
      </c>
      <c r="BB29" s="73" t="e">
        <f>IF(TzCx!H29=0,1,#REF!)</f>
        <v>#REF!</v>
      </c>
      <c r="BC29" s="72" t="e">
        <f t="shared" si="19"/>
        <v>#REF!</v>
      </c>
      <c r="BD29" s="72" t="e">
        <f t="shared" si="20"/>
        <v>#REF!</v>
      </c>
      <c r="BE29" s="72" t="e">
        <f t="shared" si="21"/>
        <v>#REF!</v>
      </c>
      <c r="BG29" s="72" t="s">
        <v>322</v>
      </c>
      <c r="BH29" s="72">
        <f>VLOOKUP('Calculation notes TzCx'!B29, A:D, 4, FALSE)</f>
        <v>84.711156867525418</v>
      </c>
      <c r="BI29" s="72">
        <f>VLOOKUP('Calculation notes TzCx'!D29, A:D, 4, FALSE)</f>
        <v>91.803458387712311</v>
      </c>
      <c r="BJ29" s="72">
        <f t="shared" si="22"/>
        <v>88.257307627618871</v>
      </c>
      <c r="BK29" s="72">
        <f>TzCx!R29</f>
        <v>8</v>
      </c>
      <c r="BL29" s="72" t="e">
        <f t="shared" si="23"/>
        <v>#REF!</v>
      </c>
      <c r="BM29" s="72" t="e">
        <f t="shared" si="24"/>
        <v>#REF!</v>
      </c>
      <c r="BN29" s="72" t="e">
        <f t="shared" si="25"/>
        <v>#REF!</v>
      </c>
    </row>
    <row r="30" spans="1:66" ht="16.8" x14ac:dyDescent="0.4">
      <c r="K30" s="63">
        <f>VLOOKUP('CxCT5x Summary'!B30, A:D, 4, FALSE)</f>
        <v>68.91572373752264</v>
      </c>
      <c r="L30" s="63">
        <f>VLOOKUP('CxCT5x Summary'!E30, A:D, 4, FALSE)</f>
        <v>79.101456423858892</v>
      </c>
      <c r="M30" s="64">
        <f t="shared" si="2"/>
        <v>74.008590080690766</v>
      </c>
      <c r="N30" s="64">
        <f>IF(CxCT5x!H30=0,1,CxCT5x!H30)</f>
        <v>23.958089999999999</v>
      </c>
      <c r="O30" s="65">
        <f t="shared" si="3"/>
        <v>0.17392615275880682</v>
      </c>
      <c r="P30" s="65">
        <f t="shared" si="0"/>
        <v>0.82607384724119315</v>
      </c>
      <c r="Q30" s="65">
        <f t="shared" si="1"/>
        <v>61.13656073685263</v>
      </c>
      <c r="U30" s="78"/>
      <c r="V30" s="63"/>
      <c r="AE30" s="68">
        <f>VLOOKUP('CxTx Summary'!B30, A:D, 4, FALSE)</f>
        <v>68.91572373752264</v>
      </c>
      <c r="AF30" s="68">
        <f>VLOOKUP('CxTx Summary'!E30, A:D, 4, FALSE)</f>
        <v>79.101456423858892</v>
      </c>
      <c r="AG30" s="69">
        <f t="shared" si="8"/>
        <v>74.008590080690766</v>
      </c>
      <c r="AH30" s="69">
        <f>IF(CxTx!H30=0,1,CxTx!H30)</f>
        <v>23.958089999999999</v>
      </c>
      <c r="AI30" s="68">
        <f t="shared" si="9"/>
        <v>0.17392615275880682</v>
      </c>
      <c r="AJ30" s="68">
        <f t="shared" si="10"/>
        <v>0.82607384724119315</v>
      </c>
      <c r="AK30" s="68">
        <f t="shared" si="11"/>
        <v>61.13656073685263</v>
      </c>
      <c r="AM30" s="68"/>
      <c r="AN30" s="68"/>
      <c r="AO30" s="68"/>
      <c r="AP30" s="68"/>
      <c r="AQ30" s="68"/>
      <c r="AR30" s="70"/>
      <c r="AS30" s="68"/>
      <c r="AT30" s="68"/>
      <c r="AY30" s="72">
        <f>VLOOKUP('TzCx Summary'!B30, A:D, 4, FALSE)</f>
        <v>68.91572373752264</v>
      </c>
      <c r="AZ30" s="72">
        <f>VLOOKUP('TzCx Summary'!E30, A:D, 4, FALSE)</f>
        <v>79.101456423858892</v>
      </c>
      <c r="BA30" s="73">
        <f t="shared" si="18"/>
        <v>74.008590080690766</v>
      </c>
      <c r="BB30" s="73" t="e">
        <f>IF(TzCx!H30=0,1,#REF!)</f>
        <v>#REF!</v>
      </c>
      <c r="BC30" s="72" t="e">
        <f t="shared" si="19"/>
        <v>#REF!</v>
      </c>
      <c r="BD30" s="72" t="e">
        <f t="shared" si="20"/>
        <v>#REF!</v>
      </c>
      <c r="BE30" s="72" t="e">
        <f t="shared" si="21"/>
        <v>#REF!</v>
      </c>
      <c r="BG30" s="72" t="s">
        <v>19</v>
      </c>
      <c r="BH30" s="72">
        <f>VLOOKUP('Calculation notes TzCx'!B30, A:D, 4, FALSE)</f>
        <v>84.711156867525418</v>
      </c>
      <c r="BI30" s="72">
        <f>VLOOKUP('Calculation notes TzCx'!D30, A:D, 4, FALSE)</f>
        <v>91.803458387712311</v>
      </c>
      <c r="BJ30" s="72">
        <f t="shared" si="22"/>
        <v>88.257307627618871</v>
      </c>
      <c r="BK30" s="72">
        <f>TzCx!R30</f>
        <v>32</v>
      </c>
      <c r="BL30" s="72" t="e">
        <f t="shared" si="23"/>
        <v>#REF!</v>
      </c>
      <c r="BM30" s="72" t="e">
        <f t="shared" si="24"/>
        <v>#REF!</v>
      </c>
      <c r="BN30" s="72" t="e">
        <f t="shared" si="25"/>
        <v>#REF!</v>
      </c>
    </row>
    <row r="31" spans="1:66" ht="16.8" x14ac:dyDescent="0.4">
      <c r="K31" s="63">
        <f>VLOOKUP('CxCT5x Summary'!B31, A:D, 4, FALSE)</f>
        <v>95.731374129708314</v>
      </c>
      <c r="L31" s="63">
        <f>VLOOKUP('CxCT5x Summary'!E31, A:D, 4, FALSE)</f>
        <v>79.101456423858892</v>
      </c>
      <c r="M31" s="64">
        <f t="shared" si="2"/>
        <v>87.416415276783596</v>
      </c>
      <c r="N31" s="64">
        <f>IF(CxCT5x!H31=0,1,CxCT5x!H31)</f>
        <v>119.87990000000001</v>
      </c>
      <c r="O31" s="65">
        <f t="shared" si="3"/>
        <v>0.89371202440466302</v>
      </c>
      <c r="P31" s="65">
        <f t="shared" si="0"/>
        <v>0.10628797559533698</v>
      </c>
      <c r="Q31" s="65">
        <f t="shared" si="1"/>
        <v>9.2913138135706177</v>
      </c>
      <c r="U31" s="78"/>
      <c r="V31" s="63"/>
      <c r="AE31" s="68">
        <f>VLOOKUP('CxTx Summary'!B31, A:D, 4, FALSE)</f>
        <v>95.731374129708314</v>
      </c>
      <c r="AF31" s="68">
        <f>VLOOKUP('CxTx Summary'!E31, A:D, 4, FALSE)</f>
        <v>79.101456423858892</v>
      </c>
      <c r="AG31" s="69">
        <f t="shared" si="8"/>
        <v>87.416415276783596</v>
      </c>
      <c r="AH31" s="69">
        <f>IF(CxTx!H31=0,1,CxTx!H31)</f>
        <v>119.87990000000001</v>
      </c>
      <c r="AI31" s="68">
        <f t="shared" si="9"/>
        <v>0.89371202440466302</v>
      </c>
      <c r="AJ31" s="68">
        <f t="shared" si="10"/>
        <v>0.10628797559533698</v>
      </c>
      <c r="AK31" s="68">
        <f t="shared" si="11"/>
        <v>9.2913138135706177</v>
      </c>
      <c r="AM31" s="68"/>
      <c r="AN31" s="68"/>
      <c r="AO31" s="68"/>
      <c r="AP31" s="68"/>
      <c r="AQ31" s="68"/>
      <c r="AR31" s="70"/>
      <c r="AS31" s="68"/>
      <c r="AT31" s="68"/>
      <c r="AY31" s="72">
        <f>VLOOKUP('TzCx Summary'!B31, A:D, 4, FALSE)</f>
        <v>95.731374129708314</v>
      </c>
      <c r="AZ31" s="72">
        <f>VLOOKUP('TzCx Summary'!E31, A:D, 4, FALSE)</f>
        <v>95.731374129708314</v>
      </c>
      <c r="BA31" s="73">
        <f t="shared" si="18"/>
        <v>95.731374129708314</v>
      </c>
      <c r="BB31" s="73" t="e">
        <f>IF(TzCx!H31=0,1,#REF!)</f>
        <v>#REF!</v>
      </c>
      <c r="BC31" s="72" t="e">
        <f t="shared" si="19"/>
        <v>#REF!</v>
      </c>
      <c r="BD31" s="72" t="e">
        <f t="shared" si="20"/>
        <v>#REF!</v>
      </c>
      <c r="BE31" s="72" t="e">
        <f t="shared" si="21"/>
        <v>#REF!</v>
      </c>
      <c r="BG31" s="72" t="s">
        <v>328</v>
      </c>
      <c r="BH31" s="72">
        <f>VLOOKUP('Calculation notes TzCx'!B31, A:D, 4, FALSE)</f>
        <v>95.731374129708314</v>
      </c>
      <c r="BI31" s="72">
        <f>VLOOKUP('Calculation notes TzCx'!D31, A:D, 4, FALSE)</f>
        <v>79.101456423858892</v>
      </c>
      <c r="BJ31" s="72">
        <f t="shared" si="22"/>
        <v>87.416415276783596</v>
      </c>
      <c r="BK31" s="72">
        <f>TzCx!R31</f>
        <v>19</v>
      </c>
      <c r="BL31" s="72" t="e">
        <f t="shared" si="23"/>
        <v>#REF!</v>
      </c>
      <c r="BM31" s="72" t="e">
        <f t="shared" si="24"/>
        <v>#REF!</v>
      </c>
      <c r="BN31" s="72" t="e">
        <f t="shared" si="25"/>
        <v>#REF!</v>
      </c>
    </row>
    <row r="32" spans="1:66" ht="16.8" x14ac:dyDescent="0.4">
      <c r="K32" s="63">
        <f>VLOOKUP('CxCT5x Summary'!B32, A:D, 4, FALSE)</f>
        <v>79.101456423858892</v>
      </c>
      <c r="L32" s="63">
        <f>VLOOKUP('CxCT5x Summary'!E32, A:D, 4, FALSE)</f>
        <v>79.101456423858892</v>
      </c>
      <c r="M32" s="64">
        <f t="shared" si="2"/>
        <v>79.101456423858892</v>
      </c>
      <c r="N32" s="64">
        <f>IF(CxCT5x!H32=0,1,CxCT5x!H32)</f>
        <v>17.198129999999999</v>
      </c>
      <c r="O32" s="65">
        <f t="shared" si="3"/>
        <v>0.12320021565554405</v>
      </c>
      <c r="P32" s="65">
        <f t="shared" si="0"/>
        <v>0.87679978434445593</v>
      </c>
      <c r="Q32" s="65">
        <f t="shared" si="1"/>
        <v>69.356139933771857</v>
      </c>
      <c r="U32" s="78"/>
      <c r="V32" s="63"/>
      <c r="AE32" s="68">
        <f>VLOOKUP('CxTx Summary'!B32, A:D, 4, FALSE)</f>
        <v>79.101456423858892</v>
      </c>
      <c r="AF32" s="68">
        <f>VLOOKUP('CxTx Summary'!E32, A:D, 4, FALSE)</f>
        <v>79.101456423858892</v>
      </c>
      <c r="AG32" s="69">
        <f t="shared" si="8"/>
        <v>79.101456423858892</v>
      </c>
      <c r="AH32" s="69">
        <f>IF(CxTx!H32=0,1,CxTx!H32)</f>
        <v>17.198129999999999</v>
      </c>
      <c r="AI32" s="68">
        <f t="shared" si="9"/>
        <v>0.12320021565554405</v>
      </c>
      <c r="AJ32" s="68">
        <f t="shared" si="10"/>
        <v>0.87679978434445593</v>
      </c>
      <c r="AK32" s="68">
        <f t="shared" si="11"/>
        <v>69.356139933771857</v>
      </c>
      <c r="AY32" s="72">
        <f>VLOOKUP('TzCx Summary'!B32, A:D, 4, FALSE)</f>
        <v>79.101456423858892</v>
      </c>
      <c r="AZ32" s="72">
        <f>VLOOKUP('TzCx Summary'!E32, A:D, 4, FALSE)</f>
        <v>79.101456423858892</v>
      </c>
      <c r="BA32" s="73">
        <f t="shared" si="18"/>
        <v>79.101456423858892</v>
      </c>
      <c r="BB32" s="73" t="e">
        <f>IF(TzCx!H32=0,1,#REF!)</f>
        <v>#REF!</v>
      </c>
      <c r="BC32" s="72" t="e">
        <f t="shared" si="19"/>
        <v>#REF!</v>
      </c>
      <c r="BD32" s="72" t="e">
        <f t="shared" si="20"/>
        <v>#REF!</v>
      </c>
      <c r="BE32" s="72" t="e">
        <f t="shared" si="21"/>
        <v>#REF!</v>
      </c>
      <c r="BG32" s="72"/>
      <c r="BH32" s="72"/>
      <c r="BI32" s="72"/>
      <c r="BJ32" s="72"/>
      <c r="BK32" s="72"/>
      <c r="BL32" s="72"/>
      <c r="BM32" s="72"/>
      <c r="BN32" s="72"/>
    </row>
    <row r="33" spans="11:66" ht="16.8" x14ac:dyDescent="0.4">
      <c r="K33" s="63">
        <f>VLOOKUP('CxCT5x Summary'!B33, A:D, 4, FALSE)</f>
        <v>84.711156867525418</v>
      </c>
      <c r="L33" s="63">
        <f>VLOOKUP('CxCT5x Summary'!E33, A:D, 4, FALSE)</f>
        <v>84.711156867525418</v>
      </c>
      <c r="M33" s="64">
        <f t="shared" si="2"/>
        <v>84.711156867525418</v>
      </c>
      <c r="N33" s="64">
        <f>IF(CxCT5x!H33=0,1,CxCT5x!H33)</f>
        <v>29.159510000000001</v>
      </c>
      <c r="O33" s="65">
        <f t="shared" si="3"/>
        <v>0.21295699077673194</v>
      </c>
      <c r="P33" s="65">
        <f t="shared" si="0"/>
        <v>0.78704300922326809</v>
      </c>
      <c r="Q33" s="65">
        <f t="shared" si="1"/>
        <v>66.671323815801514</v>
      </c>
      <c r="U33" s="78"/>
      <c r="V33" s="63"/>
      <c r="AE33" s="68">
        <f>VLOOKUP('CxTx Summary'!B33, A:D, 4, FALSE)</f>
        <v>84.711156867525418</v>
      </c>
      <c r="AF33" s="68">
        <f>VLOOKUP('CxTx Summary'!E33, A:D, 4, FALSE)</f>
        <v>84.711156867525418</v>
      </c>
      <c r="AG33" s="69">
        <f t="shared" si="8"/>
        <v>84.711156867525418</v>
      </c>
      <c r="AH33" s="69">
        <f>IF(CxTx!H33=0,1,CxTx!H33)</f>
        <v>29.159510000000001</v>
      </c>
      <c r="AI33" s="68">
        <f t="shared" si="9"/>
        <v>0.21295699077673194</v>
      </c>
      <c r="AJ33" s="68">
        <f t="shared" si="10"/>
        <v>0.78704300922326809</v>
      </c>
      <c r="AK33" s="68">
        <f t="shared" si="11"/>
        <v>66.671323815801514</v>
      </c>
      <c r="AY33" s="72">
        <f>VLOOKUP('TzCx Summary'!B33, A:D, 4, FALSE)</f>
        <v>84.711156867525418</v>
      </c>
      <c r="AZ33" s="72">
        <f>VLOOKUP('TzCx Summary'!E33, A:D, 4, FALSE)</f>
        <v>84.711156867525418</v>
      </c>
      <c r="BA33" s="73">
        <f t="shared" si="18"/>
        <v>84.711156867525418</v>
      </c>
      <c r="BB33" s="73" t="e">
        <f>IF(TzCx!H33=0,1,#REF!)</f>
        <v>#REF!</v>
      </c>
      <c r="BC33" s="72" t="e">
        <f t="shared" si="19"/>
        <v>#REF!</v>
      </c>
      <c r="BD33" s="72" t="e">
        <f t="shared" si="20"/>
        <v>#REF!</v>
      </c>
      <c r="BE33" s="72" t="e">
        <f t="shared" si="21"/>
        <v>#REF!</v>
      </c>
      <c r="BG33" s="72"/>
      <c r="BH33" s="72"/>
      <c r="BI33" s="72"/>
      <c r="BJ33" s="72"/>
      <c r="BK33" s="72"/>
      <c r="BL33" s="72"/>
      <c r="BM33" s="72"/>
      <c r="BN33" s="72"/>
    </row>
    <row r="34" spans="11:66" ht="16.8" x14ac:dyDescent="0.4">
      <c r="K34" s="63">
        <f>VLOOKUP('CxCT5x Summary'!B34, A:D, 4, FALSE)</f>
        <v>79.101456423858892</v>
      </c>
      <c r="L34" s="63">
        <f>VLOOKUP('CxCT5x Summary'!E34, A:D, 4, FALSE)</f>
        <v>79.101456423858892</v>
      </c>
      <c r="M34" s="64">
        <f t="shared" si="2"/>
        <v>79.101456423858892</v>
      </c>
      <c r="N34" s="64">
        <f>IF(CxCT5x!H34=0,1,CxCT5x!H34)</f>
        <v>31.912199999999999</v>
      </c>
      <c r="O34" s="65">
        <f t="shared" si="3"/>
        <v>0.23361284965826087</v>
      </c>
      <c r="P34" s="65">
        <f t="shared" si="0"/>
        <v>0.7663871503417391</v>
      </c>
      <c r="Q34" s="65">
        <f t="shared" si="1"/>
        <v>60.62233977656247</v>
      </c>
      <c r="U34" s="78"/>
      <c r="V34" s="63"/>
      <c r="AE34" s="68">
        <f>VLOOKUP('CxTx Summary'!B34, A:D, 4, FALSE)</f>
        <v>79.101456423858892</v>
      </c>
      <c r="AF34" s="68">
        <f>VLOOKUP('CxTx Summary'!E34, A:D, 4, FALSE)</f>
        <v>79.101456423858892</v>
      </c>
      <c r="AG34" s="69">
        <f t="shared" si="8"/>
        <v>79.101456423858892</v>
      </c>
      <c r="AH34" s="69">
        <f>IF(CxTx!H34=0,1,CxTx!H34)</f>
        <v>31.912199999999999</v>
      </c>
      <c r="AI34" s="68">
        <f t="shared" si="9"/>
        <v>0.23361284965826087</v>
      </c>
      <c r="AJ34" s="68">
        <f t="shared" si="10"/>
        <v>0.7663871503417391</v>
      </c>
      <c r="AK34" s="68">
        <f t="shared" si="11"/>
        <v>60.62233977656247</v>
      </c>
      <c r="AY34" s="72">
        <f>VLOOKUP('TzCx Summary'!B34, A:D, 4, FALSE)</f>
        <v>79.101456423858892</v>
      </c>
      <c r="AZ34" s="72">
        <f>VLOOKUP('TzCx Summary'!E34, A:D, 4, FALSE)</f>
        <v>79.101456423858892</v>
      </c>
      <c r="BA34" s="73">
        <f t="shared" si="18"/>
        <v>79.101456423858892</v>
      </c>
      <c r="BB34" s="73" t="e">
        <f>IF(TzCx!H34=0,1,#REF!)</f>
        <v>#REF!</v>
      </c>
      <c r="BC34" s="72" t="e">
        <f t="shared" si="19"/>
        <v>#REF!</v>
      </c>
      <c r="BD34" s="72" t="e">
        <f t="shared" si="20"/>
        <v>#REF!</v>
      </c>
      <c r="BE34" s="72" t="e">
        <f t="shared" si="21"/>
        <v>#REF!</v>
      </c>
      <c r="BG34" s="72"/>
      <c r="BH34" s="72"/>
      <c r="BI34" s="72"/>
      <c r="BJ34" s="72"/>
      <c r="BK34" s="72"/>
      <c r="BL34" s="72"/>
      <c r="BM34" s="72"/>
      <c r="BN34" s="72"/>
    </row>
    <row r="35" spans="11:66" ht="16.8" x14ac:dyDescent="0.4">
      <c r="K35" s="63">
        <f>VLOOKUP('CxCT5x Summary'!B35, A:D, 4, FALSE)</f>
        <v>84.711156867525418</v>
      </c>
      <c r="L35" s="63">
        <f>VLOOKUP('CxCT5x Summary'!E35, A:D, 4, FALSE)</f>
        <v>84.711156867525418</v>
      </c>
      <c r="M35" s="64">
        <f t="shared" si="2"/>
        <v>84.711156867525418</v>
      </c>
      <c r="N35" s="64">
        <f>IF(CxCT5x!H35=0,1,CxCT5x!H35)</f>
        <v>32.885399999999997</v>
      </c>
      <c r="O35" s="65">
        <f t="shared" si="3"/>
        <v>0.24091562689198642</v>
      </c>
      <c r="P35" s="65">
        <f t="shared" si="0"/>
        <v>0.75908437310801358</v>
      </c>
      <c r="Q35" s="65">
        <f t="shared" si="1"/>
        <v>64.302915406040128</v>
      </c>
      <c r="U35" s="78"/>
      <c r="V35" s="63"/>
      <c r="AE35" s="68">
        <f>VLOOKUP('CxTx Summary'!B35, A:D, 4, FALSE)</f>
        <v>84.711156867525418</v>
      </c>
      <c r="AF35" s="68">
        <f>VLOOKUP('CxTx Summary'!E35, A:D, 4, FALSE)</f>
        <v>84.711156867525418</v>
      </c>
      <c r="AG35" s="69">
        <f t="shared" si="8"/>
        <v>84.711156867525418</v>
      </c>
      <c r="AH35" s="69">
        <f>IF(CxTx!H35=0,1,CxTx!H35)</f>
        <v>32.885399999999997</v>
      </c>
      <c r="AI35" s="68">
        <f t="shared" si="9"/>
        <v>0.24091562689198642</v>
      </c>
      <c r="AJ35" s="68">
        <f t="shared" si="10"/>
        <v>0.75908437310801358</v>
      </c>
      <c r="AK35" s="68">
        <f t="shared" si="11"/>
        <v>64.302915406040128</v>
      </c>
      <c r="AY35" s="72">
        <f>VLOOKUP('TzCx Summary'!B35, A:D, 4, FALSE)</f>
        <v>84.711156867525418</v>
      </c>
      <c r="AZ35" s="72">
        <f>VLOOKUP('TzCx Summary'!E35, A:D, 4, FALSE)</f>
        <v>84.711156867525418</v>
      </c>
      <c r="BA35" s="73">
        <f t="shared" si="18"/>
        <v>84.711156867525418</v>
      </c>
      <c r="BB35" s="73" t="e">
        <f>IF(TzCx!H35=0,1,#REF!)</f>
        <v>#REF!</v>
      </c>
      <c r="BC35" s="72" t="e">
        <f t="shared" si="19"/>
        <v>#REF!</v>
      </c>
      <c r="BD35" s="72" t="e">
        <f t="shared" si="20"/>
        <v>#REF!</v>
      </c>
      <c r="BE35" s="72" t="e">
        <f t="shared" si="21"/>
        <v>#REF!</v>
      </c>
      <c r="BG35" s="72"/>
      <c r="BH35" s="72"/>
      <c r="BI35" s="72"/>
      <c r="BJ35" s="72"/>
      <c r="BK35" s="72"/>
      <c r="BL35" s="72"/>
      <c r="BM35" s="72"/>
      <c r="BN35" s="72"/>
    </row>
    <row r="36" spans="11:66" ht="16.8" x14ac:dyDescent="0.4">
      <c r="K36" s="63">
        <f>VLOOKUP('CxCT5x Summary'!B36, A:D, 4, FALSE)</f>
        <v>91.803458387712311</v>
      </c>
      <c r="L36" s="63">
        <f>VLOOKUP('CxCT5x Summary'!E36, A:D, 4, FALSE)</f>
        <v>84.711156867525418</v>
      </c>
      <c r="M36" s="64">
        <f t="shared" si="2"/>
        <v>88.257307627618871</v>
      </c>
      <c r="N36" s="64">
        <f>IF(CxCT5x!H36=0,1,CxCT5x!H36)</f>
        <v>18.029910000000001</v>
      </c>
      <c r="O36" s="65">
        <f t="shared" si="3"/>
        <v>0.12944179400271652</v>
      </c>
      <c r="P36" s="65">
        <f t="shared" si="0"/>
        <v>0.87055820599728351</v>
      </c>
      <c r="Q36" s="65">
        <f t="shared" si="1"/>
        <v>76.833123394450254</v>
      </c>
      <c r="U36" s="78"/>
      <c r="V36" s="63"/>
      <c r="AE36" s="68">
        <f>VLOOKUP('CxTx Summary'!B36, A:D, 4, FALSE)</f>
        <v>91.803458387712311</v>
      </c>
      <c r="AF36" s="68">
        <f>VLOOKUP('CxTx Summary'!E36, A:D, 4, FALSE)</f>
        <v>84.711156867525418</v>
      </c>
      <c r="AG36" s="69">
        <f t="shared" si="8"/>
        <v>88.257307627618871</v>
      </c>
      <c r="AH36" s="69">
        <f>IF(CxTx!H36=0,1,CxTx!H36)</f>
        <v>18.029910000000001</v>
      </c>
      <c r="AI36" s="68">
        <f t="shared" si="9"/>
        <v>0.12944179400271652</v>
      </c>
      <c r="AJ36" s="68">
        <f t="shared" si="10"/>
        <v>0.87055820599728351</v>
      </c>
      <c r="AK36" s="68">
        <f t="shared" si="11"/>
        <v>76.833123394450254</v>
      </c>
      <c r="AY36" s="72">
        <f>VLOOKUP('TzCx Summary'!B36, A:D, 4, FALSE)</f>
        <v>91.803458387712311</v>
      </c>
      <c r="AZ36" s="72">
        <f>VLOOKUP('TzCx Summary'!E36, A:D, 4, FALSE)</f>
        <v>91.803458387712311</v>
      </c>
      <c r="BA36" s="73">
        <f t="shared" si="18"/>
        <v>91.803458387712311</v>
      </c>
      <c r="BB36" s="73" t="e">
        <f>IF(TzCx!H36=0,1,#REF!)</f>
        <v>#REF!</v>
      </c>
      <c r="BC36" s="72" t="e">
        <f t="shared" si="19"/>
        <v>#REF!</v>
      </c>
      <c r="BD36" s="72" t="e">
        <f t="shared" si="20"/>
        <v>#REF!</v>
      </c>
      <c r="BE36" s="72" t="e">
        <f t="shared" si="21"/>
        <v>#REF!</v>
      </c>
      <c r="BG36" s="72"/>
      <c r="BH36" s="72"/>
      <c r="BI36" s="72"/>
      <c r="BJ36" s="72"/>
      <c r="BK36" s="72"/>
      <c r="BL36" s="72"/>
      <c r="BM36" s="72"/>
      <c r="BN36" s="72"/>
    </row>
    <row r="37" spans="11:66" ht="16.8" x14ac:dyDescent="0.4">
      <c r="K37" s="63">
        <f>VLOOKUP('CxCT5x Summary'!B37, A:D, 4, FALSE)</f>
        <v>91.803458387712311</v>
      </c>
      <c r="L37" s="63">
        <f>VLOOKUP('CxCT5x Summary'!E37, A:D, 4, FALSE)</f>
        <v>84.711156867525418</v>
      </c>
      <c r="M37" s="64">
        <f t="shared" si="2"/>
        <v>88.257307627618871</v>
      </c>
      <c r="N37" s="64">
        <f>IF(CxCT5x!H37=0,1,CxCT5x!H37)</f>
        <v>17.520330000000001</v>
      </c>
      <c r="O37" s="65">
        <f t="shared" si="3"/>
        <v>0.12561796619469981</v>
      </c>
      <c r="P37" s="65">
        <f t="shared" si="0"/>
        <v>0.87438203380530022</v>
      </c>
      <c r="Q37" s="65">
        <f t="shared" si="1"/>
        <v>77.170604141617432</v>
      </c>
      <c r="AE37" s="68">
        <f>VLOOKUP('CxTx Summary'!B37, A:D, 4, FALSE)</f>
        <v>91.803458387712311</v>
      </c>
      <c r="AF37" s="68">
        <f>VLOOKUP('CxTx Summary'!E37, A:D, 4, FALSE)</f>
        <v>84.711156867525418</v>
      </c>
      <c r="AG37" s="69">
        <f t="shared" si="8"/>
        <v>88.257307627618871</v>
      </c>
      <c r="AH37" s="69">
        <f>IF(CxTx!H37=0,1,CxTx!H37)</f>
        <v>17.520330000000001</v>
      </c>
      <c r="AI37" s="68">
        <f t="shared" si="9"/>
        <v>0.12561796619469981</v>
      </c>
      <c r="AJ37" s="68">
        <f t="shared" si="10"/>
        <v>0.87438203380530022</v>
      </c>
      <c r="AK37" s="68">
        <f t="shared" si="11"/>
        <v>77.170604141617432</v>
      </c>
      <c r="AY37" s="72">
        <f>VLOOKUP('TzCx Summary'!B37, A:D, 4, FALSE)</f>
        <v>91.803458387712311</v>
      </c>
      <c r="AZ37" s="72">
        <f>VLOOKUP('TzCx Summary'!E37, A:D, 4, FALSE)</f>
        <v>91.803458387712311</v>
      </c>
      <c r="BA37" s="73">
        <f t="shared" si="18"/>
        <v>91.803458387712311</v>
      </c>
      <c r="BB37" s="73" t="e">
        <f>IF(TzCx!H37=0,1,#REF!)</f>
        <v>#REF!</v>
      </c>
      <c r="BC37" s="72" t="e">
        <f t="shared" si="19"/>
        <v>#REF!</v>
      </c>
      <c r="BD37" s="72" t="e">
        <f t="shared" si="20"/>
        <v>#REF!</v>
      </c>
      <c r="BE37" s="72" t="e">
        <f t="shared" si="21"/>
        <v>#REF!</v>
      </c>
      <c r="BG37" s="72"/>
      <c r="BH37" s="72"/>
      <c r="BI37" s="72"/>
      <c r="BJ37" s="72"/>
      <c r="BK37" s="72"/>
      <c r="BL37" s="72"/>
      <c r="BM37" s="72"/>
      <c r="BN37" s="72"/>
    </row>
    <row r="38" spans="11:66" ht="16.8" x14ac:dyDescent="0.4">
      <c r="K38" s="63">
        <f>VLOOKUP('CxCT5x Summary'!B38, A:D, 4, FALSE)</f>
        <v>91.803458387712311</v>
      </c>
      <c r="L38" s="63">
        <f>VLOOKUP('CxCT5x Summary'!E38, A:D, 4, FALSE)</f>
        <v>84.711156867525418</v>
      </c>
      <c r="M38" s="64">
        <f t="shared" si="2"/>
        <v>88.257307627618871</v>
      </c>
      <c r="N38" s="64">
        <f>IF(CxCT5x!H38=0,1,CxCT5x!H38)</f>
        <v>15.04706</v>
      </c>
      <c r="O38" s="65">
        <f t="shared" si="3"/>
        <v>0.10705884181239775</v>
      </c>
      <c r="P38" s="65">
        <f t="shared" si="0"/>
        <v>0.89294115818760222</v>
      </c>
      <c r="Q38" s="65">
        <f t="shared" si="1"/>
        <v>78.808582491525499</v>
      </c>
      <c r="AE38" s="68">
        <f>VLOOKUP('CxTx Summary'!B38, A:D, 4, FALSE)</f>
        <v>91.803458387712311</v>
      </c>
      <c r="AF38" s="68">
        <f>VLOOKUP('CxTx Summary'!E38, A:D, 4, FALSE)</f>
        <v>84.711156867525418</v>
      </c>
      <c r="AG38" s="69">
        <f t="shared" si="8"/>
        <v>88.257307627618871</v>
      </c>
      <c r="AH38" s="69">
        <f>IF(CxTx!H38=0,1,CxTx!H38)</f>
        <v>15.04706</v>
      </c>
      <c r="AI38" s="68">
        <f t="shared" si="9"/>
        <v>0.10705884181239775</v>
      </c>
      <c r="AJ38" s="68">
        <f t="shared" si="10"/>
        <v>0.89294115818760222</v>
      </c>
      <c r="AK38" s="68">
        <f t="shared" si="11"/>
        <v>78.808582491525499</v>
      </c>
      <c r="AY38" s="72">
        <f>VLOOKUP('TzCx Summary'!B38, A:D, 4, FALSE)</f>
        <v>91.803458387712311</v>
      </c>
      <c r="AZ38" s="72">
        <f>VLOOKUP('TzCx Summary'!E38, A:D, 4, FALSE)</f>
        <v>91.803458387712311</v>
      </c>
      <c r="BA38" s="73">
        <f t="shared" si="18"/>
        <v>91.803458387712311</v>
      </c>
      <c r="BB38" s="73" t="e">
        <f>IF(TzCx!H38=0,1,#REF!)</f>
        <v>#REF!</v>
      </c>
      <c r="BC38" s="72" t="e">
        <f t="shared" si="19"/>
        <v>#REF!</v>
      </c>
      <c r="BD38" s="72" t="e">
        <f t="shared" si="20"/>
        <v>#REF!</v>
      </c>
      <c r="BE38" s="72" t="e">
        <f t="shared" si="21"/>
        <v>#REF!</v>
      </c>
      <c r="BG38" s="72"/>
      <c r="BH38" s="72"/>
      <c r="BI38" s="72"/>
      <c r="BJ38" s="72"/>
      <c r="BK38" s="72"/>
      <c r="BL38" s="72"/>
      <c r="BM38" s="72"/>
      <c r="BN38" s="72"/>
    </row>
    <row r="39" spans="11:66" ht="16.8" x14ac:dyDescent="0.4">
      <c r="K39" s="63">
        <f>VLOOKUP('CxCT5x Summary'!B39, A:D, 4, FALSE)</f>
        <v>84.711156867525418</v>
      </c>
      <c r="L39" s="63">
        <f>VLOOKUP('CxCT5x Summary'!E39, A:D, 4, FALSE)</f>
        <v>84.711156867525418</v>
      </c>
      <c r="M39" s="64">
        <f t="shared" si="2"/>
        <v>84.711156867525418</v>
      </c>
      <c r="N39" s="64">
        <f>IF(CxCT5x!H39=0,1,CxCT5x!H39)</f>
        <v>19.86121</v>
      </c>
      <c r="O39" s="65">
        <f t="shared" si="3"/>
        <v>0.14318365173814765</v>
      </c>
      <c r="P39" s="65">
        <f t="shared" si="0"/>
        <v>0.85681634826185238</v>
      </c>
      <c r="Q39" s="65">
        <f t="shared" si="1"/>
        <v>72.581904084270064</v>
      </c>
      <c r="AE39" s="68">
        <f>VLOOKUP('CxTx Summary'!B39, A:D, 4, FALSE)</f>
        <v>84.711156867525418</v>
      </c>
      <c r="AF39" s="68">
        <f>VLOOKUP('CxTx Summary'!E39, A:D, 4, FALSE)</f>
        <v>84.711156867525418</v>
      </c>
      <c r="AG39" s="69">
        <f t="shared" si="8"/>
        <v>84.711156867525418</v>
      </c>
      <c r="AH39" s="69">
        <f>IF(CxTx!H39=0,1,CxTx!H39)</f>
        <v>19.86121</v>
      </c>
      <c r="AI39" s="68">
        <f t="shared" si="9"/>
        <v>0.14318365173814765</v>
      </c>
      <c r="AJ39" s="68">
        <f t="shared" si="10"/>
        <v>0.85681634826185238</v>
      </c>
      <c r="AK39" s="68">
        <f t="shared" si="11"/>
        <v>72.581904084270064</v>
      </c>
      <c r="AY39" s="72">
        <f>VLOOKUP('TzCx Summary'!B39, A:D, 4, FALSE)</f>
        <v>84.711156867525418</v>
      </c>
      <c r="AZ39" s="72">
        <f>VLOOKUP('TzCx Summary'!E39, A:D, 4, FALSE)</f>
        <v>84.711156867525418</v>
      </c>
      <c r="BA39" s="73">
        <f t="shared" si="18"/>
        <v>84.711156867525418</v>
      </c>
      <c r="BB39" s="73" t="e">
        <f>IF(TzCx!H39=0,1,#REF!)</f>
        <v>#REF!</v>
      </c>
      <c r="BC39" s="72" t="e">
        <f t="shared" si="19"/>
        <v>#REF!</v>
      </c>
      <c r="BD39" s="72" t="e">
        <f t="shared" si="20"/>
        <v>#REF!</v>
      </c>
      <c r="BE39" s="72" t="e">
        <f t="shared" si="21"/>
        <v>#REF!</v>
      </c>
      <c r="BG39" s="72"/>
      <c r="BH39" s="72"/>
      <c r="BI39" s="72"/>
      <c r="BJ39" s="72"/>
      <c r="BK39" s="72"/>
      <c r="BL39" s="72"/>
      <c r="BM39" s="72"/>
      <c r="BN39" s="72"/>
    </row>
    <row r="40" spans="11:66" ht="16.8" x14ac:dyDescent="0.4">
      <c r="K40" s="63">
        <f>VLOOKUP('CxCT5x Summary'!B40, A:D, 4, FALSE)</f>
        <v>84.711156867525418</v>
      </c>
      <c r="L40" s="63">
        <f>VLOOKUP('CxCT5x Summary'!E40, A:D, 4, FALSE)</f>
        <v>84.711156867525418</v>
      </c>
      <c r="M40" s="64">
        <f t="shared" si="2"/>
        <v>84.711156867525418</v>
      </c>
      <c r="N40" s="64">
        <f>IF(CxCT5x!H40=0,1,CxCT5x!H40)</f>
        <v>29.562429999999999</v>
      </c>
      <c r="O40" s="65">
        <f t="shared" si="3"/>
        <v>0.21598045461048931</v>
      </c>
      <c r="P40" s="65">
        <f t="shared" si="0"/>
        <v>0.78401954538951069</v>
      </c>
      <c r="Q40" s="65">
        <f t="shared" si="1"/>
        <v>66.415202696696809</v>
      </c>
      <c r="AE40" s="68">
        <f>VLOOKUP('CxTx Summary'!B40, A:D, 4, FALSE)</f>
        <v>84.711156867525418</v>
      </c>
      <c r="AF40" s="68">
        <f>VLOOKUP('CxTx Summary'!E40, A:D, 4, FALSE)</f>
        <v>84.711156867525418</v>
      </c>
      <c r="AG40" s="69">
        <f t="shared" si="8"/>
        <v>84.711156867525418</v>
      </c>
      <c r="AH40" s="69">
        <f>IF(CxTx!H40=0,1,CxTx!H40)</f>
        <v>29.562429999999999</v>
      </c>
      <c r="AI40" s="68">
        <f t="shared" si="9"/>
        <v>0.21598045461048931</v>
      </c>
      <c r="AJ40" s="68">
        <f t="shared" si="10"/>
        <v>0.78401954538951069</v>
      </c>
      <c r="AK40" s="68">
        <f t="shared" si="11"/>
        <v>66.415202696696809</v>
      </c>
      <c r="AY40" s="72">
        <f>VLOOKUP('TzCx Summary'!B40, A:D, 4, FALSE)</f>
        <v>84.711156867525418</v>
      </c>
      <c r="AZ40" s="72">
        <f>VLOOKUP('TzCx Summary'!E40, A:D, 4, FALSE)</f>
        <v>84.711156867525418</v>
      </c>
      <c r="BA40" s="73">
        <f t="shared" si="18"/>
        <v>84.711156867525418</v>
      </c>
      <c r="BB40" s="73">
        <f>IF(TzCx!H40=0,1,#REF!)</f>
        <v>1</v>
      </c>
      <c r="BC40" s="72" t="e">
        <f t="shared" si="19"/>
        <v>#REF!</v>
      </c>
      <c r="BD40" s="72" t="e">
        <f t="shared" si="20"/>
        <v>#REF!</v>
      </c>
      <c r="BE40" s="72" t="e">
        <f t="shared" si="21"/>
        <v>#REF!</v>
      </c>
      <c r="BG40" s="72"/>
      <c r="BH40" s="72"/>
      <c r="BI40" s="72"/>
      <c r="BJ40" s="72"/>
      <c r="BK40" s="72"/>
      <c r="BL40" s="72"/>
      <c r="BM40" s="72"/>
      <c r="BN40" s="72"/>
    </row>
    <row r="41" spans="11:66" ht="16.8" x14ac:dyDescent="0.4">
      <c r="K41" s="63">
        <f>VLOOKUP('CxCT5x Summary'!B41, A:D, 4, FALSE)</f>
        <v>84.711156867525418</v>
      </c>
      <c r="L41" s="63">
        <f>VLOOKUP('CxCT5x Summary'!E41, A:D, 4, FALSE)</f>
        <v>84.711156867525418</v>
      </c>
      <c r="M41" s="64">
        <f t="shared" si="2"/>
        <v>84.711156867525418</v>
      </c>
      <c r="N41" s="64">
        <f>IF(CxCT5x!H41=0,1,CxCT5x!H41)</f>
        <v>20.417159999999999</v>
      </c>
      <c r="O41" s="65">
        <f t="shared" si="3"/>
        <v>0.14735543451978525</v>
      </c>
      <c r="P41" s="65">
        <f t="shared" si="0"/>
        <v>0.85264456548021472</v>
      </c>
      <c r="Q41" s="65">
        <f t="shared" si="1"/>
        <v>72.228507538637515</v>
      </c>
      <c r="AE41" s="68">
        <f>VLOOKUP('CxTx Summary'!B41, A:D, 4, FALSE)</f>
        <v>84.711156867525418</v>
      </c>
      <c r="AF41" s="68">
        <f>VLOOKUP('CxTx Summary'!E41, A:D, 4, FALSE)</f>
        <v>84.711156867525418</v>
      </c>
      <c r="AG41" s="69">
        <f t="shared" si="8"/>
        <v>84.711156867525418</v>
      </c>
      <c r="AH41" s="69">
        <f>IF(CxTx!H41=0,1,CxTx!H41)</f>
        <v>20.417159999999999</v>
      </c>
      <c r="AI41" s="68">
        <f t="shared" si="9"/>
        <v>0.14735543451978525</v>
      </c>
      <c r="AJ41" s="68">
        <f t="shared" si="10"/>
        <v>0.85264456548021472</v>
      </c>
      <c r="AK41" s="68">
        <f t="shared" si="11"/>
        <v>72.228507538637515</v>
      </c>
      <c r="AY41" s="72">
        <f>VLOOKUP('TzCx Summary'!B41, A:D, 4, FALSE)</f>
        <v>84.711156867525418</v>
      </c>
      <c r="AZ41" s="72">
        <f>VLOOKUP('TzCx Summary'!E41, A:D, 4, FALSE)</f>
        <v>84.711156867525418</v>
      </c>
      <c r="BA41" s="73">
        <f t="shared" si="18"/>
        <v>84.711156867525418</v>
      </c>
      <c r="BB41" s="73" t="e">
        <f>IF(TzCx!H41=0,1,#REF!)</f>
        <v>#REF!</v>
      </c>
      <c r="BC41" s="72" t="e">
        <f t="shared" si="19"/>
        <v>#REF!</v>
      </c>
      <c r="BD41" s="72" t="e">
        <f t="shared" si="20"/>
        <v>#REF!</v>
      </c>
      <c r="BE41" s="72" t="e">
        <f t="shared" si="21"/>
        <v>#REF!</v>
      </c>
      <c r="BG41" s="72"/>
      <c r="BH41" s="72"/>
      <c r="BI41" s="72"/>
      <c r="BJ41" s="72"/>
      <c r="BK41" s="72"/>
      <c r="BL41" s="72"/>
      <c r="BM41" s="72"/>
      <c r="BN41" s="72"/>
    </row>
    <row r="42" spans="11:66" ht="16.8" x14ac:dyDescent="0.4">
      <c r="K42" s="63">
        <f>VLOOKUP('CxCT5x Summary'!B42, A:D, 4, FALSE)</f>
        <v>84.711156867525418</v>
      </c>
      <c r="L42" s="63">
        <f>VLOOKUP('CxCT5x Summary'!E42, A:D, 4, FALSE)</f>
        <v>84.711156867525418</v>
      </c>
      <c r="M42" s="64">
        <f t="shared" si="2"/>
        <v>84.711156867525418</v>
      </c>
      <c r="N42" s="64">
        <f>IF(CxCT5x!H42=0,1,CxCT5x!H42)</f>
        <v>19.313790000000001</v>
      </c>
      <c r="O42" s="65">
        <f t="shared" si="3"/>
        <v>0.13907587706358329</v>
      </c>
      <c r="P42" s="65">
        <f t="shared" si="0"/>
        <v>0.86092412293641674</v>
      </c>
      <c r="Q42" s="65">
        <f t="shared" si="1"/>
        <v>72.929878429103539</v>
      </c>
      <c r="AE42" s="68">
        <f>VLOOKUP('CxTx Summary'!B42, A:D, 4, FALSE)</f>
        <v>84.711156867525418</v>
      </c>
      <c r="AF42" s="68">
        <f>VLOOKUP('CxTx Summary'!E42, A:D, 4, FALSE)</f>
        <v>84.711156867525418</v>
      </c>
      <c r="AG42" s="69">
        <f t="shared" si="8"/>
        <v>84.711156867525418</v>
      </c>
      <c r="AH42" s="69">
        <f>IF(CxTx!H42=0,1,CxTx!H42)</f>
        <v>19.313790000000001</v>
      </c>
      <c r="AI42" s="68">
        <f t="shared" si="9"/>
        <v>0.13907587706358329</v>
      </c>
      <c r="AJ42" s="68">
        <f t="shared" si="10"/>
        <v>0.86092412293641674</v>
      </c>
      <c r="AK42" s="68">
        <f t="shared" si="11"/>
        <v>72.929878429103539</v>
      </c>
      <c r="AY42" s="72">
        <f>VLOOKUP('TzCx Summary'!B42, A:D, 4, FALSE)</f>
        <v>84.711156867525418</v>
      </c>
      <c r="AZ42" s="72">
        <f>VLOOKUP('TzCx Summary'!E42, A:D, 4, FALSE)</f>
        <v>84.711156867525418</v>
      </c>
      <c r="BA42" s="73">
        <f t="shared" si="18"/>
        <v>84.711156867525418</v>
      </c>
      <c r="BB42" s="73" t="e">
        <f>IF(TzCx!H42=0,1,#REF!)</f>
        <v>#REF!</v>
      </c>
      <c r="BC42" s="72" t="e">
        <f t="shared" si="19"/>
        <v>#REF!</v>
      </c>
      <c r="BD42" s="72" t="e">
        <f t="shared" si="20"/>
        <v>#REF!</v>
      </c>
      <c r="BE42" s="72" t="e">
        <f t="shared" si="21"/>
        <v>#REF!</v>
      </c>
      <c r="BG42" s="72"/>
      <c r="BH42" s="72"/>
      <c r="BI42" s="72"/>
      <c r="BJ42" s="72"/>
      <c r="BK42" s="72"/>
      <c r="BL42" s="72"/>
      <c r="BM42" s="72"/>
      <c r="BN42" s="72"/>
    </row>
    <row r="43" spans="11:66" ht="16.8" x14ac:dyDescent="0.4">
      <c r="K43" s="63">
        <f>VLOOKUP('CxCT5x Summary'!B43, A:D, 4, FALSE)</f>
        <v>79.101456423858892</v>
      </c>
      <c r="L43" s="63">
        <f>VLOOKUP('CxCT5x Summary'!E43, A:D, 4, FALSE)</f>
        <v>79.101456423858892</v>
      </c>
      <c r="M43" s="64">
        <f t="shared" si="2"/>
        <v>79.101456423858892</v>
      </c>
      <c r="N43" s="64">
        <f>IF(CxCT5x!H43=0,1,CxCT5x!H43)</f>
        <v>48.331789999999998</v>
      </c>
      <c r="O43" s="65">
        <f t="shared" si="3"/>
        <v>0.35682350321262546</v>
      </c>
      <c r="P43" s="65">
        <f t="shared" si="0"/>
        <v>0.64317649678737454</v>
      </c>
      <c r="Q43" s="65">
        <f t="shared" si="1"/>
        <v>50.876197633476728</v>
      </c>
      <c r="AE43" s="68">
        <f>VLOOKUP('CxTx Summary'!B43, A:D, 4, FALSE)</f>
        <v>79.101456423858892</v>
      </c>
      <c r="AF43" s="68">
        <f>VLOOKUP('CxTx Summary'!E43, A:D, 4, FALSE)</f>
        <v>79.101456423858892</v>
      </c>
      <c r="AG43" s="69">
        <f t="shared" si="8"/>
        <v>79.101456423858892</v>
      </c>
      <c r="AH43" s="69">
        <f>IF(CxTx!H43=0,1,CxTx!H43)</f>
        <v>48.331789999999998</v>
      </c>
      <c r="AI43" s="68">
        <f t="shared" si="9"/>
        <v>0.35682350321262546</v>
      </c>
      <c r="AJ43" s="68">
        <f t="shared" si="10"/>
        <v>0.64317649678737454</v>
      </c>
      <c r="AK43" s="68">
        <f t="shared" si="11"/>
        <v>50.876197633476728</v>
      </c>
      <c r="AY43" s="72">
        <f>VLOOKUP('TzCx Summary'!B43, A:D, 4, FALSE)</f>
        <v>79.101456423858892</v>
      </c>
      <c r="AZ43" s="72">
        <f>VLOOKUP('TzCx Summary'!E43, A:D, 4, FALSE)</f>
        <v>79.101456423858892</v>
      </c>
      <c r="BA43" s="73">
        <f t="shared" si="18"/>
        <v>79.101456423858892</v>
      </c>
      <c r="BB43" s="73" t="e">
        <f>IF(TzCx!H43=0,1,#REF!)</f>
        <v>#REF!</v>
      </c>
      <c r="BC43" s="72" t="e">
        <f t="shared" si="19"/>
        <v>#REF!</v>
      </c>
      <c r="BD43" s="72" t="e">
        <f t="shared" si="20"/>
        <v>#REF!</v>
      </c>
      <c r="BE43" s="72" t="e">
        <f t="shared" si="21"/>
        <v>#REF!</v>
      </c>
      <c r="BG43" s="72"/>
      <c r="BH43" s="72"/>
      <c r="BI43" s="72"/>
      <c r="BJ43" s="72"/>
      <c r="BK43" s="72"/>
      <c r="BL43" s="72"/>
      <c r="BM43" s="72"/>
      <c r="BN43" s="72"/>
    </row>
    <row r="44" spans="11:66" ht="16.8" x14ac:dyDescent="0.4">
      <c r="K44" s="63">
        <f>VLOOKUP('CxCT5x Summary'!B44, A:D, 4, FALSE)</f>
        <v>79.101456423858892</v>
      </c>
      <c r="L44" s="63">
        <f>VLOOKUP('CxCT5x Summary'!E44, A:D, 4, FALSE)</f>
        <v>84.711156867525418</v>
      </c>
      <c r="M44" s="64">
        <f t="shared" si="2"/>
        <v>81.906306645692155</v>
      </c>
      <c r="N44" s="64">
        <f>IF(CxCT5x!H44=0,1,CxCT5x!H44)</f>
        <v>36.223199999999999</v>
      </c>
      <c r="O44" s="65">
        <f t="shared" si="3"/>
        <v>0.26596208173243968</v>
      </c>
      <c r="P44" s="65">
        <f t="shared" si="0"/>
        <v>0.73403791826756026</v>
      </c>
      <c r="Q44" s="65">
        <f t="shared" si="1"/>
        <v>60.122334823188304</v>
      </c>
      <c r="AE44" s="68">
        <f>VLOOKUP('CxTx Summary'!B44, A:D, 4, FALSE)</f>
        <v>79.101456423858892</v>
      </c>
      <c r="AF44" s="68">
        <f>VLOOKUP('CxTx Summary'!E44, A:D, 4, FALSE)</f>
        <v>84.711156867525418</v>
      </c>
      <c r="AG44" s="69">
        <f t="shared" si="8"/>
        <v>81.906306645692155</v>
      </c>
      <c r="AH44" s="69">
        <f>IF(CxTx!H44=0,1,CxTx!H44)</f>
        <v>36.223199999999999</v>
      </c>
      <c r="AI44" s="68">
        <f t="shared" si="9"/>
        <v>0.26596208173243968</v>
      </c>
      <c r="AJ44" s="68">
        <f t="shared" si="10"/>
        <v>0.73403791826756026</v>
      </c>
      <c r="AK44" s="68">
        <f t="shared" si="11"/>
        <v>60.122334823188304</v>
      </c>
      <c r="AY44" s="72">
        <f>VLOOKUP('TzCx Summary'!B44, A:D, 4, FALSE)</f>
        <v>79.101456423858892</v>
      </c>
      <c r="AZ44" s="72">
        <f>VLOOKUP('TzCx Summary'!E44, A:D, 4, FALSE)</f>
        <v>84.711156867525418</v>
      </c>
      <c r="BA44" s="73">
        <f t="shared" si="18"/>
        <v>81.906306645692155</v>
      </c>
      <c r="BB44" s="73" t="e">
        <f>IF(TzCx!H44=0,1,#REF!)</f>
        <v>#REF!</v>
      </c>
      <c r="BC44" s="72" t="e">
        <f t="shared" si="19"/>
        <v>#REF!</v>
      </c>
      <c r="BD44" s="72" t="e">
        <f t="shared" si="20"/>
        <v>#REF!</v>
      </c>
      <c r="BE44" s="72" t="e">
        <f t="shared" si="21"/>
        <v>#REF!</v>
      </c>
      <c r="BG44" s="72"/>
      <c r="BH44" s="72"/>
      <c r="BI44" s="72"/>
      <c r="BJ44" s="72"/>
      <c r="BK44" s="72"/>
      <c r="BL44" s="72"/>
      <c r="BM44" s="72"/>
      <c r="BN44" s="72"/>
    </row>
    <row r="45" spans="11:66" ht="16.8" x14ac:dyDescent="0.4">
      <c r="K45" s="63">
        <f>VLOOKUP('CxCT5x Summary'!B45, A:D, 4, FALSE)</f>
        <v>91.803458387712311</v>
      </c>
      <c r="L45" s="63">
        <f>VLOOKUP('CxCT5x Summary'!E45, A:D, 4, FALSE)</f>
        <v>84.711156867525418</v>
      </c>
      <c r="M45" s="64">
        <f t="shared" si="2"/>
        <v>88.257307627618871</v>
      </c>
      <c r="N45" s="64">
        <f>IF(CxCT5x!H45=0,1,CxCT5x!H45)</f>
        <v>15.69294</v>
      </c>
      <c r="O45" s="65">
        <f t="shared" si="3"/>
        <v>0.1119054486349611</v>
      </c>
      <c r="P45" s="65">
        <f t="shared" si="0"/>
        <v>0.8880945513650389</v>
      </c>
      <c r="Q45" s="65">
        <f t="shared" si="1"/>
        <v>78.380834022236414</v>
      </c>
      <c r="AE45" s="68">
        <f>VLOOKUP('CxTx Summary'!B45, A:D, 4, FALSE)</f>
        <v>91.803458387712311</v>
      </c>
      <c r="AF45" s="68">
        <f>VLOOKUP('CxTx Summary'!E45, A:D, 4, FALSE)</f>
        <v>84.711156867525418</v>
      </c>
      <c r="AG45" s="69">
        <f t="shared" si="8"/>
        <v>88.257307627618871</v>
      </c>
      <c r="AH45" s="69">
        <f>IF(CxTx!H45=0,1,CxTx!H45)</f>
        <v>15.69294</v>
      </c>
      <c r="AI45" s="68">
        <f t="shared" si="9"/>
        <v>0.1119054486349611</v>
      </c>
      <c r="AJ45" s="68">
        <f t="shared" si="10"/>
        <v>0.8880945513650389</v>
      </c>
      <c r="AK45" s="68">
        <f t="shared" si="11"/>
        <v>78.380834022236414</v>
      </c>
      <c r="AY45" s="72">
        <f>VLOOKUP('TzCx Summary'!B45, A:D, 4, FALSE)</f>
        <v>91.803458387712311</v>
      </c>
      <c r="AZ45" s="72">
        <f>VLOOKUP('TzCx Summary'!E45, A:D, 4, FALSE)</f>
        <v>91.803458387712311</v>
      </c>
      <c r="BA45" s="73">
        <f t="shared" si="18"/>
        <v>91.803458387712311</v>
      </c>
      <c r="BB45" s="73" t="e">
        <f>IF(TzCx!H45=0,1,#REF!)</f>
        <v>#REF!</v>
      </c>
      <c r="BC45" s="72" t="e">
        <f t="shared" si="19"/>
        <v>#REF!</v>
      </c>
      <c r="BD45" s="72" t="e">
        <f t="shared" si="20"/>
        <v>#REF!</v>
      </c>
      <c r="BE45" s="72" t="e">
        <f t="shared" si="21"/>
        <v>#REF!</v>
      </c>
      <c r="BG45" s="72"/>
      <c r="BH45" s="72"/>
      <c r="BI45" s="72"/>
      <c r="BJ45" s="72"/>
      <c r="BK45" s="72"/>
      <c r="BL45" s="72"/>
      <c r="BM45" s="72"/>
      <c r="BN45" s="72"/>
    </row>
    <row r="46" spans="11:66" ht="16.8" x14ac:dyDescent="0.4">
      <c r="K46" s="63">
        <f>VLOOKUP('CxCT5x Summary'!B46, A:D, 4, FALSE)</f>
        <v>84.711156867525418</v>
      </c>
      <c r="L46" s="63">
        <f>VLOOKUP('CxCT5x Summary'!E46, A:D, 4, FALSE)</f>
        <v>84.711156867525418</v>
      </c>
      <c r="M46" s="64">
        <f t="shared" si="2"/>
        <v>84.711156867525418</v>
      </c>
      <c r="N46" s="64">
        <f>IF(CxCT5x!H46=0,1,CxCT5x!H46)</f>
        <v>8.4396559999999994</v>
      </c>
      <c r="O46" s="65">
        <f t="shared" si="3"/>
        <v>5.7477666817302077E-2</v>
      </c>
      <c r="P46" s="65">
        <f t="shared" si="0"/>
        <v>0.94252233318269796</v>
      </c>
      <c r="Q46" s="65">
        <f t="shared" si="1"/>
        <v>79.842157217385591</v>
      </c>
      <c r="AE46" s="68">
        <f>VLOOKUP('CxTx Summary'!B46, A:D, 4, FALSE)</f>
        <v>84.711156867525418</v>
      </c>
      <c r="AF46" s="68">
        <f>VLOOKUP('CxTx Summary'!E46, A:D, 4, FALSE)</f>
        <v>84.711156867525418</v>
      </c>
      <c r="AG46" s="69">
        <f t="shared" si="8"/>
        <v>84.711156867525418</v>
      </c>
      <c r="AH46" s="69">
        <f>IF(CxTx!H46=0,1,CxTx!H46)</f>
        <v>8.4396559999999994</v>
      </c>
      <c r="AI46" s="68">
        <f t="shared" si="9"/>
        <v>5.7477666817302077E-2</v>
      </c>
      <c r="AJ46" s="68">
        <f t="shared" si="10"/>
        <v>0.94252233318269796</v>
      </c>
      <c r="AK46" s="68">
        <f t="shared" si="11"/>
        <v>79.842157217385591</v>
      </c>
      <c r="AY46" s="72">
        <f>VLOOKUP('TzCx Summary'!B46, A:D, 4, FALSE)</f>
        <v>84.711156867525418</v>
      </c>
      <c r="AZ46" s="72">
        <f>VLOOKUP('TzCx Summary'!E46, A:D, 4, FALSE)</f>
        <v>84.711156867525418</v>
      </c>
      <c r="BA46" s="73">
        <f t="shared" si="18"/>
        <v>84.711156867525418</v>
      </c>
      <c r="BB46" s="73" t="e">
        <f>IF(TzCx!H46=0,1,#REF!)</f>
        <v>#REF!</v>
      </c>
      <c r="BC46" s="72" t="e">
        <f t="shared" si="19"/>
        <v>#REF!</v>
      </c>
      <c r="BD46" s="72" t="e">
        <f t="shared" si="20"/>
        <v>#REF!</v>
      </c>
      <c r="BE46" s="72" t="e">
        <f t="shared" si="21"/>
        <v>#REF!</v>
      </c>
      <c r="BG46" s="72"/>
      <c r="BH46" s="72"/>
      <c r="BI46" s="72"/>
      <c r="BJ46" s="72"/>
      <c r="BK46" s="72"/>
      <c r="BL46" s="72"/>
      <c r="BM46" s="72"/>
      <c r="BN46" s="72"/>
    </row>
    <row r="47" spans="11:66" ht="16.8" x14ac:dyDescent="0.4">
      <c r="K47" s="63">
        <f>VLOOKUP('CxCT5x Summary'!B47, A:D, 4, FALSE)</f>
        <v>84.711156867525418</v>
      </c>
      <c r="L47" s="63">
        <f>VLOOKUP('CxCT5x Summary'!E47, A:D, 4, FALSE)</f>
        <v>84.711156867525418</v>
      </c>
      <c r="M47" s="64">
        <f t="shared" si="2"/>
        <v>84.711156867525418</v>
      </c>
      <c r="N47" s="64">
        <f>IF(CxCT5x!H47=0,1,CxCT5x!H47)</f>
        <v>33.452629999999999</v>
      </c>
      <c r="O47" s="65">
        <f t="shared" si="3"/>
        <v>0.24517205345413826</v>
      </c>
      <c r="P47" s="65">
        <f t="shared" si="0"/>
        <v>0.75482794654586172</v>
      </c>
      <c r="Q47" s="65">
        <f t="shared" si="1"/>
        <v>63.94234858783858</v>
      </c>
      <c r="AE47" s="68">
        <f>VLOOKUP('CxTx Summary'!B47, A:D, 4, FALSE)</f>
        <v>84.711156867525418</v>
      </c>
      <c r="AF47" s="68">
        <f>VLOOKUP('CxTx Summary'!E47, A:D, 4, FALSE)</f>
        <v>84.711156867525418</v>
      </c>
      <c r="AG47" s="69">
        <f t="shared" si="8"/>
        <v>84.711156867525418</v>
      </c>
      <c r="AH47" s="69">
        <f>IF(CxTx!H47=0,1,CxTx!H47)</f>
        <v>33.452629999999999</v>
      </c>
      <c r="AI47" s="68">
        <f t="shared" si="9"/>
        <v>0.24517205345413826</v>
      </c>
      <c r="AJ47" s="68">
        <f t="shared" si="10"/>
        <v>0.75482794654586172</v>
      </c>
      <c r="AK47" s="68">
        <f t="shared" si="11"/>
        <v>63.94234858783858</v>
      </c>
      <c r="AY47" s="72">
        <f>VLOOKUP('TzCx Summary'!B47, A:D, 4, FALSE)</f>
        <v>84.711156867525418</v>
      </c>
      <c r="AZ47" s="72">
        <f>VLOOKUP('TzCx Summary'!E47, A:D, 4, FALSE)</f>
        <v>84.711156867525418</v>
      </c>
      <c r="BA47" s="73">
        <f t="shared" si="18"/>
        <v>84.711156867525418</v>
      </c>
      <c r="BB47" s="73" t="e">
        <f>IF(TzCx!H47=0,1,#REF!)</f>
        <v>#REF!</v>
      </c>
      <c r="BC47" s="72" t="e">
        <f t="shared" si="19"/>
        <v>#REF!</v>
      </c>
      <c r="BD47" s="72" t="e">
        <f t="shared" si="20"/>
        <v>#REF!</v>
      </c>
      <c r="BE47" s="72" t="e">
        <f t="shared" si="21"/>
        <v>#REF!</v>
      </c>
      <c r="BG47" s="72"/>
      <c r="BH47" s="72"/>
      <c r="BI47" s="72"/>
      <c r="BJ47" s="72"/>
      <c r="BK47" s="72"/>
      <c r="BL47" s="72"/>
      <c r="BM47" s="72"/>
      <c r="BN47" s="72"/>
    </row>
    <row r="48" spans="11:66" ht="16.8" x14ac:dyDescent="0.4">
      <c r="K48" s="63">
        <f>VLOOKUP('CxCT5x Summary'!B48, A:D, 4, FALSE)</f>
        <v>84.711156867525418</v>
      </c>
      <c r="L48" s="63">
        <f>VLOOKUP('CxCT5x Summary'!E48, A:D, 4, FALSE)</f>
        <v>84.711156867525418</v>
      </c>
      <c r="M48" s="64">
        <f t="shared" si="2"/>
        <v>84.711156867525418</v>
      </c>
      <c r="N48" s="64">
        <f>IF(CxCT5x!H48=0,1,CxCT5x!H48)</f>
        <v>8.3606230000000004</v>
      </c>
      <c r="O48" s="65">
        <f t="shared" si="3"/>
        <v>5.6884612570371307E-2</v>
      </c>
      <c r="P48" s="65">
        <f t="shared" si="0"/>
        <v>0.94311538742962875</v>
      </c>
      <c r="Q48" s="65">
        <f t="shared" si="1"/>
        <v>79.892395528728287</v>
      </c>
      <c r="AE48" s="68">
        <f>VLOOKUP('CxTx Summary'!B48, A:D, 4, FALSE)</f>
        <v>84.711156867525418</v>
      </c>
      <c r="AF48" s="68">
        <f>VLOOKUP('CxTx Summary'!E48, A:D, 4, FALSE)</f>
        <v>84.711156867525418</v>
      </c>
      <c r="AG48" s="69">
        <f t="shared" si="8"/>
        <v>84.711156867525418</v>
      </c>
      <c r="AH48" s="69">
        <f>IF(CxTx!H48=0,1,CxTx!H48)</f>
        <v>8.3606230000000004</v>
      </c>
      <c r="AI48" s="68">
        <f t="shared" si="9"/>
        <v>5.6884612570371307E-2</v>
      </c>
      <c r="AJ48" s="68">
        <f t="shared" si="10"/>
        <v>0.94311538742962875</v>
      </c>
      <c r="AK48" s="68">
        <f t="shared" si="11"/>
        <v>79.892395528728287</v>
      </c>
      <c r="AY48" s="72">
        <f>VLOOKUP('TzCx Summary'!B48, A:D, 4, FALSE)</f>
        <v>84.711156867525418</v>
      </c>
      <c r="AZ48" s="72">
        <f>VLOOKUP('TzCx Summary'!E48, A:D, 4, FALSE)</f>
        <v>84.711156867525418</v>
      </c>
      <c r="BA48" s="73">
        <f t="shared" si="18"/>
        <v>84.711156867525418</v>
      </c>
      <c r="BB48" s="73" t="e">
        <f>IF(TzCx!H48=0,1,#REF!)</f>
        <v>#REF!</v>
      </c>
      <c r="BC48" s="72" t="e">
        <f t="shared" si="19"/>
        <v>#REF!</v>
      </c>
      <c r="BD48" s="72" t="e">
        <f t="shared" si="20"/>
        <v>#REF!</v>
      </c>
      <c r="BE48" s="72" t="e">
        <f t="shared" si="21"/>
        <v>#REF!</v>
      </c>
      <c r="BG48" s="72"/>
      <c r="BH48" s="72"/>
      <c r="BI48" s="72"/>
      <c r="BJ48" s="72"/>
      <c r="BK48" s="72"/>
      <c r="BL48" s="72"/>
      <c r="BM48" s="72"/>
      <c r="BN48" s="72"/>
    </row>
    <row r="49" spans="11:66" ht="16.8" x14ac:dyDescent="0.4">
      <c r="K49" s="63">
        <f>VLOOKUP('CxCT5x Summary'!B49, A:D, 4, FALSE)</f>
        <v>79.101456423858892</v>
      </c>
      <c r="L49" s="63">
        <f>VLOOKUP('CxCT5x Summary'!E49, A:D, 4, FALSE)</f>
        <v>79.101456423858892</v>
      </c>
      <c r="M49" s="64">
        <f t="shared" si="2"/>
        <v>79.101456423858892</v>
      </c>
      <c r="N49" s="64">
        <f>IF(CxCT5x!H49=0,1,CxCT5x!H49)</f>
        <v>16.914300000000001</v>
      </c>
      <c r="O49" s="65">
        <f t="shared" si="3"/>
        <v>0.12107038903999914</v>
      </c>
      <c r="P49" s="65">
        <f t="shared" si="0"/>
        <v>0.87892961096000088</v>
      </c>
      <c r="Q49" s="65">
        <f t="shared" si="1"/>
        <v>69.524612320991764</v>
      </c>
      <c r="AE49" s="68">
        <f>VLOOKUP('CxTx Summary'!B49, A:D, 4, FALSE)</f>
        <v>79.101456423858892</v>
      </c>
      <c r="AF49" s="68">
        <f>VLOOKUP('CxTx Summary'!E49, A:D, 4, FALSE)</f>
        <v>79.101456423858892</v>
      </c>
      <c r="AG49" s="69">
        <f t="shared" si="8"/>
        <v>79.101456423858892</v>
      </c>
      <c r="AH49" s="69">
        <f>IF(CxTx!H49=0,1,CxTx!H49)</f>
        <v>16.914300000000001</v>
      </c>
      <c r="AI49" s="68">
        <f t="shared" si="9"/>
        <v>0.12107038903999914</v>
      </c>
      <c r="AJ49" s="68">
        <f t="shared" si="10"/>
        <v>0.87892961096000088</v>
      </c>
      <c r="AK49" s="68">
        <f t="shared" si="11"/>
        <v>69.524612320991764</v>
      </c>
      <c r="AY49" s="72">
        <f>VLOOKUP('TzCx Summary'!B49, A:D, 4, FALSE)</f>
        <v>79.101456423858892</v>
      </c>
      <c r="AZ49" s="72">
        <f>VLOOKUP('TzCx Summary'!E49, A:D, 4, FALSE)</f>
        <v>79.101456423858892</v>
      </c>
      <c r="BA49" s="73">
        <f t="shared" si="18"/>
        <v>79.101456423858892</v>
      </c>
      <c r="BB49" s="73" t="e">
        <f>IF(TzCx!H49=0,1,#REF!)</f>
        <v>#REF!</v>
      </c>
      <c r="BC49" s="72" t="e">
        <f t="shared" si="19"/>
        <v>#REF!</v>
      </c>
      <c r="BD49" s="72" t="e">
        <f t="shared" si="20"/>
        <v>#REF!</v>
      </c>
      <c r="BE49" s="72" t="e">
        <f t="shared" si="21"/>
        <v>#REF!</v>
      </c>
      <c r="BG49" s="72"/>
      <c r="BH49" s="72"/>
      <c r="BI49" s="72"/>
      <c r="BJ49" s="72"/>
      <c r="BK49" s="72"/>
      <c r="BL49" s="72"/>
      <c r="BM49" s="72"/>
      <c r="BN49" s="72"/>
    </row>
    <row r="50" spans="11:66" ht="16.8" x14ac:dyDescent="0.4">
      <c r="K50" s="63">
        <f>VLOOKUP('CxCT5x Summary'!B50, A:D, 4, FALSE)</f>
        <v>79.101456423858892</v>
      </c>
      <c r="L50" s="63">
        <f>VLOOKUP('CxCT5x Summary'!E50, A:D, 4, FALSE)</f>
        <v>79.101456423858892</v>
      </c>
      <c r="M50" s="64">
        <f t="shared" si="2"/>
        <v>79.101456423858892</v>
      </c>
      <c r="N50" s="64">
        <f>IF(CxCT5x!H50=0,1,CxCT5x!H50)</f>
        <v>8.3454230000000003</v>
      </c>
      <c r="O50" s="65">
        <f t="shared" si="3"/>
        <v>5.677055357535217E-2</v>
      </c>
      <c r="P50" s="65">
        <f t="shared" si="0"/>
        <v>0.94322944642464779</v>
      </c>
      <c r="Q50" s="65">
        <f t="shared" si="1"/>
        <v>74.610822954059827</v>
      </c>
      <c r="AE50" s="68">
        <f>VLOOKUP('CxTx Summary'!B50, A:D, 4, FALSE)</f>
        <v>79.101456423858892</v>
      </c>
      <c r="AF50" s="68">
        <f>VLOOKUP('CxTx Summary'!E50, A:D, 4, FALSE)</f>
        <v>79.101456423858892</v>
      </c>
      <c r="AG50" s="69">
        <f t="shared" si="8"/>
        <v>79.101456423858892</v>
      </c>
      <c r="AH50" s="69">
        <f>IF(CxTx!H50=0,1,CxTx!H50)</f>
        <v>8.3454230000000003</v>
      </c>
      <c r="AI50" s="68">
        <f t="shared" si="9"/>
        <v>5.677055357535217E-2</v>
      </c>
      <c r="AJ50" s="68">
        <f t="shared" si="10"/>
        <v>0.94322944642464779</v>
      </c>
      <c r="AK50" s="68">
        <f t="shared" si="11"/>
        <v>74.610822954059827</v>
      </c>
      <c r="AY50" s="72">
        <f>VLOOKUP('TzCx Summary'!B50, A:D, 4, FALSE)</f>
        <v>79.101456423858892</v>
      </c>
      <c r="AZ50" s="72">
        <f>VLOOKUP('TzCx Summary'!E50, A:D, 4, FALSE)</f>
        <v>79.101456423858892</v>
      </c>
      <c r="BA50" s="73">
        <f t="shared" si="18"/>
        <v>79.101456423858892</v>
      </c>
      <c r="BB50" s="73" t="e">
        <f>IF(TzCx!H50=0,1,#REF!)</f>
        <v>#REF!</v>
      </c>
      <c r="BC50" s="72" t="e">
        <f t="shared" si="19"/>
        <v>#REF!</v>
      </c>
      <c r="BD50" s="72" t="e">
        <f t="shared" si="20"/>
        <v>#REF!</v>
      </c>
      <c r="BE50" s="72" t="e">
        <f t="shared" si="21"/>
        <v>#REF!</v>
      </c>
      <c r="BG50" s="72"/>
      <c r="BH50" s="72"/>
      <c r="BI50" s="72"/>
      <c r="BJ50" s="72"/>
      <c r="BK50" s="72"/>
      <c r="BL50" s="72"/>
      <c r="BM50" s="72"/>
      <c r="BN50" s="72"/>
    </row>
    <row r="51" spans="11:66" ht="16.8" x14ac:dyDescent="0.4">
      <c r="K51" s="63">
        <f>VLOOKUP('CxCT5x Summary'!B51, A:D, 4, FALSE)</f>
        <v>91.803458387712311</v>
      </c>
      <c r="L51" s="63">
        <f>VLOOKUP('CxCT5x Summary'!E51, A:D, 4, FALSE)</f>
        <v>84.711156867525418</v>
      </c>
      <c r="M51" s="64">
        <f t="shared" si="2"/>
        <v>88.257307627618871</v>
      </c>
      <c r="N51" s="64">
        <f>IF(CxCT5x!H51=0,1,CxCT5x!H51)</f>
        <v>11.227209999999999</v>
      </c>
      <c r="O51" s="65">
        <f t="shared" si="3"/>
        <v>7.8395141014774933E-2</v>
      </c>
      <c r="P51" s="65">
        <f t="shared" si="0"/>
        <v>0.92160485898522504</v>
      </c>
      <c r="Q51" s="65">
        <f t="shared" si="1"/>
        <v>81.338363550567323</v>
      </c>
      <c r="AE51" s="68">
        <f>VLOOKUP('CxTx Summary'!B51, A:D, 4, FALSE)</f>
        <v>91.803458387712311</v>
      </c>
      <c r="AF51" s="68">
        <f>VLOOKUP('CxTx Summary'!E51, A:D, 4, FALSE)</f>
        <v>84.711156867525418</v>
      </c>
      <c r="AG51" s="69">
        <f t="shared" si="8"/>
        <v>88.257307627618871</v>
      </c>
      <c r="AH51" s="69">
        <f>IF(CxTx!H51=0,1,CxTx!H51)</f>
        <v>11.227209999999999</v>
      </c>
      <c r="AI51" s="68">
        <f t="shared" si="9"/>
        <v>7.8395141014774933E-2</v>
      </c>
      <c r="AJ51" s="68">
        <f t="shared" si="10"/>
        <v>0.92160485898522504</v>
      </c>
      <c r="AK51" s="68">
        <f t="shared" si="11"/>
        <v>81.338363550567323</v>
      </c>
      <c r="AY51" s="72">
        <f>VLOOKUP('TzCx Summary'!B51, A:D, 4, FALSE)</f>
        <v>91.803458387712311</v>
      </c>
      <c r="AZ51" s="72">
        <f>VLOOKUP('TzCx Summary'!E51, A:D, 4, FALSE)</f>
        <v>84.711156867525418</v>
      </c>
      <c r="BA51" s="73">
        <f t="shared" si="18"/>
        <v>88.257307627618871</v>
      </c>
      <c r="BB51" s="73" t="e">
        <f>IF(TzCx!H51=0,1,#REF!)</f>
        <v>#REF!</v>
      </c>
      <c r="BC51" s="72" t="e">
        <f t="shared" si="19"/>
        <v>#REF!</v>
      </c>
      <c r="BD51" s="72" t="e">
        <f t="shared" si="20"/>
        <v>#REF!</v>
      </c>
      <c r="BE51" s="72" t="e">
        <f t="shared" si="21"/>
        <v>#REF!</v>
      </c>
      <c r="BG51" s="72"/>
      <c r="BH51" s="72"/>
      <c r="BI51" s="72"/>
      <c r="BJ51" s="72"/>
      <c r="BK51" s="72"/>
      <c r="BL51" s="72"/>
      <c r="BM51" s="72"/>
      <c r="BN51" s="72"/>
    </row>
    <row r="52" spans="11:66" ht="16.8" x14ac:dyDescent="0.4">
      <c r="K52" s="63">
        <f>VLOOKUP('CxCT5x Summary'!B52, A:D, 4, FALSE)</f>
        <v>79.101456423858892</v>
      </c>
      <c r="L52" s="63">
        <f>VLOOKUP('CxCT5x Summary'!E52, A:D, 4, FALSE)</f>
        <v>79.101456423858892</v>
      </c>
      <c r="M52" s="64">
        <f t="shared" si="2"/>
        <v>79.101456423858892</v>
      </c>
      <c r="N52" s="64">
        <f>IF(CxCT5x!H52=0,1,CxCT5x!H52)</f>
        <v>50.61647</v>
      </c>
      <c r="O52" s="65">
        <f t="shared" si="3"/>
        <v>0.37396747062975255</v>
      </c>
      <c r="P52" s="65">
        <f t="shared" si="0"/>
        <v>0.62603252937024745</v>
      </c>
      <c r="Q52" s="65">
        <f t="shared" si="1"/>
        <v>49.520084841898793</v>
      </c>
      <c r="AE52" s="68">
        <f>VLOOKUP('CxTx Summary'!B52, A:D, 4, FALSE)</f>
        <v>79.101456423858892</v>
      </c>
      <c r="AF52" s="68">
        <f>VLOOKUP('CxTx Summary'!E52, A:D, 4, FALSE)</f>
        <v>79.101456423858892</v>
      </c>
      <c r="AG52" s="69">
        <f t="shared" si="8"/>
        <v>79.101456423858892</v>
      </c>
      <c r="AH52" s="69">
        <f>IF(CxTx!H52=0,1,CxTx!H52)</f>
        <v>50.61647</v>
      </c>
      <c r="AI52" s="68">
        <f t="shared" si="9"/>
        <v>0.37396747062975255</v>
      </c>
      <c r="AJ52" s="68">
        <f t="shared" si="10"/>
        <v>0.62603252937024745</v>
      </c>
      <c r="AK52" s="68">
        <f t="shared" si="11"/>
        <v>49.520084841898793</v>
      </c>
      <c r="AY52" s="72">
        <f>VLOOKUP('TzCx Summary'!B52, A:D, 4, FALSE)</f>
        <v>79.101456423858892</v>
      </c>
      <c r="AZ52" s="72">
        <f>VLOOKUP('TzCx Summary'!E52, A:D, 4, FALSE)</f>
        <v>84.711156867525418</v>
      </c>
      <c r="BA52" s="73">
        <f t="shared" si="18"/>
        <v>81.906306645692155</v>
      </c>
      <c r="BB52" s="73" t="e">
        <f>IF(TzCx!H52=0,1,#REF!)</f>
        <v>#REF!</v>
      </c>
      <c r="BC52" s="72" t="e">
        <f t="shared" si="19"/>
        <v>#REF!</v>
      </c>
      <c r="BD52" s="72" t="e">
        <f t="shared" si="20"/>
        <v>#REF!</v>
      </c>
      <c r="BE52" s="72" t="e">
        <f t="shared" si="21"/>
        <v>#REF!</v>
      </c>
      <c r="BG52" s="72"/>
      <c r="BH52" s="72"/>
      <c r="BI52" s="72"/>
      <c r="BJ52" s="72"/>
      <c r="BK52" s="72"/>
      <c r="BL52" s="72"/>
      <c r="BM52" s="72"/>
      <c r="BN52" s="72"/>
    </row>
    <row r="53" spans="11:66" ht="16.8" x14ac:dyDescent="0.4">
      <c r="K53" s="63">
        <f>VLOOKUP('CxCT5x Summary'!B53, A:D, 4, FALSE)</f>
        <v>79.101456423858892</v>
      </c>
      <c r="L53" s="63">
        <f>VLOOKUP('CxCT5x Summary'!E53, A:D, 4, FALSE)</f>
        <v>79.101456423858892</v>
      </c>
      <c r="M53" s="64">
        <f t="shared" si="2"/>
        <v>79.101456423858892</v>
      </c>
      <c r="N53" s="64">
        <f>IF(CxCT5x!H53=0,1,CxCT5x!H53)</f>
        <v>12.874560000000001</v>
      </c>
      <c r="O53" s="65">
        <f t="shared" si="3"/>
        <v>9.0756659794036937E-2</v>
      </c>
      <c r="P53" s="65">
        <f t="shared" si="0"/>
        <v>0.90924334020596309</v>
      </c>
      <c r="Q53" s="65">
        <f t="shared" si="1"/>
        <v>71.92247245398589</v>
      </c>
      <c r="AE53" s="68">
        <f>VLOOKUP('CxTx Summary'!B53, A:D, 4, FALSE)</f>
        <v>79.101456423858892</v>
      </c>
      <c r="AF53" s="68">
        <f>VLOOKUP('CxTx Summary'!E53, A:D, 4, FALSE)</f>
        <v>79.101456423858892</v>
      </c>
      <c r="AG53" s="69">
        <f t="shared" si="8"/>
        <v>79.101456423858892</v>
      </c>
      <c r="AH53" s="69">
        <f>IF(CxTx!H53=0,1,CxTx!H53)</f>
        <v>12.874560000000001</v>
      </c>
      <c r="AI53" s="68">
        <f t="shared" si="9"/>
        <v>9.0756659794036937E-2</v>
      </c>
      <c r="AJ53" s="68">
        <f t="shared" si="10"/>
        <v>0.90924334020596309</v>
      </c>
      <c r="AK53" s="68">
        <f t="shared" si="11"/>
        <v>71.92247245398589</v>
      </c>
      <c r="AY53" s="72">
        <f>VLOOKUP('TzCx Summary'!B53, A:D, 4, FALSE)</f>
        <v>79.101456423858892</v>
      </c>
      <c r="AZ53" s="72">
        <f>VLOOKUP('TzCx Summary'!E53, A:D, 4, FALSE)</f>
        <v>79.101456423858892</v>
      </c>
      <c r="BA53" s="73">
        <f t="shared" si="18"/>
        <v>79.101456423858892</v>
      </c>
      <c r="BB53" s="73" t="e">
        <f>IF(TzCx!H53=0,1,#REF!)</f>
        <v>#REF!</v>
      </c>
      <c r="BC53" s="72" t="e">
        <f t="shared" si="19"/>
        <v>#REF!</v>
      </c>
      <c r="BD53" s="72" t="e">
        <f t="shared" si="20"/>
        <v>#REF!</v>
      </c>
      <c r="BE53" s="72" t="e">
        <f t="shared" si="21"/>
        <v>#REF!</v>
      </c>
      <c r="BG53" s="72"/>
      <c r="BH53" s="72"/>
      <c r="BI53" s="72"/>
      <c r="BJ53" s="72"/>
      <c r="BK53" s="72"/>
      <c r="BL53" s="72"/>
      <c r="BM53" s="72"/>
      <c r="BN53" s="72"/>
    </row>
    <row r="54" spans="11:66" ht="16.8" x14ac:dyDescent="0.4">
      <c r="K54" s="63">
        <f>VLOOKUP('CxCT5x Summary'!B54, A:D, 4, FALSE)</f>
        <v>84.711156867525418</v>
      </c>
      <c r="L54" s="63">
        <f>VLOOKUP('CxCT5x Summary'!E54, A:D, 4, FALSE)</f>
        <v>84.711156867525418</v>
      </c>
      <c r="M54" s="64">
        <f t="shared" si="2"/>
        <v>84.711156867525418</v>
      </c>
      <c r="N54" s="64">
        <f>IF(CxCT5x!H54=0,1,CxCT5x!H54)</f>
        <v>24.815010000000001</v>
      </c>
      <c r="O54" s="65">
        <f t="shared" si="3"/>
        <v>0.18035637868063595</v>
      </c>
      <c r="P54" s="65">
        <f t="shared" si="0"/>
        <v>0.81964362131936408</v>
      </c>
      <c r="Q54" s="65">
        <f t="shared" si="1"/>
        <v>69.432959381051248</v>
      </c>
      <c r="AE54" s="68">
        <f>VLOOKUP('CxTx Summary'!B54, A:D, 4, FALSE)</f>
        <v>84.711156867525418</v>
      </c>
      <c r="AF54" s="68">
        <f>VLOOKUP('CxTx Summary'!E54, A:D, 4, FALSE)</f>
        <v>84.711156867525418</v>
      </c>
      <c r="AG54" s="69">
        <f t="shared" si="8"/>
        <v>84.711156867525418</v>
      </c>
      <c r="AH54" s="69">
        <f>IF(CxTx!H54=0,1,CxTx!H54)</f>
        <v>24.815010000000001</v>
      </c>
      <c r="AI54" s="68">
        <f t="shared" si="9"/>
        <v>0.18035637868063595</v>
      </c>
      <c r="AJ54" s="68">
        <f t="shared" si="10"/>
        <v>0.81964362131936408</v>
      </c>
      <c r="AK54" s="68">
        <f t="shared" si="11"/>
        <v>69.432959381051248</v>
      </c>
      <c r="AY54" s="72">
        <f>VLOOKUP('TzCx Summary'!B54, A:D, 4, FALSE)</f>
        <v>84.711156867525418</v>
      </c>
      <c r="AZ54" s="72">
        <f>VLOOKUP('TzCx Summary'!E54, A:D, 4, FALSE)</f>
        <v>84.711156867525418</v>
      </c>
      <c r="BA54" s="73">
        <f t="shared" si="18"/>
        <v>84.711156867525418</v>
      </c>
      <c r="BB54" s="73" t="e">
        <f>IF(TzCx!H54=0,1,#REF!)</f>
        <v>#REF!</v>
      </c>
      <c r="BC54" s="72" t="e">
        <f t="shared" si="19"/>
        <v>#REF!</v>
      </c>
      <c r="BD54" s="72" t="e">
        <f t="shared" si="20"/>
        <v>#REF!</v>
      </c>
      <c r="BE54" s="72" t="e">
        <f t="shared" si="21"/>
        <v>#REF!</v>
      </c>
      <c r="BG54" s="72"/>
      <c r="BH54" s="72"/>
      <c r="BI54" s="72"/>
      <c r="BJ54" s="72"/>
      <c r="BK54" s="72"/>
      <c r="BL54" s="72"/>
      <c r="BM54" s="72"/>
      <c r="BN54" s="72"/>
    </row>
    <row r="55" spans="11:66" ht="16.8" x14ac:dyDescent="0.4">
      <c r="K55" s="63">
        <f>VLOOKUP('CxCT5x Summary'!B55, A:D, 4, FALSE)</f>
        <v>84.711156867525418</v>
      </c>
      <c r="L55" s="63">
        <f>VLOOKUP('CxCT5x Summary'!E55, A:D, 4, FALSE)</f>
        <v>84.711156867525418</v>
      </c>
      <c r="M55" s="64">
        <f t="shared" si="2"/>
        <v>84.711156867525418</v>
      </c>
      <c r="N55" s="64">
        <f>IF(CxCT5x!H55=0,1,CxCT5x!H55)</f>
        <v>9.6947840000000003</v>
      </c>
      <c r="O55" s="65">
        <f t="shared" si="3"/>
        <v>6.689599828443267E-2</v>
      </c>
      <c r="P55" s="65">
        <f t="shared" si="0"/>
        <v>0.93310400171556729</v>
      </c>
      <c r="Q55" s="65">
        <f t="shared" si="1"/>
        <v>79.044319463043124</v>
      </c>
      <c r="AE55" s="68">
        <f>VLOOKUP('CxTx Summary'!B55, A:D, 4, FALSE)</f>
        <v>84.711156867525418</v>
      </c>
      <c r="AF55" s="68">
        <f>VLOOKUP('CxTx Summary'!E55, A:D, 4, FALSE)</f>
        <v>84.711156867525418</v>
      </c>
      <c r="AG55" s="69">
        <f t="shared" si="8"/>
        <v>84.711156867525418</v>
      </c>
      <c r="AH55" s="69">
        <f>IF(CxTx!H55=0,1,CxTx!H55)</f>
        <v>9.6947840000000003</v>
      </c>
      <c r="AI55" s="68">
        <f t="shared" si="9"/>
        <v>6.689599828443267E-2</v>
      </c>
      <c r="AJ55" s="68">
        <f t="shared" si="10"/>
        <v>0.93310400171556729</v>
      </c>
      <c r="AK55" s="68">
        <f t="shared" si="11"/>
        <v>79.044319463043124</v>
      </c>
      <c r="AY55" s="72">
        <f>VLOOKUP('TzCx Summary'!B55, A:D, 4, FALSE)</f>
        <v>84.711156867525418</v>
      </c>
      <c r="AZ55" s="72">
        <f>VLOOKUP('TzCx Summary'!E55, A:D, 4, FALSE)</f>
        <v>84.711156867525418</v>
      </c>
      <c r="BA55" s="73">
        <f t="shared" si="18"/>
        <v>84.711156867525418</v>
      </c>
      <c r="BB55" s="73" t="e">
        <f>IF(TzCx!H55=0,1,#REF!)</f>
        <v>#REF!</v>
      </c>
      <c r="BC55" s="72" t="e">
        <f t="shared" si="19"/>
        <v>#REF!</v>
      </c>
      <c r="BD55" s="72" t="e">
        <f t="shared" si="20"/>
        <v>#REF!</v>
      </c>
      <c r="BE55" s="72" t="e">
        <f t="shared" si="21"/>
        <v>#REF!</v>
      </c>
      <c r="BG55" s="72"/>
      <c r="BH55" s="72"/>
      <c r="BI55" s="72"/>
      <c r="BJ55" s="72"/>
      <c r="BK55" s="72"/>
      <c r="BL55" s="72"/>
      <c r="BM55" s="72"/>
      <c r="BN55" s="72"/>
    </row>
    <row r="56" spans="11:66" ht="16.8" x14ac:dyDescent="0.4">
      <c r="K56" s="63">
        <f>VLOOKUP('CxCT5x Summary'!B56, A:D, 4, FALSE)</f>
        <v>79.101456423858892</v>
      </c>
      <c r="L56" s="63">
        <f>VLOOKUP('CxCT5x Summary'!E56, A:D, 4, FALSE)</f>
        <v>79.101456423858892</v>
      </c>
      <c r="M56" s="64">
        <f t="shared" si="2"/>
        <v>79.101456423858892</v>
      </c>
      <c r="N56" s="64">
        <f>IF(CxCT5x!H56=0,1,CxCT5x!H56)</f>
        <v>9.2420310000000008</v>
      </c>
      <c r="O56" s="65">
        <f t="shared" si="3"/>
        <v>6.3498593536281275E-2</v>
      </c>
      <c r="P56" s="65">
        <f t="shared" si="0"/>
        <v>0.93650140646371871</v>
      </c>
      <c r="Q56" s="65">
        <f t="shared" si="1"/>
        <v>74.078625194272405</v>
      </c>
      <c r="AE56" s="68">
        <f>VLOOKUP('CxTx Summary'!B56, A:D, 4, FALSE)</f>
        <v>79.101456423858892</v>
      </c>
      <c r="AF56" s="68">
        <f>VLOOKUP('CxTx Summary'!E56, A:D, 4, FALSE)</f>
        <v>79.101456423858892</v>
      </c>
      <c r="AG56" s="69">
        <f t="shared" si="8"/>
        <v>79.101456423858892</v>
      </c>
      <c r="AH56" s="69">
        <f>IF(CxTx!H56=0,1,CxTx!H56)</f>
        <v>9.2420310000000008</v>
      </c>
      <c r="AI56" s="68">
        <f t="shared" si="9"/>
        <v>6.3498593536281275E-2</v>
      </c>
      <c r="AJ56" s="68">
        <f t="shared" si="10"/>
        <v>0.93650140646371871</v>
      </c>
      <c r="AK56" s="68">
        <f t="shared" si="11"/>
        <v>74.078625194272405</v>
      </c>
      <c r="AY56" s="72">
        <f>VLOOKUP('TzCx Summary'!B56, A:D, 4, FALSE)</f>
        <v>79.101456423858892</v>
      </c>
      <c r="AZ56" s="72">
        <f>VLOOKUP('TzCx Summary'!E56, A:D, 4, FALSE)</f>
        <v>79.101456423858892</v>
      </c>
      <c r="BA56" s="73">
        <f t="shared" si="18"/>
        <v>79.101456423858892</v>
      </c>
      <c r="BB56" s="73" t="e">
        <f>IF(TzCx!H56=0,1,#REF!)</f>
        <v>#REF!</v>
      </c>
      <c r="BC56" s="72" t="e">
        <f t="shared" si="19"/>
        <v>#REF!</v>
      </c>
      <c r="BD56" s="72" t="e">
        <f t="shared" si="20"/>
        <v>#REF!</v>
      </c>
      <c r="BE56" s="72" t="e">
        <f t="shared" si="21"/>
        <v>#REF!</v>
      </c>
      <c r="BG56" s="72"/>
      <c r="BH56" s="72"/>
      <c r="BI56" s="72"/>
      <c r="BJ56" s="72"/>
      <c r="BK56" s="72"/>
      <c r="BL56" s="72"/>
      <c r="BM56" s="72"/>
      <c r="BN56" s="72"/>
    </row>
    <row r="57" spans="11:66" ht="16.8" x14ac:dyDescent="0.4">
      <c r="K57" s="63">
        <f>VLOOKUP('CxCT5x Summary'!B57, A:D, 4, FALSE)</f>
        <v>84.711156867525418</v>
      </c>
      <c r="L57" s="63">
        <f>VLOOKUP('CxCT5x Summary'!E57, A:D, 4, FALSE)</f>
        <v>84.711156867525418</v>
      </c>
      <c r="M57" s="64">
        <f t="shared" si="2"/>
        <v>84.711156867525418</v>
      </c>
      <c r="N57" s="64">
        <f>IF(CxCT5x!H57=0,1,CxCT5x!H57)</f>
        <v>10.806469999999999</v>
      </c>
      <c r="O57" s="65">
        <f t="shared" si="3"/>
        <v>7.5237958017120091E-2</v>
      </c>
      <c r="P57" s="65">
        <f t="shared" si="0"/>
        <v>0.92476204198287992</v>
      </c>
      <c r="Q57" s="65">
        <f t="shared" si="1"/>
        <v>78.337662403544869</v>
      </c>
      <c r="AE57" s="68">
        <f>VLOOKUP('CxTx Summary'!B57, A:D, 4, FALSE)</f>
        <v>84.711156867525418</v>
      </c>
      <c r="AF57" s="68">
        <f>VLOOKUP('CxTx Summary'!E57, A:D, 4, FALSE)</f>
        <v>84.711156867525418</v>
      </c>
      <c r="AG57" s="69">
        <f t="shared" si="8"/>
        <v>84.711156867525418</v>
      </c>
      <c r="AH57" s="69">
        <f>IF(CxTx!H57=0,1,CxTx!H57)</f>
        <v>10.806469999999999</v>
      </c>
      <c r="AI57" s="68">
        <f t="shared" si="9"/>
        <v>7.5237958017120091E-2</v>
      </c>
      <c r="AJ57" s="68">
        <f t="shared" si="10"/>
        <v>0.92476204198287992</v>
      </c>
      <c r="AK57" s="68">
        <f t="shared" si="11"/>
        <v>78.337662403544869</v>
      </c>
      <c r="AY57" s="72">
        <f>VLOOKUP('TzCx Summary'!B57, A:D, 4, FALSE)</f>
        <v>84.711156867525418</v>
      </c>
      <c r="AZ57" s="72">
        <f>VLOOKUP('TzCx Summary'!E57, A:D, 4, FALSE)</f>
        <v>84.711156867525418</v>
      </c>
      <c r="BA57" s="73">
        <f t="shared" si="18"/>
        <v>84.711156867525418</v>
      </c>
      <c r="BB57" s="73" t="e">
        <f>IF(TzCx!H57=0,1,#REF!)</f>
        <v>#REF!</v>
      </c>
      <c r="BC57" s="72" t="e">
        <f t="shared" si="19"/>
        <v>#REF!</v>
      </c>
      <c r="BD57" s="72" t="e">
        <f t="shared" si="20"/>
        <v>#REF!</v>
      </c>
      <c r="BE57" s="72" t="e">
        <f t="shared" si="21"/>
        <v>#REF!</v>
      </c>
      <c r="BG57" s="72"/>
      <c r="BH57" s="72"/>
      <c r="BI57" s="72"/>
      <c r="BJ57" s="72"/>
      <c r="BK57" s="72"/>
      <c r="BL57" s="72"/>
      <c r="BM57" s="72"/>
      <c r="BN57" s="72"/>
    </row>
    <row r="58" spans="11:66" ht="16.8" x14ac:dyDescent="0.4">
      <c r="K58" s="63">
        <f>VLOOKUP('CxCT5x Summary'!B58, A:D, 4, FALSE)</f>
        <v>84.711156867525418</v>
      </c>
      <c r="L58" s="63">
        <f>VLOOKUP('CxCT5x Summary'!E58, A:D, 4, FALSE)</f>
        <v>84.711156867525418</v>
      </c>
      <c r="M58" s="64">
        <f t="shared" si="2"/>
        <v>84.711156867525418</v>
      </c>
      <c r="N58" s="64">
        <f>IF(CxCT5x!H58=0,1,CxCT5x!H58)</f>
        <v>27.45918</v>
      </c>
      <c r="O58" s="65">
        <f t="shared" si="3"/>
        <v>0.20019791636877823</v>
      </c>
      <c r="P58" s="65">
        <f t="shared" si="0"/>
        <v>0.79980208363122174</v>
      </c>
      <c r="Q58" s="65">
        <f t="shared" si="1"/>
        <v>67.752159769458103</v>
      </c>
      <c r="AE58" s="68">
        <f>VLOOKUP('CxTx Summary'!B58, A:D, 4, FALSE)</f>
        <v>84.711156867525418</v>
      </c>
      <c r="AF58" s="68">
        <f>VLOOKUP('CxTx Summary'!E58, A:D, 4, FALSE)</f>
        <v>84.711156867525418</v>
      </c>
      <c r="AG58" s="69">
        <f t="shared" si="8"/>
        <v>84.711156867525418</v>
      </c>
      <c r="AH58" s="69">
        <f>IF(CxTx!H58=0,1,CxTx!H58)</f>
        <v>27.45918</v>
      </c>
      <c r="AI58" s="68">
        <f t="shared" si="9"/>
        <v>0.20019791636877823</v>
      </c>
      <c r="AJ58" s="68">
        <f t="shared" si="10"/>
        <v>0.79980208363122174</v>
      </c>
      <c r="AK58" s="68">
        <f t="shared" si="11"/>
        <v>67.752159769458103</v>
      </c>
      <c r="AY58" s="72">
        <f>VLOOKUP('TzCx Summary'!B58, A:D, 4, FALSE)</f>
        <v>84.711156867525418</v>
      </c>
      <c r="AZ58" s="72">
        <f>VLOOKUP('TzCx Summary'!E58, A:D, 4, FALSE)</f>
        <v>84.711156867525418</v>
      </c>
      <c r="BA58" s="73">
        <f t="shared" si="18"/>
        <v>84.711156867525418</v>
      </c>
      <c r="BB58" s="73" t="e">
        <f>IF(TzCx!H58=0,1,#REF!)</f>
        <v>#REF!</v>
      </c>
      <c r="BC58" s="72" t="e">
        <f t="shared" si="19"/>
        <v>#REF!</v>
      </c>
      <c r="BD58" s="72" t="e">
        <f t="shared" si="20"/>
        <v>#REF!</v>
      </c>
      <c r="BE58" s="72" t="e">
        <f t="shared" si="21"/>
        <v>#REF!</v>
      </c>
      <c r="BG58" s="72"/>
      <c r="BH58" s="72"/>
      <c r="BI58" s="72"/>
      <c r="BJ58" s="72"/>
      <c r="BK58" s="72"/>
      <c r="BL58" s="72"/>
      <c r="BM58" s="72"/>
      <c r="BN58" s="72"/>
    </row>
    <row r="59" spans="11:66" ht="16.8" x14ac:dyDescent="0.4">
      <c r="K59" s="63">
        <f>VLOOKUP('CxCT5x Summary'!B59, A:D, 4, FALSE)</f>
        <v>95.731374129708314</v>
      </c>
      <c r="L59" s="63">
        <f>VLOOKUP('CxCT5x Summary'!E59, A:D, 4, FALSE)</f>
        <v>79.101456423858892</v>
      </c>
      <c r="M59" s="64">
        <f t="shared" si="2"/>
        <v>87.416415276783596</v>
      </c>
      <c r="N59" s="64">
        <f>IF(CxCT5x!H59=0,1,CxCT5x!H59)</f>
        <v>114.4431</v>
      </c>
      <c r="O59" s="65">
        <f t="shared" si="3"/>
        <v>0.85291492281781645</v>
      </c>
      <c r="P59" s="65">
        <f t="shared" si="0"/>
        <v>0.14708507718218355</v>
      </c>
      <c r="Q59" s="65">
        <f t="shared" si="1"/>
        <v>12.857650187975525</v>
      </c>
      <c r="AE59" s="68">
        <f>VLOOKUP('CxTx Summary'!B59, A:D, 4, FALSE)</f>
        <v>95.731374129708314</v>
      </c>
      <c r="AF59" s="68">
        <f>VLOOKUP('CxTx Summary'!E59, A:D, 4, FALSE)</f>
        <v>79.101456423858892</v>
      </c>
      <c r="AG59" s="69">
        <f t="shared" si="8"/>
        <v>87.416415276783596</v>
      </c>
      <c r="AH59" s="69">
        <f>IF(CxTx!H59=0,1,CxTx!H59)</f>
        <v>114.4431</v>
      </c>
      <c r="AI59" s="68">
        <f t="shared" si="9"/>
        <v>0.85291492281781645</v>
      </c>
      <c r="AJ59" s="68">
        <f t="shared" si="10"/>
        <v>0.14708507718218355</v>
      </c>
      <c r="AK59" s="68">
        <f t="shared" si="11"/>
        <v>12.857650187975525</v>
      </c>
      <c r="AY59" s="72">
        <f>VLOOKUP('TzCx Summary'!B59, A:D, 4, FALSE)</f>
        <v>95.731374129708314</v>
      </c>
      <c r="AZ59" s="72">
        <f>VLOOKUP('TzCx Summary'!E59, A:D, 4, FALSE)</f>
        <v>79.101456423858892</v>
      </c>
      <c r="BA59" s="73">
        <f t="shared" si="18"/>
        <v>87.416415276783596</v>
      </c>
      <c r="BB59" s="73" t="e">
        <f>IF(TzCx!H59=0,1,#REF!)</f>
        <v>#REF!</v>
      </c>
      <c r="BC59" s="72" t="e">
        <f t="shared" si="19"/>
        <v>#REF!</v>
      </c>
      <c r="BD59" s="72" t="e">
        <f t="shared" si="20"/>
        <v>#REF!</v>
      </c>
      <c r="BE59" s="72" t="e">
        <f t="shared" si="21"/>
        <v>#REF!</v>
      </c>
      <c r="BG59" s="72"/>
      <c r="BH59" s="72"/>
      <c r="BI59" s="72"/>
      <c r="BJ59" s="72"/>
      <c r="BK59" s="72"/>
      <c r="BL59" s="72"/>
      <c r="BM59" s="72"/>
      <c r="BN59" s="72"/>
    </row>
    <row r="60" spans="11:66" ht="16.8" x14ac:dyDescent="0.4">
      <c r="K60" s="63">
        <f>VLOOKUP('CxCT5x Summary'!B60, A:D, 4, FALSE)</f>
        <v>68.91572373752264</v>
      </c>
      <c r="L60" s="63">
        <f>VLOOKUP('CxCT5x Summary'!E60, A:D, 4, FALSE)</f>
        <v>79.101456423858892</v>
      </c>
      <c r="M60" s="64">
        <f t="shared" si="2"/>
        <v>74.008590080690766</v>
      </c>
      <c r="N60" s="64">
        <f>IF(CxCT5x!H60=0,1,CxCT5x!H60)</f>
        <v>22.468129999999999</v>
      </c>
      <c r="O60" s="65">
        <f t="shared" si="3"/>
        <v>0.16274566984968053</v>
      </c>
      <c r="P60" s="65">
        <f t="shared" si="0"/>
        <v>0.83725433015031947</v>
      </c>
      <c r="Q60" s="65">
        <f t="shared" si="1"/>
        <v>61.964012513378329</v>
      </c>
      <c r="AE60" s="68">
        <f>VLOOKUP('CxTx Summary'!B60, A:D, 4, FALSE)</f>
        <v>68.91572373752264</v>
      </c>
      <c r="AF60" s="68">
        <f>VLOOKUP('CxTx Summary'!E60, A:D, 4, FALSE)</f>
        <v>79.101456423858892</v>
      </c>
      <c r="AG60" s="69">
        <f t="shared" si="8"/>
        <v>74.008590080690766</v>
      </c>
      <c r="AH60" s="69">
        <f>IF(CxTx!H60=0,1,CxTx!H60)</f>
        <v>22.468129999999999</v>
      </c>
      <c r="AI60" s="68">
        <f t="shared" si="9"/>
        <v>0.16274566984968053</v>
      </c>
      <c r="AJ60" s="68">
        <f t="shared" si="10"/>
        <v>0.83725433015031947</v>
      </c>
      <c r="AK60" s="68">
        <f t="shared" si="11"/>
        <v>61.964012513378329</v>
      </c>
      <c r="AY60" s="72">
        <f>VLOOKUP('TzCx Summary'!B60, A:D, 4, FALSE)</f>
        <v>68.91572373752264</v>
      </c>
      <c r="AZ60" s="72">
        <f>VLOOKUP('TzCx Summary'!E60, A:D, 4, FALSE)</f>
        <v>95.731374129708314</v>
      </c>
      <c r="BA60" s="73">
        <f t="shared" si="18"/>
        <v>82.323548933615484</v>
      </c>
      <c r="BB60" s="73" t="e">
        <f>IF(TzCx!H60=0,1,#REF!)</f>
        <v>#REF!</v>
      </c>
      <c r="BC60" s="72" t="e">
        <f t="shared" si="19"/>
        <v>#REF!</v>
      </c>
      <c r="BD60" s="72" t="e">
        <f t="shared" si="20"/>
        <v>#REF!</v>
      </c>
      <c r="BE60" s="72" t="e">
        <f t="shared" si="21"/>
        <v>#REF!</v>
      </c>
      <c r="BG60" s="72"/>
      <c r="BH60" s="72"/>
      <c r="BI60" s="72"/>
      <c r="BJ60" s="72"/>
      <c r="BK60" s="72"/>
      <c r="BL60" s="72"/>
      <c r="BM60" s="72"/>
      <c r="BN60" s="72"/>
    </row>
    <row r="61" spans="11:66" ht="16.8" x14ac:dyDescent="0.4">
      <c r="K61" s="63">
        <f>VLOOKUP('CxCT5x Summary'!B61, A:D, 4, FALSE)</f>
        <v>84.711156867525418</v>
      </c>
      <c r="L61" s="63">
        <f>VLOOKUP('CxCT5x Summary'!E61, A:D, 4, FALSE)</f>
        <v>84.711156867525418</v>
      </c>
      <c r="M61" s="64">
        <f t="shared" si="2"/>
        <v>84.711156867525418</v>
      </c>
      <c r="N61" s="64">
        <f>IF(CxCT5x!H61=0,1,CxCT5x!H61)</f>
        <v>10.880839999999999</v>
      </c>
      <c r="O61" s="65">
        <f t="shared" si="3"/>
        <v>7.5796021665776245E-2</v>
      </c>
      <c r="P61" s="65">
        <f t="shared" si="0"/>
        <v>0.92420397833422374</v>
      </c>
      <c r="Q61" s="65">
        <f t="shared" si="1"/>
        <v>78.290388186261495</v>
      </c>
      <c r="AE61" s="68">
        <f>VLOOKUP('CxTx Summary'!B61, A:D, 4, FALSE)</f>
        <v>84.711156867525418</v>
      </c>
      <c r="AF61" s="68">
        <f>VLOOKUP('CxTx Summary'!E61, A:D, 4, FALSE)</f>
        <v>84.711156867525418</v>
      </c>
      <c r="AG61" s="69">
        <f t="shared" si="8"/>
        <v>84.711156867525418</v>
      </c>
      <c r="AH61" s="69">
        <f>IF(CxTx!H61=0,1,CxTx!H61)</f>
        <v>10.880839999999999</v>
      </c>
      <c r="AI61" s="68">
        <f t="shared" si="9"/>
        <v>7.5796021665776245E-2</v>
      </c>
      <c r="AJ61" s="68">
        <f t="shared" si="10"/>
        <v>0.92420397833422374</v>
      </c>
      <c r="AK61" s="68">
        <f t="shared" si="11"/>
        <v>78.290388186261495</v>
      </c>
      <c r="AY61" s="72">
        <f>VLOOKUP('TzCx Summary'!B61, A:D, 4, FALSE)</f>
        <v>84.711156867525418</v>
      </c>
      <c r="AZ61" s="72">
        <f>VLOOKUP('TzCx Summary'!E61, A:D, 4, FALSE)</f>
        <v>84.711156867525418</v>
      </c>
      <c r="BA61" s="73">
        <f t="shared" si="18"/>
        <v>84.711156867525418</v>
      </c>
      <c r="BB61" s="73" t="e">
        <f>IF(TzCx!H61=0,1,#REF!)</f>
        <v>#REF!</v>
      </c>
      <c r="BC61" s="72" t="e">
        <f t="shared" si="19"/>
        <v>#REF!</v>
      </c>
      <c r="BD61" s="72" t="e">
        <f t="shared" si="20"/>
        <v>#REF!</v>
      </c>
      <c r="BE61" s="72" t="e">
        <f t="shared" si="21"/>
        <v>#REF!</v>
      </c>
      <c r="BG61" s="72"/>
      <c r="BH61" s="72"/>
      <c r="BI61" s="72"/>
      <c r="BJ61" s="72"/>
      <c r="BK61" s="72"/>
      <c r="BL61" s="72"/>
      <c r="BM61" s="72"/>
      <c r="BN61" s="72"/>
    </row>
    <row r="62" spans="11:66" ht="16.8" x14ac:dyDescent="0.4">
      <c r="K62" s="63">
        <f>VLOOKUP('CxCT5x Summary'!B62, A:D, 4, FALSE)</f>
        <v>84.711156867525418</v>
      </c>
      <c r="L62" s="63">
        <f>VLOOKUP('CxCT5x Summary'!E62, A:D, 4, FALSE)</f>
        <v>84.711156867525418</v>
      </c>
      <c r="M62" s="64">
        <f t="shared" si="2"/>
        <v>84.711156867525418</v>
      </c>
      <c r="N62" s="64">
        <f>IF(CxCT5x!H62=0,1,CxCT5x!H62)</f>
        <v>3.5999819999999998</v>
      </c>
      <c r="O62" s="65">
        <f t="shared" si="3"/>
        <v>2.1161327826495019E-2</v>
      </c>
      <c r="P62" s="65">
        <f t="shared" si="0"/>
        <v>0.97883867217350495</v>
      </c>
      <c r="Q62" s="65">
        <f t="shared" si="1"/>
        <v>82.918556306490061</v>
      </c>
      <c r="AE62" s="68">
        <f>VLOOKUP('CxTx Summary'!B62, A:D, 4, FALSE)</f>
        <v>84.711156867525418</v>
      </c>
      <c r="AF62" s="68">
        <f>VLOOKUP('CxTx Summary'!E62, A:D, 4, FALSE)</f>
        <v>84.711156867525418</v>
      </c>
      <c r="AG62" s="69">
        <f t="shared" si="8"/>
        <v>84.711156867525418</v>
      </c>
      <c r="AH62" s="69">
        <f>IF(CxTx!H62=0,1,CxTx!H62)</f>
        <v>3.5999819999999998</v>
      </c>
      <c r="AI62" s="68">
        <f t="shared" si="9"/>
        <v>2.1161327826495019E-2</v>
      </c>
      <c r="AJ62" s="68">
        <f t="shared" si="10"/>
        <v>0.97883867217350495</v>
      </c>
      <c r="AK62" s="68">
        <f t="shared" si="11"/>
        <v>82.918556306490061</v>
      </c>
      <c r="AY62" s="72">
        <f>VLOOKUP('TzCx Summary'!B62, A:D, 4, FALSE)</f>
        <v>84.711156867525418</v>
      </c>
      <c r="AZ62" s="72">
        <f>VLOOKUP('TzCx Summary'!E62, A:D, 4, FALSE)</f>
        <v>84.711156867525418</v>
      </c>
      <c r="BA62" s="73">
        <f t="shared" si="18"/>
        <v>84.711156867525418</v>
      </c>
      <c r="BB62" s="73" t="e">
        <f>IF(TzCx!H62=0,1,#REF!)</f>
        <v>#REF!</v>
      </c>
      <c r="BC62" s="72" t="e">
        <f t="shared" si="19"/>
        <v>#REF!</v>
      </c>
      <c r="BD62" s="72" t="e">
        <f t="shared" si="20"/>
        <v>#REF!</v>
      </c>
      <c r="BE62" s="72" t="e">
        <f t="shared" si="21"/>
        <v>#REF!</v>
      </c>
      <c r="BG62" s="72"/>
      <c r="BH62" s="72"/>
      <c r="BI62" s="72"/>
      <c r="BJ62" s="72"/>
      <c r="BK62" s="72"/>
      <c r="BL62" s="72"/>
      <c r="BM62" s="72"/>
      <c r="BN62" s="72"/>
    </row>
    <row r="63" spans="11:66" ht="16.8" x14ac:dyDescent="0.4">
      <c r="K63" s="63">
        <f>VLOOKUP('CxCT5x Summary'!B63, A:D, 4, FALSE)</f>
        <v>84.711156867525418</v>
      </c>
      <c r="L63" s="63">
        <f>VLOOKUP('CxCT5x Summary'!E63, A:D, 4, FALSE)</f>
        <v>84.711156867525418</v>
      </c>
      <c r="M63" s="64">
        <f t="shared" si="2"/>
        <v>84.711156867525418</v>
      </c>
      <c r="N63" s="64">
        <f>IF(CxCT5x!H63=0,1,CxCT5x!H63)</f>
        <v>16.958120000000001</v>
      </c>
      <c r="O63" s="65">
        <f t="shared" si="3"/>
        <v>0.12139920911642932</v>
      </c>
      <c r="P63" s="65">
        <f t="shared" si="0"/>
        <v>0.87860079088357068</v>
      </c>
      <c r="Q63" s="65">
        <f t="shared" si="1"/>
        <v>74.427289420470046</v>
      </c>
      <c r="AE63" s="68">
        <f>VLOOKUP('CxTx Summary'!B63, A:D, 4, FALSE)</f>
        <v>84.711156867525418</v>
      </c>
      <c r="AF63" s="68">
        <f>VLOOKUP('CxTx Summary'!E63, A:D, 4, FALSE)</f>
        <v>84.711156867525418</v>
      </c>
      <c r="AG63" s="69">
        <f t="shared" si="8"/>
        <v>84.711156867525418</v>
      </c>
      <c r="AH63" s="69">
        <f>IF(CxTx!H63=0,1,CxTx!H63)</f>
        <v>16.958120000000001</v>
      </c>
      <c r="AI63" s="68">
        <f t="shared" si="9"/>
        <v>0.12139920911642932</v>
      </c>
      <c r="AJ63" s="68">
        <f t="shared" si="10"/>
        <v>0.87860079088357068</v>
      </c>
      <c r="AK63" s="68">
        <f t="shared" si="11"/>
        <v>74.427289420470046</v>
      </c>
      <c r="AY63" s="72">
        <f>VLOOKUP('TzCx Summary'!B63, A:D, 4, FALSE)</f>
        <v>84.711156867525418</v>
      </c>
      <c r="AZ63" s="72">
        <f>VLOOKUP('TzCx Summary'!E63, A:D, 4, FALSE)</f>
        <v>84.711156867525418</v>
      </c>
      <c r="BA63" s="73">
        <f t="shared" si="18"/>
        <v>84.711156867525418</v>
      </c>
      <c r="BB63" s="73" t="e">
        <f>IF(TzCx!H63=0,1,#REF!)</f>
        <v>#REF!</v>
      </c>
      <c r="BC63" s="72" t="e">
        <f t="shared" si="19"/>
        <v>#REF!</v>
      </c>
      <c r="BD63" s="72" t="e">
        <f t="shared" si="20"/>
        <v>#REF!</v>
      </c>
      <c r="BE63" s="72" t="e">
        <f t="shared" si="21"/>
        <v>#REF!</v>
      </c>
      <c r="BG63" s="72"/>
      <c r="BH63" s="72"/>
      <c r="BI63" s="72"/>
      <c r="BJ63" s="72"/>
      <c r="BK63" s="72"/>
      <c r="BL63" s="72"/>
      <c r="BM63" s="72"/>
      <c r="BN63" s="72"/>
    </row>
    <row r="64" spans="11:66" ht="16.8" x14ac:dyDescent="0.4">
      <c r="K64" s="63">
        <f>VLOOKUP('CxCT5x Summary'!B64, A:D, 4, FALSE)</f>
        <v>95.731374129708314</v>
      </c>
      <c r="L64" s="63">
        <f>VLOOKUP('CxCT5x Summary'!E64, A:D, 4, FALSE)</f>
        <v>79.101456423858892</v>
      </c>
      <c r="M64" s="64">
        <f t="shared" si="2"/>
        <v>87.416415276783596</v>
      </c>
      <c r="N64" s="64">
        <f>IF(CxCT5x!H64=0,1,CxCT5x!H64)</f>
        <v>103.94070000000001</v>
      </c>
      <c r="O64" s="65">
        <f t="shared" si="3"/>
        <v>0.7741061603645909</v>
      </c>
      <c r="P64" s="65">
        <f t="shared" si="0"/>
        <v>0.2258938396354091</v>
      </c>
      <c r="Q64" s="65">
        <f t="shared" si="1"/>
        <v>19.74682969403608</v>
      </c>
      <c r="AE64" s="68">
        <f>VLOOKUP('CxTx Summary'!B64, A:D, 4, FALSE)</f>
        <v>95.731374129708314</v>
      </c>
      <c r="AF64" s="68">
        <f>VLOOKUP('CxTx Summary'!E64, A:D, 4, FALSE)</f>
        <v>79.101456423858892</v>
      </c>
      <c r="AG64" s="69">
        <f t="shared" si="8"/>
        <v>87.416415276783596</v>
      </c>
      <c r="AH64" s="69">
        <f>IF(CxTx!H64=0,1,CxTx!H64)</f>
        <v>103.94070000000001</v>
      </c>
      <c r="AI64" s="68">
        <f t="shared" si="9"/>
        <v>0.7741061603645909</v>
      </c>
      <c r="AJ64" s="68">
        <f t="shared" si="10"/>
        <v>0.2258938396354091</v>
      </c>
      <c r="AK64" s="68">
        <f t="shared" si="11"/>
        <v>19.74682969403608</v>
      </c>
      <c r="AY64" s="72">
        <f>VLOOKUP('TzCx Summary'!B64, A:D, 4, FALSE)</f>
        <v>95.731374129708314</v>
      </c>
      <c r="AZ64" s="72">
        <f>VLOOKUP('TzCx Summary'!E64, A:D, 4, FALSE)</f>
        <v>95.731374129708314</v>
      </c>
      <c r="BA64" s="73">
        <f t="shared" si="18"/>
        <v>95.731374129708314</v>
      </c>
      <c r="BB64" s="73" t="e">
        <f>IF(TzCx!H64=0,1,#REF!)</f>
        <v>#REF!</v>
      </c>
      <c r="BC64" s="72" t="e">
        <f t="shared" si="19"/>
        <v>#REF!</v>
      </c>
      <c r="BD64" s="72" t="e">
        <f t="shared" si="20"/>
        <v>#REF!</v>
      </c>
      <c r="BE64" s="72" t="e">
        <f t="shared" si="21"/>
        <v>#REF!</v>
      </c>
      <c r="BG64" s="72"/>
      <c r="BH64" s="72"/>
      <c r="BI64" s="72"/>
      <c r="BJ64" s="72"/>
      <c r="BK64" s="72"/>
      <c r="BL64" s="72"/>
      <c r="BM64" s="72"/>
      <c r="BN64" s="72"/>
    </row>
    <row r="65" spans="11:66" ht="16.8" x14ac:dyDescent="0.4">
      <c r="K65" s="63">
        <f>VLOOKUP('CxCT5x Summary'!B65, A:D, 4, FALSE)</f>
        <v>84.711156867525418</v>
      </c>
      <c r="L65" s="63">
        <f>VLOOKUP('CxCT5x Summary'!E65, A:D, 4, FALSE)</f>
        <v>84.711156867525418</v>
      </c>
      <c r="M65" s="64">
        <f t="shared" si="2"/>
        <v>84.711156867525418</v>
      </c>
      <c r="N65" s="64">
        <f>IF(CxCT5x!H65=0,1,CxCT5x!H65)</f>
        <v>8.6008239999999994</v>
      </c>
      <c r="O65" s="65">
        <f t="shared" si="3"/>
        <v>5.8687052350805034E-2</v>
      </c>
      <c r="P65" s="65">
        <f t="shared" si="0"/>
        <v>0.94131294764919493</v>
      </c>
      <c r="Q65" s="65">
        <f t="shared" si="1"/>
        <v>79.7397087697437</v>
      </c>
      <c r="AE65" s="68">
        <f>VLOOKUP('CxTx Summary'!B65, A:D, 4, FALSE)</f>
        <v>84.711156867525418</v>
      </c>
      <c r="AF65" s="68">
        <f>VLOOKUP('CxTx Summary'!E65, A:D, 4, FALSE)</f>
        <v>84.711156867525418</v>
      </c>
      <c r="AG65" s="69">
        <f t="shared" si="8"/>
        <v>84.711156867525418</v>
      </c>
      <c r="AH65" s="69">
        <f>IF(CxTx!H65=0,1,CxTx!H65)</f>
        <v>8.6008239999999994</v>
      </c>
      <c r="AI65" s="68">
        <f t="shared" si="9"/>
        <v>5.8687052350805034E-2</v>
      </c>
      <c r="AJ65" s="68">
        <f t="shared" si="10"/>
        <v>0.94131294764919493</v>
      </c>
      <c r="AK65" s="68">
        <f t="shared" si="11"/>
        <v>79.7397087697437</v>
      </c>
      <c r="AY65" s="72">
        <f>VLOOKUP('TzCx Summary'!B65, A:D, 4, FALSE)</f>
        <v>84.711156867525418</v>
      </c>
      <c r="AZ65" s="72">
        <f>VLOOKUP('TzCx Summary'!E65, A:D, 4, FALSE)</f>
        <v>84.711156867525418</v>
      </c>
      <c r="BA65" s="73">
        <f t="shared" si="18"/>
        <v>84.711156867525418</v>
      </c>
      <c r="BB65" s="73" t="e">
        <f>IF(TzCx!H65=0,1,#REF!)</f>
        <v>#REF!</v>
      </c>
      <c r="BC65" s="72" t="e">
        <f t="shared" si="19"/>
        <v>#REF!</v>
      </c>
      <c r="BD65" s="72" t="e">
        <f t="shared" si="20"/>
        <v>#REF!</v>
      </c>
      <c r="BE65" s="72" t="e">
        <f t="shared" si="21"/>
        <v>#REF!</v>
      </c>
      <c r="BG65" s="72"/>
      <c r="BH65" s="72"/>
      <c r="BI65" s="72"/>
      <c r="BJ65" s="72"/>
      <c r="BK65" s="72"/>
      <c r="BL65" s="72"/>
      <c r="BM65" s="72"/>
      <c r="BN65" s="72"/>
    </row>
    <row r="66" spans="11:66" ht="16.8" x14ac:dyDescent="0.4">
      <c r="K66" s="63">
        <f>VLOOKUP('CxCT5x Summary'!B66, A:D, 4, FALSE)</f>
        <v>87.860941194963118</v>
      </c>
      <c r="L66" s="63">
        <f>VLOOKUP('CxCT5x Summary'!E66, A:D, 4, FALSE)</f>
        <v>79.101456423858892</v>
      </c>
      <c r="M66" s="64">
        <f t="shared" si="2"/>
        <v>83.481198809411012</v>
      </c>
      <c r="N66" s="64">
        <f>IF(CxCT5x!H66=0,1,CxCT5x!H66)</f>
        <v>13.624269999999999</v>
      </c>
      <c r="O66" s="65">
        <f t="shared" si="3"/>
        <v>9.6382394606918526E-2</v>
      </c>
      <c r="P66" s="65">
        <f t="shared" ref="P66:P129" si="26">1-O66</f>
        <v>0.90361760539308145</v>
      </c>
      <c r="Q66" s="65">
        <f t="shared" ref="Q66:Q129" si="27">M66*P66</f>
        <v>75.435080963503736</v>
      </c>
      <c r="AE66" s="68">
        <f>VLOOKUP('CxTx Summary'!B66, A:D, 4, FALSE)</f>
        <v>87.860941194963118</v>
      </c>
      <c r="AF66" s="68">
        <f>VLOOKUP('CxTx Summary'!E66, A:D, 4, FALSE)</f>
        <v>79.101456423858892</v>
      </c>
      <c r="AG66" s="69">
        <f t="shared" si="8"/>
        <v>83.481198809411012</v>
      </c>
      <c r="AH66" s="69">
        <f>IF(CxTx!H66=0,1,CxTx!H66)</f>
        <v>13.624269999999999</v>
      </c>
      <c r="AI66" s="68">
        <f t="shared" si="9"/>
        <v>9.6382394606918526E-2</v>
      </c>
      <c r="AJ66" s="68">
        <f t="shared" si="10"/>
        <v>0.90361760539308145</v>
      </c>
      <c r="AK66" s="68">
        <f t="shared" si="11"/>
        <v>75.435080963503736</v>
      </c>
      <c r="AY66" s="72">
        <f>VLOOKUP('TzCx Summary'!B66, A:D, 4, FALSE)</f>
        <v>87.860941194963118</v>
      </c>
      <c r="AZ66" s="72">
        <f>VLOOKUP('TzCx Summary'!E66, A:D, 4, FALSE)</f>
        <v>87.860941194963118</v>
      </c>
      <c r="BA66" s="73">
        <f t="shared" si="18"/>
        <v>87.860941194963118</v>
      </c>
      <c r="BB66" s="73" t="e">
        <f>IF(TzCx!H66=0,1,#REF!)</f>
        <v>#REF!</v>
      </c>
      <c r="BC66" s="72" t="e">
        <f t="shared" si="19"/>
        <v>#REF!</v>
      </c>
      <c r="BD66" s="72" t="e">
        <f t="shared" si="20"/>
        <v>#REF!</v>
      </c>
      <c r="BE66" s="72" t="e">
        <f t="shared" si="21"/>
        <v>#REF!</v>
      </c>
      <c r="BG66" s="72"/>
      <c r="BH66" s="72"/>
      <c r="BI66" s="72"/>
      <c r="BJ66" s="72"/>
      <c r="BK66" s="72"/>
      <c r="BL66" s="72"/>
      <c r="BM66" s="72"/>
      <c r="BN66" s="72"/>
    </row>
    <row r="67" spans="11:66" ht="16.8" x14ac:dyDescent="0.4">
      <c r="K67" s="63">
        <f>VLOOKUP('CxCT5x Summary'!B67, A:D, 4, FALSE)</f>
        <v>79.101456423858892</v>
      </c>
      <c r="L67" s="63">
        <f>VLOOKUP('CxCT5x Summary'!E67, A:D, 4, FALSE)</f>
        <v>79.101456423858892</v>
      </c>
      <c r="M67" s="64">
        <f t="shared" ref="M67:M130" si="28">(K67+L67)/2</f>
        <v>79.101456423858892</v>
      </c>
      <c r="N67" s="64">
        <f>IF(CxCT5x!H67=0,1,CxCT5x!H67)</f>
        <v>21.415189999999999</v>
      </c>
      <c r="O67" s="65">
        <f t="shared" ref="O67:O130" si="29">(N67-MIN($N$2:$N$341))/(MAX($N$2:$N$341)-MIN($N$2:$N$341))</f>
        <v>0.15484453312497956</v>
      </c>
      <c r="P67" s="65">
        <f t="shared" si="26"/>
        <v>0.84515546687502041</v>
      </c>
      <c r="Q67" s="65">
        <f t="shared" si="27"/>
        <v>66.853028334400548</v>
      </c>
      <c r="AE67" s="68">
        <f>VLOOKUP('CxTx Summary'!B67, A:D, 4, FALSE)</f>
        <v>79.101456423858892</v>
      </c>
      <c r="AF67" s="68">
        <f>VLOOKUP('CxTx Summary'!E67, A:D, 4, FALSE)</f>
        <v>79.101456423858892</v>
      </c>
      <c r="AG67" s="69">
        <f t="shared" ref="AG67:AG130" si="30">(AE67+AF67)/2</f>
        <v>79.101456423858892</v>
      </c>
      <c r="AH67" s="69">
        <f>IF(CxTx!H67=0,1,CxTx!H67)</f>
        <v>21.415189999999999</v>
      </c>
      <c r="AI67" s="68">
        <f t="shared" ref="AI67:AI130" si="31">(AH67-MIN($AH$2:$AH$341))/(MAX($AH$2:$AH$341)-MIN($AH$2:$AH$341))</f>
        <v>0.15484453312497956</v>
      </c>
      <c r="AJ67" s="68">
        <f t="shared" ref="AJ67:AJ130" si="32">1-AI67</f>
        <v>0.84515546687502041</v>
      </c>
      <c r="AK67" s="68">
        <f t="shared" ref="AK67:AK130" si="33">AG67*AJ67</f>
        <v>66.853028334400548</v>
      </c>
      <c r="AY67" s="72">
        <f>VLOOKUP('TzCx Summary'!B67, A:D, 4, FALSE)</f>
        <v>79.101456423858892</v>
      </c>
      <c r="AZ67" s="72">
        <f>VLOOKUP('TzCx Summary'!E67, A:D, 4, FALSE)</f>
        <v>79.101456423858892</v>
      </c>
      <c r="BA67" s="73">
        <f t="shared" ref="BA67:BA130" si="34">(AY67+AZ67)/2</f>
        <v>79.101456423858892</v>
      </c>
      <c r="BB67" s="73" t="e">
        <f>IF(TzCx!H67=0,1,#REF!)</f>
        <v>#REF!</v>
      </c>
      <c r="BC67" s="72" t="e">
        <f t="shared" ref="BC67:BC130" si="35">(BB67-MIN($BB$2:$BB$341))/(MAX($BB$2:$BB$341)-MIN($BB$2:$BB$341))</f>
        <v>#REF!</v>
      </c>
      <c r="BD67" s="72" t="e">
        <f t="shared" ref="BD67:BD130" si="36">1-BC67</f>
        <v>#REF!</v>
      </c>
      <c r="BE67" s="72" t="e">
        <f t="shared" ref="BE67:BE130" si="37">BA67*BD67</f>
        <v>#REF!</v>
      </c>
      <c r="BG67" s="72"/>
      <c r="BH67" s="72"/>
      <c r="BI67" s="72"/>
      <c r="BJ67" s="72"/>
      <c r="BK67" s="72"/>
      <c r="BL67" s="72"/>
      <c r="BM67" s="72"/>
      <c r="BN67" s="72"/>
    </row>
    <row r="68" spans="11:66" ht="16.8" x14ac:dyDescent="0.4">
      <c r="K68" s="63">
        <f>VLOOKUP('CxCT5x Summary'!B68, A:D, 4, FALSE)</f>
        <v>87.860941194963118</v>
      </c>
      <c r="L68" s="63">
        <f>VLOOKUP('CxCT5x Summary'!E68, A:D, 4, FALSE)</f>
        <v>79.101456423858892</v>
      </c>
      <c r="M68" s="64">
        <f t="shared" si="28"/>
        <v>83.481198809411012</v>
      </c>
      <c r="N68" s="64">
        <f>IF(CxCT5x!H68=0,1,CxCT5x!H68)</f>
        <v>19.048269999999999</v>
      </c>
      <c r="O68" s="65">
        <f t="shared" si="29"/>
        <v>0.1370834465137489</v>
      </c>
      <c r="P68" s="65">
        <f t="shared" si="26"/>
        <v>0.86291655348625107</v>
      </c>
      <c r="Q68" s="65">
        <f t="shared" si="27"/>
        <v>72.037308357517475</v>
      </c>
      <c r="AE68" s="68">
        <f>VLOOKUP('CxTx Summary'!B68, A:D, 4, FALSE)</f>
        <v>87.860941194963118</v>
      </c>
      <c r="AF68" s="68">
        <f>VLOOKUP('CxTx Summary'!E68, A:D, 4, FALSE)</f>
        <v>79.101456423858892</v>
      </c>
      <c r="AG68" s="69">
        <f t="shared" si="30"/>
        <v>83.481198809411012</v>
      </c>
      <c r="AH68" s="69">
        <f>IF(CxTx!H68=0,1,CxTx!H68)</f>
        <v>19.048269999999999</v>
      </c>
      <c r="AI68" s="68">
        <f t="shared" si="31"/>
        <v>0.1370834465137489</v>
      </c>
      <c r="AJ68" s="68">
        <f t="shared" si="32"/>
        <v>0.86291655348625107</v>
      </c>
      <c r="AK68" s="68">
        <f t="shared" si="33"/>
        <v>72.037308357517475</v>
      </c>
      <c r="AY68" s="72">
        <f>VLOOKUP('TzCx Summary'!B68, A:D, 4, FALSE)</f>
        <v>87.860941194963118</v>
      </c>
      <c r="AZ68" s="72">
        <f>VLOOKUP('TzCx Summary'!E68, A:D, 4, FALSE)</f>
        <v>95.731374129708314</v>
      </c>
      <c r="BA68" s="73">
        <f t="shared" si="34"/>
        <v>91.796157662335716</v>
      </c>
      <c r="BB68" s="73" t="e">
        <f>IF(TzCx!H68=0,1,#REF!)</f>
        <v>#REF!</v>
      </c>
      <c r="BC68" s="72" t="e">
        <f t="shared" si="35"/>
        <v>#REF!</v>
      </c>
      <c r="BD68" s="72" t="e">
        <f t="shared" si="36"/>
        <v>#REF!</v>
      </c>
      <c r="BE68" s="72" t="e">
        <f t="shared" si="37"/>
        <v>#REF!</v>
      </c>
      <c r="BG68" s="72"/>
      <c r="BH68" s="72"/>
      <c r="BI68" s="72"/>
      <c r="BJ68" s="72"/>
      <c r="BK68" s="72"/>
      <c r="BL68" s="72"/>
      <c r="BM68" s="72"/>
      <c r="BN68" s="72"/>
    </row>
    <row r="69" spans="11:66" ht="16.8" x14ac:dyDescent="0.4">
      <c r="K69" s="63">
        <f>VLOOKUP('CxCT5x Summary'!B69, A:D, 4, FALSE)</f>
        <v>87.860941194963118</v>
      </c>
      <c r="L69" s="63">
        <f>VLOOKUP('CxCT5x Summary'!E69, A:D, 4, FALSE)</f>
        <v>79.101456423858892</v>
      </c>
      <c r="M69" s="64">
        <f t="shared" si="28"/>
        <v>83.481198809411012</v>
      </c>
      <c r="N69" s="64">
        <f>IF(CxCT5x!H69=0,1,CxCT5x!H69)</f>
        <v>12.36758</v>
      </c>
      <c r="O69" s="65">
        <f t="shared" si="29"/>
        <v>8.6952342077273495E-2</v>
      </c>
      <c r="P69" s="65">
        <f t="shared" si="26"/>
        <v>0.91304765792272646</v>
      </c>
      <c r="Q69" s="65">
        <f t="shared" si="27"/>
        <v>76.222313053514227</v>
      </c>
      <c r="AE69" s="68">
        <f>VLOOKUP('CxTx Summary'!B69, A:D, 4, FALSE)</f>
        <v>87.860941194963118</v>
      </c>
      <c r="AF69" s="68">
        <f>VLOOKUP('CxTx Summary'!E69, A:D, 4, FALSE)</f>
        <v>79.101456423858892</v>
      </c>
      <c r="AG69" s="69">
        <f t="shared" si="30"/>
        <v>83.481198809411012</v>
      </c>
      <c r="AH69" s="69">
        <f>IF(CxTx!H69=0,1,CxTx!H69)</f>
        <v>12.36758</v>
      </c>
      <c r="AI69" s="68">
        <f t="shared" si="31"/>
        <v>8.6952342077273495E-2</v>
      </c>
      <c r="AJ69" s="68">
        <f t="shared" si="32"/>
        <v>0.91304765792272646</v>
      </c>
      <c r="AK69" s="68">
        <f t="shared" si="33"/>
        <v>76.222313053514227</v>
      </c>
      <c r="AY69" s="72">
        <f>VLOOKUP('TzCx Summary'!B69, A:D, 4, FALSE)</f>
        <v>87.860941194963118</v>
      </c>
      <c r="AZ69" s="72">
        <f>VLOOKUP('TzCx Summary'!E69, A:D, 4, FALSE)</f>
        <v>87.860941194963118</v>
      </c>
      <c r="BA69" s="73">
        <f t="shared" si="34"/>
        <v>87.860941194963118</v>
      </c>
      <c r="BB69" s="73" t="e">
        <f>IF(TzCx!H69=0,1,#REF!)</f>
        <v>#REF!</v>
      </c>
      <c r="BC69" s="72" t="e">
        <f t="shared" si="35"/>
        <v>#REF!</v>
      </c>
      <c r="BD69" s="72" t="e">
        <f t="shared" si="36"/>
        <v>#REF!</v>
      </c>
      <c r="BE69" s="72" t="e">
        <f t="shared" si="37"/>
        <v>#REF!</v>
      </c>
      <c r="BG69" s="72"/>
      <c r="BH69" s="72"/>
      <c r="BI69" s="72"/>
      <c r="BJ69" s="72"/>
      <c r="BK69" s="72"/>
      <c r="BL69" s="72"/>
      <c r="BM69" s="72"/>
      <c r="BN69" s="72"/>
    </row>
    <row r="70" spans="11:66" ht="16.8" x14ac:dyDescent="0.4">
      <c r="K70" s="63">
        <f>VLOOKUP('CxCT5x Summary'!B70, A:D, 4, FALSE)</f>
        <v>84.711156867525418</v>
      </c>
      <c r="L70" s="63">
        <f>VLOOKUP('CxCT5x Summary'!E70, A:D, 4, FALSE)</f>
        <v>84.711156867525418</v>
      </c>
      <c r="M70" s="64">
        <f t="shared" si="28"/>
        <v>84.711156867525418</v>
      </c>
      <c r="N70" s="64">
        <f>IF(CxCT5x!H70=0,1,CxCT5x!H70)</f>
        <v>16.259969999999999</v>
      </c>
      <c r="O70" s="65">
        <f t="shared" si="29"/>
        <v>0.11616037442086265</v>
      </c>
      <c r="P70" s="65">
        <f t="shared" si="26"/>
        <v>0.88383962557913731</v>
      </c>
      <c r="Q70" s="65">
        <f t="shared" si="27"/>
        <v>74.871077168169236</v>
      </c>
      <c r="AE70" s="68">
        <f>VLOOKUP('CxTx Summary'!B70, A:D, 4, FALSE)</f>
        <v>84.711156867525418</v>
      </c>
      <c r="AF70" s="68">
        <f>VLOOKUP('CxTx Summary'!E70, A:D, 4, FALSE)</f>
        <v>84.711156867525418</v>
      </c>
      <c r="AG70" s="69">
        <f t="shared" si="30"/>
        <v>84.711156867525418</v>
      </c>
      <c r="AH70" s="69">
        <f>IF(CxTx!H70=0,1,CxTx!H70)</f>
        <v>16.259969999999999</v>
      </c>
      <c r="AI70" s="68">
        <f t="shared" si="31"/>
        <v>0.11616037442086265</v>
      </c>
      <c r="AJ70" s="68">
        <f t="shared" si="32"/>
        <v>0.88383962557913731</v>
      </c>
      <c r="AK70" s="68">
        <f t="shared" si="33"/>
        <v>74.871077168169236</v>
      </c>
      <c r="AY70" s="72">
        <f>VLOOKUP('TzCx Summary'!B70, A:D, 4, FALSE)</f>
        <v>84.711156867525418</v>
      </c>
      <c r="AZ70" s="72">
        <f>VLOOKUP('TzCx Summary'!E70, A:D, 4, FALSE)</f>
        <v>84.711156867525418</v>
      </c>
      <c r="BA70" s="73">
        <f t="shared" si="34"/>
        <v>84.711156867525418</v>
      </c>
      <c r="BB70" s="73" t="e">
        <f>IF(TzCx!H70=0,1,#REF!)</f>
        <v>#REF!</v>
      </c>
      <c r="BC70" s="72" t="e">
        <f t="shared" si="35"/>
        <v>#REF!</v>
      </c>
      <c r="BD70" s="72" t="e">
        <f t="shared" si="36"/>
        <v>#REF!</v>
      </c>
      <c r="BE70" s="72" t="e">
        <f t="shared" si="37"/>
        <v>#REF!</v>
      </c>
      <c r="BG70" s="72"/>
      <c r="BH70" s="72"/>
      <c r="BI70" s="72"/>
      <c r="BJ70" s="72"/>
      <c r="BK70" s="72"/>
      <c r="BL70" s="72"/>
      <c r="BM70" s="72"/>
      <c r="BN70" s="72"/>
    </row>
    <row r="71" spans="11:66" ht="16.8" x14ac:dyDescent="0.4">
      <c r="K71" s="63">
        <f>VLOOKUP('CxCT5x Summary'!B71, A:D, 4, FALSE)</f>
        <v>84.711156867525418</v>
      </c>
      <c r="L71" s="63">
        <f>VLOOKUP('CxCT5x Summary'!E71, A:D, 4, FALSE)</f>
        <v>84.711156867525418</v>
      </c>
      <c r="M71" s="64">
        <f t="shared" si="28"/>
        <v>84.711156867525418</v>
      </c>
      <c r="N71" s="64">
        <f>IF(CxCT5x!H71=0,1,CxCT5x!H71)</f>
        <v>10.86678</v>
      </c>
      <c r="O71" s="65">
        <f t="shared" si="29"/>
        <v>7.5690517095383547E-2</v>
      </c>
      <c r="P71" s="65">
        <f t="shared" si="26"/>
        <v>0.92430948290461645</v>
      </c>
      <c r="Q71" s="65">
        <f t="shared" si="27"/>
        <v>78.299325600474262</v>
      </c>
      <c r="AE71" s="68">
        <f>VLOOKUP('CxTx Summary'!B71, A:D, 4, FALSE)</f>
        <v>84.711156867525418</v>
      </c>
      <c r="AF71" s="68">
        <f>VLOOKUP('CxTx Summary'!E71, A:D, 4, FALSE)</f>
        <v>84.711156867525418</v>
      </c>
      <c r="AG71" s="69">
        <f t="shared" si="30"/>
        <v>84.711156867525418</v>
      </c>
      <c r="AH71" s="69">
        <f>IF(CxTx!H71=0,1,CxTx!H71)</f>
        <v>10.86678</v>
      </c>
      <c r="AI71" s="68">
        <f t="shared" si="31"/>
        <v>7.5690517095383547E-2</v>
      </c>
      <c r="AJ71" s="68">
        <f t="shared" si="32"/>
        <v>0.92430948290461645</v>
      </c>
      <c r="AK71" s="68">
        <f t="shared" si="33"/>
        <v>78.299325600474262</v>
      </c>
      <c r="AY71" s="72">
        <f>VLOOKUP('TzCx Summary'!B71, A:D, 4, FALSE)</f>
        <v>84.711156867525418</v>
      </c>
      <c r="AZ71" s="72">
        <f>VLOOKUP('TzCx Summary'!E71, A:D, 4, FALSE)</f>
        <v>84.711156867525418</v>
      </c>
      <c r="BA71" s="73">
        <f t="shared" si="34"/>
        <v>84.711156867525418</v>
      </c>
      <c r="BB71" s="73" t="e">
        <f>IF(TzCx!H71=0,1,#REF!)</f>
        <v>#REF!</v>
      </c>
      <c r="BC71" s="72" t="e">
        <f t="shared" si="35"/>
        <v>#REF!</v>
      </c>
      <c r="BD71" s="72" t="e">
        <f t="shared" si="36"/>
        <v>#REF!</v>
      </c>
      <c r="BE71" s="72" t="e">
        <f t="shared" si="37"/>
        <v>#REF!</v>
      </c>
      <c r="BG71" s="72"/>
      <c r="BH71" s="72"/>
      <c r="BI71" s="72"/>
      <c r="BJ71" s="72"/>
      <c r="BK71" s="72"/>
      <c r="BL71" s="72"/>
      <c r="BM71" s="72"/>
      <c r="BN71" s="72"/>
    </row>
    <row r="72" spans="11:66" ht="16.8" x14ac:dyDescent="0.4">
      <c r="K72" s="63">
        <f>VLOOKUP('CxCT5x Summary'!B72, A:D, 4, FALSE)</f>
        <v>91.803458387712311</v>
      </c>
      <c r="L72" s="63">
        <f>VLOOKUP('CxCT5x Summary'!E72, A:D, 4, FALSE)</f>
        <v>84.711156867525418</v>
      </c>
      <c r="M72" s="64">
        <f t="shared" si="28"/>
        <v>88.257307627618871</v>
      </c>
      <c r="N72" s="64">
        <f>IF(CxCT5x!H72=0,1,CxCT5x!H72)</f>
        <v>18.099930000000001</v>
      </c>
      <c r="O72" s="65">
        <f t="shared" si="29"/>
        <v>0.12996721576792969</v>
      </c>
      <c r="P72" s="65">
        <f t="shared" si="26"/>
        <v>0.87003278423207031</v>
      </c>
      <c r="Q72" s="65">
        <f t="shared" si="27"/>
        <v>76.786751084083576</v>
      </c>
      <c r="AE72" s="68">
        <f>VLOOKUP('CxTx Summary'!B72, A:D, 4, FALSE)</f>
        <v>91.803458387712311</v>
      </c>
      <c r="AF72" s="68">
        <f>VLOOKUP('CxTx Summary'!E72, A:D, 4, FALSE)</f>
        <v>84.711156867525418</v>
      </c>
      <c r="AG72" s="69">
        <f t="shared" si="30"/>
        <v>88.257307627618871</v>
      </c>
      <c r="AH72" s="69">
        <f>IF(CxTx!H72=0,1,CxTx!H72)</f>
        <v>18.099930000000001</v>
      </c>
      <c r="AI72" s="68">
        <f t="shared" si="31"/>
        <v>0.12996721576792969</v>
      </c>
      <c r="AJ72" s="68">
        <f t="shared" si="32"/>
        <v>0.87003278423207031</v>
      </c>
      <c r="AK72" s="68">
        <f t="shared" si="33"/>
        <v>76.786751084083576</v>
      </c>
      <c r="AY72" s="72">
        <f>VLOOKUP('TzCx Summary'!B72, A:D, 4, FALSE)</f>
        <v>91.803458387712311</v>
      </c>
      <c r="AZ72" s="72">
        <f>VLOOKUP('TzCx Summary'!E72, A:D, 4, FALSE)</f>
        <v>91.803458387712311</v>
      </c>
      <c r="BA72" s="73">
        <f t="shared" si="34"/>
        <v>91.803458387712311</v>
      </c>
      <c r="BB72" s="73" t="e">
        <f>IF(TzCx!H72=0,1,#REF!)</f>
        <v>#REF!</v>
      </c>
      <c r="BC72" s="72" t="e">
        <f t="shared" si="35"/>
        <v>#REF!</v>
      </c>
      <c r="BD72" s="72" t="e">
        <f t="shared" si="36"/>
        <v>#REF!</v>
      </c>
      <c r="BE72" s="72" t="e">
        <f t="shared" si="37"/>
        <v>#REF!</v>
      </c>
      <c r="BG72" s="72"/>
      <c r="BH72" s="72"/>
      <c r="BI72" s="72"/>
      <c r="BJ72" s="72"/>
      <c r="BK72" s="72"/>
      <c r="BL72" s="72"/>
      <c r="BM72" s="72"/>
      <c r="BN72" s="72"/>
    </row>
    <row r="73" spans="11:66" ht="16.8" x14ac:dyDescent="0.4">
      <c r="K73" s="63">
        <f>VLOOKUP('CxCT5x Summary'!B73, A:D, 4, FALSE)</f>
        <v>87.860941194963118</v>
      </c>
      <c r="L73" s="63">
        <f>VLOOKUP('CxCT5x Summary'!E73, A:D, 4, FALSE)</f>
        <v>79.101456423858892</v>
      </c>
      <c r="M73" s="64">
        <f t="shared" si="28"/>
        <v>83.481198809411012</v>
      </c>
      <c r="N73" s="64">
        <f>IF(CxCT5x!H73=0,1,CxCT5x!H73)</f>
        <v>15.02327</v>
      </c>
      <c r="O73" s="65">
        <f t="shared" si="29"/>
        <v>0.10688032447743029</v>
      </c>
      <c r="P73" s="65">
        <f t="shared" si="26"/>
        <v>0.89311967552256966</v>
      </c>
      <c r="Q73" s="65">
        <f t="shared" si="27"/>
        <v>74.558701192896294</v>
      </c>
      <c r="AE73" s="68">
        <f>VLOOKUP('CxTx Summary'!B73, A:D, 4, FALSE)</f>
        <v>87.860941194963118</v>
      </c>
      <c r="AF73" s="68">
        <f>VLOOKUP('CxTx Summary'!E73, A:D, 4, FALSE)</f>
        <v>79.101456423858892</v>
      </c>
      <c r="AG73" s="69">
        <f t="shared" si="30"/>
        <v>83.481198809411012</v>
      </c>
      <c r="AH73" s="69">
        <f>IF(CxTx!H73=0,1,CxTx!H73)</f>
        <v>15.02327</v>
      </c>
      <c r="AI73" s="68">
        <f t="shared" si="31"/>
        <v>0.10688032447743029</v>
      </c>
      <c r="AJ73" s="68">
        <f t="shared" si="32"/>
        <v>0.89311967552256966</v>
      </c>
      <c r="AK73" s="68">
        <f t="shared" si="33"/>
        <v>74.558701192896294</v>
      </c>
      <c r="AY73" s="72">
        <f>VLOOKUP('TzCx Summary'!B73, A:D, 4, FALSE)</f>
        <v>87.860941194963118</v>
      </c>
      <c r="AZ73" s="72">
        <f>VLOOKUP('TzCx Summary'!E73, A:D, 4, FALSE)</f>
        <v>87.860941194963118</v>
      </c>
      <c r="BA73" s="73">
        <f t="shared" si="34"/>
        <v>87.860941194963118</v>
      </c>
      <c r="BB73" s="73" t="e">
        <f>IF(TzCx!H73=0,1,#REF!)</f>
        <v>#REF!</v>
      </c>
      <c r="BC73" s="72" t="e">
        <f t="shared" si="35"/>
        <v>#REF!</v>
      </c>
      <c r="BD73" s="72" t="e">
        <f t="shared" si="36"/>
        <v>#REF!</v>
      </c>
      <c r="BE73" s="72" t="e">
        <f t="shared" si="37"/>
        <v>#REF!</v>
      </c>
      <c r="BG73" s="72"/>
      <c r="BH73" s="72"/>
      <c r="BI73" s="72"/>
      <c r="BJ73" s="72"/>
      <c r="BK73" s="72"/>
      <c r="BL73" s="72"/>
      <c r="BM73" s="72"/>
      <c r="BN73" s="72"/>
    </row>
    <row r="74" spans="11:66" ht="16.8" x14ac:dyDescent="0.4">
      <c r="K74" s="63">
        <f>VLOOKUP('CxCT5x Summary'!B74, A:D, 4, FALSE)</f>
        <v>91.803458387712311</v>
      </c>
      <c r="L74" s="63">
        <f>VLOOKUP('CxCT5x Summary'!E74, A:D, 4, FALSE)</f>
        <v>84.711156867525418</v>
      </c>
      <c r="M74" s="64">
        <f t="shared" si="28"/>
        <v>88.257307627618871</v>
      </c>
      <c r="N74" s="64">
        <f>IF(CxCT5x!H74=0,1,CxCT5x!H74)</f>
        <v>17.664860000000001</v>
      </c>
      <c r="O74" s="65">
        <f t="shared" si="29"/>
        <v>0.12670250215194431</v>
      </c>
      <c r="P74" s="65">
        <f t="shared" si="26"/>
        <v>0.87329749784805566</v>
      </c>
      <c r="Q74" s="65">
        <f t="shared" si="27"/>
        <v>77.074885918005677</v>
      </c>
      <c r="AE74" s="68">
        <f>VLOOKUP('CxTx Summary'!B74, A:D, 4, FALSE)</f>
        <v>91.803458387712311</v>
      </c>
      <c r="AF74" s="68">
        <f>VLOOKUP('CxTx Summary'!E74, A:D, 4, FALSE)</f>
        <v>84.711156867525418</v>
      </c>
      <c r="AG74" s="69">
        <f t="shared" si="30"/>
        <v>88.257307627618871</v>
      </c>
      <c r="AH74" s="69">
        <f>IF(CxTx!H74=0,1,CxTx!H74)</f>
        <v>17.664860000000001</v>
      </c>
      <c r="AI74" s="68">
        <f t="shared" si="31"/>
        <v>0.12670250215194431</v>
      </c>
      <c r="AJ74" s="68">
        <f t="shared" si="32"/>
        <v>0.87329749784805566</v>
      </c>
      <c r="AK74" s="68">
        <f t="shared" si="33"/>
        <v>77.074885918005677</v>
      </c>
      <c r="AY74" s="72">
        <f>VLOOKUP('TzCx Summary'!B74, A:D, 4, FALSE)</f>
        <v>91.803458387712311</v>
      </c>
      <c r="AZ74" s="72">
        <f>VLOOKUP('TzCx Summary'!E74, A:D, 4, FALSE)</f>
        <v>91.803458387712311</v>
      </c>
      <c r="BA74" s="73">
        <f t="shared" si="34"/>
        <v>91.803458387712311</v>
      </c>
      <c r="BB74" s="73" t="e">
        <f>IF(TzCx!H74=0,1,#REF!)</f>
        <v>#REF!</v>
      </c>
      <c r="BC74" s="72" t="e">
        <f t="shared" si="35"/>
        <v>#REF!</v>
      </c>
      <c r="BD74" s="72" t="e">
        <f t="shared" si="36"/>
        <v>#REF!</v>
      </c>
      <c r="BE74" s="72" t="e">
        <f t="shared" si="37"/>
        <v>#REF!</v>
      </c>
      <c r="BG74" s="72"/>
      <c r="BH74" s="72"/>
      <c r="BI74" s="72"/>
      <c r="BJ74" s="72"/>
      <c r="BK74" s="72"/>
      <c r="BL74" s="72"/>
      <c r="BM74" s="72"/>
      <c r="BN74" s="72"/>
    </row>
    <row r="75" spans="11:66" ht="16.8" x14ac:dyDescent="0.4">
      <c r="K75" s="63">
        <f>VLOOKUP('CxCT5x Summary'!B75, A:D, 4, FALSE)</f>
        <v>97.16593973375204</v>
      </c>
      <c r="L75" s="63">
        <f>VLOOKUP('CxCT5x Summary'!E75, A:D, 4, FALSE)</f>
        <v>84.711156867525418</v>
      </c>
      <c r="M75" s="64">
        <f t="shared" si="28"/>
        <v>90.938548300638729</v>
      </c>
      <c r="N75" s="64">
        <f>IF(CxCT5x!H75=0,1,CxCT5x!H75)</f>
        <v>53.75385</v>
      </c>
      <c r="O75" s="65">
        <f t="shared" si="29"/>
        <v>0.39750999758982841</v>
      </c>
      <c r="P75" s="65">
        <f t="shared" si="26"/>
        <v>0.60249000241017159</v>
      </c>
      <c r="Q75" s="65">
        <f t="shared" si="27"/>
        <v>54.789566184829333</v>
      </c>
      <c r="AE75" s="68">
        <f>VLOOKUP('CxTx Summary'!B75, A:D, 4, FALSE)</f>
        <v>97.16593973375204</v>
      </c>
      <c r="AF75" s="68">
        <f>VLOOKUP('CxTx Summary'!E75, A:D, 4, FALSE)</f>
        <v>84.711156867525418</v>
      </c>
      <c r="AG75" s="69">
        <f t="shared" si="30"/>
        <v>90.938548300638729</v>
      </c>
      <c r="AH75" s="69">
        <f>IF(CxTx!H75=0,1,CxTx!H75)</f>
        <v>53.75385</v>
      </c>
      <c r="AI75" s="68">
        <f t="shared" si="31"/>
        <v>0.39750999758982841</v>
      </c>
      <c r="AJ75" s="68">
        <f t="shared" si="32"/>
        <v>0.60249000241017159</v>
      </c>
      <c r="AK75" s="68">
        <f t="shared" si="33"/>
        <v>54.789566184829333</v>
      </c>
      <c r="AY75" s="72">
        <f>VLOOKUP('TzCx Summary'!B75, A:D, 4, FALSE)</f>
        <v>97.16593973375204</v>
      </c>
      <c r="AZ75" s="72">
        <f>VLOOKUP('TzCx Summary'!E75, A:D, 4, FALSE)</f>
        <v>84.711156867525418</v>
      </c>
      <c r="BA75" s="73">
        <f t="shared" si="34"/>
        <v>90.938548300638729</v>
      </c>
      <c r="BB75" s="73" t="e">
        <f>IF(TzCx!H75=0,1,#REF!)</f>
        <v>#REF!</v>
      </c>
      <c r="BC75" s="72" t="e">
        <f t="shared" si="35"/>
        <v>#REF!</v>
      </c>
      <c r="BD75" s="72" t="e">
        <f t="shared" si="36"/>
        <v>#REF!</v>
      </c>
      <c r="BE75" s="72" t="e">
        <f t="shared" si="37"/>
        <v>#REF!</v>
      </c>
      <c r="BG75" s="72"/>
      <c r="BH75" s="72"/>
      <c r="BI75" s="72"/>
      <c r="BJ75" s="72"/>
      <c r="BK75" s="72"/>
      <c r="BL75" s="72"/>
      <c r="BM75" s="72"/>
      <c r="BN75" s="72"/>
    </row>
    <row r="76" spans="11:66" ht="16.8" x14ac:dyDescent="0.4">
      <c r="K76" s="63">
        <f>VLOOKUP('CxCT5x Summary'!B76, A:D, 4, FALSE)</f>
        <v>84.711156867525418</v>
      </c>
      <c r="L76" s="63">
        <f>VLOOKUP('CxCT5x Summary'!E76, A:D, 4, FALSE)</f>
        <v>84.711156867525418</v>
      </c>
      <c r="M76" s="64">
        <f t="shared" si="28"/>
        <v>84.711156867525418</v>
      </c>
      <c r="N76" s="64">
        <f>IF(CxCT5x!H76=0,1,CxCT5x!H76)</f>
        <v>0.87285699999999999</v>
      </c>
      <c r="O76" s="65">
        <f t="shared" si="29"/>
        <v>6.973056691545207E-4</v>
      </c>
      <c r="P76" s="65">
        <f t="shared" si="26"/>
        <v>0.99930269433084551</v>
      </c>
      <c r="Q76" s="65">
        <f t="shared" si="27"/>
        <v>84.652087297601057</v>
      </c>
      <c r="AE76" s="68">
        <f>VLOOKUP('CxTx Summary'!B76, A:D, 4, FALSE)</f>
        <v>84.711156867525418</v>
      </c>
      <c r="AF76" s="68">
        <f>VLOOKUP('CxTx Summary'!E76, A:D, 4, FALSE)</f>
        <v>84.711156867525418</v>
      </c>
      <c r="AG76" s="69">
        <f t="shared" si="30"/>
        <v>84.711156867525418</v>
      </c>
      <c r="AH76" s="69">
        <f>IF(CxTx!H76=0,1,CxTx!H76)</f>
        <v>0.87285699999999999</v>
      </c>
      <c r="AI76" s="68">
        <f t="shared" si="31"/>
        <v>6.973056691545207E-4</v>
      </c>
      <c r="AJ76" s="68">
        <f t="shared" si="32"/>
        <v>0.99930269433084551</v>
      </c>
      <c r="AK76" s="68">
        <f t="shared" si="33"/>
        <v>84.652087297601057</v>
      </c>
      <c r="AY76" s="72">
        <f>VLOOKUP('TzCx Summary'!B76, A:D, 4, FALSE)</f>
        <v>84.711156867525418</v>
      </c>
      <c r="AZ76" s="72">
        <f>VLOOKUP('TzCx Summary'!E76, A:D, 4, FALSE)</f>
        <v>84.711156867525418</v>
      </c>
      <c r="BA76" s="73">
        <f t="shared" si="34"/>
        <v>84.711156867525418</v>
      </c>
      <c r="BB76" s="73" t="e">
        <f>IF(TzCx!H76=0,1,#REF!)</f>
        <v>#REF!</v>
      </c>
      <c r="BC76" s="72" t="e">
        <f t="shared" si="35"/>
        <v>#REF!</v>
      </c>
      <c r="BD76" s="72" t="e">
        <f t="shared" si="36"/>
        <v>#REF!</v>
      </c>
      <c r="BE76" s="72" t="e">
        <f t="shared" si="37"/>
        <v>#REF!</v>
      </c>
      <c r="BG76" s="72"/>
      <c r="BH76" s="72"/>
      <c r="BI76" s="72"/>
      <c r="BJ76" s="72"/>
      <c r="BK76" s="72"/>
      <c r="BL76" s="72"/>
      <c r="BM76" s="72"/>
      <c r="BN76" s="72"/>
    </row>
    <row r="77" spans="11:66" ht="16.8" x14ac:dyDescent="0.4">
      <c r="K77" s="63">
        <f>VLOOKUP('CxCT5x Summary'!B77, A:D, 4, FALSE)</f>
        <v>84.711156867525418</v>
      </c>
      <c r="L77" s="63">
        <f>VLOOKUP('CxCT5x Summary'!E77, A:D, 4, FALSE)</f>
        <v>84.711156867525418</v>
      </c>
      <c r="M77" s="64">
        <f t="shared" si="28"/>
        <v>84.711156867525418</v>
      </c>
      <c r="N77" s="64">
        <f>IF(CxCT5x!H77=0,1,CxCT5x!H77)</f>
        <v>14.497529999999999</v>
      </c>
      <c r="O77" s="65">
        <f t="shared" si="29"/>
        <v>0.10293523394839323</v>
      </c>
      <c r="P77" s="65">
        <f t="shared" si="26"/>
        <v>0.89706476605160679</v>
      </c>
      <c r="Q77" s="65">
        <f t="shared" si="27"/>
        <v>75.991394117327658</v>
      </c>
      <c r="AE77" s="68">
        <f>VLOOKUP('CxTx Summary'!B77, A:D, 4, FALSE)</f>
        <v>84.711156867525418</v>
      </c>
      <c r="AF77" s="68">
        <f>VLOOKUP('CxTx Summary'!E77, A:D, 4, FALSE)</f>
        <v>84.711156867525418</v>
      </c>
      <c r="AG77" s="69">
        <f t="shared" si="30"/>
        <v>84.711156867525418</v>
      </c>
      <c r="AH77" s="69">
        <f>IF(CxTx!H77=0,1,CxTx!H77)</f>
        <v>14.497529999999999</v>
      </c>
      <c r="AI77" s="68">
        <f t="shared" si="31"/>
        <v>0.10293523394839323</v>
      </c>
      <c r="AJ77" s="68">
        <f t="shared" si="32"/>
        <v>0.89706476605160679</v>
      </c>
      <c r="AK77" s="68">
        <f t="shared" si="33"/>
        <v>75.991394117327658</v>
      </c>
      <c r="AY77" s="72">
        <f>VLOOKUP('TzCx Summary'!B77, A:D, 4, FALSE)</f>
        <v>84.711156867525418</v>
      </c>
      <c r="AZ77" s="72">
        <f>VLOOKUP('TzCx Summary'!E77, A:D, 4, FALSE)</f>
        <v>91.803458387712311</v>
      </c>
      <c r="BA77" s="73">
        <f t="shared" si="34"/>
        <v>88.257307627618871</v>
      </c>
      <c r="BB77" s="73" t="e">
        <f>IF(TzCx!H77=0,1,#REF!)</f>
        <v>#REF!</v>
      </c>
      <c r="BC77" s="72" t="e">
        <f t="shared" si="35"/>
        <v>#REF!</v>
      </c>
      <c r="BD77" s="72" t="e">
        <f t="shared" si="36"/>
        <v>#REF!</v>
      </c>
      <c r="BE77" s="72" t="e">
        <f t="shared" si="37"/>
        <v>#REF!</v>
      </c>
      <c r="BG77" s="72"/>
      <c r="BH77" s="72"/>
      <c r="BI77" s="72"/>
      <c r="BJ77" s="72"/>
      <c r="BK77" s="72"/>
      <c r="BL77" s="72"/>
      <c r="BM77" s="72"/>
      <c r="BN77" s="72"/>
    </row>
    <row r="78" spans="11:66" ht="16.8" x14ac:dyDescent="0.4">
      <c r="K78" s="63">
        <f>VLOOKUP('CxCT5x Summary'!B78, A:D, 4, FALSE)</f>
        <v>87.860941194963118</v>
      </c>
      <c r="L78" s="63">
        <f>VLOOKUP('CxCT5x Summary'!E78, A:D, 4, FALSE)</f>
        <v>79.101456423858892</v>
      </c>
      <c r="M78" s="64">
        <f t="shared" si="28"/>
        <v>83.481198809411012</v>
      </c>
      <c r="N78" s="64">
        <f>IF(CxCT5x!H78=0,1,CxCT5x!H78)</f>
        <v>9.3357980000000005</v>
      </c>
      <c r="O78" s="65">
        <f t="shared" si="29"/>
        <v>6.4202209969568103E-2</v>
      </c>
      <c r="P78" s="65">
        <f t="shared" si="26"/>
        <v>0.93579779003043195</v>
      </c>
      <c r="Q78" s="65">
        <f t="shared" si="27"/>
        <v>78.121521354937954</v>
      </c>
      <c r="AE78" s="68">
        <f>VLOOKUP('CxTx Summary'!B78, A:D, 4, FALSE)</f>
        <v>87.860941194963118</v>
      </c>
      <c r="AF78" s="68">
        <f>VLOOKUP('CxTx Summary'!E78, A:D, 4, FALSE)</f>
        <v>79.101456423858892</v>
      </c>
      <c r="AG78" s="69">
        <f t="shared" si="30"/>
        <v>83.481198809411012</v>
      </c>
      <c r="AH78" s="69">
        <f>IF(CxTx!H78=0,1,CxTx!H78)</f>
        <v>9.3357980000000005</v>
      </c>
      <c r="AI78" s="68">
        <f t="shared" si="31"/>
        <v>6.4202209969568103E-2</v>
      </c>
      <c r="AJ78" s="68">
        <f t="shared" si="32"/>
        <v>0.93579779003043195</v>
      </c>
      <c r="AK78" s="68">
        <f t="shared" si="33"/>
        <v>78.121521354937954</v>
      </c>
      <c r="AY78" s="72">
        <f>VLOOKUP('TzCx Summary'!B78, A:D, 4, FALSE)</f>
        <v>87.860941194963118</v>
      </c>
      <c r="AZ78" s="72">
        <f>VLOOKUP('TzCx Summary'!E78, A:D, 4, FALSE)</f>
        <v>87.860941194963118</v>
      </c>
      <c r="BA78" s="73">
        <f t="shared" si="34"/>
        <v>87.860941194963118</v>
      </c>
      <c r="BB78" s="73">
        <f>IF(TzCx!H78=0,1,#REF!)</f>
        <v>1</v>
      </c>
      <c r="BC78" s="72" t="e">
        <f t="shared" si="35"/>
        <v>#REF!</v>
      </c>
      <c r="BD78" s="72" t="e">
        <f t="shared" si="36"/>
        <v>#REF!</v>
      </c>
      <c r="BE78" s="72" t="e">
        <f t="shared" si="37"/>
        <v>#REF!</v>
      </c>
      <c r="BG78" s="72"/>
      <c r="BH78" s="72"/>
      <c r="BI78" s="72"/>
      <c r="BJ78" s="72"/>
      <c r="BK78" s="72"/>
      <c r="BL78" s="72"/>
      <c r="BM78" s="72"/>
      <c r="BN78" s="72"/>
    </row>
    <row r="79" spans="11:66" ht="16.8" x14ac:dyDescent="0.4">
      <c r="K79" s="63">
        <f>VLOOKUP('CxCT5x Summary'!B79, A:D, 4, FALSE)</f>
        <v>91.803458387712311</v>
      </c>
      <c r="L79" s="63">
        <f>VLOOKUP('CxCT5x Summary'!E79, A:D, 4, FALSE)</f>
        <v>84.711156867525418</v>
      </c>
      <c r="M79" s="64">
        <f t="shared" si="28"/>
        <v>88.257307627618871</v>
      </c>
      <c r="N79" s="64">
        <f>IF(CxCT5x!H79=0,1,CxCT5x!H79)</f>
        <v>13.60421</v>
      </c>
      <c r="O79" s="65">
        <f t="shared" si="29"/>
        <v>9.6231866749018277E-2</v>
      </c>
      <c r="P79" s="65">
        <f t="shared" si="26"/>
        <v>0.90376813325098171</v>
      </c>
      <c r="Q79" s="65">
        <f t="shared" si="27"/>
        <v>79.764142160370739</v>
      </c>
      <c r="AE79" s="68">
        <f>VLOOKUP('CxTx Summary'!B79, A:D, 4, FALSE)</f>
        <v>91.803458387712311</v>
      </c>
      <c r="AF79" s="68">
        <f>VLOOKUP('CxTx Summary'!E79, A:D, 4, FALSE)</f>
        <v>84.711156867525418</v>
      </c>
      <c r="AG79" s="69">
        <f t="shared" si="30"/>
        <v>88.257307627618871</v>
      </c>
      <c r="AH79" s="69">
        <f>IF(CxTx!H79=0,1,CxTx!H79)</f>
        <v>13.60421</v>
      </c>
      <c r="AI79" s="68">
        <f t="shared" si="31"/>
        <v>9.6231866749018277E-2</v>
      </c>
      <c r="AJ79" s="68">
        <f t="shared" si="32"/>
        <v>0.90376813325098171</v>
      </c>
      <c r="AK79" s="68">
        <f t="shared" si="33"/>
        <v>79.764142160370739</v>
      </c>
      <c r="AY79" s="72">
        <f>VLOOKUP('TzCx Summary'!B79, A:D, 4, FALSE)</f>
        <v>91.803458387712311</v>
      </c>
      <c r="AZ79" s="72">
        <f>VLOOKUP('TzCx Summary'!E79, A:D, 4, FALSE)</f>
        <v>91.803458387712311</v>
      </c>
      <c r="BA79" s="73">
        <f t="shared" si="34"/>
        <v>91.803458387712311</v>
      </c>
      <c r="BB79" s="73">
        <f>IF(TzCx!H79=0,1,#REF!)</f>
        <v>1</v>
      </c>
      <c r="BC79" s="72" t="e">
        <f t="shared" si="35"/>
        <v>#REF!</v>
      </c>
      <c r="BD79" s="72" t="e">
        <f t="shared" si="36"/>
        <v>#REF!</v>
      </c>
      <c r="BE79" s="72" t="e">
        <f t="shared" si="37"/>
        <v>#REF!</v>
      </c>
      <c r="BG79" s="72"/>
      <c r="BH79" s="72"/>
      <c r="BI79" s="72"/>
      <c r="BJ79" s="72"/>
      <c r="BK79" s="72"/>
      <c r="BL79" s="72"/>
      <c r="BM79" s="72"/>
      <c r="BN79" s="72"/>
    </row>
    <row r="80" spans="11:66" ht="16.8" x14ac:dyDescent="0.4">
      <c r="K80" s="63">
        <f>VLOOKUP('CxCT5x Summary'!B80, A:D, 4, FALSE)</f>
        <v>79.101456423858892</v>
      </c>
      <c r="L80" s="63">
        <f>VLOOKUP('CxCT5x Summary'!E80, A:D, 4, FALSE)</f>
        <v>79.101456423858892</v>
      </c>
      <c r="M80" s="64">
        <f t="shared" si="28"/>
        <v>79.101456423858892</v>
      </c>
      <c r="N80" s="64">
        <f>IF(CxCT5x!H80=0,1,CxCT5x!H80)</f>
        <v>9.7491330000000005</v>
      </c>
      <c r="O80" s="65">
        <f t="shared" si="29"/>
        <v>6.7303826726557353E-2</v>
      </c>
      <c r="P80" s="65">
        <f t="shared" si="26"/>
        <v>0.93269617327344267</v>
      </c>
      <c r="Q80" s="65">
        <f t="shared" si="27"/>
        <v>73.777625706889168</v>
      </c>
      <c r="AE80" s="68">
        <f>VLOOKUP('CxTx Summary'!B80, A:D, 4, FALSE)</f>
        <v>79.101456423858892</v>
      </c>
      <c r="AF80" s="68">
        <f>VLOOKUP('CxTx Summary'!E80, A:D, 4, FALSE)</f>
        <v>79.101456423858892</v>
      </c>
      <c r="AG80" s="69">
        <f t="shared" si="30"/>
        <v>79.101456423858892</v>
      </c>
      <c r="AH80" s="69">
        <f>IF(CxTx!H80=0,1,CxTx!H80)</f>
        <v>9.7491330000000005</v>
      </c>
      <c r="AI80" s="68">
        <f t="shared" si="31"/>
        <v>6.7303826726557353E-2</v>
      </c>
      <c r="AJ80" s="68">
        <f t="shared" si="32"/>
        <v>0.93269617327344267</v>
      </c>
      <c r="AK80" s="68">
        <f t="shared" si="33"/>
        <v>73.777625706889168</v>
      </c>
      <c r="AY80" s="72">
        <f>VLOOKUP('TzCx Summary'!B80, A:D, 4, FALSE)</f>
        <v>79.101456423858892</v>
      </c>
      <c r="AZ80" s="72">
        <f>VLOOKUP('TzCx Summary'!E80, A:D, 4, FALSE)</f>
        <v>79.101456423858892</v>
      </c>
      <c r="BA80" s="73">
        <f t="shared" si="34"/>
        <v>79.101456423858892</v>
      </c>
      <c r="BB80" s="73" t="e">
        <f>IF(TzCx!H80=0,1,#REF!)</f>
        <v>#REF!</v>
      </c>
      <c r="BC80" s="72" t="e">
        <f t="shared" si="35"/>
        <v>#REF!</v>
      </c>
      <c r="BD80" s="72" t="e">
        <f t="shared" si="36"/>
        <v>#REF!</v>
      </c>
      <c r="BE80" s="72" t="e">
        <f t="shared" si="37"/>
        <v>#REF!</v>
      </c>
      <c r="BG80" s="72"/>
      <c r="BH80" s="72"/>
      <c r="BI80" s="72"/>
      <c r="BJ80" s="72"/>
      <c r="BK80" s="72"/>
      <c r="BL80" s="72"/>
      <c r="BM80" s="72"/>
      <c r="BN80" s="72"/>
    </row>
    <row r="81" spans="11:66" ht="16.8" x14ac:dyDescent="0.4">
      <c r="K81" s="63">
        <f>VLOOKUP('CxCT5x Summary'!B81, A:D, 4, FALSE)</f>
        <v>84.711156867525418</v>
      </c>
      <c r="L81" s="63">
        <f>VLOOKUP('CxCT5x Summary'!E81, A:D, 4, FALSE)</f>
        <v>84.711156867525418</v>
      </c>
      <c r="M81" s="64">
        <f t="shared" si="28"/>
        <v>84.711156867525418</v>
      </c>
      <c r="N81" s="64">
        <f>IF(CxCT5x!H81=0,1,CxCT5x!H81)</f>
        <v>10.155250000000001</v>
      </c>
      <c r="O81" s="65">
        <f t="shared" si="29"/>
        <v>7.0351280468675031E-2</v>
      </c>
      <c r="P81" s="65">
        <f t="shared" si="26"/>
        <v>0.929648719531325</v>
      </c>
      <c r="Q81" s="65">
        <f t="shared" si="27"/>
        <v>78.751618511912213</v>
      </c>
      <c r="AE81" s="68">
        <f>VLOOKUP('CxTx Summary'!B81, A:D, 4, FALSE)</f>
        <v>84.711156867525418</v>
      </c>
      <c r="AF81" s="68">
        <f>VLOOKUP('CxTx Summary'!E81, A:D, 4, FALSE)</f>
        <v>84.711156867525418</v>
      </c>
      <c r="AG81" s="69">
        <f t="shared" si="30"/>
        <v>84.711156867525418</v>
      </c>
      <c r="AH81" s="69">
        <f>IF(CxTx!H81=0,1,CxTx!H81)</f>
        <v>10.155250000000001</v>
      </c>
      <c r="AI81" s="68">
        <f t="shared" si="31"/>
        <v>7.0351280468675031E-2</v>
      </c>
      <c r="AJ81" s="68">
        <f t="shared" si="32"/>
        <v>0.929648719531325</v>
      </c>
      <c r="AK81" s="68">
        <f t="shared" si="33"/>
        <v>78.751618511912213</v>
      </c>
      <c r="AY81" s="72">
        <f>VLOOKUP('TzCx Summary'!B81, A:D, 4, FALSE)</f>
        <v>84.711156867525418</v>
      </c>
      <c r="AZ81" s="72">
        <f>VLOOKUP('TzCx Summary'!E81, A:D, 4, FALSE)</f>
        <v>84.711156867525418</v>
      </c>
      <c r="BA81" s="73">
        <f t="shared" si="34"/>
        <v>84.711156867525418</v>
      </c>
      <c r="BB81" s="73" t="e">
        <f>IF(TzCx!H81=0,1,#REF!)</f>
        <v>#REF!</v>
      </c>
      <c r="BC81" s="72" t="e">
        <f t="shared" si="35"/>
        <v>#REF!</v>
      </c>
      <c r="BD81" s="72" t="e">
        <f t="shared" si="36"/>
        <v>#REF!</v>
      </c>
      <c r="BE81" s="72" t="e">
        <f t="shared" si="37"/>
        <v>#REF!</v>
      </c>
      <c r="BG81" s="72"/>
      <c r="BH81" s="72"/>
      <c r="BI81" s="72"/>
      <c r="BJ81" s="72"/>
      <c r="BK81" s="72"/>
      <c r="BL81" s="72"/>
      <c r="BM81" s="72"/>
      <c r="BN81" s="72"/>
    </row>
    <row r="82" spans="11:66" ht="16.8" x14ac:dyDescent="0.4">
      <c r="K82" s="63">
        <f>VLOOKUP('CxCT5x Summary'!B82, A:D, 4, FALSE)</f>
        <v>84.711156867525418</v>
      </c>
      <c r="L82" s="63">
        <f>VLOOKUP('CxCT5x Summary'!E82, A:D, 4, FALSE)</f>
        <v>84.711156867525418</v>
      </c>
      <c r="M82" s="64">
        <f t="shared" si="28"/>
        <v>84.711156867525418</v>
      </c>
      <c r="N82" s="64">
        <f>IF(CxCT5x!H82=0,1,CxCT5x!H82)</f>
        <v>10.23109</v>
      </c>
      <c r="O82" s="65">
        <f t="shared" si="29"/>
        <v>7.0920374822770527E-2</v>
      </c>
      <c r="P82" s="65">
        <f t="shared" si="26"/>
        <v>0.92907962517722953</v>
      </c>
      <c r="Q82" s="65">
        <f t="shared" si="27"/>
        <v>78.703409870810006</v>
      </c>
      <c r="AE82" s="68">
        <f>VLOOKUP('CxTx Summary'!B82, A:D, 4, FALSE)</f>
        <v>84.711156867525418</v>
      </c>
      <c r="AF82" s="68">
        <f>VLOOKUP('CxTx Summary'!E82, A:D, 4, FALSE)</f>
        <v>84.711156867525418</v>
      </c>
      <c r="AG82" s="69">
        <f t="shared" si="30"/>
        <v>84.711156867525418</v>
      </c>
      <c r="AH82" s="69">
        <f>IF(CxTx!H82=0,1,CxTx!H82)</f>
        <v>10.23109</v>
      </c>
      <c r="AI82" s="68">
        <f t="shared" si="31"/>
        <v>7.0920374822770527E-2</v>
      </c>
      <c r="AJ82" s="68">
        <f t="shared" si="32"/>
        <v>0.92907962517722953</v>
      </c>
      <c r="AK82" s="68">
        <f t="shared" si="33"/>
        <v>78.703409870810006</v>
      </c>
      <c r="AY82" s="72">
        <f>VLOOKUP('TzCx Summary'!B82, A:D, 4, FALSE)</f>
        <v>84.711156867525418</v>
      </c>
      <c r="AZ82" s="72">
        <f>VLOOKUP('TzCx Summary'!E82, A:D, 4, FALSE)</f>
        <v>84.711156867525418</v>
      </c>
      <c r="BA82" s="73">
        <f t="shared" si="34"/>
        <v>84.711156867525418</v>
      </c>
      <c r="BB82" s="73" t="e">
        <f>IF(TzCx!H82=0,1,#REF!)</f>
        <v>#REF!</v>
      </c>
      <c r="BC82" s="72" t="e">
        <f t="shared" si="35"/>
        <v>#REF!</v>
      </c>
      <c r="BD82" s="72" t="e">
        <f t="shared" si="36"/>
        <v>#REF!</v>
      </c>
      <c r="BE82" s="72" t="e">
        <f t="shared" si="37"/>
        <v>#REF!</v>
      </c>
      <c r="BG82" s="72"/>
      <c r="BH82" s="72"/>
      <c r="BI82" s="72"/>
      <c r="BJ82" s="72"/>
      <c r="BK82" s="72"/>
      <c r="BL82" s="72"/>
      <c r="BM82" s="72"/>
      <c r="BN82" s="72"/>
    </row>
    <row r="83" spans="11:66" ht="16.8" x14ac:dyDescent="0.4">
      <c r="K83" s="63">
        <f>VLOOKUP('CxCT5x Summary'!B83, A:D, 4, FALSE)</f>
        <v>95.731374129708314</v>
      </c>
      <c r="L83" s="63">
        <f>VLOOKUP('CxCT5x Summary'!E83, A:D, 4, FALSE)</f>
        <v>79.101456423858892</v>
      </c>
      <c r="M83" s="64">
        <f t="shared" si="28"/>
        <v>87.416415276783596</v>
      </c>
      <c r="N83" s="64">
        <f>IF(CxCT5x!H83=0,1,CxCT5x!H83)</f>
        <v>114.39239999999999</v>
      </c>
      <c r="O83" s="65">
        <f t="shared" si="29"/>
        <v>0.85253447603837751</v>
      </c>
      <c r="P83" s="65">
        <f t="shared" si="26"/>
        <v>0.14746552396162249</v>
      </c>
      <c r="Q83" s="65">
        <f t="shared" si="27"/>
        <v>12.890907481637674</v>
      </c>
      <c r="AE83" s="68">
        <f>VLOOKUP('CxTx Summary'!B83, A:D, 4, FALSE)</f>
        <v>95.731374129708314</v>
      </c>
      <c r="AF83" s="68">
        <f>VLOOKUP('CxTx Summary'!E83, A:D, 4, FALSE)</f>
        <v>79.101456423858892</v>
      </c>
      <c r="AG83" s="69">
        <f t="shared" si="30"/>
        <v>87.416415276783596</v>
      </c>
      <c r="AH83" s="69">
        <f>IF(CxTx!H83=0,1,CxTx!H83)</f>
        <v>114.39239999999999</v>
      </c>
      <c r="AI83" s="68">
        <f t="shared" si="31"/>
        <v>0.85253447603837751</v>
      </c>
      <c r="AJ83" s="68">
        <f t="shared" si="32"/>
        <v>0.14746552396162249</v>
      </c>
      <c r="AK83" s="68">
        <f t="shared" si="33"/>
        <v>12.890907481637674</v>
      </c>
      <c r="AY83" s="72">
        <f>VLOOKUP('TzCx Summary'!B83, A:D, 4, FALSE)</f>
        <v>95.731374129708314</v>
      </c>
      <c r="AZ83" s="72">
        <f>VLOOKUP('TzCx Summary'!E83, A:D, 4, FALSE)</f>
        <v>95.731374129708314</v>
      </c>
      <c r="BA83" s="73">
        <f t="shared" si="34"/>
        <v>95.731374129708314</v>
      </c>
      <c r="BB83" s="73" t="e">
        <f>IF(TzCx!H83=0,1,#REF!)</f>
        <v>#REF!</v>
      </c>
      <c r="BC83" s="72" t="e">
        <f t="shared" si="35"/>
        <v>#REF!</v>
      </c>
      <c r="BD83" s="72" t="e">
        <f t="shared" si="36"/>
        <v>#REF!</v>
      </c>
      <c r="BE83" s="72" t="e">
        <f t="shared" si="37"/>
        <v>#REF!</v>
      </c>
      <c r="BG83" s="72"/>
      <c r="BH83" s="72"/>
      <c r="BI83" s="72"/>
      <c r="BJ83" s="72"/>
      <c r="BK83" s="72"/>
      <c r="BL83" s="72"/>
      <c r="BM83" s="72"/>
      <c r="BN83" s="72"/>
    </row>
    <row r="84" spans="11:66" ht="16.8" x14ac:dyDescent="0.4">
      <c r="K84" s="63">
        <f>VLOOKUP('CxCT5x Summary'!B84, A:D, 4, FALSE)</f>
        <v>97.394858048849869</v>
      </c>
      <c r="L84" s="63">
        <f>VLOOKUP('CxCT5x Summary'!E84, A:D, 4, FALSE)</f>
        <v>79.101456423858892</v>
      </c>
      <c r="M84" s="64">
        <f t="shared" si="28"/>
        <v>88.248157236354388</v>
      </c>
      <c r="N84" s="64">
        <f>IF(CxCT5x!H84=0,1,CxCT5x!H84)</f>
        <v>34.14387</v>
      </c>
      <c r="O84" s="65">
        <f t="shared" si="29"/>
        <v>0.25035903633025874</v>
      </c>
      <c r="P84" s="65">
        <f t="shared" si="26"/>
        <v>0.7496409636697412</v>
      </c>
      <c r="Q84" s="65">
        <f t="shared" si="27"/>
        <v>66.154433632739554</v>
      </c>
      <c r="AE84" s="68">
        <f>VLOOKUP('CxTx Summary'!B84, A:D, 4, FALSE)</f>
        <v>97.394858048849869</v>
      </c>
      <c r="AF84" s="68">
        <f>VLOOKUP('CxTx Summary'!E84, A:D, 4, FALSE)</f>
        <v>79.101456423858892</v>
      </c>
      <c r="AG84" s="69">
        <f t="shared" si="30"/>
        <v>88.248157236354388</v>
      </c>
      <c r="AH84" s="69">
        <f>IF(CxTx!H84=0,1,CxTx!H84)</f>
        <v>34.14387</v>
      </c>
      <c r="AI84" s="68">
        <f t="shared" si="31"/>
        <v>0.25035903633025874</v>
      </c>
      <c r="AJ84" s="68">
        <f t="shared" si="32"/>
        <v>0.7496409636697412</v>
      </c>
      <c r="AK84" s="68">
        <f t="shared" si="33"/>
        <v>66.154433632739554</v>
      </c>
      <c r="AY84" s="72">
        <f>VLOOKUP('TzCx Summary'!B84, A:D, 4, FALSE)</f>
        <v>97.394858048849869</v>
      </c>
      <c r="AZ84" s="72">
        <f>VLOOKUP('TzCx Summary'!E84, A:D, 4, FALSE)</f>
        <v>79.101456423858892</v>
      </c>
      <c r="BA84" s="73">
        <f t="shared" si="34"/>
        <v>88.248157236354388</v>
      </c>
      <c r="BB84" s="73" t="e">
        <f>IF(TzCx!H84=0,1,#REF!)</f>
        <v>#REF!</v>
      </c>
      <c r="BC84" s="72" t="e">
        <f t="shared" si="35"/>
        <v>#REF!</v>
      </c>
      <c r="BD84" s="72" t="e">
        <f t="shared" si="36"/>
        <v>#REF!</v>
      </c>
      <c r="BE84" s="72" t="e">
        <f t="shared" si="37"/>
        <v>#REF!</v>
      </c>
      <c r="BG84" s="72"/>
      <c r="BH84" s="72"/>
      <c r="BI84" s="72"/>
      <c r="BJ84" s="72"/>
      <c r="BK84" s="72"/>
      <c r="BL84" s="72"/>
      <c r="BM84" s="72"/>
      <c r="BN84" s="72"/>
    </row>
    <row r="85" spans="11:66" ht="16.8" x14ac:dyDescent="0.4">
      <c r="K85" s="63">
        <f>VLOOKUP('CxCT5x Summary'!B85, A:D, 4, FALSE)</f>
        <v>79.101456423858892</v>
      </c>
      <c r="L85" s="63">
        <f>VLOOKUP('CxCT5x Summary'!E85, A:D, 4, FALSE)</f>
        <v>79.101456423858892</v>
      </c>
      <c r="M85" s="64">
        <f t="shared" si="28"/>
        <v>79.101456423858892</v>
      </c>
      <c r="N85" s="64">
        <f>IF(CxCT5x!H85=0,1,CxCT5x!H85)</f>
        <v>15.13153</v>
      </c>
      <c r="O85" s="65">
        <f t="shared" si="29"/>
        <v>0.10769269466169161</v>
      </c>
      <c r="P85" s="65">
        <f t="shared" si="26"/>
        <v>0.89230730533830838</v>
      </c>
      <c r="Q85" s="65">
        <f t="shared" si="27"/>
        <v>70.582807429909153</v>
      </c>
      <c r="AE85" s="68">
        <f>VLOOKUP('CxTx Summary'!B85, A:D, 4, FALSE)</f>
        <v>79.101456423858892</v>
      </c>
      <c r="AF85" s="68">
        <f>VLOOKUP('CxTx Summary'!E85, A:D, 4, FALSE)</f>
        <v>79.101456423858892</v>
      </c>
      <c r="AG85" s="69">
        <f t="shared" si="30"/>
        <v>79.101456423858892</v>
      </c>
      <c r="AH85" s="69">
        <f>IF(CxTx!H85=0,1,CxTx!H85)</f>
        <v>15.13153</v>
      </c>
      <c r="AI85" s="68">
        <f t="shared" si="31"/>
        <v>0.10769269466169161</v>
      </c>
      <c r="AJ85" s="68">
        <f t="shared" si="32"/>
        <v>0.89230730533830838</v>
      </c>
      <c r="AK85" s="68">
        <f t="shared" si="33"/>
        <v>70.582807429909153</v>
      </c>
      <c r="AY85" s="72">
        <f>VLOOKUP('TzCx Summary'!B85, A:D, 4, FALSE)</f>
        <v>79.101456423858892</v>
      </c>
      <c r="AZ85" s="72">
        <f>VLOOKUP('TzCx Summary'!E85, A:D, 4, FALSE)</f>
        <v>79.101456423858892</v>
      </c>
      <c r="BA85" s="73">
        <f t="shared" si="34"/>
        <v>79.101456423858892</v>
      </c>
      <c r="BB85" s="73" t="e">
        <f>IF(TzCx!H85=0,1,#REF!)</f>
        <v>#REF!</v>
      </c>
      <c r="BC85" s="72" t="e">
        <f t="shared" si="35"/>
        <v>#REF!</v>
      </c>
      <c r="BD85" s="72" t="e">
        <f t="shared" si="36"/>
        <v>#REF!</v>
      </c>
      <c r="BE85" s="72" t="e">
        <f t="shared" si="37"/>
        <v>#REF!</v>
      </c>
      <c r="BG85" s="72"/>
      <c r="BH85" s="72"/>
      <c r="BI85" s="72"/>
      <c r="BJ85" s="72"/>
      <c r="BK85" s="72"/>
      <c r="BL85" s="72"/>
      <c r="BM85" s="72"/>
      <c r="BN85" s="72"/>
    </row>
    <row r="86" spans="11:66" ht="16.8" x14ac:dyDescent="0.4">
      <c r="K86" s="63">
        <f>VLOOKUP('CxCT5x Summary'!B86, A:D, 4, FALSE)</f>
        <v>79.101456423858892</v>
      </c>
      <c r="L86" s="63">
        <f>VLOOKUP('CxCT5x Summary'!E86, A:D, 4, FALSE)</f>
        <v>79.101456423858892</v>
      </c>
      <c r="M86" s="64">
        <f t="shared" si="28"/>
        <v>79.101456423858892</v>
      </c>
      <c r="N86" s="64">
        <f>IF(CxCT5x!H86=0,1,CxCT5x!H86)</f>
        <v>8.2490349999999992</v>
      </c>
      <c r="O86" s="65">
        <f t="shared" si="29"/>
        <v>5.6047269469305779E-2</v>
      </c>
      <c r="P86" s="65">
        <f t="shared" si="26"/>
        <v>0.94395273053069417</v>
      </c>
      <c r="Q86" s="65">
        <f t="shared" si="27"/>
        <v>74.668035780256318</v>
      </c>
      <c r="AE86" s="68">
        <f>VLOOKUP('CxTx Summary'!B86, A:D, 4, FALSE)</f>
        <v>79.101456423858892</v>
      </c>
      <c r="AF86" s="68">
        <f>VLOOKUP('CxTx Summary'!E86, A:D, 4, FALSE)</f>
        <v>79.101456423858892</v>
      </c>
      <c r="AG86" s="69">
        <f t="shared" si="30"/>
        <v>79.101456423858892</v>
      </c>
      <c r="AH86" s="69">
        <f>IF(CxTx!H86=0,1,CxTx!H86)</f>
        <v>8.2490349999999992</v>
      </c>
      <c r="AI86" s="68">
        <f t="shared" si="31"/>
        <v>5.6047269469305779E-2</v>
      </c>
      <c r="AJ86" s="68">
        <f t="shared" si="32"/>
        <v>0.94395273053069417</v>
      </c>
      <c r="AK86" s="68">
        <f t="shared" si="33"/>
        <v>74.668035780256318</v>
      </c>
      <c r="AY86" s="72">
        <f>VLOOKUP('TzCx Summary'!B86, A:D, 4, FALSE)</f>
        <v>79.101456423858892</v>
      </c>
      <c r="AZ86" s="72">
        <f>VLOOKUP('TzCx Summary'!E86, A:D, 4, FALSE)</f>
        <v>79.101456423858892</v>
      </c>
      <c r="BA86" s="73">
        <f t="shared" si="34"/>
        <v>79.101456423858892</v>
      </c>
      <c r="BB86" s="73" t="e">
        <f>IF(TzCx!H86=0,1,#REF!)</f>
        <v>#REF!</v>
      </c>
      <c r="BC86" s="72" t="e">
        <f t="shared" si="35"/>
        <v>#REF!</v>
      </c>
      <c r="BD86" s="72" t="e">
        <f t="shared" si="36"/>
        <v>#REF!</v>
      </c>
      <c r="BE86" s="72" t="e">
        <f t="shared" si="37"/>
        <v>#REF!</v>
      </c>
      <c r="BG86" s="72"/>
      <c r="BH86" s="72"/>
      <c r="BI86" s="72"/>
      <c r="BJ86" s="72"/>
      <c r="BK86" s="72"/>
      <c r="BL86" s="72"/>
      <c r="BM86" s="72"/>
      <c r="BN86" s="72"/>
    </row>
    <row r="87" spans="11:66" ht="16.8" x14ac:dyDescent="0.4">
      <c r="K87" s="63">
        <f>VLOOKUP('CxCT5x Summary'!B87, A:D, 4, FALSE)</f>
        <v>97.394858048849869</v>
      </c>
      <c r="L87" s="63">
        <f>VLOOKUP('CxCT5x Summary'!E87, A:D, 4, FALSE)</f>
        <v>84.711156867525418</v>
      </c>
      <c r="M87" s="64">
        <f t="shared" si="28"/>
        <v>91.053007458187636</v>
      </c>
      <c r="N87" s="64">
        <f>IF(CxCT5x!H87=0,1,CxCT5x!H87)</f>
        <v>46.41778</v>
      </c>
      <c r="O87" s="65">
        <f t="shared" si="29"/>
        <v>0.34246099945890268</v>
      </c>
      <c r="P87" s="65">
        <f t="shared" si="26"/>
        <v>0.65753900054109726</v>
      </c>
      <c r="Q87" s="65">
        <f t="shared" si="27"/>
        <v>59.870903520317775</v>
      </c>
      <c r="AE87" s="68">
        <f>VLOOKUP('CxTx Summary'!B87, A:D, 4, FALSE)</f>
        <v>97.394858048849869</v>
      </c>
      <c r="AF87" s="68">
        <f>VLOOKUP('CxTx Summary'!E87, A:D, 4, FALSE)</f>
        <v>84.711156867525418</v>
      </c>
      <c r="AG87" s="69">
        <f t="shared" si="30"/>
        <v>91.053007458187636</v>
      </c>
      <c r="AH87" s="69">
        <f>IF(CxTx!H87=0,1,CxTx!H87)</f>
        <v>46.41778</v>
      </c>
      <c r="AI87" s="68">
        <f t="shared" si="31"/>
        <v>0.34246099945890268</v>
      </c>
      <c r="AJ87" s="68">
        <f t="shared" si="32"/>
        <v>0.65753900054109726</v>
      </c>
      <c r="AK87" s="68">
        <f t="shared" si="33"/>
        <v>59.870903520317775</v>
      </c>
      <c r="AY87" s="72">
        <f>VLOOKUP('TzCx Summary'!B87, A:D, 4, FALSE)</f>
        <v>97.394858048849869</v>
      </c>
      <c r="AZ87" s="72">
        <f>VLOOKUP('TzCx Summary'!E87, A:D, 4, FALSE)</f>
        <v>84.711156867525418</v>
      </c>
      <c r="BA87" s="73">
        <f t="shared" si="34"/>
        <v>91.053007458187636</v>
      </c>
      <c r="BB87" s="73" t="e">
        <f>IF(TzCx!H87=0,1,#REF!)</f>
        <v>#REF!</v>
      </c>
      <c r="BC87" s="72" t="e">
        <f t="shared" si="35"/>
        <v>#REF!</v>
      </c>
      <c r="BD87" s="72" t="e">
        <f t="shared" si="36"/>
        <v>#REF!</v>
      </c>
      <c r="BE87" s="72" t="e">
        <f t="shared" si="37"/>
        <v>#REF!</v>
      </c>
      <c r="BG87" s="72"/>
      <c r="BH87" s="72"/>
      <c r="BI87" s="72"/>
      <c r="BJ87" s="72"/>
      <c r="BK87" s="72"/>
      <c r="BL87" s="72"/>
      <c r="BM87" s="72"/>
      <c r="BN87" s="72"/>
    </row>
    <row r="88" spans="11:66" ht="16.8" x14ac:dyDescent="0.4">
      <c r="K88" s="63">
        <f>VLOOKUP('CxCT5x Summary'!B88, A:D, 4, FALSE)</f>
        <v>91.803458387712311</v>
      </c>
      <c r="L88" s="63">
        <f>VLOOKUP('CxCT5x Summary'!E88, A:D, 4, FALSE)</f>
        <v>84.711156867525418</v>
      </c>
      <c r="M88" s="64">
        <f t="shared" si="28"/>
        <v>88.257307627618871</v>
      </c>
      <c r="N88" s="64">
        <f>IF(CxCT5x!H88=0,1,CxCT5x!H88)</f>
        <v>13.119120000000001</v>
      </c>
      <c r="O88" s="65">
        <f t="shared" si="29"/>
        <v>9.2591808992844915E-2</v>
      </c>
      <c r="P88" s="65">
        <f t="shared" si="26"/>
        <v>0.90740819100715508</v>
      </c>
      <c r="Q88" s="65">
        <f t="shared" si="27"/>
        <v>80.085403857539632</v>
      </c>
      <c r="AE88" s="68">
        <f>VLOOKUP('CxTx Summary'!B88, A:D, 4, FALSE)</f>
        <v>91.803458387712311</v>
      </c>
      <c r="AF88" s="68">
        <f>VLOOKUP('CxTx Summary'!E88, A:D, 4, FALSE)</f>
        <v>84.711156867525418</v>
      </c>
      <c r="AG88" s="69">
        <f t="shared" si="30"/>
        <v>88.257307627618871</v>
      </c>
      <c r="AH88" s="69">
        <f>IF(CxTx!H88=0,1,CxTx!H88)</f>
        <v>13.119120000000001</v>
      </c>
      <c r="AI88" s="68">
        <f t="shared" si="31"/>
        <v>9.2591808992844915E-2</v>
      </c>
      <c r="AJ88" s="68">
        <f t="shared" si="32"/>
        <v>0.90740819100715508</v>
      </c>
      <c r="AK88" s="68">
        <f t="shared" si="33"/>
        <v>80.085403857539632</v>
      </c>
      <c r="AY88" s="72">
        <f>VLOOKUP('TzCx Summary'!B88, A:D, 4, FALSE)</f>
        <v>91.803458387712311</v>
      </c>
      <c r="AZ88" s="72">
        <f>VLOOKUP('TzCx Summary'!E88, A:D, 4, FALSE)</f>
        <v>91.803458387712311</v>
      </c>
      <c r="BA88" s="73">
        <f t="shared" si="34"/>
        <v>91.803458387712311</v>
      </c>
      <c r="BB88" s="73">
        <f>IF(TzCx!H88=0,1,#REF!)</f>
        <v>1</v>
      </c>
      <c r="BC88" s="72" t="e">
        <f t="shared" si="35"/>
        <v>#REF!</v>
      </c>
      <c r="BD88" s="72" t="e">
        <f t="shared" si="36"/>
        <v>#REF!</v>
      </c>
      <c r="BE88" s="72" t="e">
        <f t="shared" si="37"/>
        <v>#REF!</v>
      </c>
      <c r="BG88" s="72"/>
      <c r="BH88" s="72"/>
      <c r="BI88" s="72"/>
      <c r="BJ88" s="72"/>
      <c r="BK88" s="72"/>
      <c r="BL88" s="72"/>
      <c r="BM88" s="72"/>
      <c r="BN88" s="72"/>
    </row>
    <row r="89" spans="11:66" ht="16.8" x14ac:dyDescent="0.4">
      <c r="K89" s="63">
        <f>VLOOKUP('CxCT5x Summary'!B89, A:D, 4, FALSE)</f>
        <v>68.91572373752264</v>
      </c>
      <c r="L89" s="63">
        <f>VLOOKUP('CxCT5x Summary'!E89, A:D, 4, FALSE)</f>
        <v>79.101456423858892</v>
      </c>
      <c r="M89" s="64">
        <f t="shared" si="28"/>
        <v>74.008590080690766</v>
      </c>
      <c r="N89" s="64">
        <f>IF(CxCT5x!H89=0,1,CxCT5x!H89)</f>
        <v>21.295490000000001</v>
      </c>
      <c r="O89" s="65">
        <f t="shared" si="29"/>
        <v>0.15394631853920385</v>
      </c>
      <c r="P89" s="65">
        <f t="shared" si="26"/>
        <v>0.84605368146079618</v>
      </c>
      <c r="Q89" s="65">
        <f t="shared" si="27"/>
        <v>62.615240097491387</v>
      </c>
      <c r="AE89" s="68">
        <f>VLOOKUP('CxTx Summary'!B89, A:D, 4, FALSE)</f>
        <v>68.91572373752264</v>
      </c>
      <c r="AF89" s="68">
        <f>VLOOKUP('CxTx Summary'!E89, A:D, 4, FALSE)</f>
        <v>79.101456423858892</v>
      </c>
      <c r="AG89" s="69">
        <f t="shared" si="30"/>
        <v>74.008590080690766</v>
      </c>
      <c r="AH89" s="69">
        <f>IF(CxTx!H89=0,1,CxTx!H89)</f>
        <v>21.295490000000001</v>
      </c>
      <c r="AI89" s="68">
        <f t="shared" si="31"/>
        <v>0.15394631853920385</v>
      </c>
      <c r="AJ89" s="68">
        <f t="shared" si="32"/>
        <v>0.84605368146079618</v>
      </c>
      <c r="AK89" s="68">
        <f t="shared" si="33"/>
        <v>62.615240097491387</v>
      </c>
      <c r="AY89" s="72">
        <f>VLOOKUP('TzCx Summary'!B89, A:D, 4, FALSE)</f>
        <v>68.91572373752264</v>
      </c>
      <c r="AZ89" s="72">
        <f>VLOOKUP('TzCx Summary'!E89, A:D, 4, FALSE)</f>
        <v>95.731374129708314</v>
      </c>
      <c r="BA89" s="73">
        <f t="shared" si="34"/>
        <v>82.323548933615484</v>
      </c>
      <c r="BB89" s="73" t="e">
        <f>IF(TzCx!H89=0,1,#REF!)</f>
        <v>#REF!</v>
      </c>
      <c r="BC89" s="72" t="e">
        <f t="shared" si="35"/>
        <v>#REF!</v>
      </c>
      <c r="BD89" s="72" t="e">
        <f t="shared" si="36"/>
        <v>#REF!</v>
      </c>
      <c r="BE89" s="72" t="e">
        <f t="shared" si="37"/>
        <v>#REF!</v>
      </c>
      <c r="BG89" s="72"/>
      <c r="BH89" s="72"/>
      <c r="BI89" s="72"/>
      <c r="BJ89" s="72"/>
      <c r="BK89" s="72"/>
      <c r="BL89" s="72"/>
      <c r="BM89" s="72"/>
      <c r="BN89" s="72"/>
    </row>
    <row r="90" spans="11:66" ht="16.8" x14ac:dyDescent="0.4">
      <c r="K90" s="63">
        <f>VLOOKUP('CxCT5x Summary'!B90, A:D, 4, FALSE)</f>
        <v>87.860941194963118</v>
      </c>
      <c r="L90" s="63">
        <f>VLOOKUP('CxCT5x Summary'!E90, A:D, 4, FALSE)</f>
        <v>79.101456423858892</v>
      </c>
      <c r="M90" s="64">
        <f t="shared" si="28"/>
        <v>83.481198809411012</v>
      </c>
      <c r="N90" s="64">
        <f>IF(CxCT5x!H90=0,1,CxCT5x!H90)</f>
        <v>14.56622</v>
      </c>
      <c r="O90" s="65">
        <f t="shared" si="29"/>
        <v>0.10345067555154222</v>
      </c>
      <c r="P90" s="65">
        <f t="shared" si="26"/>
        <v>0.89654932444845781</v>
      </c>
      <c r="Q90" s="65">
        <f t="shared" si="27"/>
        <v>74.84501239672484</v>
      </c>
      <c r="AE90" s="68">
        <f>VLOOKUP('CxTx Summary'!B90, A:D, 4, FALSE)</f>
        <v>87.860941194963118</v>
      </c>
      <c r="AF90" s="68">
        <f>VLOOKUP('CxTx Summary'!E90, A:D, 4, FALSE)</f>
        <v>79.101456423858892</v>
      </c>
      <c r="AG90" s="69">
        <f t="shared" si="30"/>
        <v>83.481198809411012</v>
      </c>
      <c r="AH90" s="69">
        <f>IF(CxTx!H90=0,1,CxTx!H90)</f>
        <v>14.56622</v>
      </c>
      <c r="AI90" s="68">
        <f t="shared" si="31"/>
        <v>0.10345067555154222</v>
      </c>
      <c r="AJ90" s="68">
        <f t="shared" si="32"/>
        <v>0.89654932444845781</v>
      </c>
      <c r="AK90" s="68">
        <f t="shared" si="33"/>
        <v>74.84501239672484</v>
      </c>
      <c r="AY90" s="72">
        <f>VLOOKUP('TzCx Summary'!B90, A:D, 4, FALSE)</f>
        <v>87.860941194963118</v>
      </c>
      <c r="AZ90" s="72">
        <f>VLOOKUP('TzCx Summary'!E90, A:D, 4, FALSE)</f>
        <v>87.860941194963118</v>
      </c>
      <c r="BA90" s="73">
        <f t="shared" si="34"/>
        <v>87.860941194963118</v>
      </c>
      <c r="BB90" s="73" t="e">
        <f>IF(TzCx!H90=0,1,#REF!)</f>
        <v>#REF!</v>
      </c>
      <c r="BC90" s="72" t="e">
        <f t="shared" si="35"/>
        <v>#REF!</v>
      </c>
      <c r="BD90" s="72" t="e">
        <f t="shared" si="36"/>
        <v>#REF!</v>
      </c>
      <c r="BE90" s="72" t="e">
        <f t="shared" si="37"/>
        <v>#REF!</v>
      </c>
      <c r="BG90" s="72"/>
      <c r="BH90" s="72"/>
      <c r="BI90" s="72"/>
      <c r="BJ90" s="72"/>
      <c r="BK90" s="72"/>
      <c r="BL90" s="72"/>
      <c r="BM90" s="72"/>
      <c r="BN90" s="72"/>
    </row>
    <row r="91" spans="11:66" ht="16.8" x14ac:dyDescent="0.4">
      <c r="K91" s="63">
        <f>VLOOKUP('CxCT5x Summary'!B91, A:D, 4, FALSE)</f>
        <v>91.803458387712311</v>
      </c>
      <c r="L91" s="63">
        <f>VLOOKUP('CxCT5x Summary'!E91, A:D, 4, FALSE)</f>
        <v>84.711156867525418</v>
      </c>
      <c r="M91" s="64">
        <f t="shared" si="28"/>
        <v>88.257307627618871</v>
      </c>
      <c r="N91" s="64">
        <f>IF(CxCT5x!H91=0,1,CxCT5x!H91)</f>
        <v>14.48394</v>
      </c>
      <c r="O91" s="65">
        <f t="shared" si="29"/>
        <v>0.10283325620218861</v>
      </c>
      <c r="P91" s="65">
        <f t="shared" si="26"/>
        <v>0.89716674379781136</v>
      </c>
      <c r="Q91" s="65">
        <f t="shared" si="27"/>
        <v>79.181521300632568</v>
      </c>
      <c r="AE91" s="68">
        <f>VLOOKUP('CxTx Summary'!B91, A:D, 4, FALSE)</f>
        <v>91.803458387712311</v>
      </c>
      <c r="AF91" s="68">
        <f>VLOOKUP('CxTx Summary'!E91, A:D, 4, FALSE)</f>
        <v>84.711156867525418</v>
      </c>
      <c r="AG91" s="69">
        <f t="shared" si="30"/>
        <v>88.257307627618871</v>
      </c>
      <c r="AH91" s="69">
        <f>IF(CxTx!H91=0,1,CxTx!H91)</f>
        <v>14.48394</v>
      </c>
      <c r="AI91" s="68">
        <f t="shared" si="31"/>
        <v>0.10283325620218861</v>
      </c>
      <c r="AJ91" s="68">
        <f t="shared" si="32"/>
        <v>0.89716674379781136</v>
      </c>
      <c r="AK91" s="68">
        <f t="shared" si="33"/>
        <v>79.181521300632568</v>
      </c>
      <c r="AY91" s="72">
        <f>VLOOKUP('TzCx Summary'!B91, A:D, 4, FALSE)</f>
        <v>91.803458387712311</v>
      </c>
      <c r="AZ91" s="72">
        <f>VLOOKUP('TzCx Summary'!E91, A:D, 4, FALSE)</f>
        <v>91.803458387712311</v>
      </c>
      <c r="BA91" s="73">
        <f t="shared" si="34"/>
        <v>91.803458387712311</v>
      </c>
      <c r="BB91" s="73" t="e">
        <f>IF(TzCx!H91=0,1,#REF!)</f>
        <v>#REF!</v>
      </c>
      <c r="BC91" s="72" t="e">
        <f t="shared" si="35"/>
        <v>#REF!</v>
      </c>
      <c r="BD91" s="72" t="e">
        <f t="shared" si="36"/>
        <v>#REF!</v>
      </c>
      <c r="BE91" s="72" t="e">
        <f t="shared" si="37"/>
        <v>#REF!</v>
      </c>
      <c r="BG91" s="72"/>
      <c r="BH91" s="72"/>
      <c r="BI91" s="72"/>
      <c r="BJ91" s="72"/>
      <c r="BK91" s="72"/>
      <c r="BL91" s="72"/>
      <c r="BM91" s="72"/>
      <c r="BN91" s="72"/>
    </row>
    <row r="92" spans="11:66" ht="16.8" x14ac:dyDescent="0.4">
      <c r="K92" s="63">
        <f>VLOOKUP('CxCT5x Summary'!B92, A:D, 4, FALSE)</f>
        <v>91.803458387712311</v>
      </c>
      <c r="L92" s="63">
        <f>VLOOKUP('CxCT5x Summary'!E92, A:D, 4, FALSE)</f>
        <v>84.711156867525418</v>
      </c>
      <c r="M92" s="64">
        <f t="shared" si="28"/>
        <v>88.257307627618871</v>
      </c>
      <c r="N92" s="64">
        <f>IF(CxCT5x!H92=0,1,CxCT5x!H92)</f>
        <v>13.87837</v>
      </c>
      <c r="O92" s="65">
        <f t="shared" si="29"/>
        <v>9.828913083286353E-2</v>
      </c>
      <c r="P92" s="65">
        <f t="shared" si="26"/>
        <v>0.9017108691671365</v>
      </c>
      <c r="Q92" s="65">
        <f t="shared" si="27"/>
        <v>79.582573571251558</v>
      </c>
      <c r="AE92" s="68">
        <f>VLOOKUP('CxTx Summary'!B92, A:D, 4, FALSE)</f>
        <v>91.803458387712311</v>
      </c>
      <c r="AF92" s="68">
        <f>VLOOKUP('CxTx Summary'!E92, A:D, 4, FALSE)</f>
        <v>84.711156867525418</v>
      </c>
      <c r="AG92" s="69">
        <f t="shared" si="30"/>
        <v>88.257307627618871</v>
      </c>
      <c r="AH92" s="69">
        <f>IF(CxTx!H92=0,1,CxTx!H92)</f>
        <v>13.87837</v>
      </c>
      <c r="AI92" s="68">
        <f t="shared" si="31"/>
        <v>9.828913083286353E-2</v>
      </c>
      <c r="AJ92" s="68">
        <f t="shared" si="32"/>
        <v>0.9017108691671365</v>
      </c>
      <c r="AK92" s="68">
        <f t="shared" si="33"/>
        <v>79.582573571251558</v>
      </c>
      <c r="AY92" s="72">
        <f>VLOOKUP('TzCx Summary'!B92, A:D, 4, FALSE)</f>
        <v>91.803458387712311</v>
      </c>
      <c r="AZ92" s="72">
        <f>VLOOKUP('TzCx Summary'!E92, A:D, 4, FALSE)</f>
        <v>91.803458387712311</v>
      </c>
      <c r="BA92" s="73">
        <f t="shared" si="34"/>
        <v>91.803458387712311</v>
      </c>
      <c r="BB92" s="73" t="e">
        <f>IF(TzCx!H92=0,1,#REF!)</f>
        <v>#REF!</v>
      </c>
      <c r="BC92" s="72" t="e">
        <f t="shared" si="35"/>
        <v>#REF!</v>
      </c>
      <c r="BD92" s="72" t="e">
        <f t="shared" si="36"/>
        <v>#REF!</v>
      </c>
      <c r="BE92" s="72" t="e">
        <f t="shared" si="37"/>
        <v>#REF!</v>
      </c>
      <c r="BG92" s="72"/>
      <c r="BH92" s="72"/>
      <c r="BI92" s="72"/>
      <c r="BJ92" s="72"/>
      <c r="BK92" s="72"/>
      <c r="BL92" s="72"/>
      <c r="BM92" s="72"/>
      <c r="BN92" s="72"/>
    </row>
    <row r="93" spans="11:66" ht="16.8" x14ac:dyDescent="0.4">
      <c r="K93" s="63">
        <f>VLOOKUP('CxCT5x Summary'!B93, A:D, 4, FALSE)</f>
        <v>91.803458387712311</v>
      </c>
      <c r="L93" s="63">
        <f>VLOOKUP('CxCT5x Summary'!E93, A:D, 4, FALSE)</f>
        <v>84.711156867525418</v>
      </c>
      <c r="M93" s="64">
        <f t="shared" si="28"/>
        <v>88.257307627618871</v>
      </c>
      <c r="N93" s="64">
        <f>IF(CxCT5x!H93=0,1,CxCT5x!H93)</f>
        <v>16.211970000000001</v>
      </c>
      <c r="O93" s="65">
        <f t="shared" si="29"/>
        <v>0.11580018812080221</v>
      </c>
      <c r="P93" s="65">
        <f t="shared" si="26"/>
        <v>0.88419981187919783</v>
      </c>
      <c r="Q93" s="65">
        <f t="shared" si="27"/>
        <v>78.037094801305102</v>
      </c>
      <c r="AE93" s="68">
        <f>VLOOKUP('CxTx Summary'!B93, A:D, 4, FALSE)</f>
        <v>91.803458387712311</v>
      </c>
      <c r="AF93" s="68">
        <f>VLOOKUP('CxTx Summary'!E93, A:D, 4, FALSE)</f>
        <v>84.711156867525418</v>
      </c>
      <c r="AG93" s="69">
        <f t="shared" si="30"/>
        <v>88.257307627618871</v>
      </c>
      <c r="AH93" s="69">
        <f>IF(CxTx!H93=0,1,CxTx!H93)</f>
        <v>16.211970000000001</v>
      </c>
      <c r="AI93" s="68">
        <f t="shared" si="31"/>
        <v>0.11580018812080221</v>
      </c>
      <c r="AJ93" s="68">
        <f t="shared" si="32"/>
        <v>0.88419981187919783</v>
      </c>
      <c r="AK93" s="68">
        <f t="shared" si="33"/>
        <v>78.037094801305102</v>
      </c>
      <c r="AY93" s="72">
        <f>VLOOKUP('TzCx Summary'!B93, A:D, 4, FALSE)</f>
        <v>91.803458387712311</v>
      </c>
      <c r="AZ93" s="72">
        <f>VLOOKUP('TzCx Summary'!E93, A:D, 4, FALSE)</f>
        <v>91.803458387712311</v>
      </c>
      <c r="BA93" s="73">
        <f t="shared" si="34"/>
        <v>91.803458387712311</v>
      </c>
      <c r="BB93" s="73" t="e">
        <f>IF(TzCx!H93=0,1,#REF!)</f>
        <v>#REF!</v>
      </c>
      <c r="BC93" s="72" t="e">
        <f t="shared" si="35"/>
        <v>#REF!</v>
      </c>
      <c r="BD93" s="72" t="e">
        <f t="shared" si="36"/>
        <v>#REF!</v>
      </c>
      <c r="BE93" s="72" t="e">
        <f t="shared" si="37"/>
        <v>#REF!</v>
      </c>
      <c r="BG93" s="72"/>
      <c r="BH93" s="72"/>
      <c r="BI93" s="72"/>
      <c r="BJ93" s="72"/>
      <c r="BK93" s="72"/>
      <c r="BL93" s="72"/>
      <c r="BM93" s="72"/>
      <c r="BN93" s="72"/>
    </row>
    <row r="94" spans="11:66" ht="16.8" x14ac:dyDescent="0.4">
      <c r="K94" s="63">
        <f>VLOOKUP('CxCT5x Summary'!B94, A:D, 4, FALSE)</f>
        <v>91.803458387712311</v>
      </c>
      <c r="L94" s="63">
        <f>VLOOKUP('CxCT5x Summary'!E94, A:D, 4, FALSE)</f>
        <v>84.711156867525418</v>
      </c>
      <c r="M94" s="64">
        <f t="shared" si="28"/>
        <v>88.257307627618871</v>
      </c>
      <c r="N94" s="64">
        <f>IF(CxCT5x!H94=0,1,CxCT5x!H94)</f>
        <v>10.54312</v>
      </c>
      <c r="O94" s="65">
        <f t="shared" si="29"/>
        <v>7.3261810889600973E-2</v>
      </c>
      <c r="P94" s="65">
        <f t="shared" si="26"/>
        <v>0.92673818911039907</v>
      </c>
      <c r="Q94" s="65">
        <f t="shared" si="27"/>
        <v>81.791417446578919</v>
      </c>
      <c r="AE94" s="68">
        <f>VLOOKUP('CxTx Summary'!B94, A:D, 4, FALSE)</f>
        <v>91.803458387712311</v>
      </c>
      <c r="AF94" s="68">
        <f>VLOOKUP('CxTx Summary'!E94, A:D, 4, FALSE)</f>
        <v>84.711156867525418</v>
      </c>
      <c r="AG94" s="69">
        <f t="shared" si="30"/>
        <v>88.257307627618871</v>
      </c>
      <c r="AH94" s="69">
        <f>IF(CxTx!H94=0,1,CxTx!H94)</f>
        <v>10.54312</v>
      </c>
      <c r="AI94" s="68">
        <f t="shared" si="31"/>
        <v>7.3261810889600973E-2</v>
      </c>
      <c r="AJ94" s="68">
        <f t="shared" si="32"/>
        <v>0.92673818911039907</v>
      </c>
      <c r="AK94" s="68">
        <f t="shared" si="33"/>
        <v>81.791417446578919</v>
      </c>
      <c r="AY94" s="72">
        <f>VLOOKUP('TzCx Summary'!B94, A:D, 4, FALSE)</f>
        <v>91.803458387712311</v>
      </c>
      <c r="AZ94" s="72">
        <f>VLOOKUP('TzCx Summary'!E94, A:D, 4, FALSE)</f>
        <v>84.711156867525418</v>
      </c>
      <c r="BA94" s="73">
        <f t="shared" si="34"/>
        <v>88.257307627618871</v>
      </c>
      <c r="BB94" s="73" t="e">
        <f>IF(TzCx!H94=0,1,#REF!)</f>
        <v>#REF!</v>
      </c>
      <c r="BC94" s="72" t="e">
        <f t="shared" si="35"/>
        <v>#REF!</v>
      </c>
      <c r="BD94" s="72" t="e">
        <f t="shared" si="36"/>
        <v>#REF!</v>
      </c>
      <c r="BE94" s="72" t="e">
        <f t="shared" si="37"/>
        <v>#REF!</v>
      </c>
      <c r="BG94" s="72"/>
      <c r="BH94" s="72"/>
      <c r="BI94" s="72"/>
      <c r="BJ94" s="72"/>
      <c r="BK94" s="72"/>
      <c r="BL94" s="72"/>
      <c r="BM94" s="72"/>
      <c r="BN94" s="72"/>
    </row>
    <row r="95" spans="11:66" ht="16.8" x14ac:dyDescent="0.4">
      <c r="K95" s="63">
        <f>VLOOKUP('CxCT5x Summary'!B95, A:D, 4, FALSE)</f>
        <v>84.711156867525418</v>
      </c>
      <c r="L95" s="63">
        <f>VLOOKUP('CxCT5x Summary'!E95, A:D, 4, FALSE)</f>
        <v>84.711156867525418</v>
      </c>
      <c r="M95" s="64">
        <f t="shared" si="28"/>
        <v>84.711156867525418</v>
      </c>
      <c r="N95" s="64">
        <f>IF(CxCT5x!H95=0,1,CxCT5x!H95)</f>
        <v>3.1685059999999998</v>
      </c>
      <c r="O95" s="65">
        <f t="shared" si="29"/>
        <v>1.7923583159726666E-2</v>
      </c>
      <c r="P95" s="65">
        <f t="shared" si="26"/>
        <v>0.98207641684027336</v>
      </c>
      <c r="Q95" s="65">
        <f t="shared" si="27"/>
        <v>83.192829402853675</v>
      </c>
      <c r="AE95" s="68">
        <f>VLOOKUP('CxTx Summary'!B95, A:D, 4, FALSE)</f>
        <v>84.711156867525418</v>
      </c>
      <c r="AF95" s="68">
        <f>VLOOKUP('CxTx Summary'!E95, A:D, 4, FALSE)</f>
        <v>84.711156867525418</v>
      </c>
      <c r="AG95" s="69">
        <f t="shared" si="30"/>
        <v>84.711156867525418</v>
      </c>
      <c r="AH95" s="69">
        <f>IF(CxTx!H95=0,1,CxTx!H95)</f>
        <v>3.1685059999999998</v>
      </c>
      <c r="AI95" s="68">
        <f t="shared" si="31"/>
        <v>1.7923583159726666E-2</v>
      </c>
      <c r="AJ95" s="68">
        <f t="shared" si="32"/>
        <v>0.98207641684027336</v>
      </c>
      <c r="AK95" s="68">
        <f t="shared" si="33"/>
        <v>83.192829402853675</v>
      </c>
      <c r="AY95" s="72">
        <f>VLOOKUP('TzCx Summary'!B95, A:D, 4, FALSE)</f>
        <v>84.711156867525418</v>
      </c>
      <c r="AZ95" s="72">
        <f>VLOOKUP('TzCx Summary'!E95, A:D, 4, FALSE)</f>
        <v>84.711156867525418</v>
      </c>
      <c r="BA95" s="73">
        <f t="shared" si="34"/>
        <v>84.711156867525418</v>
      </c>
      <c r="BB95" s="73" t="e">
        <f>IF(TzCx!H95=0,1,#REF!)</f>
        <v>#REF!</v>
      </c>
      <c r="BC95" s="72" t="e">
        <f t="shared" si="35"/>
        <v>#REF!</v>
      </c>
      <c r="BD95" s="72" t="e">
        <f t="shared" si="36"/>
        <v>#REF!</v>
      </c>
      <c r="BE95" s="72" t="e">
        <f t="shared" si="37"/>
        <v>#REF!</v>
      </c>
      <c r="BG95" s="72"/>
      <c r="BH95" s="72"/>
      <c r="BI95" s="72"/>
      <c r="BJ95" s="72"/>
      <c r="BK95" s="72"/>
      <c r="BL95" s="72"/>
      <c r="BM95" s="72"/>
      <c r="BN95" s="72"/>
    </row>
    <row r="96" spans="11:66" ht="16.8" x14ac:dyDescent="0.4">
      <c r="K96" s="63">
        <f>VLOOKUP('CxCT5x Summary'!B96, A:D, 4, FALSE)</f>
        <v>87.860941194963118</v>
      </c>
      <c r="L96" s="63">
        <f>VLOOKUP('CxCT5x Summary'!E96, A:D, 4, FALSE)</f>
        <v>79.101456423858892</v>
      </c>
      <c r="M96" s="64">
        <f t="shared" si="28"/>
        <v>83.481198809411012</v>
      </c>
      <c r="N96" s="64">
        <f>IF(CxCT5x!H96=0,1,CxCT5x!H96)</f>
        <v>17.376950000000001</v>
      </c>
      <c r="O96" s="65">
        <f t="shared" si="29"/>
        <v>0.12454205970089426</v>
      </c>
      <c r="P96" s="65">
        <f t="shared" si="26"/>
        <v>0.87545794029910573</v>
      </c>
      <c r="Q96" s="65">
        <f t="shared" si="27"/>
        <v>73.084278363387128</v>
      </c>
      <c r="AE96" s="68">
        <f>VLOOKUP('CxTx Summary'!B96, A:D, 4, FALSE)</f>
        <v>87.860941194963118</v>
      </c>
      <c r="AF96" s="68">
        <f>VLOOKUP('CxTx Summary'!E96, A:D, 4, FALSE)</f>
        <v>79.101456423858892</v>
      </c>
      <c r="AG96" s="69">
        <f t="shared" si="30"/>
        <v>83.481198809411012</v>
      </c>
      <c r="AH96" s="69">
        <f>IF(CxTx!H96=0,1,CxTx!H96)</f>
        <v>17.376950000000001</v>
      </c>
      <c r="AI96" s="68">
        <f t="shared" si="31"/>
        <v>0.12454205970089426</v>
      </c>
      <c r="AJ96" s="68">
        <f t="shared" si="32"/>
        <v>0.87545794029910573</v>
      </c>
      <c r="AK96" s="68">
        <f t="shared" si="33"/>
        <v>73.084278363387128</v>
      </c>
      <c r="AY96" s="72">
        <f>VLOOKUP('TzCx Summary'!B96, A:D, 4, FALSE)</f>
        <v>87.860941194963118</v>
      </c>
      <c r="AZ96" s="72">
        <f>VLOOKUP('TzCx Summary'!E96, A:D, 4, FALSE)</f>
        <v>95.731374129708314</v>
      </c>
      <c r="BA96" s="73">
        <f t="shared" si="34"/>
        <v>91.796157662335716</v>
      </c>
      <c r="BB96" s="73" t="e">
        <f>IF(TzCx!H96=0,1,#REF!)</f>
        <v>#REF!</v>
      </c>
      <c r="BC96" s="72" t="e">
        <f t="shared" si="35"/>
        <v>#REF!</v>
      </c>
      <c r="BD96" s="72" t="e">
        <f t="shared" si="36"/>
        <v>#REF!</v>
      </c>
      <c r="BE96" s="72" t="e">
        <f t="shared" si="37"/>
        <v>#REF!</v>
      </c>
      <c r="BG96" s="72"/>
      <c r="BH96" s="72"/>
      <c r="BI96" s="72"/>
      <c r="BJ96" s="72"/>
      <c r="BK96" s="72"/>
      <c r="BL96" s="72"/>
      <c r="BM96" s="72"/>
      <c r="BN96" s="72"/>
    </row>
    <row r="97" spans="11:66" ht="16.8" x14ac:dyDescent="0.4">
      <c r="K97" s="63">
        <f>VLOOKUP('CxCT5x Summary'!B97, A:D, 4, FALSE)</f>
        <v>91.803458387712311</v>
      </c>
      <c r="L97" s="63">
        <f>VLOOKUP('CxCT5x Summary'!E97, A:D, 4, FALSE)</f>
        <v>84.711156867525418</v>
      </c>
      <c r="M97" s="64">
        <f t="shared" si="28"/>
        <v>88.257307627618871</v>
      </c>
      <c r="N97" s="64">
        <f>IF(CxCT5x!H97=0,1,CxCT5x!H97)</f>
        <v>51.538710000000002</v>
      </c>
      <c r="O97" s="65">
        <f t="shared" si="29"/>
        <v>0.38088785007491394</v>
      </c>
      <c r="P97" s="65">
        <f t="shared" si="26"/>
        <v>0.61911214992508601</v>
      </c>
      <c r="Q97" s="65">
        <f t="shared" si="27"/>
        <v>54.641171471934811</v>
      </c>
      <c r="AE97" s="68">
        <f>VLOOKUP('CxTx Summary'!B97, A:D, 4, FALSE)</f>
        <v>91.803458387712311</v>
      </c>
      <c r="AF97" s="68">
        <f>VLOOKUP('CxTx Summary'!E97, A:D, 4, FALSE)</f>
        <v>84.711156867525418</v>
      </c>
      <c r="AG97" s="69">
        <f t="shared" si="30"/>
        <v>88.257307627618871</v>
      </c>
      <c r="AH97" s="69">
        <f>IF(CxTx!H97=0,1,CxTx!H97)</f>
        <v>51.538710000000002</v>
      </c>
      <c r="AI97" s="68">
        <f t="shared" si="31"/>
        <v>0.38088785007491394</v>
      </c>
      <c r="AJ97" s="68">
        <f t="shared" si="32"/>
        <v>0.61911214992508601</v>
      </c>
      <c r="AK97" s="68">
        <f t="shared" si="33"/>
        <v>54.641171471934811</v>
      </c>
      <c r="AY97" s="72">
        <f>VLOOKUP('TzCx Summary'!B97, A:D, 4, FALSE)</f>
        <v>91.803458387712311</v>
      </c>
      <c r="AZ97" s="72">
        <f>VLOOKUP('TzCx Summary'!E97, A:D, 4, FALSE)</f>
        <v>84.711156867525418</v>
      </c>
      <c r="BA97" s="73">
        <f t="shared" si="34"/>
        <v>88.257307627618871</v>
      </c>
      <c r="BB97" s="73" t="e">
        <f>IF(TzCx!H97=0,1,#REF!)</f>
        <v>#REF!</v>
      </c>
      <c r="BC97" s="72" t="e">
        <f t="shared" si="35"/>
        <v>#REF!</v>
      </c>
      <c r="BD97" s="72" t="e">
        <f t="shared" si="36"/>
        <v>#REF!</v>
      </c>
      <c r="BE97" s="72" t="e">
        <f t="shared" si="37"/>
        <v>#REF!</v>
      </c>
      <c r="BG97" s="72"/>
      <c r="BH97" s="72"/>
      <c r="BI97" s="72"/>
      <c r="BJ97" s="72"/>
      <c r="BK97" s="72"/>
      <c r="BL97" s="72"/>
      <c r="BM97" s="72"/>
      <c r="BN97" s="72"/>
    </row>
    <row r="98" spans="11:66" ht="16.8" x14ac:dyDescent="0.4">
      <c r="K98" s="63">
        <f>VLOOKUP('CxCT5x Summary'!B98, A:D, 4, FALSE)</f>
        <v>79.101456423858892</v>
      </c>
      <c r="L98" s="63">
        <f>VLOOKUP('CxCT5x Summary'!E98, A:D, 4, FALSE)</f>
        <v>84.711156867525418</v>
      </c>
      <c r="M98" s="64">
        <f t="shared" si="28"/>
        <v>81.906306645692155</v>
      </c>
      <c r="N98" s="64">
        <f>IF(CxCT5x!H98=0,1,CxCT5x!H98)</f>
        <v>53.3217</v>
      </c>
      <c r="O98" s="65">
        <f t="shared" si="29"/>
        <v>0.39426719530709675</v>
      </c>
      <c r="P98" s="65">
        <f t="shared" si="26"/>
        <v>0.60573280469290325</v>
      </c>
      <c r="Q98" s="65">
        <f t="shared" si="27"/>
        <v>49.613336846532093</v>
      </c>
      <c r="AE98" s="68">
        <f>VLOOKUP('CxTx Summary'!B98, A:D, 4, FALSE)</f>
        <v>79.101456423858892</v>
      </c>
      <c r="AF98" s="68">
        <f>VLOOKUP('CxTx Summary'!E98, A:D, 4, FALSE)</f>
        <v>84.711156867525418</v>
      </c>
      <c r="AG98" s="69">
        <f t="shared" si="30"/>
        <v>81.906306645692155</v>
      </c>
      <c r="AH98" s="69">
        <f>IF(CxTx!H98=0,1,CxTx!H98)</f>
        <v>53.3217</v>
      </c>
      <c r="AI98" s="68">
        <f t="shared" si="31"/>
        <v>0.39426719530709675</v>
      </c>
      <c r="AJ98" s="68">
        <f t="shared" si="32"/>
        <v>0.60573280469290325</v>
      </c>
      <c r="AK98" s="68">
        <f t="shared" si="33"/>
        <v>49.613336846532093</v>
      </c>
      <c r="AY98" s="72">
        <f>VLOOKUP('TzCx Summary'!B98, A:D, 4, FALSE)</f>
        <v>79.101456423858892</v>
      </c>
      <c r="AZ98" s="72">
        <f>VLOOKUP('TzCx Summary'!E98, A:D, 4, FALSE)</f>
        <v>79.101456423858892</v>
      </c>
      <c r="BA98" s="73">
        <f t="shared" si="34"/>
        <v>79.101456423858892</v>
      </c>
      <c r="BB98" s="73" t="e">
        <f>IF(TzCx!H98=0,1,#REF!)</f>
        <v>#REF!</v>
      </c>
      <c r="BC98" s="72" t="e">
        <f t="shared" si="35"/>
        <v>#REF!</v>
      </c>
      <c r="BD98" s="72" t="e">
        <f t="shared" si="36"/>
        <v>#REF!</v>
      </c>
      <c r="BE98" s="72" t="e">
        <f t="shared" si="37"/>
        <v>#REF!</v>
      </c>
      <c r="BG98" s="72"/>
      <c r="BH98" s="72"/>
      <c r="BI98" s="72"/>
      <c r="BJ98" s="72"/>
      <c r="BK98" s="72"/>
      <c r="BL98" s="72"/>
      <c r="BM98" s="72"/>
      <c r="BN98" s="72"/>
    </row>
    <row r="99" spans="11:66" ht="16.8" x14ac:dyDescent="0.4">
      <c r="K99" s="63">
        <f>VLOOKUP('CxCT5x Summary'!B99, A:D, 4, FALSE)</f>
        <v>79.101456423858892</v>
      </c>
      <c r="L99" s="63">
        <f>VLOOKUP('CxCT5x Summary'!E99, A:D, 4, FALSE)</f>
        <v>79.101456423858892</v>
      </c>
      <c r="M99" s="64">
        <f t="shared" si="28"/>
        <v>79.101456423858892</v>
      </c>
      <c r="N99" s="64">
        <f>IF(CxCT5x!H99=0,1,CxCT5x!H99)</f>
        <v>3.4278680000000001</v>
      </c>
      <c r="O99" s="65">
        <f t="shared" si="29"/>
        <v>1.986980480881578E-2</v>
      </c>
      <c r="P99" s="65">
        <f t="shared" si="26"/>
        <v>0.98013019519118427</v>
      </c>
      <c r="Q99" s="65">
        <f t="shared" si="27"/>
        <v>77.529725924623776</v>
      </c>
      <c r="AE99" s="68">
        <f>VLOOKUP('CxTx Summary'!B99, A:D, 4, FALSE)</f>
        <v>79.101456423858892</v>
      </c>
      <c r="AF99" s="68">
        <f>VLOOKUP('CxTx Summary'!E99, A:D, 4, FALSE)</f>
        <v>79.101456423858892</v>
      </c>
      <c r="AG99" s="69">
        <f t="shared" si="30"/>
        <v>79.101456423858892</v>
      </c>
      <c r="AH99" s="69">
        <f>IF(CxTx!H99=0,1,CxTx!H99)</f>
        <v>3.4278680000000001</v>
      </c>
      <c r="AI99" s="68">
        <f t="shared" si="31"/>
        <v>1.986980480881578E-2</v>
      </c>
      <c r="AJ99" s="68">
        <f t="shared" si="32"/>
        <v>0.98013019519118427</v>
      </c>
      <c r="AK99" s="68">
        <f t="shared" si="33"/>
        <v>77.529725924623776</v>
      </c>
      <c r="AY99" s="72">
        <f>VLOOKUP('TzCx Summary'!B99, A:D, 4, FALSE)</f>
        <v>79.101456423858892</v>
      </c>
      <c r="AZ99" s="72">
        <f>VLOOKUP('TzCx Summary'!E99, A:D, 4, FALSE)</f>
        <v>79.101456423858892</v>
      </c>
      <c r="BA99" s="73">
        <f t="shared" si="34"/>
        <v>79.101456423858892</v>
      </c>
      <c r="BB99" s="73" t="e">
        <f>IF(TzCx!H99=0,1,#REF!)</f>
        <v>#REF!</v>
      </c>
      <c r="BC99" s="72" t="e">
        <f t="shared" si="35"/>
        <v>#REF!</v>
      </c>
      <c r="BD99" s="72" t="e">
        <f t="shared" si="36"/>
        <v>#REF!</v>
      </c>
      <c r="BE99" s="72" t="e">
        <f t="shared" si="37"/>
        <v>#REF!</v>
      </c>
      <c r="BG99" s="72"/>
      <c r="BH99" s="72"/>
      <c r="BI99" s="72"/>
      <c r="BJ99" s="72"/>
      <c r="BK99" s="72"/>
      <c r="BL99" s="72"/>
      <c r="BM99" s="72"/>
      <c r="BN99" s="72"/>
    </row>
    <row r="100" spans="11:66" ht="16.8" x14ac:dyDescent="0.4">
      <c r="K100" s="63">
        <f>VLOOKUP('CxCT5x Summary'!B100, A:D, 4, FALSE)</f>
        <v>84.711156867525418</v>
      </c>
      <c r="L100" s="63">
        <f>VLOOKUP('CxCT5x Summary'!E100, A:D, 4, FALSE)</f>
        <v>84.711156867525418</v>
      </c>
      <c r="M100" s="64">
        <f t="shared" si="28"/>
        <v>84.711156867525418</v>
      </c>
      <c r="N100" s="64">
        <f>IF(CxCT5x!H100=0,1,CxCT5x!H100)</f>
        <v>19.956060000000001</v>
      </c>
      <c r="O100" s="65">
        <f t="shared" si="29"/>
        <v>0.14389539487482961</v>
      </c>
      <c r="P100" s="65">
        <f t="shared" si="26"/>
        <v>0.85610460512517039</v>
      </c>
      <c r="Q100" s="65">
        <f t="shared" si="27"/>
        <v>72.521611499769207</v>
      </c>
      <c r="AE100" s="68">
        <f>VLOOKUP('CxTx Summary'!B100, A:D, 4, FALSE)</f>
        <v>84.711156867525418</v>
      </c>
      <c r="AF100" s="68">
        <f>VLOOKUP('CxTx Summary'!E100, A:D, 4, FALSE)</f>
        <v>84.711156867525418</v>
      </c>
      <c r="AG100" s="69">
        <f t="shared" si="30"/>
        <v>84.711156867525418</v>
      </c>
      <c r="AH100" s="69">
        <f>IF(CxTx!H100=0,1,CxTx!H100)</f>
        <v>19.956060000000001</v>
      </c>
      <c r="AI100" s="68">
        <f t="shared" si="31"/>
        <v>0.14389539487482961</v>
      </c>
      <c r="AJ100" s="68">
        <f t="shared" si="32"/>
        <v>0.85610460512517039</v>
      </c>
      <c r="AK100" s="68">
        <f t="shared" si="33"/>
        <v>72.521611499769207</v>
      </c>
      <c r="AY100" s="72">
        <f>VLOOKUP('TzCx Summary'!B100, A:D, 4, FALSE)</f>
        <v>84.711156867525418</v>
      </c>
      <c r="AZ100" s="72">
        <f>VLOOKUP('TzCx Summary'!E100, A:D, 4, FALSE)</f>
        <v>84.711156867525418</v>
      </c>
      <c r="BA100" s="73">
        <f t="shared" si="34"/>
        <v>84.711156867525418</v>
      </c>
      <c r="BB100" s="73" t="e">
        <f>IF(TzCx!H100=0,1,#REF!)</f>
        <v>#REF!</v>
      </c>
      <c r="BC100" s="72" t="e">
        <f t="shared" si="35"/>
        <v>#REF!</v>
      </c>
      <c r="BD100" s="72" t="e">
        <f t="shared" si="36"/>
        <v>#REF!</v>
      </c>
      <c r="BE100" s="72" t="e">
        <f t="shared" si="37"/>
        <v>#REF!</v>
      </c>
      <c r="BG100" s="72"/>
      <c r="BH100" s="72"/>
      <c r="BI100" s="72"/>
      <c r="BJ100" s="72"/>
      <c r="BK100" s="72"/>
      <c r="BL100" s="72"/>
      <c r="BM100" s="72"/>
      <c r="BN100" s="72"/>
    </row>
    <row r="101" spans="11:66" ht="16.8" x14ac:dyDescent="0.4">
      <c r="K101" s="63">
        <f>VLOOKUP('CxCT5x Summary'!B101, A:D, 4, FALSE)</f>
        <v>68.91572373752264</v>
      </c>
      <c r="L101" s="63">
        <f>VLOOKUP('CxCT5x Summary'!E101, A:D, 4, FALSE)</f>
        <v>79.101456423858892</v>
      </c>
      <c r="M101" s="64">
        <f t="shared" si="28"/>
        <v>74.008590080690766</v>
      </c>
      <c r="N101" s="64">
        <f>IF(CxCT5x!H101=0,1,CxCT5x!H101)</f>
        <v>25.13813</v>
      </c>
      <c r="O101" s="65">
        <f t="shared" si="29"/>
        <v>0.18278103279054284</v>
      </c>
      <c r="P101" s="65">
        <f t="shared" si="26"/>
        <v>0.81721896720945719</v>
      </c>
      <c r="Q101" s="65">
        <f t="shared" si="27"/>
        <v>60.481223550370188</v>
      </c>
      <c r="AE101" s="68">
        <f>VLOOKUP('CxTx Summary'!B101, A:D, 4, FALSE)</f>
        <v>68.91572373752264</v>
      </c>
      <c r="AF101" s="68">
        <f>VLOOKUP('CxTx Summary'!E101, A:D, 4, FALSE)</f>
        <v>79.101456423858892</v>
      </c>
      <c r="AG101" s="69">
        <f t="shared" si="30"/>
        <v>74.008590080690766</v>
      </c>
      <c r="AH101" s="69">
        <f>IF(CxTx!H101=0,1,CxTx!H101)</f>
        <v>25.13813</v>
      </c>
      <c r="AI101" s="68">
        <f t="shared" si="31"/>
        <v>0.18278103279054284</v>
      </c>
      <c r="AJ101" s="68">
        <f t="shared" si="32"/>
        <v>0.81721896720945719</v>
      </c>
      <c r="AK101" s="68">
        <f t="shared" si="33"/>
        <v>60.481223550370188</v>
      </c>
      <c r="AY101" s="72">
        <f>VLOOKUP('TzCx Summary'!B101, A:D, 4, FALSE)</f>
        <v>68.91572373752264</v>
      </c>
      <c r="AZ101" s="72">
        <f>VLOOKUP('TzCx Summary'!E101, A:D, 4, FALSE)</f>
        <v>79.101456423858892</v>
      </c>
      <c r="BA101" s="73">
        <f t="shared" si="34"/>
        <v>74.008590080690766</v>
      </c>
      <c r="BB101" s="73" t="e">
        <f>IF(TzCx!H101=0,1,#REF!)</f>
        <v>#REF!</v>
      </c>
      <c r="BC101" s="72" t="e">
        <f t="shared" si="35"/>
        <v>#REF!</v>
      </c>
      <c r="BD101" s="72" t="e">
        <f t="shared" si="36"/>
        <v>#REF!</v>
      </c>
      <c r="BE101" s="72" t="e">
        <f t="shared" si="37"/>
        <v>#REF!</v>
      </c>
      <c r="BG101" s="72"/>
      <c r="BH101" s="72"/>
      <c r="BI101" s="72"/>
      <c r="BJ101" s="72"/>
      <c r="BK101" s="72"/>
      <c r="BL101" s="72"/>
      <c r="BM101" s="72"/>
      <c r="BN101" s="72"/>
    </row>
    <row r="102" spans="11:66" ht="16.8" x14ac:dyDescent="0.4">
      <c r="K102" s="63">
        <f>VLOOKUP('CxCT5x Summary'!B102, A:D, 4, FALSE)</f>
        <v>87.860941194963118</v>
      </c>
      <c r="L102" s="63">
        <f>VLOOKUP('CxCT5x Summary'!E102, A:D, 4, FALSE)</f>
        <v>79.101456423858892</v>
      </c>
      <c r="M102" s="64">
        <f t="shared" si="28"/>
        <v>83.481198809411012</v>
      </c>
      <c r="N102" s="64">
        <f>IF(CxCT5x!H102=0,1,CxCT5x!H102)</f>
        <v>122.17230000000001</v>
      </c>
      <c r="O102" s="65">
        <f t="shared" si="29"/>
        <v>0.91091392178504982</v>
      </c>
      <c r="P102" s="65">
        <f t="shared" si="26"/>
        <v>8.9086078214950182E-2</v>
      </c>
      <c r="Q102" s="65">
        <f t="shared" si="27"/>
        <v>7.4370126066129956</v>
      </c>
      <c r="AE102" s="68">
        <f>VLOOKUP('CxTx Summary'!B102, A:D, 4, FALSE)</f>
        <v>87.860941194963118</v>
      </c>
      <c r="AF102" s="68">
        <f>VLOOKUP('CxTx Summary'!E102, A:D, 4, FALSE)</f>
        <v>79.101456423858892</v>
      </c>
      <c r="AG102" s="69">
        <f t="shared" si="30"/>
        <v>83.481198809411012</v>
      </c>
      <c r="AH102" s="69">
        <f>IF(CxTx!H102=0,1,CxTx!H102)</f>
        <v>122.17230000000001</v>
      </c>
      <c r="AI102" s="68">
        <f t="shared" si="31"/>
        <v>0.91091392178504982</v>
      </c>
      <c r="AJ102" s="68">
        <f t="shared" si="32"/>
        <v>8.9086078214950182E-2</v>
      </c>
      <c r="AK102" s="68">
        <f t="shared" si="33"/>
        <v>7.4370126066129956</v>
      </c>
      <c r="AY102" s="72">
        <f>VLOOKUP('TzCx Summary'!B102, A:D, 4, FALSE)</f>
        <v>87.860941194963118</v>
      </c>
      <c r="AZ102" s="72">
        <f>VLOOKUP('TzCx Summary'!E102, A:D, 4, FALSE)</f>
        <v>87.860941194963118</v>
      </c>
      <c r="BA102" s="73">
        <f t="shared" si="34"/>
        <v>87.860941194963118</v>
      </c>
      <c r="BB102" s="73" t="e">
        <f>IF(TzCx!H102=0,1,#REF!)</f>
        <v>#REF!</v>
      </c>
      <c r="BC102" s="72" t="e">
        <f t="shared" si="35"/>
        <v>#REF!</v>
      </c>
      <c r="BD102" s="72" t="e">
        <f t="shared" si="36"/>
        <v>#REF!</v>
      </c>
      <c r="BE102" s="72" t="e">
        <f t="shared" si="37"/>
        <v>#REF!</v>
      </c>
      <c r="BG102" s="72"/>
      <c r="BH102" s="72"/>
      <c r="BI102" s="72"/>
      <c r="BJ102" s="72"/>
      <c r="BK102" s="72"/>
      <c r="BL102" s="72"/>
      <c r="BM102" s="72"/>
      <c r="BN102" s="72"/>
    </row>
    <row r="103" spans="11:66" ht="16.8" x14ac:dyDescent="0.4">
      <c r="K103" s="63">
        <f>VLOOKUP('CxCT5x Summary'!B103, A:D, 4, FALSE)</f>
        <v>68.91572373752264</v>
      </c>
      <c r="L103" s="63">
        <f>VLOOKUP('CxCT5x Summary'!E103, A:D, 4, FALSE)</f>
        <v>79.101456423858892</v>
      </c>
      <c r="M103" s="64">
        <f t="shared" si="28"/>
        <v>74.008590080690766</v>
      </c>
      <c r="N103" s="64">
        <f>IF(CxCT5x!H103=0,1,CxCT5x!H103)</f>
        <v>23.36205</v>
      </c>
      <c r="O103" s="65">
        <f t="shared" si="29"/>
        <v>0.16945353937780624</v>
      </c>
      <c r="P103" s="65">
        <f t="shared" si="26"/>
        <v>0.83054646062219373</v>
      </c>
      <c r="Q103" s="65">
        <f t="shared" si="27"/>
        <v>61.467572547156507</v>
      </c>
      <c r="AE103" s="68">
        <f>VLOOKUP('CxTx Summary'!B103, A:D, 4, FALSE)</f>
        <v>68.91572373752264</v>
      </c>
      <c r="AF103" s="68">
        <f>VLOOKUP('CxTx Summary'!E103, A:D, 4, FALSE)</f>
        <v>79.101456423858892</v>
      </c>
      <c r="AG103" s="69">
        <f t="shared" si="30"/>
        <v>74.008590080690766</v>
      </c>
      <c r="AH103" s="69">
        <f>IF(CxTx!H103=0,1,CxTx!H103)</f>
        <v>23.36205</v>
      </c>
      <c r="AI103" s="68">
        <f t="shared" si="31"/>
        <v>0.16945353937780624</v>
      </c>
      <c r="AJ103" s="68">
        <f t="shared" si="32"/>
        <v>0.83054646062219373</v>
      </c>
      <c r="AK103" s="68">
        <f t="shared" si="33"/>
        <v>61.467572547156507</v>
      </c>
      <c r="AY103" s="72">
        <f>VLOOKUP('TzCx Summary'!B103, A:D, 4, FALSE)</f>
        <v>68.91572373752264</v>
      </c>
      <c r="AZ103" s="72">
        <f>VLOOKUP('TzCx Summary'!E103, A:D, 4, FALSE)</f>
        <v>95.731374129708314</v>
      </c>
      <c r="BA103" s="73">
        <f t="shared" si="34"/>
        <v>82.323548933615484</v>
      </c>
      <c r="BB103" s="73" t="e">
        <f>IF(TzCx!H103=0,1,#REF!)</f>
        <v>#REF!</v>
      </c>
      <c r="BC103" s="72" t="e">
        <f t="shared" si="35"/>
        <v>#REF!</v>
      </c>
      <c r="BD103" s="72" t="e">
        <f t="shared" si="36"/>
        <v>#REF!</v>
      </c>
      <c r="BE103" s="72" t="e">
        <f t="shared" si="37"/>
        <v>#REF!</v>
      </c>
      <c r="BG103" s="72"/>
      <c r="BH103" s="72"/>
      <c r="BI103" s="72"/>
      <c r="BJ103" s="72"/>
      <c r="BK103" s="72"/>
      <c r="BL103" s="72"/>
      <c r="BM103" s="72"/>
      <c r="BN103" s="72"/>
    </row>
    <row r="104" spans="11:66" ht="16.8" x14ac:dyDescent="0.4">
      <c r="K104" s="63">
        <f>VLOOKUP('CxCT5x Summary'!B104, A:D, 4, FALSE)</f>
        <v>95.731374129708314</v>
      </c>
      <c r="L104" s="63">
        <f>VLOOKUP('CxCT5x Summary'!E104, A:D, 4, FALSE)</f>
        <v>79.101456423858892</v>
      </c>
      <c r="M104" s="64">
        <f t="shared" si="28"/>
        <v>87.416415276783596</v>
      </c>
      <c r="N104" s="64">
        <f>IF(CxCT5x!H104=0,1,CxCT5x!H104)</f>
        <v>114.1272</v>
      </c>
      <c r="O104" s="65">
        <f t="shared" si="29"/>
        <v>0.85054444673054364</v>
      </c>
      <c r="P104" s="65">
        <f t="shared" si="26"/>
        <v>0.14945555326945636</v>
      </c>
      <c r="Q104" s="65">
        <f t="shared" si="27"/>
        <v>13.06486871002425</v>
      </c>
      <c r="AE104" s="68">
        <f>VLOOKUP('CxTx Summary'!B104, A:D, 4, FALSE)</f>
        <v>95.731374129708314</v>
      </c>
      <c r="AF104" s="68">
        <f>VLOOKUP('CxTx Summary'!E104, A:D, 4, FALSE)</f>
        <v>79.101456423858892</v>
      </c>
      <c r="AG104" s="69">
        <f t="shared" si="30"/>
        <v>87.416415276783596</v>
      </c>
      <c r="AH104" s="69">
        <f>IF(CxTx!H104=0,1,CxTx!H104)</f>
        <v>114.1272</v>
      </c>
      <c r="AI104" s="68">
        <f t="shared" si="31"/>
        <v>0.85054444673054364</v>
      </c>
      <c r="AJ104" s="68">
        <f t="shared" si="32"/>
        <v>0.14945555326945636</v>
      </c>
      <c r="AK104" s="68">
        <f t="shared" si="33"/>
        <v>13.06486871002425</v>
      </c>
      <c r="AY104" s="72">
        <f>VLOOKUP('TzCx Summary'!B104, A:D, 4, FALSE)</f>
        <v>95.731374129708314</v>
      </c>
      <c r="AZ104" s="72">
        <f>VLOOKUP('TzCx Summary'!E104, A:D, 4, FALSE)</f>
        <v>95.731374129708314</v>
      </c>
      <c r="BA104" s="73">
        <f t="shared" si="34"/>
        <v>95.731374129708314</v>
      </c>
      <c r="BB104" s="73" t="e">
        <f>IF(TzCx!H104=0,1,#REF!)</f>
        <v>#REF!</v>
      </c>
      <c r="BC104" s="72" t="e">
        <f t="shared" si="35"/>
        <v>#REF!</v>
      </c>
      <c r="BD104" s="72" t="e">
        <f t="shared" si="36"/>
        <v>#REF!</v>
      </c>
      <c r="BE104" s="72" t="e">
        <f t="shared" si="37"/>
        <v>#REF!</v>
      </c>
      <c r="BG104" s="72"/>
      <c r="BH104" s="72"/>
      <c r="BI104" s="72"/>
      <c r="BJ104" s="72"/>
      <c r="BK104" s="72"/>
      <c r="BL104" s="72"/>
      <c r="BM104" s="72"/>
      <c r="BN104" s="72"/>
    </row>
    <row r="105" spans="11:66" ht="16.8" x14ac:dyDescent="0.4">
      <c r="K105" s="63">
        <f>VLOOKUP('CxCT5x Summary'!B105, A:D, 4, FALSE)</f>
        <v>84.711156867525418</v>
      </c>
      <c r="L105" s="63">
        <f>VLOOKUP('CxCT5x Summary'!E105, A:D, 4, FALSE)</f>
        <v>84.711156867525418</v>
      </c>
      <c r="M105" s="64">
        <f t="shared" si="28"/>
        <v>84.711156867525418</v>
      </c>
      <c r="N105" s="64">
        <f>IF(CxCT5x!H105=0,1,CxCT5x!H105)</f>
        <v>17.365780000000001</v>
      </c>
      <c r="O105" s="65">
        <f t="shared" si="29"/>
        <v>0.12445824134731769</v>
      </c>
      <c r="P105" s="65">
        <f t="shared" si="26"/>
        <v>0.87554175865268236</v>
      </c>
      <c r="Q105" s="65">
        <f t="shared" si="27"/>
        <v>74.168155261296448</v>
      </c>
      <c r="AE105" s="68">
        <f>VLOOKUP('CxTx Summary'!B105, A:D, 4, FALSE)</f>
        <v>84.711156867525418</v>
      </c>
      <c r="AF105" s="68">
        <f>VLOOKUP('CxTx Summary'!E105, A:D, 4, FALSE)</f>
        <v>84.711156867525418</v>
      </c>
      <c r="AG105" s="69">
        <f t="shared" si="30"/>
        <v>84.711156867525418</v>
      </c>
      <c r="AH105" s="69">
        <f>IF(CxTx!H105=0,1,CxTx!H105)</f>
        <v>17.365780000000001</v>
      </c>
      <c r="AI105" s="68">
        <f t="shared" si="31"/>
        <v>0.12445824134731769</v>
      </c>
      <c r="AJ105" s="68">
        <f t="shared" si="32"/>
        <v>0.87554175865268236</v>
      </c>
      <c r="AK105" s="68">
        <f t="shared" si="33"/>
        <v>74.168155261296448</v>
      </c>
      <c r="AY105" s="72">
        <f>VLOOKUP('TzCx Summary'!B105, A:D, 4, FALSE)</f>
        <v>84.711156867525418</v>
      </c>
      <c r="AZ105" s="72">
        <f>VLOOKUP('TzCx Summary'!E105, A:D, 4, FALSE)</f>
        <v>91.803458387712311</v>
      </c>
      <c r="BA105" s="73">
        <f t="shared" si="34"/>
        <v>88.257307627618871</v>
      </c>
      <c r="BB105" s="73" t="e">
        <f>IF(TzCx!H105=0,1,#REF!)</f>
        <v>#REF!</v>
      </c>
      <c r="BC105" s="72" t="e">
        <f t="shared" si="35"/>
        <v>#REF!</v>
      </c>
      <c r="BD105" s="72" t="e">
        <f t="shared" si="36"/>
        <v>#REF!</v>
      </c>
      <c r="BE105" s="72" t="e">
        <f t="shared" si="37"/>
        <v>#REF!</v>
      </c>
      <c r="BG105" s="72"/>
      <c r="BH105" s="72"/>
      <c r="BI105" s="72"/>
      <c r="BJ105" s="72"/>
      <c r="BK105" s="72"/>
      <c r="BL105" s="72"/>
      <c r="BM105" s="72"/>
      <c r="BN105" s="72"/>
    </row>
    <row r="106" spans="11:66" ht="16.8" x14ac:dyDescent="0.4">
      <c r="K106" s="63">
        <f>VLOOKUP('CxCT5x Summary'!B106, A:D, 4, FALSE)</f>
        <v>84.711156867525418</v>
      </c>
      <c r="L106" s="63">
        <f>VLOOKUP('CxCT5x Summary'!E106, A:D, 4, FALSE)</f>
        <v>84.711156867525418</v>
      </c>
      <c r="M106" s="64">
        <f t="shared" si="28"/>
        <v>84.711156867525418</v>
      </c>
      <c r="N106" s="64">
        <f>IF(CxCT5x!H106=0,1,CxCT5x!H106)</f>
        <v>14.38369</v>
      </c>
      <c r="O106" s="65">
        <f t="shared" si="29"/>
        <v>0.10208099210674987</v>
      </c>
      <c r="P106" s="65">
        <f t="shared" si="26"/>
        <v>0.89791900789325019</v>
      </c>
      <c r="Q106" s="65">
        <f t="shared" si="27"/>
        <v>76.063757931977904</v>
      </c>
      <c r="AE106" s="68">
        <f>VLOOKUP('CxTx Summary'!B106, A:D, 4, FALSE)</f>
        <v>84.711156867525418</v>
      </c>
      <c r="AF106" s="68">
        <f>VLOOKUP('CxTx Summary'!E106, A:D, 4, FALSE)</f>
        <v>84.711156867525418</v>
      </c>
      <c r="AG106" s="69">
        <f t="shared" si="30"/>
        <v>84.711156867525418</v>
      </c>
      <c r="AH106" s="69">
        <f>IF(CxTx!H106=0,1,CxTx!H106)</f>
        <v>14.38369</v>
      </c>
      <c r="AI106" s="68">
        <f t="shared" si="31"/>
        <v>0.10208099210674987</v>
      </c>
      <c r="AJ106" s="68">
        <f t="shared" si="32"/>
        <v>0.89791900789325019</v>
      </c>
      <c r="AK106" s="68">
        <f t="shared" si="33"/>
        <v>76.063757931977904</v>
      </c>
      <c r="AY106" s="72">
        <f>VLOOKUP('TzCx Summary'!B106, A:D, 4, FALSE)</f>
        <v>84.711156867525418</v>
      </c>
      <c r="AZ106" s="72">
        <f>VLOOKUP('TzCx Summary'!E106, A:D, 4, FALSE)</f>
        <v>91.803458387712311</v>
      </c>
      <c r="BA106" s="73">
        <f t="shared" si="34"/>
        <v>88.257307627618871</v>
      </c>
      <c r="BB106" s="73" t="e">
        <f>IF(TzCx!H106=0,1,#REF!)</f>
        <v>#REF!</v>
      </c>
      <c r="BC106" s="72" t="e">
        <f t="shared" si="35"/>
        <v>#REF!</v>
      </c>
      <c r="BD106" s="72" t="e">
        <f t="shared" si="36"/>
        <v>#REF!</v>
      </c>
      <c r="BE106" s="72" t="e">
        <f t="shared" si="37"/>
        <v>#REF!</v>
      </c>
      <c r="BG106" s="72"/>
      <c r="BH106" s="72"/>
      <c r="BI106" s="72"/>
      <c r="BJ106" s="72"/>
      <c r="BK106" s="72"/>
      <c r="BL106" s="72"/>
      <c r="BM106" s="72"/>
      <c r="BN106" s="72"/>
    </row>
    <row r="107" spans="11:66" ht="16.8" x14ac:dyDescent="0.4">
      <c r="K107" s="63">
        <f>VLOOKUP('CxCT5x Summary'!B107, A:D, 4, FALSE)</f>
        <v>84.711156867525418</v>
      </c>
      <c r="L107" s="63">
        <f>VLOOKUP('CxCT5x Summary'!E107, A:D, 4, FALSE)</f>
        <v>84.711156867525418</v>
      </c>
      <c r="M107" s="64">
        <f t="shared" si="28"/>
        <v>84.711156867525418</v>
      </c>
      <c r="N107" s="64">
        <f>IF(CxCT5x!H107=0,1,CxCT5x!H107)</f>
        <v>8.0745059999999995</v>
      </c>
      <c r="O107" s="65">
        <f t="shared" si="29"/>
        <v>5.4737624578404746E-2</v>
      </c>
      <c r="P107" s="65">
        <f t="shared" si="26"/>
        <v>0.9452623754215953</v>
      </c>
      <c r="Q107" s="65">
        <f t="shared" si="27"/>
        <v>80.074269365308467</v>
      </c>
      <c r="AE107" s="68">
        <f>VLOOKUP('CxTx Summary'!B107, A:D, 4, FALSE)</f>
        <v>84.711156867525418</v>
      </c>
      <c r="AF107" s="68">
        <f>VLOOKUP('CxTx Summary'!E107, A:D, 4, FALSE)</f>
        <v>84.711156867525418</v>
      </c>
      <c r="AG107" s="69">
        <f t="shared" si="30"/>
        <v>84.711156867525418</v>
      </c>
      <c r="AH107" s="69">
        <f>IF(CxTx!H107=0,1,CxTx!H107)</f>
        <v>8.0745059999999995</v>
      </c>
      <c r="AI107" s="68">
        <f t="shared" si="31"/>
        <v>5.4737624578404746E-2</v>
      </c>
      <c r="AJ107" s="68">
        <f t="shared" si="32"/>
        <v>0.9452623754215953</v>
      </c>
      <c r="AK107" s="68">
        <f t="shared" si="33"/>
        <v>80.074269365308467</v>
      </c>
      <c r="AY107" s="72">
        <f>VLOOKUP('TzCx Summary'!B107, A:D, 4, FALSE)</f>
        <v>84.711156867525418</v>
      </c>
      <c r="AZ107" s="72">
        <f>VLOOKUP('TzCx Summary'!E107, A:D, 4, FALSE)</f>
        <v>84.711156867525418</v>
      </c>
      <c r="BA107" s="73">
        <f t="shared" si="34"/>
        <v>84.711156867525418</v>
      </c>
      <c r="BB107" s="73">
        <f>IF(TzCx!H107=0,1,#REF!)</f>
        <v>1</v>
      </c>
      <c r="BC107" s="72" t="e">
        <f t="shared" si="35"/>
        <v>#REF!</v>
      </c>
      <c r="BD107" s="72" t="e">
        <f t="shared" si="36"/>
        <v>#REF!</v>
      </c>
      <c r="BE107" s="72" t="e">
        <f t="shared" si="37"/>
        <v>#REF!</v>
      </c>
      <c r="BG107" s="72"/>
      <c r="BH107" s="72"/>
      <c r="BI107" s="72"/>
      <c r="BJ107" s="72"/>
      <c r="BK107" s="72"/>
      <c r="BL107" s="72"/>
      <c r="BM107" s="72"/>
      <c r="BN107" s="72"/>
    </row>
    <row r="108" spans="11:66" ht="16.8" x14ac:dyDescent="0.4">
      <c r="K108" s="63">
        <f>VLOOKUP('CxCT5x Summary'!B108, A:D, 4, FALSE)</f>
        <v>84.711156867525418</v>
      </c>
      <c r="L108" s="63">
        <f>VLOOKUP('CxCT5x Summary'!E108, A:D, 4, FALSE)</f>
        <v>84.711156867525418</v>
      </c>
      <c r="M108" s="64">
        <f t="shared" si="28"/>
        <v>84.711156867525418</v>
      </c>
      <c r="N108" s="64">
        <f>IF(CxCT5x!H108=0,1,CxCT5x!H108)</f>
        <v>36.052320000000002</v>
      </c>
      <c r="O108" s="65">
        <f t="shared" si="29"/>
        <v>0.26467981850422456</v>
      </c>
      <c r="P108" s="65">
        <f t="shared" si="26"/>
        <v>0.73532018149577549</v>
      </c>
      <c r="Q108" s="65">
        <f t="shared" si="27"/>
        <v>62.2898232425459</v>
      </c>
      <c r="AE108" s="68">
        <f>VLOOKUP('CxTx Summary'!B108, A:D, 4, FALSE)</f>
        <v>84.711156867525418</v>
      </c>
      <c r="AF108" s="68">
        <f>VLOOKUP('CxTx Summary'!E108, A:D, 4, FALSE)</f>
        <v>84.711156867525418</v>
      </c>
      <c r="AG108" s="69">
        <f t="shared" si="30"/>
        <v>84.711156867525418</v>
      </c>
      <c r="AH108" s="69">
        <f>IF(CxTx!H108=0,1,CxTx!H108)</f>
        <v>36.052320000000002</v>
      </c>
      <c r="AI108" s="68">
        <f t="shared" si="31"/>
        <v>0.26467981850422456</v>
      </c>
      <c r="AJ108" s="68">
        <f t="shared" si="32"/>
        <v>0.73532018149577549</v>
      </c>
      <c r="AK108" s="68">
        <f t="shared" si="33"/>
        <v>62.2898232425459</v>
      </c>
      <c r="AY108" s="72">
        <f>VLOOKUP('TzCx Summary'!B108, A:D, 4, FALSE)</f>
        <v>84.711156867525418</v>
      </c>
      <c r="AZ108" s="72">
        <f>VLOOKUP('TzCx Summary'!E108, A:D, 4, FALSE)</f>
        <v>84.711156867525418</v>
      </c>
      <c r="BA108" s="73">
        <f t="shared" si="34"/>
        <v>84.711156867525418</v>
      </c>
      <c r="BB108" s="73" t="e">
        <f>IF(TzCx!H108=0,1,#REF!)</f>
        <v>#REF!</v>
      </c>
      <c r="BC108" s="72" t="e">
        <f t="shared" si="35"/>
        <v>#REF!</v>
      </c>
      <c r="BD108" s="72" t="e">
        <f t="shared" si="36"/>
        <v>#REF!</v>
      </c>
      <c r="BE108" s="72" t="e">
        <f t="shared" si="37"/>
        <v>#REF!</v>
      </c>
      <c r="BG108" s="72"/>
      <c r="BH108" s="72"/>
      <c r="BI108" s="72"/>
      <c r="BJ108" s="72"/>
      <c r="BK108" s="72"/>
      <c r="BL108" s="72"/>
      <c r="BM108" s="72"/>
      <c r="BN108" s="72"/>
    </row>
    <row r="109" spans="11:66" ht="16.8" x14ac:dyDescent="0.4">
      <c r="K109" s="63">
        <f>VLOOKUP('CxCT5x Summary'!B109, A:D, 4, FALSE)</f>
        <v>84.711156867525418</v>
      </c>
      <c r="L109" s="63">
        <f>VLOOKUP('CxCT5x Summary'!E109, A:D, 4, FALSE)</f>
        <v>84.711156867525418</v>
      </c>
      <c r="M109" s="64">
        <f t="shared" si="28"/>
        <v>84.711156867525418</v>
      </c>
      <c r="N109" s="64">
        <f>IF(CxCT5x!H109=0,1,CxCT5x!H109)</f>
        <v>11.596730000000001</v>
      </c>
      <c r="O109" s="65">
        <f t="shared" si="29"/>
        <v>8.1167975214740271E-2</v>
      </c>
      <c r="P109" s="65">
        <f t="shared" si="26"/>
        <v>0.91883202478525972</v>
      </c>
      <c r="Q109" s="65">
        <f t="shared" si="27"/>
        <v>77.835323786490136</v>
      </c>
      <c r="AE109" s="68">
        <f>VLOOKUP('CxTx Summary'!B109, A:D, 4, FALSE)</f>
        <v>84.711156867525418</v>
      </c>
      <c r="AF109" s="68">
        <f>VLOOKUP('CxTx Summary'!E109, A:D, 4, FALSE)</f>
        <v>84.711156867525418</v>
      </c>
      <c r="AG109" s="69">
        <f t="shared" si="30"/>
        <v>84.711156867525418</v>
      </c>
      <c r="AH109" s="69">
        <f>IF(CxTx!H109=0,1,CxTx!H109)</f>
        <v>11.596730000000001</v>
      </c>
      <c r="AI109" s="68">
        <f t="shared" si="31"/>
        <v>8.1167975214740271E-2</v>
      </c>
      <c r="AJ109" s="68">
        <f t="shared" si="32"/>
        <v>0.91883202478525972</v>
      </c>
      <c r="AK109" s="68">
        <f t="shared" si="33"/>
        <v>77.835323786490136</v>
      </c>
      <c r="AY109" s="72">
        <f>VLOOKUP('TzCx Summary'!B109, A:D, 4, FALSE)</f>
        <v>84.711156867525418</v>
      </c>
      <c r="AZ109" s="72">
        <f>VLOOKUP('TzCx Summary'!E109, A:D, 4, FALSE)</f>
        <v>84.711156867525418</v>
      </c>
      <c r="BA109" s="73">
        <f t="shared" si="34"/>
        <v>84.711156867525418</v>
      </c>
      <c r="BB109" s="73">
        <f>IF(TzCx!H109=0,1,#REF!)</f>
        <v>1</v>
      </c>
      <c r="BC109" s="72" t="e">
        <f t="shared" si="35"/>
        <v>#REF!</v>
      </c>
      <c r="BD109" s="72" t="e">
        <f t="shared" si="36"/>
        <v>#REF!</v>
      </c>
      <c r="BE109" s="72" t="e">
        <f t="shared" si="37"/>
        <v>#REF!</v>
      </c>
      <c r="BG109" s="72"/>
      <c r="BH109" s="72"/>
      <c r="BI109" s="72"/>
      <c r="BJ109" s="72"/>
      <c r="BK109" s="72"/>
      <c r="BL109" s="72"/>
      <c r="BM109" s="72"/>
      <c r="BN109" s="72"/>
    </row>
    <row r="110" spans="11:66" ht="16.8" x14ac:dyDescent="0.4">
      <c r="K110" s="63">
        <f>VLOOKUP('CxCT5x Summary'!B110, A:D, 4, FALSE)</f>
        <v>91.803458387712311</v>
      </c>
      <c r="L110" s="63">
        <f>VLOOKUP('CxCT5x Summary'!E110, A:D, 4, FALSE)</f>
        <v>84.711156867525418</v>
      </c>
      <c r="M110" s="64">
        <f t="shared" si="28"/>
        <v>88.257307627618871</v>
      </c>
      <c r="N110" s="64">
        <f>IF(CxCT5x!H110=0,1,CxCT5x!H110)</f>
        <v>14.461729999999999</v>
      </c>
      <c r="O110" s="65">
        <f t="shared" si="29"/>
        <v>0.10266659499959814</v>
      </c>
      <c r="P110" s="65">
        <f t="shared" si="26"/>
        <v>0.89733340500040182</v>
      </c>
      <c r="Q110" s="65">
        <f t="shared" si="27"/>
        <v>79.196230369659176</v>
      </c>
      <c r="AE110" s="68">
        <f>VLOOKUP('CxTx Summary'!B110, A:D, 4, FALSE)</f>
        <v>91.803458387712311</v>
      </c>
      <c r="AF110" s="68">
        <f>VLOOKUP('CxTx Summary'!E110, A:D, 4, FALSE)</f>
        <v>84.711156867525418</v>
      </c>
      <c r="AG110" s="69">
        <f t="shared" si="30"/>
        <v>88.257307627618871</v>
      </c>
      <c r="AH110" s="69">
        <f>IF(CxTx!H110=0,1,CxTx!H110)</f>
        <v>14.461729999999999</v>
      </c>
      <c r="AI110" s="68">
        <f t="shared" si="31"/>
        <v>0.10266659499959814</v>
      </c>
      <c r="AJ110" s="68">
        <f t="shared" si="32"/>
        <v>0.89733340500040182</v>
      </c>
      <c r="AK110" s="68">
        <f t="shared" si="33"/>
        <v>79.196230369659176</v>
      </c>
      <c r="AY110" s="72">
        <f>VLOOKUP('TzCx Summary'!B110, A:D, 4, FALSE)</f>
        <v>91.803458387712311</v>
      </c>
      <c r="AZ110" s="72">
        <f>VLOOKUP('TzCx Summary'!E110, A:D, 4, FALSE)</f>
        <v>91.803458387712311</v>
      </c>
      <c r="BA110" s="73">
        <f t="shared" si="34"/>
        <v>91.803458387712311</v>
      </c>
      <c r="BB110" s="73" t="e">
        <f>IF(TzCx!H110=0,1,#REF!)</f>
        <v>#REF!</v>
      </c>
      <c r="BC110" s="72" t="e">
        <f t="shared" si="35"/>
        <v>#REF!</v>
      </c>
      <c r="BD110" s="72" t="e">
        <f t="shared" si="36"/>
        <v>#REF!</v>
      </c>
      <c r="BE110" s="72" t="e">
        <f t="shared" si="37"/>
        <v>#REF!</v>
      </c>
      <c r="BG110" s="72"/>
      <c r="BH110" s="72"/>
      <c r="BI110" s="72"/>
      <c r="BJ110" s="72"/>
      <c r="BK110" s="72"/>
      <c r="BL110" s="72"/>
      <c r="BM110" s="72"/>
      <c r="BN110" s="72"/>
    </row>
    <row r="111" spans="11:66" ht="16.8" x14ac:dyDescent="0.4">
      <c r="K111" s="63">
        <f>VLOOKUP('CxCT5x Summary'!B111, A:D, 4, FALSE)</f>
        <v>97.16593973375204</v>
      </c>
      <c r="L111" s="63">
        <f>VLOOKUP('CxCT5x Summary'!E111, A:D, 4, FALSE)</f>
        <v>84.711156867525418</v>
      </c>
      <c r="M111" s="64">
        <f t="shared" si="28"/>
        <v>90.938548300638729</v>
      </c>
      <c r="N111" s="64">
        <f>IF(CxCT5x!H111=0,1,CxCT5x!H111)</f>
        <v>52.059939999999997</v>
      </c>
      <c r="O111" s="65">
        <f t="shared" si="29"/>
        <v>0.3847990980995078</v>
      </c>
      <c r="P111" s="65">
        <f t="shared" si="26"/>
        <v>0.61520090190049226</v>
      </c>
      <c r="Q111" s="65">
        <f t="shared" si="27"/>
        <v>55.945476932074421</v>
      </c>
      <c r="AE111" s="68">
        <f>VLOOKUP('CxTx Summary'!B111, A:D, 4, FALSE)</f>
        <v>97.16593973375204</v>
      </c>
      <c r="AF111" s="68">
        <f>VLOOKUP('CxTx Summary'!E111, A:D, 4, FALSE)</f>
        <v>84.711156867525418</v>
      </c>
      <c r="AG111" s="69">
        <f t="shared" si="30"/>
        <v>90.938548300638729</v>
      </c>
      <c r="AH111" s="69">
        <f>IF(CxTx!H111=0,1,CxTx!H111)</f>
        <v>52.059939999999997</v>
      </c>
      <c r="AI111" s="68">
        <f t="shared" si="31"/>
        <v>0.3847990980995078</v>
      </c>
      <c r="AJ111" s="68">
        <f t="shared" si="32"/>
        <v>0.61520090190049226</v>
      </c>
      <c r="AK111" s="68">
        <f t="shared" si="33"/>
        <v>55.945476932074421</v>
      </c>
      <c r="AY111" s="72">
        <f>VLOOKUP('TzCx Summary'!B111, A:D, 4, FALSE)</f>
        <v>97.16593973375204</v>
      </c>
      <c r="AZ111" s="72">
        <f>VLOOKUP('TzCx Summary'!E111, A:D, 4, FALSE)</f>
        <v>84.711156867525418</v>
      </c>
      <c r="BA111" s="73">
        <f t="shared" si="34"/>
        <v>90.938548300638729</v>
      </c>
      <c r="BB111" s="73" t="e">
        <f>IF(TzCx!H111=0,1,#REF!)</f>
        <v>#REF!</v>
      </c>
      <c r="BC111" s="72" t="e">
        <f t="shared" si="35"/>
        <v>#REF!</v>
      </c>
      <c r="BD111" s="72" t="e">
        <f t="shared" si="36"/>
        <v>#REF!</v>
      </c>
      <c r="BE111" s="72" t="e">
        <f t="shared" si="37"/>
        <v>#REF!</v>
      </c>
      <c r="BG111" s="72"/>
      <c r="BH111" s="72"/>
      <c r="BI111" s="72"/>
      <c r="BJ111" s="72"/>
      <c r="BK111" s="72"/>
      <c r="BL111" s="72"/>
      <c r="BM111" s="72"/>
      <c r="BN111" s="72"/>
    </row>
    <row r="112" spans="11:66" ht="16.8" x14ac:dyDescent="0.4">
      <c r="K112" s="63">
        <f>VLOOKUP('CxCT5x Summary'!B112, A:D, 4, FALSE)</f>
        <v>79.101456423858892</v>
      </c>
      <c r="L112" s="63">
        <f>VLOOKUP('CxCT5x Summary'!E112, A:D, 4, FALSE)</f>
        <v>79.101456423858892</v>
      </c>
      <c r="M112" s="64">
        <f t="shared" si="28"/>
        <v>79.101456423858892</v>
      </c>
      <c r="N112" s="64">
        <f>IF(CxCT5x!H112=0,1,CxCT5x!H112)</f>
        <v>77.554779999999994</v>
      </c>
      <c r="O112" s="65">
        <f t="shared" si="29"/>
        <v>0.57610934997936314</v>
      </c>
      <c r="P112" s="65">
        <f t="shared" si="26"/>
        <v>0.42389065002063686</v>
      </c>
      <c r="Q112" s="65">
        <f t="shared" si="27"/>
        <v>33.530367781088628</v>
      </c>
      <c r="AE112" s="68">
        <f>VLOOKUP('CxTx Summary'!B112, A:D, 4, FALSE)</f>
        <v>79.101456423858892</v>
      </c>
      <c r="AF112" s="68">
        <f>VLOOKUP('CxTx Summary'!E112, A:D, 4, FALSE)</f>
        <v>79.101456423858892</v>
      </c>
      <c r="AG112" s="69">
        <f t="shared" si="30"/>
        <v>79.101456423858892</v>
      </c>
      <c r="AH112" s="69">
        <f>IF(CxTx!H112=0,1,CxTx!H112)</f>
        <v>77.554779999999994</v>
      </c>
      <c r="AI112" s="68">
        <f t="shared" si="31"/>
        <v>0.57610934997936314</v>
      </c>
      <c r="AJ112" s="68">
        <f t="shared" si="32"/>
        <v>0.42389065002063686</v>
      </c>
      <c r="AK112" s="68">
        <f t="shared" si="33"/>
        <v>33.530367781088628</v>
      </c>
      <c r="AY112" s="72">
        <f>VLOOKUP('TzCx Summary'!B112, A:D, 4, FALSE)</f>
        <v>79.101456423858892</v>
      </c>
      <c r="AZ112" s="72">
        <f>VLOOKUP('TzCx Summary'!E112, A:D, 4, FALSE)</f>
        <v>95.731374129708314</v>
      </c>
      <c r="BA112" s="73">
        <f t="shared" si="34"/>
        <v>87.416415276783596</v>
      </c>
      <c r="BB112" s="73" t="e">
        <f>IF(TzCx!H112=0,1,#REF!)</f>
        <v>#REF!</v>
      </c>
      <c r="BC112" s="72" t="e">
        <f t="shared" si="35"/>
        <v>#REF!</v>
      </c>
      <c r="BD112" s="72" t="e">
        <f t="shared" si="36"/>
        <v>#REF!</v>
      </c>
      <c r="BE112" s="72" t="e">
        <f t="shared" si="37"/>
        <v>#REF!</v>
      </c>
      <c r="BG112" s="72"/>
      <c r="BH112" s="72"/>
      <c r="BI112" s="72"/>
      <c r="BJ112" s="72"/>
      <c r="BK112" s="72"/>
      <c r="BL112" s="72"/>
      <c r="BM112" s="72"/>
      <c r="BN112" s="72"/>
    </row>
    <row r="113" spans="11:66" ht="16.8" x14ac:dyDescent="0.4">
      <c r="K113" s="63">
        <f>VLOOKUP('CxCT5x Summary'!B113, A:D, 4, FALSE)</f>
        <v>79.101456423858892</v>
      </c>
      <c r="L113" s="63">
        <f>VLOOKUP('CxCT5x Summary'!E113, A:D, 4, FALSE)</f>
        <v>79.101456423858892</v>
      </c>
      <c r="M113" s="64">
        <f t="shared" si="28"/>
        <v>79.101456423858892</v>
      </c>
      <c r="N113" s="64">
        <f>IF(CxCT5x!H113=0,1,CxCT5x!H113)</f>
        <v>84.953389999999999</v>
      </c>
      <c r="O113" s="65">
        <f t="shared" si="29"/>
        <v>0.63162764084374268</v>
      </c>
      <c r="P113" s="65">
        <f t="shared" si="26"/>
        <v>0.36837235915625732</v>
      </c>
      <c r="Q113" s="65">
        <f t="shared" si="27"/>
        <v>29.138790115552787</v>
      </c>
      <c r="AE113" s="68">
        <f>VLOOKUP('CxTx Summary'!B113, A:D, 4, FALSE)</f>
        <v>79.101456423858892</v>
      </c>
      <c r="AF113" s="68">
        <f>VLOOKUP('CxTx Summary'!E113, A:D, 4, FALSE)</f>
        <v>79.101456423858892</v>
      </c>
      <c r="AG113" s="69">
        <f t="shared" si="30"/>
        <v>79.101456423858892</v>
      </c>
      <c r="AH113" s="69">
        <f>IF(CxTx!H113=0,1,CxTx!H113)</f>
        <v>84.953389999999999</v>
      </c>
      <c r="AI113" s="68">
        <f t="shared" si="31"/>
        <v>0.63162764084374268</v>
      </c>
      <c r="AJ113" s="68">
        <f t="shared" si="32"/>
        <v>0.36837235915625732</v>
      </c>
      <c r="AK113" s="68">
        <f t="shared" si="33"/>
        <v>29.138790115552787</v>
      </c>
      <c r="AY113" s="72">
        <f>VLOOKUP('TzCx Summary'!B113, A:D, 4, FALSE)</f>
        <v>79.101456423858892</v>
      </c>
      <c r="AZ113" s="72">
        <f>VLOOKUP('TzCx Summary'!E113, A:D, 4, FALSE)</f>
        <v>95.731374129708314</v>
      </c>
      <c r="BA113" s="73">
        <f t="shared" si="34"/>
        <v>87.416415276783596</v>
      </c>
      <c r="BB113" s="73" t="e">
        <f>IF(TzCx!H113=0,1,#REF!)</f>
        <v>#REF!</v>
      </c>
      <c r="BC113" s="72" t="e">
        <f t="shared" si="35"/>
        <v>#REF!</v>
      </c>
      <c r="BD113" s="72" t="e">
        <f t="shared" si="36"/>
        <v>#REF!</v>
      </c>
      <c r="BE113" s="72" t="e">
        <f t="shared" si="37"/>
        <v>#REF!</v>
      </c>
      <c r="BG113" s="72"/>
      <c r="BH113" s="72"/>
      <c r="BI113" s="72"/>
      <c r="BJ113" s="72"/>
      <c r="BK113" s="72"/>
      <c r="BL113" s="72"/>
      <c r="BM113" s="72"/>
      <c r="BN113" s="72"/>
    </row>
    <row r="114" spans="11:66" ht="16.8" x14ac:dyDescent="0.4">
      <c r="K114" s="63">
        <f>VLOOKUP('CxCT5x Summary'!B114, A:D, 4, FALSE)</f>
        <v>95.731374129708314</v>
      </c>
      <c r="L114" s="63">
        <f>VLOOKUP('CxCT5x Summary'!E114, A:D, 4, FALSE)</f>
        <v>79.101456423858892</v>
      </c>
      <c r="M114" s="64">
        <f t="shared" si="28"/>
        <v>87.416415276783596</v>
      </c>
      <c r="N114" s="64">
        <f>IF(CxCT5x!H114=0,1,CxCT5x!H114)</f>
        <v>114.4071</v>
      </c>
      <c r="O114" s="65">
        <f t="shared" si="29"/>
        <v>0.85264478309277103</v>
      </c>
      <c r="P114" s="65">
        <f t="shared" si="26"/>
        <v>0.14735521690722897</v>
      </c>
      <c r="Q114" s="65">
        <f t="shared" si="27"/>
        <v>12.881264834362851</v>
      </c>
      <c r="AE114" s="68">
        <f>VLOOKUP('CxTx Summary'!B114, A:D, 4, FALSE)</f>
        <v>95.731374129708314</v>
      </c>
      <c r="AF114" s="68">
        <f>VLOOKUP('CxTx Summary'!E114, A:D, 4, FALSE)</f>
        <v>79.101456423858892</v>
      </c>
      <c r="AG114" s="69">
        <f t="shared" si="30"/>
        <v>87.416415276783596</v>
      </c>
      <c r="AH114" s="69">
        <f>IF(CxTx!H114=0,1,CxTx!H114)</f>
        <v>114.4071</v>
      </c>
      <c r="AI114" s="68">
        <f t="shared" si="31"/>
        <v>0.85264478309277103</v>
      </c>
      <c r="AJ114" s="68">
        <f t="shared" si="32"/>
        <v>0.14735521690722897</v>
      </c>
      <c r="AK114" s="68">
        <f t="shared" si="33"/>
        <v>12.881264834362851</v>
      </c>
      <c r="AY114" s="72">
        <f>VLOOKUP('TzCx Summary'!B114, A:D, 4, FALSE)</f>
        <v>95.731374129708314</v>
      </c>
      <c r="AZ114" s="72">
        <f>VLOOKUP('TzCx Summary'!E114, A:D, 4, FALSE)</f>
        <v>95.731374129708314</v>
      </c>
      <c r="BA114" s="73">
        <f t="shared" si="34"/>
        <v>95.731374129708314</v>
      </c>
      <c r="BB114" s="73">
        <f>IF(TzCx!H114=0,1,#REF!)</f>
        <v>1</v>
      </c>
      <c r="BC114" s="72" t="e">
        <f t="shared" si="35"/>
        <v>#REF!</v>
      </c>
      <c r="BD114" s="72" t="e">
        <f t="shared" si="36"/>
        <v>#REF!</v>
      </c>
      <c r="BE114" s="72" t="e">
        <f t="shared" si="37"/>
        <v>#REF!</v>
      </c>
      <c r="BG114" s="72"/>
      <c r="BH114" s="72"/>
      <c r="BI114" s="72"/>
      <c r="BJ114" s="72"/>
      <c r="BK114" s="72"/>
      <c r="BL114" s="72"/>
      <c r="BM114" s="72"/>
      <c r="BN114" s="72"/>
    </row>
    <row r="115" spans="11:66" ht="16.8" x14ac:dyDescent="0.4">
      <c r="K115" s="63">
        <f>VLOOKUP('CxCT5x Summary'!B115, A:D, 4, FALSE)</f>
        <v>87.860941194963118</v>
      </c>
      <c r="L115" s="63">
        <f>VLOOKUP('CxCT5x Summary'!E115, A:D, 4, FALSE)</f>
        <v>79.101456423858892</v>
      </c>
      <c r="M115" s="64">
        <f t="shared" si="28"/>
        <v>83.481198809411012</v>
      </c>
      <c r="N115" s="64">
        <f>IF(CxCT5x!H115=0,1,CxCT5x!H115)</f>
        <v>15.78021</v>
      </c>
      <c r="O115" s="65">
        <f t="shared" si="29"/>
        <v>0.11256031235175849</v>
      </c>
      <c r="P115" s="65">
        <f t="shared" si="26"/>
        <v>0.88743968764824155</v>
      </c>
      <c r="Q115" s="65">
        <f t="shared" si="27"/>
        <v>74.084528995924458</v>
      </c>
      <c r="AE115" s="68">
        <f>VLOOKUP('CxTx Summary'!B115, A:D, 4, FALSE)</f>
        <v>87.860941194963118</v>
      </c>
      <c r="AF115" s="68">
        <f>VLOOKUP('CxTx Summary'!E115, A:D, 4, FALSE)</f>
        <v>79.101456423858892</v>
      </c>
      <c r="AG115" s="69">
        <f t="shared" si="30"/>
        <v>83.481198809411012</v>
      </c>
      <c r="AH115" s="69">
        <f>IF(CxTx!H115=0,1,CxTx!H115)</f>
        <v>15.78021</v>
      </c>
      <c r="AI115" s="68">
        <f t="shared" si="31"/>
        <v>0.11256031235175849</v>
      </c>
      <c r="AJ115" s="68">
        <f t="shared" si="32"/>
        <v>0.88743968764824155</v>
      </c>
      <c r="AK115" s="68">
        <f t="shared" si="33"/>
        <v>74.084528995924458</v>
      </c>
      <c r="AY115" s="72">
        <f>VLOOKUP('TzCx Summary'!B115, A:D, 4, FALSE)</f>
        <v>87.860941194963118</v>
      </c>
      <c r="AZ115" s="72">
        <f>VLOOKUP('TzCx Summary'!E115, A:D, 4, FALSE)</f>
        <v>87.860941194963118</v>
      </c>
      <c r="BA115" s="73">
        <f t="shared" si="34"/>
        <v>87.860941194963118</v>
      </c>
      <c r="BB115" s="73" t="e">
        <f>IF(TzCx!H115=0,1,#REF!)</f>
        <v>#REF!</v>
      </c>
      <c r="BC115" s="72" t="e">
        <f t="shared" si="35"/>
        <v>#REF!</v>
      </c>
      <c r="BD115" s="72" t="e">
        <f t="shared" si="36"/>
        <v>#REF!</v>
      </c>
      <c r="BE115" s="72" t="e">
        <f t="shared" si="37"/>
        <v>#REF!</v>
      </c>
      <c r="BG115" s="72"/>
      <c r="BH115" s="72"/>
      <c r="BI115" s="72"/>
      <c r="BJ115" s="72"/>
      <c r="BK115" s="72"/>
      <c r="BL115" s="72"/>
      <c r="BM115" s="72"/>
      <c r="BN115" s="72"/>
    </row>
    <row r="116" spans="11:66" ht="16.8" x14ac:dyDescent="0.4">
      <c r="K116" s="63">
        <f>VLOOKUP('CxCT5x Summary'!B116, A:D, 4, FALSE)</f>
        <v>84.711156867525418</v>
      </c>
      <c r="L116" s="63">
        <f>VLOOKUP('CxCT5x Summary'!E116, A:D, 4, FALSE)</f>
        <v>84.711156867525418</v>
      </c>
      <c r="M116" s="64">
        <f t="shared" si="28"/>
        <v>84.711156867525418</v>
      </c>
      <c r="N116" s="64">
        <f>IF(CxCT5x!H116=0,1,CxCT5x!H116)</f>
        <v>57.558059999999998</v>
      </c>
      <c r="O116" s="65">
        <f t="shared" si="29"/>
        <v>0.42605633768468154</v>
      </c>
      <c r="P116" s="65">
        <f t="shared" si="26"/>
        <v>0.57394366231531846</v>
      </c>
      <c r="Q116" s="65">
        <f t="shared" si="27"/>
        <v>48.619431611514976</v>
      </c>
      <c r="AE116" s="68">
        <f>VLOOKUP('CxTx Summary'!B116, A:D, 4, FALSE)</f>
        <v>84.711156867525418</v>
      </c>
      <c r="AF116" s="68">
        <f>VLOOKUP('CxTx Summary'!E116, A:D, 4, FALSE)</f>
        <v>84.711156867525418</v>
      </c>
      <c r="AG116" s="69">
        <f t="shared" si="30"/>
        <v>84.711156867525418</v>
      </c>
      <c r="AH116" s="69">
        <f>IF(CxTx!H116=0,1,CxTx!H116)</f>
        <v>57.558059999999998</v>
      </c>
      <c r="AI116" s="68">
        <f t="shared" si="31"/>
        <v>0.42605633768468154</v>
      </c>
      <c r="AJ116" s="68">
        <f t="shared" si="32"/>
        <v>0.57394366231531846</v>
      </c>
      <c r="AK116" s="68">
        <f t="shared" si="33"/>
        <v>48.619431611514976</v>
      </c>
      <c r="AY116" s="72">
        <f>VLOOKUP('TzCx Summary'!B116, A:D, 4, FALSE)</f>
        <v>84.711156867525418</v>
      </c>
      <c r="AZ116" s="72">
        <f>VLOOKUP('TzCx Summary'!E116, A:D, 4, FALSE)</f>
        <v>84.711156867525418</v>
      </c>
      <c r="BA116" s="73">
        <f t="shared" si="34"/>
        <v>84.711156867525418</v>
      </c>
      <c r="BB116" s="73" t="e">
        <f>IF(TzCx!H116=0,1,#REF!)</f>
        <v>#REF!</v>
      </c>
      <c r="BC116" s="72" t="e">
        <f t="shared" si="35"/>
        <v>#REF!</v>
      </c>
      <c r="BD116" s="72" t="e">
        <f t="shared" si="36"/>
        <v>#REF!</v>
      </c>
      <c r="BE116" s="72" t="e">
        <f t="shared" si="37"/>
        <v>#REF!</v>
      </c>
      <c r="BG116" s="72"/>
      <c r="BH116" s="72"/>
      <c r="BI116" s="72"/>
      <c r="BJ116" s="72"/>
      <c r="BK116" s="72"/>
      <c r="BL116" s="72"/>
      <c r="BM116" s="72"/>
      <c r="BN116" s="72"/>
    </row>
    <row r="117" spans="11:66" ht="16.8" x14ac:dyDescent="0.4">
      <c r="K117" s="63">
        <f>VLOOKUP('CxCT5x Summary'!B117, A:D, 4, FALSE)</f>
        <v>95.731374129708314</v>
      </c>
      <c r="L117" s="63">
        <f>VLOOKUP('CxCT5x Summary'!E117, A:D, 4, FALSE)</f>
        <v>79.101456423858892</v>
      </c>
      <c r="M117" s="64">
        <f t="shared" si="28"/>
        <v>87.416415276783596</v>
      </c>
      <c r="N117" s="64">
        <f>IF(CxCT5x!H117=0,1,CxCT5x!H117)</f>
        <v>90.886880000000005</v>
      </c>
      <c r="O117" s="65">
        <f t="shared" si="29"/>
        <v>0.67615184520927729</v>
      </c>
      <c r="P117" s="65">
        <f t="shared" si="26"/>
        <v>0.32384815479072271</v>
      </c>
      <c r="Q117" s="65">
        <f t="shared" si="27"/>
        <v>28.309644785805911</v>
      </c>
      <c r="AE117" s="68">
        <f>VLOOKUP('CxTx Summary'!B117, A:D, 4, FALSE)</f>
        <v>95.731374129708314</v>
      </c>
      <c r="AF117" s="68">
        <f>VLOOKUP('CxTx Summary'!E117, A:D, 4, FALSE)</f>
        <v>79.101456423858892</v>
      </c>
      <c r="AG117" s="69">
        <f t="shared" si="30"/>
        <v>87.416415276783596</v>
      </c>
      <c r="AH117" s="69">
        <f>IF(CxTx!H117=0,1,CxTx!H117)</f>
        <v>90.886880000000005</v>
      </c>
      <c r="AI117" s="68">
        <f t="shared" si="31"/>
        <v>0.67615184520927729</v>
      </c>
      <c r="AJ117" s="68">
        <f t="shared" si="32"/>
        <v>0.32384815479072271</v>
      </c>
      <c r="AK117" s="68">
        <f t="shared" si="33"/>
        <v>28.309644785805911</v>
      </c>
      <c r="AY117" s="72">
        <f>VLOOKUP('TzCx Summary'!B117, A:D, 4, FALSE)</f>
        <v>95.731374129708314</v>
      </c>
      <c r="AZ117" s="72">
        <f>VLOOKUP('TzCx Summary'!E117, A:D, 4, FALSE)</f>
        <v>95.731374129708314</v>
      </c>
      <c r="BA117" s="73">
        <f t="shared" si="34"/>
        <v>95.731374129708314</v>
      </c>
      <c r="BB117" s="73" t="e">
        <f>IF(TzCx!H117=0,1,#REF!)</f>
        <v>#REF!</v>
      </c>
      <c r="BC117" s="72" t="e">
        <f t="shared" si="35"/>
        <v>#REF!</v>
      </c>
      <c r="BD117" s="72" t="e">
        <f t="shared" si="36"/>
        <v>#REF!</v>
      </c>
      <c r="BE117" s="72" t="e">
        <f t="shared" si="37"/>
        <v>#REF!</v>
      </c>
      <c r="BG117" s="72"/>
      <c r="BH117" s="72"/>
      <c r="BI117" s="72"/>
      <c r="BJ117" s="72"/>
      <c r="BK117" s="72"/>
      <c r="BL117" s="72"/>
      <c r="BM117" s="72"/>
      <c r="BN117" s="72"/>
    </row>
    <row r="118" spans="11:66" ht="16.8" x14ac:dyDescent="0.4">
      <c r="K118" s="63">
        <f>VLOOKUP('CxCT5x Summary'!B118, A:D, 4, FALSE)</f>
        <v>97.16593973375204</v>
      </c>
      <c r="L118" s="63">
        <f>VLOOKUP('CxCT5x Summary'!E118, A:D, 4, FALSE)</f>
        <v>84.711156867525418</v>
      </c>
      <c r="M118" s="64">
        <f t="shared" si="28"/>
        <v>90.938548300638729</v>
      </c>
      <c r="N118" s="64">
        <f>IF(CxCT5x!H118=0,1,CxCT5x!H118)</f>
        <v>52.502899999999997</v>
      </c>
      <c r="O118" s="65">
        <f t="shared" si="29"/>
        <v>0.38812301733856558</v>
      </c>
      <c r="P118" s="65">
        <f t="shared" si="26"/>
        <v>0.61187698266143442</v>
      </c>
      <c r="Q118" s="65">
        <f t="shared" si="27"/>
        <v>55.643204541805943</v>
      </c>
      <c r="AE118" s="68">
        <f>VLOOKUP('CxTx Summary'!B118, A:D, 4, FALSE)</f>
        <v>97.16593973375204</v>
      </c>
      <c r="AF118" s="68">
        <f>VLOOKUP('CxTx Summary'!E118, A:D, 4, FALSE)</f>
        <v>84.711156867525418</v>
      </c>
      <c r="AG118" s="69">
        <f t="shared" si="30"/>
        <v>90.938548300638729</v>
      </c>
      <c r="AH118" s="69">
        <f>IF(CxTx!H118=0,1,CxTx!H118)</f>
        <v>52.502899999999997</v>
      </c>
      <c r="AI118" s="68">
        <f t="shared" si="31"/>
        <v>0.38812301733856558</v>
      </c>
      <c r="AJ118" s="68">
        <f t="shared" si="32"/>
        <v>0.61187698266143442</v>
      </c>
      <c r="AK118" s="68">
        <f t="shared" si="33"/>
        <v>55.643204541805943</v>
      </c>
      <c r="AY118" s="72">
        <f>VLOOKUP('TzCx Summary'!B118, A:D, 4, FALSE)</f>
        <v>97.16593973375204</v>
      </c>
      <c r="AZ118" s="72">
        <f>VLOOKUP('TzCx Summary'!E118, A:D, 4, FALSE)</f>
        <v>84.711156867525418</v>
      </c>
      <c r="BA118" s="73">
        <f t="shared" si="34"/>
        <v>90.938548300638729</v>
      </c>
      <c r="BB118" s="73" t="e">
        <f>IF(TzCx!H118=0,1,#REF!)</f>
        <v>#REF!</v>
      </c>
      <c r="BC118" s="72" t="e">
        <f t="shared" si="35"/>
        <v>#REF!</v>
      </c>
      <c r="BD118" s="72" t="e">
        <f t="shared" si="36"/>
        <v>#REF!</v>
      </c>
      <c r="BE118" s="72" t="e">
        <f t="shared" si="37"/>
        <v>#REF!</v>
      </c>
      <c r="BG118" s="72"/>
      <c r="BH118" s="72"/>
      <c r="BI118" s="72"/>
      <c r="BJ118" s="72"/>
      <c r="BK118" s="72"/>
      <c r="BL118" s="72"/>
      <c r="BM118" s="72"/>
      <c r="BN118" s="72"/>
    </row>
    <row r="119" spans="11:66" ht="16.8" x14ac:dyDescent="0.4">
      <c r="K119" s="63">
        <f>VLOOKUP('CxCT5x Summary'!B119, A:D, 4, FALSE)</f>
        <v>79.101456423858892</v>
      </c>
      <c r="L119" s="63">
        <f>VLOOKUP('CxCT5x Summary'!E119, A:D, 4, FALSE)</f>
        <v>79.101456423858892</v>
      </c>
      <c r="M119" s="64">
        <f t="shared" si="28"/>
        <v>79.101456423858892</v>
      </c>
      <c r="N119" s="64">
        <f>IF(CxCT5x!H119=0,1,CxCT5x!H119)</f>
        <v>7.4024679999999998</v>
      </c>
      <c r="O119" s="65">
        <f t="shared" si="29"/>
        <v>4.9694731230070961E-2</v>
      </c>
      <c r="P119" s="65">
        <f t="shared" si="26"/>
        <v>0.95030526876992905</v>
      </c>
      <c r="Q119" s="65">
        <f t="shared" si="27"/>
        <v>75.17053080696806</v>
      </c>
      <c r="AE119" s="68">
        <f>VLOOKUP('CxTx Summary'!B119, A:D, 4, FALSE)</f>
        <v>79.101456423858892</v>
      </c>
      <c r="AF119" s="68">
        <f>VLOOKUP('CxTx Summary'!E119, A:D, 4, FALSE)</f>
        <v>79.101456423858892</v>
      </c>
      <c r="AG119" s="69">
        <f t="shared" si="30"/>
        <v>79.101456423858892</v>
      </c>
      <c r="AH119" s="69">
        <f>IF(CxTx!H119=0,1,CxTx!H119)</f>
        <v>7.4024679999999998</v>
      </c>
      <c r="AI119" s="68">
        <f t="shared" si="31"/>
        <v>4.9694731230070961E-2</v>
      </c>
      <c r="AJ119" s="68">
        <f t="shared" si="32"/>
        <v>0.95030526876992905</v>
      </c>
      <c r="AK119" s="68">
        <f t="shared" si="33"/>
        <v>75.17053080696806</v>
      </c>
      <c r="AY119" s="72">
        <f>VLOOKUP('TzCx Summary'!B119, A:D, 4, FALSE)</f>
        <v>79.101456423858892</v>
      </c>
      <c r="AZ119" s="72">
        <f>VLOOKUP('TzCx Summary'!E119, A:D, 4, FALSE)</f>
        <v>79.101456423858892</v>
      </c>
      <c r="BA119" s="73">
        <f t="shared" si="34"/>
        <v>79.101456423858892</v>
      </c>
      <c r="BB119" s="73" t="e">
        <f>IF(TzCx!H119=0,1,#REF!)</f>
        <v>#REF!</v>
      </c>
      <c r="BC119" s="72" t="e">
        <f t="shared" si="35"/>
        <v>#REF!</v>
      </c>
      <c r="BD119" s="72" t="e">
        <f t="shared" si="36"/>
        <v>#REF!</v>
      </c>
      <c r="BE119" s="72" t="e">
        <f t="shared" si="37"/>
        <v>#REF!</v>
      </c>
      <c r="BG119" s="72"/>
      <c r="BH119" s="72"/>
      <c r="BI119" s="72"/>
      <c r="BJ119" s="72"/>
      <c r="BK119" s="72"/>
      <c r="BL119" s="72"/>
      <c r="BM119" s="72"/>
      <c r="BN119" s="72"/>
    </row>
    <row r="120" spans="11:66" ht="16.8" x14ac:dyDescent="0.4">
      <c r="K120" s="63">
        <f>VLOOKUP('CxCT5x Summary'!B120, A:D, 4, FALSE)</f>
        <v>84.711156867525418</v>
      </c>
      <c r="L120" s="63">
        <f>VLOOKUP('CxCT5x Summary'!E120, A:D, 4, FALSE)</f>
        <v>84.711156867525418</v>
      </c>
      <c r="M120" s="64">
        <f t="shared" si="28"/>
        <v>84.711156867525418</v>
      </c>
      <c r="N120" s="64">
        <f>IF(CxCT5x!H120=0,1,CxCT5x!H120)</f>
        <v>9.9693419999999993</v>
      </c>
      <c r="O120" s="65">
        <f t="shared" si="29"/>
        <v>6.8956248913015911E-2</v>
      </c>
      <c r="P120" s="65">
        <f t="shared" si="26"/>
        <v>0.93104375108698412</v>
      </c>
      <c r="Q120" s="65">
        <f t="shared" si="27"/>
        <v>78.869793248858798</v>
      </c>
      <c r="AE120" s="68">
        <f>VLOOKUP('CxTx Summary'!B120, A:D, 4, FALSE)</f>
        <v>84.711156867525418</v>
      </c>
      <c r="AF120" s="68">
        <f>VLOOKUP('CxTx Summary'!E120, A:D, 4, FALSE)</f>
        <v>84.711156867525418</v>
      </c>
      <c r="AG120" s="69">
        <f t="shared" si="30"/>
        <v>84.711156867525418</v>
      </c>
      <c r="AH120" s="69">
        <f>IF(CxTx!H120=0,1,CxTx!H120)</f>
        <v>9.9693419999999993</v>
      </c>
      <c r="AI120" s="68">
        <f t="shared" si="31"/>
        <v>6.8956248913015911E-2</v>
      </c>
      <c r="AJ120" s="68">
        <f t="shared" si="32"/>
        <v>0.93104375108698412</v>
      </c>
      <c r="AK120" s="68">
        <f t="shared" si="33"/>
        <v>78.869793248858798</v>
      </c>
      <c r="AY120" s="72">
        <f>VLOOKUP('TzCx Summary'!B120, A:D, 4, FALSE)</f>
        <v>84.711156867525418</v>
      </c>
      <c r="AZ120" s="72">
        <f>VLOOKUP('TzCx Summary'!E120, A:D, 4, FALSE)</f>
        <v>84.711156867525418</v>
      </c>
      <c r="BA120" s="73">
        <f t="shared" si="34"/>
        <v>84.711156867525418</v>
      </c>
      <c r="BB120" s="73" t="e">
        <f>IF(TzCx!H120=0,1,#REF!)</f>
        <v>#REF!</v>
      </c>
      <c r="BC120" s="72" t="e">
        <f t="shared" si="35"/>
        <v>#REF!</v>
      </c>
      <c r="BD120" s="72" t="e">
        <f t="shared" si="36"/>
        <v>#REF!</v>
      </c>
      <c r="BE120" s="72" t="e">
        <f t="shared" si="37"/>
        <v>#REF!</v>
      </c>
      <c r="BG120" s="72"/>
      <c r="BH120" s="72"/>
      <c r="BI120" s="72"/>
      <c r="BJ120" s="72"/>
      <c r="BK120" s="72"/>
      <c r="BL120" s="72"/>
      <c r="BM120" s="72"/>
      <c r="BN120" s="72"/>
    </row>
    <row r="121" spans="11:66" ht="16.8" x14ac:dyDescent="0.4">
      <c r="K121" s="63">
        <f>VLOOKUP('CxCT5x Summary'!B121, A:D, 4, FALSE)</f>
        <v>91.803458387712311</v>
      </c>
      <c r="L121" s="63">
        <f>VLOOKUP('CxCT5x Summary'!E121, A:D, 4, FALSE)</f>
        <v>84.711156867525418</v>
      </c>
      <c r="M121" s="64">
        <f t="shared" si="28"/>
        <v>88.257307627618871</v>
      </c>
      <c r="N121" s="64">
        <f>IF(CxCT5x!H121=0,1,CxCT5x!H121)</f>
        <v>13.500360000000001</v>
      </c>
      <c r="O121" s="65">
        <f t="shared" si="29"/>
        <v>9.5452588681075007E-2</v>
      </c>
      <c r="P121" s="65">
        <f t="shared" si="26"/>
        <v>0.90454741131892502</v>
      </c>
      <c r="Q121" s="65">
        <f t="shared" si="27"/>
        <v>79.832919144540668</v>
      </c>
      <c r="AE121" s="68">
        <f>VLOOKUP('CxTx Summary'!B121, A:D, 4, FALSE)</f>
        <v>91.803458387712311</v>
      </c>
      <c r="AF121" s="68">
        <f>VLOOKUP('CxTx Summary'!E121, A:D, 4, FALSE)</f>
        <v>84.711156867525418</v>
      </c>
      <c r="AG121" s="69">
        <f t="shared" si="30"/>
        <v>88.257307627618871</v>
      </c>
      <c r="AH121" s="69">
        <f>IF(CxTx!H121=0,1,CxTx!H121)</f>
        <v>13.500360000000001</v>
      </c>
      <c r="AI121" s="68">
        <f t="shared" si="31"/>
        <v>9.5452588681075007E-2</v>
      </c>
      <c r="AJ121" s="68">
        <f t="shared" si="32"/>
        <v>0.90454741131892502</v>
      </c>
      <c r="AK121" s="68">
        <f t="shared" si="33"/>
        <v>79.832919144540668</v>
      </c>
      <c r="AY121" s="72">
        <f>VLOOKUP('TzCx Summary'!B121, A:D, 4, FALSE)</f>
        <v>91.803458387712311</v>
      </c>
      <c r="AZ121" s="72">
        <f>VLOOKUP('TzCx Summary'!E121, A:D, 4, FALSE)</f>
        <v>91.803458387712311</v>
      </c>
      <c r="BA121" s="73">
        <f t="shared" si="34"/>
        <v>91.803458387712311</v>
      </c>
      <c r="BB121" s="73">
        <f>IF(TzCx!H121=0,1,#REF!)</f>
        <v>1</v>
      </c>
      <c r="BC121" s="72" t="e">
        <f t="shared" si="35"/>
        <v>#REF!</v>
      </c>
      <c r="BD121" s="72" t="e">
        <f t="shared" si="36"/>
        <v>#REF!</v>
      </c>
      <c r="BE121" s="72" t="e">
        <f t="shared" si="37"/>
        <v>#REF!</v>
      </c>
      <c r="BG121" s="72"/>
      <c r="BH121" s="72"/>
      <c r="BI121" s="72"/>
      <c r="BJ121" s="72"/>
      <c r="BK121" s="72"/>
      <c r="BL121" s="72"/>
      <c r="BM121" s="72"/>
      <c r="BN121" s="72"/>
    </row>
    <row r="122" spans="11:66" ht="16.8" x14ac:dyDescent="0.4">
      <c r="K122" s="63">
        <f>VLOOKUP('CxCT5x Summary'!B122, A:D, 4, FALSE)</f>
        <v>84.711156867525418</v>
      </c>
      <c r="L122" s="63">
        <f>VLOOKUP('CxCT5x Summary'!E122, A:D, 4, FALSE)</f>
        <v>84.711156867525418</v>
      </c>
      <c r="M122" s="64">
        <f t="shared" si="28"/>
        <v>84.711156867525418</v>
      </c>
      <c r="N122" s="64">
        <f>IF(CxCT5x!H122=0,1,CxCT5x!H122)</f>
        <v>4.4088419999999999</v>
      </c>
      <c r="O122" s="65">
        <f t="shared" si="29"/>
        <v>2.723091721538861E-2</v>
      </c>
      <c r="P122" s="65">
        <f t="shared" si="26"/>
        <v>0.97276908278461138</v>
      </c>
      <c r="Q122" s="65">
        <f t="shared" si="27"/>
        <v>82.404394367646034</v>
      </c>
      <c r="AE122" s="68">
        <f>VLOOKUP('CxTx Summary'!B122, A:D, 4, FALSE)</f>
        <v>84.711156867525418</v>
      </c>
      <c r="AF122" s="68">
        <f>VLOOKUP('CxTx Summary'!E122, A:D, 4, FALSE)</f>
        <v>84.711156867525418</v>
      </c>
      <c r="AG122" s="69">
        <f t="shared" si="30"/>
        <v>84.711156867525418</v>
      </c>
      <c r="AH122" s="69">
        <f>IF(CxTx!H122=0,1,CxTx!H122)</f>
        <v>4.4088419999999999</v>
      </c>
      <c r="AI122" s="68">
        <f t="shared" si="31"/>
        <v>2.723091721538861E-2</v>
      </c>
      <c r="AJ122" s="68">
        <f t="shared" si="32"/>
        <v>0.97276908278461138</v>
      </c>
      <c r="AK122" s="68">
        <f t="shared" si="33"/>
        <v>82.404394367646034</v>
      </c>
      <c r="AY122" s="72">
        <f>VLOOKUP('TzCx Summary'!B122, A:D, 4, FALSE)</f>
        <v>84.711156867525418</v>
      </c>
      <c r="AZ122" s="72">
        <f>VLOOKUP('TzCx Summary'!E122, A:D, 4, FALSE)</f>
        <v>84.711156867525418</v>
      </c>
      <c r="BA122" s="73">
        <f t="shared" si="34"/>
        <v>84.711156867525418</v>
      </c>
      <c r="BB122" s="73" t="e">
        <f>IF(TzCx!H122=0,1,#REF!)</f>
        <v>#REF!</v>
      </c>
      <c r="BC122" s="72" t="e">
        <f t="shared" si="35"/>
        <v>#REF!</v>
      </c>
      <c r="BD122" s="72" t="e">
        <f t="shared" si="36"/>
        <v>#REF!</v>
      </c>
      <c r="BE122" s="72" t="e">
        <f t="shared" si="37"/>
        <v>#REF!</v>
      </c>
      <c r="BG122" s="72"/>
      <c r="BH122" s="72"/>
      <c r="BI122" s="72"/>
      <c r="BJ122" s="72"/>
      <c r="BK122" s="72"/>
      <c r="BL122" s="72"/>
      <c r="BM122" s="72"/>
      <c r="BN122" s="72"/>
    </row>
    <row r="123" spans="11:66" ht="16.8" x14ac:dyDescent="0.4">
      <c r="K123" s="63">
        <f>VLOOKUP('CxCT5x Summary'!B123, A:D, 4, FALSE)</f>
        <v>91.803458387712311</v>
      </c>
      <c r="L123" s="63">
        <f>VLOOKUP('CxCT5x Summary'!E123, A:D, 4, FALSE)</f>
        <v>84.711156867525418</v>
      </c>
      <c r="M123" s="64">
        <f t="shared" si="28"/>
        <v>88.257307627618871</v>
      </c>
      <c r="N123" s="64">
        <f>IF(CxCT5x!H123=0,1,CxCT5x!H123)</f>
        <v>15.06954</v>
      </c>
      <c r="O123" s="65">
        <f t="shared" si="29"/>
        <v>0.10722752906292606</v>
      </c>
      <c r="P123" s="65">
        <f t="shared" si="26"/>
        <v>0.8927724709370739</v>
      </c>
      <c r="Q123" s="65">
        <f t="shared" si="27"/>
        <v>78.793694608962767</v>
      </c>
      <c r="AE123" s="68">
        <f>VLOOKUP('CxTx Summary'!B123, A:D, 4, FALSE)</f>
        <v>91.803458387712311</v>
      </c>
      <c r="AF123" s="68">
        <f>VLOOKUP('CxTx Summary'!E123, A:D, 4, FALSE)</f>
        <v>84.711156867525418</v>
      </c>
      <c r="AG123" s="69">
        <f t="shared" si="30"/>
        <v>88.257307627618871</v>
      </c>
      <c r="AH123" s="69">
        <f>IF(CxTx!H123=0,1,CxTx!H123)</f>
        <v>15.06954</v>
      </c>
      <c r="AI123" s="68">
        <f t="shared" si="31"/>
        <v>0.10722752906292606</v>
      </c>
      <c r="AJ123" s="68">
        <f t="shared" si="32"/>
        <v>0.8927724709370739</v>
      </c>
      <c r="AK123" s="68">
        <f t="shared" si="33"/>
        <v>78.793694608962767</v>
      </c>
      <c r="AY123" s="72">
        <f>VLOOKUP('TzCx Summary'!B123, A:D, 4, FALSE)</f>
        <v>91.803458387712311</v>
      </c>
      <c r="AZ123" s="72">
        <f>VLOOKUP('TzCx Summary'!E123, A:D, 4, FALSE)</f>
        <v>91.803458387712311</v>
      </c>
      <c r="BA123" s="73">
        <f t="shared" si="34"/>
        <v>91.803458387712311</v>
      </c>
      <c r="BB123" s="73" t="e">
        <f>IF(TzCx!H123=0,1,#REF!)</f>
        <v>#REF!</v>
      </c>
      <c r="BC123" s="72" t="e">
        <f t="shared" si="35"/>
        <v>#REF!</v>
      </c>
      <c r="BD123" s="72" t="e">
        <f t="shared" si="36"/>
        <v>#REF!</v>
      </c>
      <c r="BE123" s="72" t="e">
        <f t="shared" si="37"/>
        <v>#REF!</v>
      </c>
      <c r="BG123" s="72"/>
      <c r="BH123" s="72"/>
      <c r="BI123" s="72"/>
      <c r="BJ123" s="72"/>
      <c r="BK123" s="72"/>
      <c r="BL123" s="72"/>
      <c r="BM123" s="72"/>
      <c r="BN123" s="72"/>
    </row>
    <row r="124" spans="11:66" ht="16.8" x14ac:dyDescent="0.4">
      <c r="K124" s="63">
        <f>VLOOKUP('CxCT5x Summary'!B124, A:D, 4, FALSE)</f>
        <v>91.803458387712311</v>
      </c>
      <c r="L124" s="63">
        <f>VLOOKUP('CxCT5x Summary'!E124, A:D, 4, FALSE)</f>
        <v>84.711156867525418</v>
      </c>
      <c r="M124" s="64">
        <f t="shared" si="28"/>
        <v>88.257307627618871</v>
      </c>
      <c r="N124" s="64">
        <f>IF(CxCT5x!H124=0,1,CxCT5x!H124)</f>
        <v>16.27261</v>
      </c>
      <c r="O124" s="65">
        <f t="shared" si="29"/>
        <v>0.11625522347987857</v>
      </c>
      <c r="P124" s="65">
        <f t="shared" si="26"/>
        <v>0.8837447765201214</v>
      </c>
      <c r="Q124" s="65">
        <f t="shared" si="27"/>
        <v>77.996934605637648</v>
      </c>
      <c r="AE124" s="68">
        <f>VLOOKUP('CxTx Summary'!B124, A:D, 4, FALSE)</f>
        <v>91.803458387712311</v>
      </c>
      <c r="AF124" s="68">
        <f>VLOOKUP('CxTx Summary'!E124, A:D, 4, FALSE)</f>
        <v>84.711156867525418</v>
      </c>
      <c r="AG124" s="69">
        <f t="shared" si="30"/>
        <v>88.257307627618871</v>
      </c>
      <c r="AH124" s="69">
        <f>IF(CxTx!H124=0,1,CxTx!H124)</f>
        <v>16.27261</v>
      </c>
      <c r="AI124" s="68">
        <f t="shared" si="31"/>
        <v>0.11625522347987857</v>
      </c>
      <c r="AJ124" s="68">
        <f t="shared" si="32"/>
        <v>0.8837447765201214</v>
      </c>
      <c r="AK124" s="68">
        <f t="shared" si="33"/>
        <v>77.996934605637648</v>
      </c>
      <c r="AY124" s="72">
        <f>VLOOKUP('TzCx Summary'!B124, A:D, 4, FALSE)</f>
        <v>91.803458387712311</v>
      </c>
      <c r="AZ124" s="72">
        <f>VLOOKUP('TzCx Summary'!E124, A:D, 4, FALSE)</f>
        <v>91.803458387712311</v>
      </c>
      <c r="BA124" s="73">
        <f t="shared" si="34"/>
        <v>91.803458387712311</v>
      </c>
      <c r="BB124" s="73" t="e">
        <f>IF(TzCx!H124=0,1,#REF!)</f>
        <v>#REF!</v>
      </c>
      <c r="BC124" s="72" t="e">
        <f t="shared" si="35"/>
        <v>#REF!</v>
      </c>
      <c r="BD124" s="72" t="e">
        <f t="shared" si="36"/>
        <v>#REF!</v>
      </c>
      <c r="BE124" s="72" t="e">
        <f t="shared" si="37"/>
        <v>#REF!</v>
      </c>
      <c r="BG124" s="72"/>
      <c r="BH124" s="72"/>
      <c r="BI124" s="72"/>
      <c r="BJ124" s="72"/>
      <c r="BK124" s="72"/>
      <c r="BL124" s="72"/>
      <c r="BM124" s="72"/>
      <c r="BN124" s="72"/>
    </row>
    <row r="125" spans="11:66" ht="16.8" x14ac:dyDescent="0.4">
      <c r="K125" s="63">
        <f>VLOOKUP('CxCT5x Summary'!B125, A:D, 4, FALSE)</f>
        <v>79.101456423858892</v>
      </c>
      <c r="L125" s="63">
        <f>VLOOKUP('CxCT5x Summary'!E125, A:D, 4, FALSE)</f>
        <v>79.101456423858892</v>
      </c>
      <c r="M125" s="64">
        <f t="shared" si="28"/>
        <v>79.101456423858892</v>
      </c>
      <c r="N125" s="64">
        <f>IF(CxCT5x!H125=0,1,CxCT5x!H125)</f>
        <v>113.3086</v>
      </c>
      <c r="O125" s="65">
        <f t="shared" si="29"/>
        <v>0.84440176953826274</v>
      </c>
      <c r="P125" s="65">
        <f t="shared" si="26"/>
        <v>0.15559823046173726</v>
      </c>
      <c r="Q125" s="65">
        <f t="shared" si="27"/>
        <v>12.308046646498664</v>
      </c>
      <c r="AE125" s="68">
        <f>VLOOKUP('CxTx Summary'!B125, A:D, 4, FALSE)</f>
        <v>79.101456423858892</v>
      </c>
      <c r="AF125" s="68">
        <f>VLOOKUP('CxTx Summary'!E125, A:D, 4, FALSE)</f>
        <v>79.101456423858892</v>
      </c>
      <c r="AG125" s="69">
        <f t="shared" si="30"/>
        <v>79.101456423858892</v>
      </c>
      <c r="AH125" s="69">
        <f>IF(CxTx!H125=0,1,CxTx!H125)</f>
        <v>113.3086</v>
      </c>
      <c r="AI125" s="68">
        <f t="shared" si="31"/>
        <v>0.84440176953826274</v>
      </c>
      <c r="AJ125" s="68">
        <f t="shared" si="32"/>
        <v>0.15559823046173726</v>
      </c>
      <c r="AK125" s="68">
        <f t="shared" si="33"/>
        <v>12.308046646498664</v>
      </c>
      <c r="AY125" s="72">
        <f>VLOOKUP('TzCx Summary'!B125, A:D, 4, FALSE)</f>
        <v>79.101456423858892</v>
      </c>
      <c r="AZ125" s="72">
        <f>VLOOKUP('TzCx Summary'!E125, A:D, 4, FALSE)</f>
        <v>95.731374129708314</v>
      </c>
      <c r="BA125" s="73">
        <f t="shared" si="34"/>
        <v>87.416415276783596</v>
      </c>
      <c r="BB125" s="73" t="e">
        <f>IF(TzCx!H125=0,1,#REF!)</f>
        <v>#REF!</v>
      </c>
      <c r="BC125" s="72" t="e">
        <f t="shared" si="35"/>
        <v>#REF!</v>
      </c>
      <c r="BD125" s="72" t="e">
        <f t="shared" si="36"/>
        <v>#REF!</v>
      </c>
      <c r="BE125" s="72" t="e">
        <f t="shared" si="37"/>
        <v>#REF!</v>
      </c>
      <c r="BG125" s="72"/>
      <c r="BH125" s="72"/>
      <c r="BI125" s="72"/>
      <c r="BJ125" s="72"/>
      <c r="BK125" s="72"/>
      <c r="BL125" s="72"/>
      <c r="BM125" s="72"/>
      <c r="BN125" s="72"/>
    </row>
    <row r="126" spans="11:66" ht="16.8" x14ac:dyDescent="0.4">
      <c r="K126" s="63">
        <f>VLOOKUP('CxCT5x Summary'!B126, A:D, 4, FALSE)</f>
        <v>87.860941194963118</v>
      </c>
      <c r="L126" s="63">
        <f>VLOOKUP('CxCT5x Summary'!E126, A:D, 4, FALSE)</f>
        <v>79.101456423858892</v>
      </c>
      <c r="M126" s="64">
        <f t="shared" si="28"/>
        <v>83.481198809411012</v>
      </c>
      <c r="N126" s="64">
        <f>IF(CxCT5x!H126=0,1,CxCT5x!H126)</f>
        <v>13.148400000000001</v>
      </c>
      <c r="O126" s="65">
        <f t="shared" si="29"/>
        <v>9.2811522635881785E-2</v>
      </c>
      <c r="P126" s="65">
        <f t="shared" si="26"/>
        <v>0.90718847736411823</v>
      </c>
      <c r="Q126" s="65">
        <f t="shared" si="27"/>
        <v>75.733181636440818</v>
      </c>
      <c r="AE126" s="68">
        <f>VLOOKUP('CxTx Summary'!B126, A:D, 4, FALSE)</f>
        <v>87.860941194963118</v>
      </c>
      <c r="AF126" s="68">
        <f>VLOOKUP('CxTx Summary'!E126, A:D, 4, FALSE)</f>
        <v>79.101456423858892</v>
      </c>
      <c r="AG126" s="69">
        <f t="shared" si="30"/>
        <v>83.481198809411012</v>
      </c>
      <c r="AH126" s="69">
        <f>IF(CxTx!H126=0,1,CxTx!H126)</f>
        <v>13.148400000000001</v>
      </c>
      <c r="AI126" s="68">
        <f t="shared" si="31"/>
        <v>9.2811522635881785E-2</v>
      </c>
      <c r="AJ126" s="68">
        <f t="shared" si="32"/>
        <v>0.90718847736411823</v>
      </c>
      <c r="AK126" s="68">
        <f t="shared" si="33"/>
        <v>75.733181636440818</v>
      </c>
      <c r="AY126" s="72">
        <f>VLOOKUP('TzCx Summary'!B126, A:D, 4, FALSE)</f>
        <v>87.860941194963118</v>
      </c>
      <c r="AZ126" s="72">
        <f>VLOOKUP('TzCx Summary'!E126, A:D, 4, FALSE)</f>
        <v>87.860941194963118</v>
      </c>
      <c r="BA126" s="73">
        <f t="shared" si="34"/>
        <v>87.860941194963118</v>
      </c>
      <c r="BB126" s="73" t="e">
        <f>IF(TzCx!H126=0,1,#REF!)</f>
        <v>#REF!</v>
      </c>
      <c r="BC126" s="72" t="e">
        <f t="shared" si="35"/>
        <v>#REF!</v>
      </c>
      <c r="BD126" s="72" t="e">
        <f t="shared" si="36"/>
        <v>#REF!</v>
      </c>
      <c r="BE126" s="72" t="e">
        <f t="shared" si="37"/>
        <v>#REF!</v>
      </c>
      <c r="BG126" s="72"/>
      <c r="BH126" s="72"/>
      <c r="BI126" s="72"/>
      <c r="BJ126" s="72"/>
      <c r="BK126" s="72"/>
      <c r="BL126" s="72"/>
      <c r="BM126" s="72"/>
      <c r="BN126" s="72"/>
    </row>
    <row r="127" spans="11:66" ht="16.8" x14ac:dyDescent="0.4">
      <c r="K127" s="63">
        <f>VLOOKUP('CxCT5x Summary'!B127, A:D, 4, FALSE)</f>
        <v>68.91572373752264</v>
      </c>
      <c r="L127" s="63">
        <f>VLOOKUP('CxCT5x Summary'!E127, A:D, 4, FALSE)</f>
        <v>84.711156867525418</v>
      </c>
      <c r="M127" s="64">
        <f t="shared" si="28"/>
        <v>76.813440302524029</v>
      </c>
      <c r="N127" s="64">
        <f>IF(CxCT5x!H127=0,1,CxCT5x!H127)</f>
        <v>25.144159999999999</v>
      </c>
      <c r="O127" s="65">
        <f t="shared" si="29"/>
        <v>0.18282628119448793</v>
      </c>
      <c r="P127" s="65">
        <f t="shared" si="26"/>
        <v>0.81717371880551204</v>
      </c>
      <c r="Q127" s="65">
        <f t="shared" si="27"/>
        <v>62.76992466625876</v>
      </c>
      <c r="AE127" s="68">
        <f>VLOOKUP('CxTx Summary'!B127, A:D, 4, FALSE)</f>
        <v>68.91572373752264</v>
      </c>
      <c r="AF127" s="68">
        <f>VLOOKUP('CxTx Summary'!E127, A:D, 4, FALSE)</f>
        <v>84.711156867525418</v>
      </c>
      <c r="AG127" s="69">
        <f t="shared" si="30"/>
        <v>76.813440302524029</v>
      </c>
      <c r="AH127" s="69">
        <f>IF(CxTx!H127=0,1,CxTx!H127)</f>
        <v>25.144159999999999</v>
      </c>
      <c r="AI127" s="68">
        <f t="shared" si="31"/>
        <v>0.18282628119448793</v>
      </c>
      <c r="AJ127" s="68">
        <f t="shared" si="32"/>
        <v>0.81717371880551204</v>
      </c>
      <c r="AK127" s="68">
        <f t="shared" si="33"/>
        <v>62.76992466625876</v>
      </c>
      <c r="AY127" s="72">
        <f>VLOOKUP('TzCx Summary'!B127, A:D, 4, FALSE)</f>
        <v>68.91572373752264</v>
      </c>
      <c r="AZ127" s="72">
        <f>VLOOKUP('TzCx Summary'!E127, A:D, 4, FALSE)</f>
        <v>95.731374129708314</v>
      </c>
      <c r="BA127" s="73">
        <f t="shared" si="34"/>
        <v>82.323548933615484</v>
      </c>
      <c r="BB127" s="73" t="e">
        <f>IF(TzCx!H127=0,1,#REF!)</f>
        <v>#REF!</v>
      </c>
      <c r="BC127" s="72" t="e">
        <f t="shared" si="35"/>
        <v>#REF!</v>
      </c>
      <c r="BD127" s="72" t="e">
        <f t="shared" si="36"/>
        <v>#REF!</v>
      </c>
      <c r="BE127" s="72" t="e">
        <f t="shared" si="37"/>
        <v>#REF!</v>
      </c>
      <c r="BG127" s="72"/>
      <c r="BH127" s="72"/>
      <c r="BI127" s="72"/>
      <c r="BJ127" s="72"/>
      <c r="BK127" s="72"/>
      <c r="BL127" s="72"/>
      <c r="BM127" s="72"/>
      <c r="BN127" s="72"/>
    </row>
    <row r="128" spans="11:66" ht="16.8" x14ac:dyDescent="0.4">
      <c r="K128" s="63">
        <f>VLOOKUP('CxCT5x Summary'!B128, A:D, 4, FALSE)</f>
        <v>91.803458387712311</v>
      </c>
      <c r="L128" s="63">
        <f>VLOOKUP('CxCT5x Summary'!E128, A:D, 4, FALSE)</f>
        <v>84.711156867525418</v>
      </c>
      <c r="M128" s="64">
        <f t="shared" si="28"/>
        <v>88.257307627618871</v>
      </c>
      <c r="N128" s="64">
        <f>IF(CxCT5x!H128=0,1,CxCT5x!H128)</f>
        <v>14.304650000000001</v>
      </c>
      <c r="O128" s="65">
        <f t="shared" si="29"/>
        <v>0.10148788533265034</v>
      </c>
      <c r="P128" s="65">
        <f t="shared" si="26"/>
        <v>0.8985121146673497</v>
      </c>
      <c r="Q128" s="65">
        <f t="shared" si="27"/>
        <v>79.300260111338645</v>
      </c>
      <c r="AE128" s="68">
        <f>VLOOKUP('CxTx Summary'!B128, A:D, 4, FALSE)</f>
        <v>91.803458387712311</v>
      </c>
      <c r="AF128" s="68">
        <f>VLOOKUP('CxTx Summary'!E128, A:D, 4, FALSE)</f>
        <v>84.711156867525418</v>
      </c>
      <c r="AG128" s="69">
        <f t="shared" si="30"/>
        <v>88.257307627618871</v>
      </c>
      <c r="AH128" s="69">
        <f>IF(CxTx!H128=0,1,CxTx!H128)</f>
        <v>14.304650000000001</v>
      </c>
      <c r="AI128" s="68">
        <f t="shared" si="31"/>
        <v>0.10148788533265034</v>
      </c>
      <c r="AJ128" s="68">
        <f t="shared" si="32"/>
        <v>0.8985121146673497</v>
      </c>
      <c r="AK128" s="68">
        <f t="shared" si="33"/>
        <v>79.300260111338645</v>
      </c>
      <c r="AY128" s="72">
        <f>VLOOKUP('TzCx Summary'!B128, A:D, 4, FALSE)</f>
        <v>91.803458387712311</v>
      </c>
      <c r="AZ128" s="72">
        <f>VLOOKUP('TzCx Summary'!E128, A:D, 4, FALSE)</f>
        <v>91.803458387712311</v>
      </c>
      <c r="BA128" s="73">
        <f t="shared" si="34"/>
        <v>91.803458387712311</v>
      </c>
      <c r="BB128" s="73" t="e">
        <f>IF(TzCx!H128=0,1,#REF!)</f>
        <v>#REF!</v>
      </c>
      <c r="BC128" s="72" t="e">
        <f t="shared" si="35"/>
        <v>#REF!</v>
      </c>
      <c r="BD128" s="72" t="e">
        <f t="shared" si="36"/>
        <v>#REF!</v>
      </c>
      <c r="BE128" s="72" t="e">
        <f t="shared" si="37"/>
        <v>#REF!</v>
      </c>
      <c r="BG128" s="72"/>
      <c r="BH128" s="72"/>
      <c r="BI128" s="72"/>
      <c r="BJ128" s="72"/>
      <c r="BK128" s="72"/>
      <c r="BL128" s="72"/>
      <c r="BM128" s="72"/>
      <c r="BN128" s="72"/>
    </row>
    <row r="129" spans="11:66" ht="16.8" x14ac:dyDescent="0.4">
      <c r="K129" s="63">
        <f>VLOOKUP('CxCT5x Summary'!B129, A:D, 4, FALSE)</f>
        <v>84.711156867525418</v>
      </c>
      <c r="L129" s="63">
        <f>VLOOKUP('CxCT5x Summary'!E129, A:D, 4, FALSE)</f>
        <v>84.711156867525418</v>
      </c>
      <c r="M129" s="64">
        <f t="shared" si="28"/>
        <v>84.711156867525418</v>
      </c>
      <c r="N129" s="64">
        <f>IF(CxCT5x!H129=0,1,CxCT5x!H129)</f>
        <v>52.492919999999998</v>
      </c>
      <c r="O129" s="65">
        <f t="shared" si="29"/>
        <v>0.38804812860367804</v>
      </c>
      <c r="P129" s="65">
        <f t="shared" si="26"/>
        <v>0.6119518713963219</v>
      </c>
      <c r="Q129" s="65">
        <f t="shared" si="27"/>
        <v>51.839150973229565</v>
      </c>
      <c r="AE129" s="68">
        <f>VLOOKUP('CxTx Summary'!B129, A:D, 4, FALSE)</f>
        <v>84.711156867525418</v>
      </c>
      <c r="AF129" s="68">
        <f>VLOOKUP('CxTx Summary'!E129, A:D, 4, FALSE)</f>
        <v>84.711156867525418</v>
      </c>
      <c r="AG129" s="69">
        <f t="shared" si="30"/>
        <v>84.711156867525418</v>
      </c>
      <c r="AH129" s="69">
        <f>IF(CxTx!H129=0,1,CxTx!H129)</f>
        <v>52.492919999999998</v>
      </c>
      <c r="AI129" s="68">
        <f t="shared" si="31"/>
        <v>0.38804812860367804</v>
      </c>
      <c r="AJ129" s="68">
        <f t="shared" si="32"/>
        <v>0.6119518713963219</v>
      </c>
      <c r="AK129" s="68">
        <f t="shared" si="33"/>
        <v>51.839150973229565</v>
      </c>
      <c r="AY129" s="72">
        <f>VLOOKUP('TzCx Summary'!B129, A:D, 4, FALSE)</f>
        <v>84.711156867525418</v>
      </c>
      <c r="AZ129" s="72">
        <f>VLOOKUP('TzCx Summary'!E129, A:D, 4, FALSE)</f>
        <v>84.711156867525418</v>
      </c>
      <c r="BA129" s="73">
        <f t="shared" si="34"/>
        <v>84.711156867525418</v>
      </c>
      <c r="BB129" s="73" t="e">
        <f>IF(TzCx!H129=0,1,#REF!)</f>
        <v>#REF!</v>
      </c>
      <c r="BC129" s="72" t="e">
        <f t="shared" si="35"/>
        <v>#REF!</v>
      </c>
      <c r="BD129" s="72" t="e">
        <f t="shared" si="36"/>
        <v>#REF!</v>
      </c>
      <c r="BE129" s="72" t="e">
        <f t="shared" si="37"/>
        <v>#REF!</v>
      </c>
      <c r="BG129" s="72"/>
      <c r="BH129" s="72"/>
      <c r="BI129" s="72"/>
      <c r="BJ129" s="72"/>
      <c r="BK129" s="72"/>
      <c r="BL129" s="72"/>
      <c r="BM129" s="72"/>
      <c r="BN129" s="72"/>
    </row>
    <row r="130" spans="11:66" ht="16.8" x14ac:dyDescent="0.4">
      <c r="K130" s="63">
        <f>VLOOKUP('CxCT5x Summary'!B130, A:D, 4, FALSE)</f>
        <v>79.101456423858892</v>
      </c>
      <c r="L130" s="63">
        <f>VLOOKUP('CxCT5x Summary'!E130, A:D, 4, FALSE)</f>
        <v>79.101456423858892</v>
      </c>
      <c r="M130" s="64">
        <f t="shared" si="28"/>
        <v>79.101456423858892</v>
      </c>
      <c r="N130" s="64">
        <f>IF(CxCT5x!H130=0,1,CxCT5x!H130)</f>
        <v>33.079410000000003</v>
      </c>
      <c r="O130" s="65">
        <f t="shared" si="29"/>
        <v>0.24237145489354328</v>
      </c>
      <c r="P130" s="65">
        <f t="shared" ref="P130:P193" si="38">1-O130</f>
        <v>0.75762854510645672</v>
      </c>
      <c r="Q130" s="65">
        <f t="shared" ref="Q130:Q193" si="39">M130*P130</f>
        <v>59.929521346209995</v>
      </c>
      <c r="AE130" s="68">
        <f>VLOOKUP('CxTx Summary'!B130, A:D, 4, FALSE)</f>
        <v>79.101456423858892</v>
      </c>
      <c r="AF130" s="68">
        <f>VLOOKUP('CxTx Summary'!E130, A:D, 4, FALSE)</f>
        <v>79.101456423858892</v>
      </c>
      <c r="AG130" s="69">
        <f t="shared" si="30"/>
        <v>79.101456423858892</v>
      </c>
      <c r="AH130" s="69">
        <f>IF(CxTx!H130=0,1,CxTx!H130)</f>
        <v>33.079410000000003</v>
      </c>
      <c r="AI130" s="68">
        <f t="shared" si="31"/>
        <v>0.24237145489354328</v>
      </c>
      <c r="AJ130" s="68">
        <f t="shared" si="32"/>
        <v>0.75762854510645672</v>
      </c>
      <c r="AK130" s="68">
        <f t="shared" si="33"/>
        <v>59.929521346209995</v>
      </c>
      <c r="AY130" s="72">
        <f>VLOOKUP('TzCx Summary'!B130, A:D, 4, FALSE)</f>
        <v>79.101456423858892</v>
      </c>
      <c r="AZ130" s="72">
        <f>VLOOKUP('TzCx Summary'!E130, A:D, 4, FALSE)</f>
        <v>79.101456423858892</v>
      </c>
      <c r="BA130" s="73">
        <f t="shared" si="34"/>
        <v>79.101456423858892</v>
      </c>
      <c r="BB130" s="73" t="e">
        <f>IF(TzCx!H130=0,1,#REF!)</f>
        <v>#REF!</v>
      </c>
      <c r="BC130" s="72" t="e">
        <f t="shared" si="35"/>
        <v>#REF!</v>
      </c>
      <c r="BD130" s="72" t="e">
        <f t="shared" si="36"/>
        <v>#REF!</v>
      </c>
      <c r="BE130" s="72" t="e">
        <f t="shared" si="37"/>
        <v>#REF!</v>
      </c>
      <c r="BG130" s="72"/>
      <c r="BH130" s="72"/>
      <c r="BI130" s="72"/>
      <c r="BJ130" s="72"/>
      <c r="BK130" s="72"/>
      <c r="BL130" s="72"/>
      <c r="BM130" s="72"/>
      <c r="BN130" s="72"/>
    </row>
    <row r="131" spans="11:66" ht="16.8" x14ac:dyDescent="0.4">
      <c r="K131" s="63">
        <f>VLOOKUP('CxCT5x Summary'!B131, A:D, 4, FALSE)</f>
        <v>91.803458387712311</v>
      </c>
      <c r="L131" s="63">
        <f>VLOOKUP('CxCT5x Summary'!E131, A:D, 4, FALSE)</f>
        <v>84.711156867525418</v>
      </c>
      <c r="M131" s="64">
        <f t="shared" ref="M131:M194" si="40">(K131+L131)/2</f>
        <v>88.257307627618871</v>
      </c>
      <c r="N131" s="64">
        <f>IF(CxCT5x!H131=0,1,CxCT5x!H131)</f>
        <v>18.1402</v>
      </c>
      <c r="O131" s="65">
        <f t="shared" ref="O131:O194" si="41">(N131-MIN($N$2:$N$341))/(MAX($N$2:$N$341)-MIN($N$2:$N$341))</f>
        <v>0.13026939706591789</v>
      </c>
      <c r="P131" s="65">
        <f t="shared" si="38"/>
        <v>0.86973060293408211</v>
      </c>
      <c r="Q131" s="65">
        <f t="shared" si="39"/>
        <v>76.760081376307724</v>
      </c>
      <c r="AE131" s="68">
        <f>VLOOKUP('CxTx Summary'!B131, A:D, 4, FALSE)</f>
        <v>91.803458387712311</v>
      </c>
      <c r="AF131" s="68">
        <f>VLOOKUP('CxTx Summary'!E131, A:D, 4, FALSE)</f>
        <v>84.711156867525418</v>
      </c>
      <c r="AG131" s="69">
        <f t="shared" ref="AG131:AG194" si="42">(AE131+AF131)/2</f>
        <v>88.257307627618871</v>
      </c>
      <c r="AH131" s="69">
        <f>IF(CxTx!H131=0,1,CxTx!H131)</f>
        <v>18.1402</v>
      </c>
      <c r="AI131" s="68">
        <f t="shared" ref="AI131:AI194" si="43">(AH131-MIN($AH$2:$AH$341))/(MAX($AH$2:$AH$341)-MIN($AH$2:$AH$341))</f>
        <v>0.13026939706591789</v>
      </c>
      <c r="AJ131" s="68">
        <f t="shared" ref="AJ131:AJ194" si="44">1-AI131</f>
        <v>0.86973060293408211</v>
      </c>
      <c r="AK131" s="68">
        <f t="shared" ref="AK131:AK194" si="45">AG131*AJ131</f>
        <v>76.760081376307724</v>
      </c>
      <c r="AY131" s="72">
        <f>VLOOKUP('TzCx Summary'!B131, A:D, 4, FALSE)</f>
        <v>91.803458387712311</v>
      </c>
      <c r="AZ131" s="72">
        <f>VLOOKUP('TzCx Summary'!E131, A:D, 4, FALSE)</f>
        <v>91.803458387712311</v>
      </c>
      <c r="BA131" s="73">
        <f t="shared" ref="BA131:BA194" si="46">(AY131+AZ131)/2</f>
        <v>91.803458387712311</v>
      </c>
      <c r="BB131" s="73" t="e">
        <f>IF(TzCx!H131=0,1,#REF!)</f>
        <v>#REF!</v>
      </c>
      <c r="BC131" s="72" t="e">
        <f t="shared" ref="BC131:BC194" si="47">(BB131-MIN($BB$2:$BB$341))/(MAX($BB$2:$BB$341)-MIN($BB$2:$BB$341))</f>
        <v>#REF!</v>
      </c>
      <c r="BD131" s="72" t="e">
        <f t="shared" ref="BD131:BD194" si="48">1-BC131</f>
        <v>#REF!</v>
      </c>
      <c r="BE131" s="72" t="e">
        <f t="shared" ref="BE131:BE194" si="49">BA131*BD131</f>
        <v>#REF!</v>
      </c>
      <c r="BG131" s="72"/>
      <c r="BH131" s="72"/>
      <c r="BI131" s="72"/>
      <c r="BJ131" s="72"/>
      <c r="BK131" s="72"/>
      <c r="BL131" s="72"/>
      <c r="BM131" s="72"/>
      <c r="BN131" s="72"/>
    </row>
    <row r="132" spans="11:66" ht="16.8" x14ac:dyDescent="0.4">
      <c r="K132" s="63">
        <f>VLOOKUP('CxCT5x Summary'!B132, A:D, 4, FALSE)</f>
        <v>91.803458387712311</v>
      </c>
      <c r="L132" s="63">
        <f>VLOOKUP('CxCT5x Summary'!E132, A:D, 4, FALSE)</f>
        <v>84.711156867525418</v>
      </c>
      <c r="M132" s="64">
        <f t="shared" si="40"/>
        <v>88.257307627618871</v>
      </c>
      <c r="N132" s="64">
        <f>IF(CxCT5x!H132=0,1,CxCT5x!H132)</f>
        <v>17.644390000000001</v>
      </c>
      <c r="O132" s="65">
        <f t="shared" si="41"/>
        <v>0.12654889770273103</v>
      </c>
      <c r="P132" s="65">
        <f t="shared" si="38"/>
        <v>0.87345110229726897</v>
      </c>
      <c r="Q132" s="65">
        <f t="shared" si="39"/>
        <v>77.088442633132871</v>
      </c>
      <c r="AE132" s="68">
        <f>VLOOKUP('CxTx Summary'!B132, A:D, 4, FALSE)</f>
        <v>91.803458387712311</v>
      </c>
      <c r="AF132" s="68">
        <f>VLOOKUP('CxTx Summary'!E132, A:D, 4, FALSE)</f>
        <v>84.711156867525418</v>
      </c>
      <c r="AG132" s="69">
        <f t="shared" si="42"/>
        <v>88.257307627618871</v>
      </c>
      <c r="AH132" s="69">
        <f>IF(CxTx!H132=0,1,CxTx!H132)</f>
        <v>17.644390000000001</v>
      </c>
      <c r="AI132" s="68">
        <f t="shared" si="43"/>
        <v>0.12654889770273103</v>
      </c>
      <c r="AJ132" s="68">
        <f t="shared" si="44"/>
        <v>0.87345110229726897</v>
      </c>
      <c r="AK132" s="68">
        <f t="shared" si="45"/>
        <v>77.088442633132871</v>
      </c>
      <c r="AY132" s="72">
        <f>VLOOKUP('TzCx Summary'!B132, A:D, 4, FALSE)</f>
        <v>91.803458387712311</v>
      </c>
      <c r="AZ132" s="72">
        <f>VLOOKUP('TzCx Summary'!E132, A:D, 4, FALSE)</f>
        <v>91.803458387712311</v>
      </c>
      <c r="BA132" s="73">
        <f t="shared" si="46"/>
        <v>91.803458387712311</v>
      </c>
      <c r="BB132" s="73" t="e">
        <f>IF(TzCx!H132=0,1,#REF!)</f>
        <v>#REF!</v>
      </c>
      <c r="BC132" s="72" t="e">
        <f t="shared" si="47"/>
        <v>#REF!</v>
      </c>
      <c r="BD132" s="72" t="e">
        <f t="shared" si="48"/>
        <v>#REF!</v>
      </c>
      <c r="BE132" s="72" t="e">
        <f t="shared" si="49"/>
        <v>#REF!</v>
      </c>
      <c r="BG132" s="72"/>
      <c r="BH132" s="72"/>
      <c r="BI132" s="72"/>
      <c r="BJ132" s="72"/>
      <c r="BK132" s="72"/>
      <c r="BL132" s="72"/>
      <c r="BM132" s="72"/>
      <c r="BN132" s="72"/>
    </row>
    <row r="133" spans="11:66" ht="16.8" x14ac:dyDescent="0.4">
      <c r="K133" s="63">
        <f>VLOOKUP('CxCT5x Summary'!B133, A:D, 4, FALSE)</f>
        <v>84.711156867525418</v>
      </c>
      <c r="L133" s="63">
        <f>VLOOKUP('CxCT5x Summary'!E133, A:D, 4, FALSE)</f>
        <v>84.711156867525418</v>
      </c>
      <c r="M133" s="64">
        <f t="shared" si="40"/>
        <v>84.711156867525418</v>
      </c>
      <c r="N133" s="64">
        <f>IF(CxCT5x!H133=0,1,CxCT5x!H133)</f>
        <v>10.06528</v>
      </c>
      <c r="O133" s="65">
        <f t="shared" si="41"/>
        <v>6.9676156272499221E-2</v>
      </c>
      <c r="P133" s="65">
        <f t="shared" si="38"/>
        <v>0.93032384372750077</v>
      </c>
      <c r="Q133" s="65">
        <f t="shared" si="39"/>
        <v>78.808809063599526</v>
      </c>
      <c r="AE133" s="68">
        <f>VLOOKUP('CxTx Summary'!B133, A:D, 4, FALSE)</f>
        <v>84.711156867525418</v>
      </c>
      <c r="AF133" s="68">
        <f>VLOOKUP('CxTx Summary'!E133, A:D, 4, FALSE)</f>
        <v>84.711156867525418</v>
      </c>
      <c r="AG133" s="69">
        <f t="shared" si="42"/>
        <v>84.711156867525418</v>
      </c>
      <c r="AH133" s="69">
        <f>IF(CxTx!H133=0,1,CxTx!H133)</f>
        <v>10.06528</v>
      </c>
      <c r="AI133" s="68">
        <f t="shared" si="43"/>
        <v>6.9676156272499221E-2</v>
      </c>
      <c r="AJ133" s="68">
        <f t="shared" si="44"/>
        <v>0.93032384372750077</v>
      </c>
      <c r="AK133" s="68">
        <f t="shared" si="45"/>
        <v>78.808809063599526</v>
      </c>
      <c r="AY133" s="72">
        <f>VLOOKUP('TzCx Summary'!B133, A:D, 4, FALSE)</f>
        <v>84.711156867525418</v>
      </c>
      <c r="AZ133" s="72">
        <f>VLOOKUP('TzCx Summary'!E133, A:D, 4, FALSE)</f>
        <v>84.711156867525418</v>
      </c>
      <c r="BA133" s="73">
        <f t="shared" si="46"/>
        <v>84.711156867525418</v>
      </c>
      <c r="BB133" s="73" t="e">
        <f>IF(TzCx!H133=0,1,#REF!)</f>
        <v>#REF!</v>
      </c>
      <c r="BC133" s="72" t="e">
        <f t="shared" si="47"/>
        <v>#REF!</v>
      </c>
      <c r="BD133" s="72" t="e">
        <f t="shared" si="48"/>
        <v>#REF!</v>
      </c>
      <c r="BE133" s="72" t="e">
        <f t="shared" si="49"/>
        <v>#REF!</v>
      </c>
      <c r="BG133" s="72"/>
      <c r="BH133" s="72"/>
      <c r="BI133" s="72"/>
      <c r="BJ133" s="72"/>
      <c r="BK133" s="72"/>
      <c r="BL133" s="72"/>
      <c r="BM133" s="72"/>
      <c r="BN133" s="72"/>
    </row>
    <row r="134" spans="11:66" ht="16.8" x14ac:dyDescent="0.4">
      <c r="K134" s="63">
        <f>VLOOKUP('CxCT5x Summary'!B134, A:D, 4, FALSE)</f>
        <v>84.711156867525418</v>
      </c>
      <c r="L134" s="63">
        <f>VLOOKUP('CxCT5x Summary'!E134, A:D, 4, FALSE)</f>
        <v>84.711156867525418</v>
      </c>
      <c r="M134" s="64">
        <f t="shared" si="40"/>
        <v>84.711156867525418</v>
      </c>
      <c r="N134" s="64">
        <f>IF(CxCT5x!H134=0,1,CxCT5x!H134)</f>
        <v>7.8060479999999997</v>
      </c>
      <c r="O134" s="65">
        <f t="shared" si="41"/>
        <v>5.2723147625454179E-2</v>
      </c>
      <c r="P134" s="65">
        <f t="shared" si="38"/>
        <v>0.94727685237454584</v>
      </c>
      <c r="Q134" s="65">
        <f t="shared" si="39"/>
        <v>80.244918038475873</v>
      </c>
      <c r="AE134" s="68">
        <f>VLOOKUP('CxTx Summary'!B134, A:D, 4, FALSE)</f>
        <v>84.711156867525418</v>
      </c>
      <c r="AF134" s="68">
        <f>VLOOKUP('CxTx Summary'!E134, A:D, 4, FALSE)</f>
        <v>84.711156867525418</v>
      </c>
      <c r="AG134" s="69">
        <f t="shared" si="42"/>
        <v>84.711156867525418</v>
      </c>
      <c r="AH134" s="69">
        <f>IF(CxTx!H134=0,1,CxTx!H134)</f>
        <v>7.8060479999999997</v>
      </c>
      <c r="AI134" s="68">
        <f t="shared" si="43"/>
        <v>5.2723147625454179E-2</v>
      </c>
      <c r="AJ134" s="68">
        <f t="shared" si="44"/>
        <v>0.94727685237454584</v>
      </c>
      <c r="AK134" s="68">
        <f t="shared" si="45"/>
        <v>80.244918038475873</v>
      </c>
      <c r="AY134" s="72">
        <f>VLOOKUP('TzCx Summary'!B134, A:D, 4, FALSE)</f>
        <v>84.711156867525418</v>
      </c>
      <c r="AZ134" s="72">
        <f>VLOOKUP('TzCx Summary'!E134, A:D, 4, FALSE)</f>
        <v>84.711156867525418</v>
      </c>
      <c r="BA134" s="73">
        <f t="shared" si="46"/>
        <v>84.711156867525418</v>
      </c>
      <c r="BB134" s="73" t="e">
        <f>IF(TzCx!H134=0,1,#REF!)</f>
        <v>#REF!</v>
      </c>
      <c r="BC134" s="72" t="e">
        <f t="shared" si="47"/>
        <v>#REF!</v>
      </c>
      <c r="BD134" s="72" t="e">
        <f t="shared" si="48"/>
        <v>#REF!</v>
      </c>
      <c r="BE134" s="72" t="e">
        <f t="shared" si="49"/>
        <v>#REF!</v>
      </c>
      <c r="BG134" s="72"/>
      <c r="BH134" s="72"/>
      <c r="BI134" s="72"/>
      <c r="BJ134" s="72"/>
      <c r="BK134" s="72"/>
      <c r="BL134" s="72"/>
      <c r="BM134" s="72"/>
      <c r="BN134" s="72"/>
    </row>
    <row r="135" spans="11:66" ht="16.8" x14ac:dyDescent="0.4">
      <c r="K135" s="63">
        <f>VLOOKUP('CxCT5x Summary'!B135, A:D, 4, FALSE)</f>
        <v>91.803458387712311</v>
      </c>
      <c r="L135" s="63">
        <f>VLOOKUP('CxCT5x Summary'!E135, A:D, 4, FALSE)</f>
        <v>84.711156867525418</v>
      </c>
      <c r="M135" s="64">
        <f t="shared" si="40"/>
        <v>88.257307627618871</v>
      </c>
      <c r="N135" s="64">
        <f>IF(CxCT5x!H135=0,1,CxCT5x!H135)</f>
        <v>9.5981059999999996</v>
      </c>
      <c r="O135" s="65">
        <f t="shared" si="41"/>
        <v>6.6170538052823413E-2</v>
      </c>
      <c r="P135" s="65">
        <f t="shared" si="38"/>
        <v>0.93382946194717653</v>
      </c>
      <c r="Q135" s="65">
        <f t="shared" si="39"/>
        <v>82.417274094805776</v>
      </c>
      <c r="AE135" s="68">
        <f>VLOOKUP('CxTx Summary'!B135, A:D, 4, FALSE)</f>
        <v>91.803458387712311</v>
      </c>
      <c r="AF135" s="68">
        <f>VLOOKUP('CxTx Summary'!E135, A:D, 4, FALSE)</f>
        <v>84.711156867525418</v>
      </c>
      <c r="AG135" s="69">
        <f t="shared" si="42"/>
        <v>88.257307627618871</v>
      </c>
      <c r="AH135" s="69">
        <f>IF(CxTx!H135=0,1,CxTx!H135)</f>
        <v>9.5981059999999996</v>
      </c>
      <c r="AI135" s="68">
        <f t="shared" si="43"/>
        <v>6.6170538052823413E-2</v>
      </c>
      <c r="AJ135" s="68">
        <f t="shared" si="44"/>
        <v>0.93382946194717653</v>
      </c>
      <c r="AK135" s="68">
        <f t="shared" si="45"/>
        <v>82.417274094805776</v>
      </c>
      <c r="AY135" s="72">
        <f>VLOOKUP('TzCx Summary'!B135, A:D, 4, FALSE)</f>
        <v>91.803458387712311</v>
      </c>
      <c r="AZ135" s="72">
        <f>VLOOKUP('TzCx Summary'!E135, A:D, 4, FALSE)</f>
        <v>84.711156867525418</v>
      </c>
      <c r="BA135" s="73">
        <f t="shared" si="46"/>
        <v>88.257307627618871</v>
      </c>
      <c r="BB135" s="73" t="e">
        <f>IF(TzCx!H135=0,1,#REF!)</f>
        <v>#REF!</v>
      </c>
      <c r="BC135" s="72" t="e">
        <f t="shared" si="47"/>
        <v>#REF!</v>
      </c>
      <c r="BD135" s="72" t="e">
        <f t="shared" si="48"/>
        <v>#REF!</v>
      </c>
      <c r="BE135" s="72" t="e">
        <f t="shared" si="49"/>
        <v>#REF!</v>
      </c>
      <c r="BG135" s="72"/>
      <c r="BH135" s="72"/>
      <c r="BI135" s="72"/>
      <c r="BJ135" s="72"/>
      <c r="BK135" s="72"/>
      <c r="BL135" s="72"/>
      <c r="BM135" s="72"/>
      <c r="BN135" s="72"/>
    </row>
    <row r="136" spans="11:66" ht="16.8" x14ac:dyDescent="0.4">
      <c r="K136" s="63">
        <f>VLOOKUP('CxCT5x Summary'!B136, A:D, 4, FALSE)</f>
        <v>84.711156867525418</v>
      </c>
      <c r="L136" s="63">
        <f>VLOOKUP('CxCT5x Summary'!E136, A:D, 4, FALSE)</f>
        <v>84.711156867525418</v>
      </c>
      <c r="M136" s="64">
        <f t="shared" si="40"/>
        <v>84.711156867525418</v>
      </c>
      <c r="N136" s="64">
        <f>IF(CxCT5x!H136=0,1,CxCT5x!H136)</f>
        <v>10.108169999999999</v>
      </c>
      <c r="O136" s="65">
        <f t="shared" si="41"/>
        <v>6.9997997739365728E-2</v>
      </c>
      <c r="P136" s="65">
        <f t="shared" si="38"/>
        <v>0.93000200226063423</v>
      </c>
      <c r="Q136" s="65">
        <f t="shared" si="39"/>
        <v>78.781545500613319</v>
      </c>
      <c r="AE136" s="68">
        <f>VLOOKUP('CxTx Summary'!B136, A:D, 4, FALSE)</f>
        <v>84.711156867525418</v>
      </c>
      <c r="AF136" s="68">
        <f>VLOOKUP('CxTx Summary'!E136, A:D, 4, FALSE)</f>
        <v>84.711156867525418</v>
      </c>
      <c r="AG136" s="69">
        <f t="shared" si="42"/>
        <v>84.711156867525418</v>
      </c>
      <c r="AH136" s="69">
        <f>IF(CxTx!H136=0,1,CxTx!H136)</f>
        <v>10.108169999999999</v>
      </c>
      <c r="AI136" s="68">
        <f t="shared" si="43"/>
        <v>6.9997997739365728E-2</v>
      </c>
      <c r="AJ136" s="68">
        <f t="shared" si="44"/>
        <v>0.93000200226063423</v>
      </c>
      <c r="AK136" s="68">
        <f t="shared" si="45"/>
        <v>78.781545500613319</v>
      </c>
      <c r="AY136" s="72">
        <f>VLOOKUP('TzCx Summary'!B136, A:D, 4, FALSE)</f>
        <v>84.711156867525418</v>
      </c>
      <c r="AZ136" s="72">
        <f>VLOOKUP('TzCx Summary'!E136, A:D, 4, FALSE)</f>
        <v>84.711156867525418</v>
      </c>
      <c r="BA136" s="73">
        <f t="shared" si="46"/>
        <v>84.711156867525418</v>
      </c>
      <c r="BB136" s="73" t="e">
        <f>IF(TzCx!H136=0,1,#REF!)</f>
        <v>#REF!</v>
      </c>
      <c r="BC136" s="72" t="e">
        <f t="shared" si="47"/>
        <v>#REF!</v>
      </c>
      <c r="BD136" s="72" t="e">
        <f t="shared" si="48"/>
        <v>#REF!</v>
      </c>
      <c r="BE136" s="72" t="e">
        <f t="shared" si="49"/>
        <v>#REF!</v>
      </c>
      <c r="BG136" s="72"/>
      <c r="BH136" s="72"/>
      <c r="BI136" s="72"/>
      <c r="BJ136" s="72"/>
      <c r="BK136" s="72"/>
      <c r="BL136" s="72"/>
      <c r="BM136" s="72"/>
      <c r="BN136" s="72"/>
    </row>
    <row r="137" spans="11:66" ht="16.8" x14ac:dyDescent="0.4">
      <c r="K137" s="63">
        <f>VLOOKUP('CxCT5x Summary'!B137, A:D, 4, FALSE)</f>
        <v>79.101456423858892</v>
      </c>
      <c r="L137" s="63">
        <f>VLOOKUP('CxCT5x Summary'!E137, A:D, 4, FALSE)</f>
        <v>79.101456423858892</v>
      </c>
      <c r="M137" s="64">
        <f t="shared" si="40"/>
        <v>79.101456423858892</v>
      </c>
      <c r="N137" s="64">
        <f>IF(CxCT5x!H137=0,1,CxCT5x!H137)</f>
        <v>24.52685</v>
      </c>
      <c r="O137" s="65">
        <f t="shared" si="41"/>
        <v>0.17819406025927306</v>
      </c>
      <c r="P137" s="65">
        <f t="shared" si="38"/>
        <v>0.82180593974072691</v>
      </c>
      <c r="Q137" s="65">
        <f t="shared" si="39"/>
        <v>65.006046731269521</v>
      </c>
      <c r="AE137" s="68">
        <f>VLOOKUP('CxTx Summary'!B137, A:D, 4, FALSE)</f>
        <v>79.101456423858892</v>
      </c>
      <c r="AF137" s="68">
        <f>VLOOKUP('CxTx Summary'!E137, A:D, 4, FALSE)</f>
        <v>79.101456423858892</v>
      </c>
      <c r="AG137" s="69">
        <f t="shared" si="42"/>
        <v>79.101456423858892</v>
      </c>
      <c r="AH137" s="69">
        <f>IF(CxTx!H137=0,1,CxTx!H137)</f>
        <v>24.52685</v>
      </c>
      <c r="AI137" s="68">
        <f t="shared" si="43"/>
        <v>0.17819406025927306</v>
      </c>
      <c r="AJ137" s="68">
        <f t="shared" si="44"/>
        <v>0.82180593974072691</v>
      </c>
      <c r="AK137" s="68">
        <f t="shared" si="45"/>
        <v>65.006046731269521</v>
      </c>
      <c r="AY137" s="72">
        <f>VLOOKUP('TzCx Summary'!B137, A:D, 4, FALSE)</f>
        <v>79.101456423858892</v>
      </c>
      <c r="AZ137" s="72">
        <f>VLOOKUP('TzCx Summary'!E137, A:D, 4, FALSE)</f>
        <v>79.101456423858892</v>
      </c>
      <c r="BA137" s="73">
        <f t="shared" si="46"/>
        <v>79.101456423858892</v>
      </c>
      <c r="BB137" s="73" t="e">
        <f>IF(TzCx!H137=0,1,#REF!)</f>
        <v>#REF!</v>
      </c>
      <c r="BC137" s="72" t="e">
        <f t="shared" si="47"/>
        <v>#REF!</v>
      </c>
      <c r="BD137" s="72" t="e">
        <f t="shared" si="48"/>
        <v>#REF!</v>
      </c>
      <c r="BE137" s="72" t="e">
        <f t="shared" si="49"/>
        <v>#REF!</v>
      </c>
      <c r="BG137" s="72"/>
      <c r="BH137" s="72"/>
      <c r="BI137" s="72"/>
      <c r="BJ137" s="72"/>
      <c r="BK137" s="72"/>
      <c r="BL137" s="72"/>
      <c r="BM137" s="72"/>
      <c r="BN137" s="72"/>
    </row>
    <row r="138" spans="11:66" ht="16.8" x14ac:dyDescent="0.4">
      <c r="K138" s="63">
        <f>VLOOKUP('CxCT5x Summary'!B138, A:D, 4, FALSE)</f>
        <v>79.101456423858892</v>
      </c>
      <c r="L138" s="63">
        <f>VLOOKUP('CxCT5x Summary'!E138, A:D, 4, FALSE)</f>
        <v>79.101456423858892</v>
      </c>
      <c r="M138" s="64">
        <f t="shared" si="40"/>
        <v>79.101456423858892</v>
      </c>
      <c r="N138" s="64">
        <f>IF(CxCT5x!H138=0,1,CxCT5x!H138)</f>
        <v>20.485969999999998</v>
      </c>
      <c r="O138" s="65">
        <f t="shared" si="41"/>
        <v>0.14787177658868439</v>
      </c>
      <c r="P138" s="65">
        <f t="shared" si="38"/>
        <v>0.85212822341131567</v>
      </c>
      <c r="Q138" s="65">
        <f t="shared" si="39"/>
        <v>67.404583531710486</v>
      </c>
      <c r="AE138" s="68">
        <f>VLOOKUP('CxTx Summary'!B138, A:D, 4, FALSE)</f>
        <v>79.101456423858892</v>
      </c>
      <c r="AF138" s="68">
        <f>VLOOKUP('CxTx Summary'!E138, A:D, 4, FALSE)</f>
        <v>79.101456423858892</v>
      </c>
      <c r="AG138" s="69">
        <f t="shared" si="42"/>
        <v>79.101456423858892</v>
      </c>
      <c r="AH138" s="69">
        <f>IF(CxTx!H138=0,1,CxTx!H138)</f>
        <v>20.485969999999998</v>
      </c>
      <c r="AI138" s="68">
        <f t="shared" si="43"/>
        <v>0.14787177658868439</v>
      </c>
      <c r="AJ138" s="68">
        <f t="shared" si="44"/>
        <v>0.85212822341131567</v>
      </c>
      <c r="AK138" s="68">
        <f t="shared" si="45"/>
        <v>67.404583531710486</v>
      </c>
      <c r="AY138" s="72">
        <f>VLOOKUP('TzCx Summary'!B138, A:D, 4, FALSE)</f>
        <v>79.101456423858892</v>
      </c>
      <c r="AZ138" s="72">
        <f>VLOOKUP('TzCx Summary'!E138, A:D, 4, FALSE)</f>
        <v>79.101456423858892</v>
      </c>
      <c r="BA138" s="73">
        <f t="shared" si="46"/>
        <v>79.101456423858892</v>
      </c>
      <c r="BB138" s="73" t="e">
        <f>IF(TzCx!H138=0,1,#REF!)</f>
        <v>#REF!</v>
      </c>
      <c r="BC138" s="72" t="e">
        <f t="shared" si="47"/>
        <v>#REF!</v>
      </c>
      <c r="BD138" s="72" t="e">
        <f t="shared" si="48"/>
        <v>#REF!</v>
      </c>
      <c r="BE138" s="72" t="e">
        <f t="shared" si="49"/>
        <v>#REF!</v>
      </c>
      <c r="BG138" s="72"/>
      <c r="BH138" s="72"/>
      <c r="BI138" s="72"/>
      <c r="BJ138" s="72"/>
      <c r="BK138" s="72"/>
      <c r="BL138" s="72"/>
      <c r="BM138" s="72"/>
      <c r="BN138" s="72"/>
    </row>
    <row r="139" spans="11:66" ht="16.8" x14ac:dyDescent="0.4">
      <c r="K139" s="63">
        <f>VLOOKUP('CxCT5x Summary'!B139, A:D, 4, FALSE)</f>
        <v>84.711156867525418</v>
      </c>
      <c r="L139" s="63">
        <f>VLOOKUP('CxCT5x Summary'!E139, A:D, 4, FALSE)</f>
        <v>84.711156867525418</v>
      </c>
      <c r="M139" s="64">
        <f t="shared" si="40"/>
        <v>84.711156867525418</v>
      </c>
      <c r="N139" s="64">
        <f>IF(CxCT5x!H139=0,1,CxCT5x!H139)</f>
        <v>9.1421650000000003</v>
      </c>
      <c r="O139" s="65">
        <f t="shared" si="41"/>
        <v>6.2749210931243013E-2</v>
      </c>
      <c r="P139" s="65">
        <f t="shared" si="38"/>
        <v>0.93725078906875703</v>
      </c>
      <c r="Q139" s="65">
        <f t="shared" si="39"/>
        <v>79.395598617015452</v>
      </c>
      <c r="AE139" s="68">
        <f>VLOOKUP('CxTx Summary'!B139, A:D, 4, FALSE)</f>
        <v>84.711156867525418</v>
      </c>
      <c r="AF139" s="68">
        <f>VLOOKUP('CxTx Summary'!E139, A:D, 4, FALSE)</f>
        <v>84.711156867525418</v>
      </c>
      <c r="AG139" s="69">
        <f t="shared" si="42"/>
        <v>84.711156867525418</v>
      </c>
      <c r="AH139" s="69">
        <f>IF(CxTx!H139=0,1,CxTx!H139)</f>
        <v>9.1421650000000003</v>
      </c>
      <c r="AI139" s="68">
        <f t="shared" si="43"/>
        <v>6.2749210931243013E-2</v>
      </c>
      <c r="AJ139" s="68">
        <f t="shared" si="44"/>
        <v>0.93725078906875703</v>
      </c>
      <c r="AK139" s="68">
        <f t="shared" si="45"/>
        <v>79.395598617015452</v>
      </c>
      <c r="AY139" s="72">
        <f>VLOOKUP('TzCx Summary'!B139, A:D, 4, FALSE)</f>
        <v>84.711156867525418</v>
      </c>
      <c r="AZ139" s="72">
        <f>VLOOKUP('TzCx Summary'!E139, A:D, 4, FALSE)</f>
        <v>84.711156867525418</v>
      </c>
      <c r="BA139" s="73">
        <f t="shared" si="46"/>
        <v>84.711156867525418</v>
      </c>
      <c r="BB139" s="73">
        <f>IF(TzCx!H139=0,1,#REF!)</f>
        <v>1</v>
      </c>
      <c r="BC139" s="72" t="e">
        <f t="shared" si="47"/>
        <v>#REF!</v>
      </c>
      <c r="BD139" s="72" t="e">
        <f t="shared" si="48"/>
        <v>#REF!</v>
      </c>
      <c r="BE139" s="72" t="e">
        <f t="shared" si="49"/>
        <v>#REF!</v>
      </c>
      <c r="BG139" s="72"/>
      <c r="BH139" s="72"/>
      <c r="BI139" s="72"/>
      <c r="BJ139" s="72"/>
      <c r="BK139" s="72"/>
      <c r="BL139" s="72"/>
      <c r="BM139" s="72"/>
      <c r="BN139" s="72"/>
    </row>
    <row r="140" spans="11:66" ht="16.8" x14ac:dyDescent="0.4">
      <c r="K140" s="63">
        <f>VLOOKUP('CxCT5x Summary'!B140, A:D, 4, FALSE)</f>
        <v>79.101456423858892</v>
      </c>
      <c r="L140" s="63">
        <f>VLOOKUP('CxCT5x Summary'!E140, A:D, 4, FALSE)</f>
        <v>79.101456423858892</v>
      </c>
      <c r="M140" s="64">
        <f t="shared" si="40"/>
        <v>79.101456423858892</v>
      </c>
      <c r="N140" s="64">
        <f>IF(CxCT5x!H140=0,1,CxCT5x!H140)</f>
        <v>31.86046</v>
      </c>
      <c r="O140" s="65">
        <f t="shared" si="41"/>
        <v>0.23322459884232072</v>
      </c>
      <c r="P140" s="65">
        <f t="shared" si="38"/>
        <v>0.76677540115767928</v>
      </c>
      <c r="Q140" s="65">
        <f t="shared" si="39"/>
        <v>60.653050981561087</v>
      </c>
      <c r="AE140" s="68">
        <f>VLOOKUP('CxTx Summary'!B140, A:D, 4, FALSE)</f>
        <v>79.101456423858892</v>
      </c>
      <c r="AF140" s="68">
        <f>VLOOKUP('CxTx Summary'!E140, A:D, 4, FALSE)</f>
        <v>79.101456423858892</v>
      </c>
      <c r="AG140" s="69">
        <f t="shared" si="42"/>
        <v>79.101456423858892</v>
      </c>
      <c r="AH140" s="69">
        <f>IF(CxTx!H140=0,1,CxTx!H140)</f>
        <v>31.86046</v>
      </c>
      <c r="AI140" s="68">
        <f t="shared" si="43"/>
        <v>0.23322459884232072</v>
      </c>
      <c r="AJ140" s="68">
        <f t="shared" si="44"/>
        <v>0.76677540115767928</v>
      </c>
      <c r="AK140" s="68">
        <f t="shared" si="45"/>
        <v>60.653050981561087</v>
      </c>
      <c r="AY140" s="72">
        <f>VLOOKUP('TzCx Summary'!B140, A:D, 4, FALSE)</f>
        <v>79.101456423858892</v>
      </c>
      <c r="AZ140" s="72">
        <f>VLOOKUP('TzCx Summary'!E140, A:D, 4, FALSE)</f>
        <v>79.101456423858892</v>
      </c>
      <c r="BA140" s="73">
        <f t="shared" si="46"/>
        <v>79.101456423858892</v>
      </c>
      <c r="BB140" s="73" t="e">
        <f>IF(TzCx!H140=0,1,#REF!)</f>
        <v>#REF!</v>
      </c>
      <c r="BC140" s="72" t="e">
        <f t="shared" si="47"/>
        <v>#REF!</v>
      </c>
      <c r="BD140" s="72" t="e">
        <f t="shared" si="48"/>
        <v>#REF!</v>
      </c>
      <c r="BE140" s="72" t="e">
        <f t="shared" si="49"/>
        <v>#REF!</v>
      </c>
      <c r="BG140" s="72"/>
      <c r="BH140" s="72"/>
      <c r="BI140" s="72"/>
      <c r="BJ140" s="72"/>
      <c r="BK140" s="72"/>
      <c r="BL140" s="72"/>
      <c r="BM140" s="72"/>
      <c r="BN140" s="72"/>
    </row>
    <row r="141" spans="11:66" ht="16.8" x14ac:dyDescent="0.4">
      <c r="K141" s="63">
        <f>VLOOKUP('CxCT5x Summary'!B141, A:D, 4, FALSE)</f>
        <v>84.711156867525418</v>
      </c>
      <c r="L141" s="63">
        <f>VLOOKUP('CxCT5x Summary'!E141, A:D, 4, FALSE)</f>
        <v>84.711156867525418</v>
      </c>
      <c r="M141" s="64">
        <f t="shared" si="40"/>
        <v>84.711156867525418</v>
      </c>
      <c r="N141" s="64">
        <f>IF(CxCT5x!H141=0,1,CxCT5x!H141)</f>
        <v>33.002020000000002</v>
      </c>
      <c r="O141" s="65">
        <f t="shared" si="41"/>
        <v>0.24179072952350833</v>
      </c>
      <c r="P141" s="65">
        <f t="shared" si="38"/>
        <v>0.75820927047649167</v>
      </c>
      <c r="Q141" s="65">
        <f t="shared" si="39"/>
        <v>64.228784449746101</v>
      </c>
      <c r="AE141" s="68">
        <f>VLOOKUP('CxTx Summary'!B141, A:D, 4, FALSE)</f>
        <v>84.711156867525418</v>
      </c>
      <c r="AF141" s="68">
        <f>VLOOKUP('CxTx Summary'!E141, A:D, 4, FALSE)</f>
        <v>84.711156867525418</v>
      </c>
      <c r="AG141" s="69">
        <f t="shared" si="42"/>
        <v>84.711156867525418</v>
      </c>
      <c r="AH141" s="69">
        <f>IF(CxTx!H141=0,1,CxTx!H141)</f>
        <v>33.002020000000002</v>
      </c>
      <c r="AI141" s="68">
        <f t="shared" si="43"/>
        <v>0.24179072952350833</v>
      </c>
      <c r="AJ141" s="68">
        <f t="shared" si="44"/>
        <v>0.75820927047649167</v>
      </c>
      <c r="AK141" s="68">
        <f t="shared" si="45"/>
        <v>64.228784449746101</v>
      </c>
      <c r="AY141" s="72">
        <f>VLOOKUP('TzCx Summary'!B141, A:D, 4, FALSE)</f>
        <v>84.711156867525418</v>
      </c>
      <c r="AZ141" s="72">
        <f>VLOOKUP('TzCx Summary'!E141, A:D, 4, FALSE)</f>
        <v>84.711156867525418</v>
      </c>
      <c r="BA141" s="73">
        <f t="shared" si="46"/>
        <v>84.711156867525418</v>
      </c>
      <c r="BB141" s="73" t="e">
        <f>IF(TzCx!H141=0,1,#REF!)</f>
        <v>#REF!</v>
      </c>
      <c r="BC141" s="72" t="e">
        <f t="shared" si="47"/>
        <v>#REF!</v>
      </c>
      <c r="BD141" s="72" t="e">
        <f t="shared" si="48"/>
        <v>#REF!</v>
      </c>
      <c r="BE141" s="72" t="e">
        <f t="shared" si="49"/>
        <v>#REF!</v>
      </c>
      <c r="BG141" s="72"/>
      <c r="BH141" s="72"/>
      <c r="BI141" s="72"/>
      <c r="BJ141" s="72"/>
      <c r="BK141" s="72"/>
      <c r="BL141" s="72"/>
      <c r="BM141" s="72"/>
      <c r="BN141" s="72"/>
    </row>
    <row r="142" spans="11:66" ht="16.8" x14ac:dyDescent="0.4">
      <c r="K142" s="63">
        <f>VLOOKUP('CxCT5x Summary'!B142, A:D, 4, FALSE)</f>
        <v>79.101456423858892</v>
      </c>
      <c r="L142" s="63">
        <f>VLOOKUP('CxCT5x Summary'!E142, A:D, 4, FALSE)</f>
        <v>79.101456423858892</v>
      </c>
      <c r="M142" s="64">
        <f t="shared" si="40"/>
        <v>79.101456423858892</v>
      </c>
      <c r="N142" s="64">
        <f>IF(CxCT5x!H142=0,1,CxCT5x!H142)</f>
        <v>14.786860000000001</v>
      </c>
      <c r="O142" s="65">
        <f t="shared" si="41"/>
        <v>0.10510633191082008</v>
      </c>
      <c r="P142" s="65">
        <f t="shared" si="38"/>
        <v>0.89489366808917992</v>
      </c>
      <c r="Q142" s="65">
        <f t="shared" si="39"/>
        <v>70.787392490343507</v>
      </c>
      <c r="AE142" s="68">
        <f>VLOOKUP('CxTx Summary'!B142, A:D, 4, FALSE)</f>
        <v>79.101456423858892</v>
      </c>
      <c r="AF142" s="68">
        <f>VLOOKUP('CxTx Summary'!E142, A:D, 4, FALSE)</f>
        <v>79.101456423858892</v>
      </c>
      <c r="AG142" s="69">
        <f t="shared" si="42"/>
        <v>79.101456423858892</v>
      </c>
      <c r="AH142" s="69">
        <f>IF(CxTx!H142=0,1,CxTx!H142)</f>
        <v>14.786860000000001</v>
      </c>
      <c r="AI142" s="68">
        <f t="shared" si="43"/>
        <v>0.10510633191082008</v>
      </c>
      <c r="AJ142" s="68">
        <f t="shared" si="44"/>
        <v>0.89489366808917992</v>
      </c>
      <c r="AK142" s="68">
        <f t="shared" si="45"/>
        <v>70.787392490343507</v>
      </c>
      <c r="AY142" s="72">
        <f>VLOOKUP('TzCx Summary'!B142, A:D, 4, FALSE)</f>
        <v>79.101456423858892</v>
      </c>
      <c r="AZ142" s="72">
        <f>VLOOKUP('TzCx Summary'!E142, A:D, 4, FALSE)</f>
        <v>79.101456423858892</v>
      </c>
      <c r="BA142" s="73">
        <f t="shared" si="46"/>
        <v>79.101456423858892</v>
      </c>
      <c r="BB142" s="73" t="e">
        <f>IF(TzCx!H142=0,1,#REF!)</f>
        <v>#REF!</v>
      </c>
      <c r="BC142" s="72" t="e">
        <f t="shared" si="47"/>
        <v>#REF!</v>
      </c>
      <c r="BD142" s="72" t="e">
        <f t="shared" si="48"/>
        <v>#REF!</v>
      </c>
      <c r="BE142" s="72" t="e">
        <f t="shared" si="49"/>
        <v>#REF!</v>
      </c>
      <c r="BG142" s="72"/>
      <c r="BH142" s="72"/>
      <c r="BI142" s="72"/>
      <c r="BJ142" s="72"/>
      <c r="BK142" s="72"/>
      <c r="BL142" s="72"/>
      <c r="BM142" s="72"/>
      <c r="BN142" s="72"/>
    </row>
    <row r="143" spans="11:66" ht="16.8" x14ac:dyDescent="0.4">
      <c r="K143" s="63">
        <f>VLOOKUP('CxCT5x Summary'!B143, A:D, 4, FALSE)</f>
        <v>91.803458387712311</v>
      </c>
      <c r="L143" s="63">
        <f>VLOOKUP('CxCT5x Summary'!E143, A:D, 4, FALSE)</f>
        <v>84.711156867525418</v>
      </c>
      <c r="M143" s="64">
        <f t="shared" si="40"/>
        <v>88.257307627618871</v>
      </c>
      <c r="N143" s="64">
        <f>IF(CxCT5x!H143=0,1,CxCT5x!H143)</f>
        <v>17.12462</v>
      </c>
      <c r="O143" s="65">
        <f t="shared" si="41"/>
        <v>0.12264860534476399</v>
      </c>
      <c r="P143" s="65">
        <f t="shared" si="38"/>
        <v>0.87735139465523604</v>
      </c>
      <c r="Q143" s="65">
        <f t="shared" si="39"/>
        <v>77.432671935607615</v>
      </c>
      <c r="AE143" s="68">
        <f>VLOOKUP('CxTx Summary'!B143, A:D, 4, FALSE)</f>
        <v>91.803458387712311</v>
      </c>
      <c r="AF143" s="68">
        <f>VLOOKUP('CxTx Summary'!E143, A:D, 4, FALSE)</f>
        <v>84.711156867525418</v>
      </c>
      <c r="AG143" s="69">
        <f t="shared" si="42"/>
        <v>88.257307627618871</v>
      </c>
      <c r="AH143" s="69">
        <f>IF(CxTx!H143=0,1,CxTx!H143)</f>
        <v>17.12462</v>
      </c>
      <c r="AI143" s="68">
        <f t="shared" si="43"/>
        <v>0.12264860534476399</v>
      </c>
      <c r="AJ143" s="68">
        <f t="shared" si="44"/>
        <v>0.87735139465523604</v>
      </c>
      <c r="AK143" s="68">
        <f t="shared" si="45"/>
        <v>77.432671935607615</v>
      </c>
      <c r="AY143" s="72">
        <f>VLOOKUP('TzCx Summary'!B143, A:D, 4, FALSE)</f>
        <v>91.803458387712311</v>
      </c>
      <c r="AZ143" s="72">
        <f>VLOOKUP('TzCx Summary'!E143, A:D, 4, FALSE)</f>
        <v>91.803458387712311</v>
      </c>
      <c r="BA143" s="73">
        <f t="shared" si="46"/>
        <v>91.803458387712311</v>
      </c>
      <c r="BB143" s="73" t="e">
        <f>IF(TzCx!H143=0,1,#REF!)</f>
        <v>#REF!</v>
      </c>
      <c r="BC143" s="72" t="e">
        <f t="shared" si="47"/>
        <v>#REF!</v>
      </c>
      <c r="BD143" s="72" t="e">
        <f t="shared" si="48"/>
        <v>#REF!</v>
      </c>
      <c r="BE143" s="72" t="e">
        <f t="shared" si="49"/>
        <v>#REF!</v>
      </c>
      <c r="BG143" s="72"/>
      <c r="BH143" s="72"/>
      <c r="BI143" s="72"/>
      <c r="BJ143" s="72"/>
      <c r="BK143" s="72"/>
      <c r="BL143" s="72"/>
      <c r="BM143" s="72"/>
      <c r="BN143" s="72"/>
    </row>
    <row r="144" spans="11:66" ht="16.8" x14ac:dyDescent="0.4">
      <c r="K144" s="63">
        <f>VLOOKUP('CxCT5x Summary'!B144, A:D, 4, FALSE)</f>
        <v>79.101456423858892</v>
      </c>
      <c r="L144" s="63">
        <f>VLOOKUP('CxCT5x Summary'!E144, A:D, 4, FALSE)</f>
        <v>79.101456423858892</v>
      </c>
      <c r="M144" s="64">
        <f t="shared" si="40"/>
        <v>79.101456423858892</v>
      </c>
      <c r="N144" s="64">
        <f>IF(CxCT5x!H144=0,1,CxCT5x!H144)</f>
        <v>43.371310000000001</v>
      </c>
      <c r="O144" s="65">
        <f t="shared" si="41"/>
        <v>0.31960065034337881</v>
      </c>
      <c r="P144" s="65">
        <f t="shared" si="38"/>
        <v>0.68039934965662119</v>
      </c>
      <c r="Q144" s="65">
        <f t="shared" si="39"/>
        <v>53.820579507685153</v>
      </c>
      <c r="AE144" s="68">
        <f>VLOOKUP('CxTx Summary'!B144, A:D, 4, FALSE)</f>
        <v>79.101456423858892</v>
      </c>
      <c r="AF144" s="68">
        <f>VLOOKUP('CxTx Summary'!E144, A:D, 4, FALSE)</f>
        <v>79.101456423858892</v>
      </c>
      <c r="AG144" s="69">
        <f t="shared" si="42"/>
        <v>79.101456423858892</v>
      </c>
      <c r="AH144" s="69">
        <f>IF(CxTx!H144=0,1,CxTx!H144)</f>
        <v>43.371310000000001</v>
      </c>
      <c r="AI144" s="68">
        <f t="shared" si="43"/>
        <v>0.31960065034337881</v>
      </c>
      <c r="AJ144" s="68">
        <f t="shared" si="44"/>
        <v>0.68039934965662119</v>
      </c>
      <c r="AK144" s="68">
        <f t="shared" si="45"/>
        <v>53.820579507685153</v>
      </c>
      <c r="AY144" s="72">
        <f>VLOOKUP('TzCx Summary'!B144, A:D, 4, FALSE)</f>
        <v>79.101456423858892</v>
      </c>
      <c r="AZ144" s="72">
        <f>VLOOKUP('TzCx Summary'!E144, A:D, 4, FALSE)</f>
        <v>79.101456423858892</v>
      </c>
      <c r="BA144" s="73">
        <f t="shared" si="46"/>
        <v>79.101456423858892</v>
      </c>
      <c r="BB144" s="73" t="e">
        <f>IF(TzCx!H144=0,1,#REF!)</f>
        <v>#REF!</v>
      </c>
      <c r="BC144" s="72" t="e">
        <f t="shared" si="47"/>
        <v>#REF!</v>
      </c>
      <c r="BD144" s="72" t="e">
        <f t="shared" si="48"/>
        <v>#REF!</v>
      </c>
      <c r="BE144" s="72" t="e">
        <f t="shared" si="49"/>
        <v>#REF!</v>
      </c>
      <c r="BG144" s="72"/>
      <c r="BH144" s="72"/>
      <c r="BI144" s="72"/>
      <c r="BJ144" s="72"/>
      <c r="BK144" s="72"/>
      <c r="BL144" s="72"/>
      <c r="BM144" s="72"/>
      <c r="BN144" s="72"/>
    </row>
    <row r="145" spans="11:66" ht="16.8" x14ac:dyDescent="0.4">
      <c r="K145" s="63">
        <f>VLOOKUP('CxCT5x Summary'!B145, A:D, 4, FALSE)</f>
        <v>68.91572373752264</v>
      </c>
      <c r="L145" s="63">
        <f>VLOOKUP('CxCT5x Summary'!E145, A:D, 4, FALSE)</f>
        <v>79.101456423858892</v>
      </c>
      <c r="M145" s="64">
        <f t="shared" si="40"/>
        <v>74.008590080690766</v>
      </c>
      <c r="N145" s="64">
        <f>IF(CxCT5x!H145=0,1,CxCT5x!H145)</f>
        <v>26.58522</v>
      </c>
      <c r="O145" s="65">
        <f t="shared" si="41"/>
        <v>0.19363982431042764</v>
      </c>
      <c r="P145" s="65">
        <f t="shared" si="38"/>
        <v>0.80636017568957241</v>
      </c>
      <c r="Q145" s="65">
        <f t="shared" si="39"/>
        <v>59.677579700003349</v>
      </c>
      <c r="AE145" s="68">
        <f>VLOOKUP('CxTx Summary'!B145, A:D, 4, FALSE)</f>
        <v>68.91572373752264</v>
      </c>
      <c r="AF145" s="68">
        <f>VLOOKUP('CxTx Summary'!E145, A:D, 4, FALSE)</f>
        <v>79.101456423858892</v>
      </c>
      <c r="AG145" s="69">
        <f t="shared" si="42"/>
        <v>74.008590080690766</v>
      </c>
      <c r="AH145" s="69">
        <f>IF(CxTx!H145=0,1,CxTx!H145)</f>
        <v>26.58522</v>
      </c>
      <c r="AI145" s="68">
        <f t="shared" si="43"/>
        <v>0.19363982431042764</v>
      </c>
      <c r="AJ145" s="68">
        <f t="shared" si="44"/>
        <v>0.80636017568957241</v>
      </c>
      <c r="AK145" s="68">
        <f t="shared" si="45"/>
        <v>59.677579700003349</v>
      </c>
      <c r="AY145" s="72">
        <f>VLOOKUP('TzCx Summary'!B145, A:D, 4, FALSE)</f>
        <v>68.91572373752264</v>
      </c>
      <c r="AZ145" s="72">
        <f>VLOOKUP('TzCx Summary'!E145, A:D, 4, FALSE)</f>
        <v>95.731374129708314</v>
      </c>
      <c r="BA145" s="73">
        <f t="shared" si="46"/>
        <v>82.323548933615484</v>
      </c>
      <c r="BB145" s="73" t="e">
        <f>IF(TzCx!H145=0,1,#REF!)</f>
        <v>#REF!</v>
      </c>
      <c r="BC145" s="72" t="e">
        <f t="shared" si="47"/>
        <v>#REF!</v>
      </c>
      <c r="BD145" s="72" t="e">
        <f t="shared" si="48"/>
        <v>#REF!</v>
      </c>
      <c r="BE145" s="72" t="e">
        <f t="shared" si="49"/>
        <v>#REF!</v>
      </c>
      <c r="BG145" s="72"/>
      <c r="BH145" s="72"/>
      <c r="BI145" s="72"/>
      <c r="BJ145" s="72"/>
      <c r="BK145" s="72"/>
      <c r="BL145" s="72"/>
      <c r="BM145" s="72"/>
      <c r="BN145" s="72"/>
    </row>
    <row r="146" spans="11:66" ht="16.8" x14ac:dyDescent="0.4">
      <c r="K146" s="63">
        <f>VLOOKUP('CxCT5x Summary'!B146, A:D, 4, FALSE)</f>
        <v>97.16593973375204</v>
      </c>
      <c r="L146" s="63">
        <f>VLOOKUP('CxCT5x Summary'!E146, A:D, 4, FALSE)</f>
        <v>84.711156867525418</v>
      </c>
      <c r="M146" s="64">
        <f t="shared" si="40"/>
        <v>90.938548300638729</v>
      </c>
      <c r="N146" s="64">
        <f>IF(CxCT5x!H146=0,1,CxCT5x!H146)</f>
        <v>52.112549999999999</v>
      </c>
      <c r="O146" s="65">
        <f t="shared" si="41"/>
        <v>0.38519387729213656</v>
      </c>
      <c r="P146" s="65">
        <f t="shared" si="38"/>
        <v>0.61480612270786339</v>
      </c>
      <c r="Q146" s="65">
        <f t="shared" si="39"/>
        <v>55.909576285397456</v>
      </c>
      <c r="AE146" s="68">
        <f>VLOOKUP('CxTx Summary'!B146, A:D, 4, FALSE)</f>
        <v>97.16593973375204</v>
      </c>
      <c r="AF146" s="68">
        <f>VLOOKUP('CxTx Summary'!E146, A:D, 4, FALSE)</f>
        <v>84.711156867525418</v>
      </c>
      <c r="AG146" s="69">
        <f t="shared" si="42"/>
        <v>90.938548300638729</v>
      </c>
      <c r="AH146" s="69">
        <f>IF(CxTx!H146=0,1,CxTx!H146)</f>
        <v>52.112549999999999</v>
      </c>
      <c r="AI146" s="68">
        <f t="shared" si="43"/>
        <v>0.38519387729213656</v>
      </c>
      <c r="AJ146" s="68">
        <f t="shared" si="44"/>
        <v>0.61480612270786339</v>
      </c>
      <c r="AK146" s="68">
        <f t="shared" si="45"/>
        <v>55.909576285397456</v>
      </c>
      <c r="AY146" s="72">
        <f>VLOOKUP('TzCx Summary'!B146, A:D, 4, FALSE)</f>
        <v>97.16593973375204</v>
      </c>
      <c r="AZ146" s="72">
        <f>VLOOKUP('TzCx Summary'!E146, A:D, 4, FALSE)</f>
        <v>84.711156867525418</v>
      </c>
      <c r="BA146" s="73">
        <f t="shared" si="46"/>
        <v>90.938548300638729</v>
      </c>
      <c r="BB146" s="73" t="e">
        <f>IF(TzCx!H146=0,1,#REF!)</f>
        <v>#REF!</v>
      </c>
      <c r="BC146" s="72" t="e">
        <f t="shared" si="47"/>
        <v>#REF!</v>
      </c>
      <c r="BD146" s="72" t="e">
        <f t="shared" si="48"/>
        <v>#REF!</v>
      </c>
      <c r="BE146" s="72" t="e">
        <f t="shared" si="49"/>
        <v>#REF!</v>
      </c>
      <c r="BG146" s="72"/>
      <c r="BH146" s="72"/>
      <c r="BI146" s="72"/>
      <c r="BJ146" s="72"/>
      <c r="BK146" s="72"/>
      <c r="BL146" s="72"/>
      <c r="BM146" s="72"/>
      <c r="BN146" s="72"/>
    </row>
    <row r="147" spans="11:66" ht="16.8" x14ac:dyDescent="0.4">
      <c r="K147" s="63">
        <f>VLOOKUP('CxCT5x Summary'!B147, A:D, 4, FALSE)</f>
        <v>84.711156867525418</v>
      </c>
      <c r="L147" s="63">
        <f>VLOOKUP('CxCT5x Summary'!E147, A:D, 4, FALSE)</f>
        <v>84.711156867525418</v>
      </c>
      <c r="M147" s="64">
        <f t="shared" si="40"/>
        <v>84.711156867525418</v>
      </c>
      <c r="N147" s="64">
        <f>IF(CxCT5x!H147=0,1,CxCT5x!H147)</f>
        <v>43.97034</v>
      </c>
      <c r="O147" s="65">
        <f t="shared" si="41"/>
        <v>0.32409570032932061</v>
      </c>
      <c r="P147" s="65">
        <f t="shared" si="38"/>
        <v>0.67590429967067944</v>
      </c>
      <c r="Q147" s="65">
        <f t="shared" si="39"/>
        <v>57.256635156837838</v>
      </c>
      <c r="AE147" s="68">
        <f>VLOOKUP('CxTx Summary'!B147, A:D, 4, FALSE)</f>
        <v>84.711156867525418</v>
      </c>
      <c r="AF147" s="68">
        <f>VLOOKUP('CxTx Summary'!E147, A:D, 4, FALSE)</f>
        <v>84.711156867525418</v>
      </c>
      <c r="AG147" s="69">
        <f t="shared" si="42"/>
        <v>84.711156867525418</v>
      </c>
      <c r="AH147" s="69">
        <f>IF(CxTx!H147=0,1,CxTx!H147)</f>
        <v>43.97034</v>
      </c>
      <c r="AI147" s="68">
        <f t="shared" si="43"/>
        <v>0.32409570032932061</v>
      </c>
      <c r="AJ147" s="68">
        <f t="shared" si="44"/>
        <v>0.67590429967067944</v>
      </c>
      <c r="AK147" s="68">
        <f t="shared" si="45"/>
        <v>57.256635156837838</v>
      </c>
      <c r="AY147" s="72">
        <f>VLOOKUP('TzCx Summary'!B147, A:D, 4, FALSE)</f>
        <v>84.711156867525418</v>
      </c>
      <c r="AZ147" s="72">
        <f>VLOOKUP('TzCx Summary'!E147, A:D, 4, FALSE)</f>
        <v>84.711156867525418</v>
      </c>
      <c r="BA147" s="73">
        <f t="shared" si="46"/>
        <v>84.711156867525418</v>
      </c>
      <c r="BB147" s="73" t="e">
        <f>IF(TzCx!H147=0,1,#REF!)</f>
        <v>#REF!</v>
      </c>
      <c r="BC147" s="72" t="e">
        <f t="shared" si="47"/>
        <v>#REF!</v>
      </c>
      <c r="BD147" s="72" t="e">
        <f t="shared" si="48"/>
        <v>#REF!</v>
      </c>
      <c r="BE147" s="72" t="e">
        <f t="shared" si="49"/>
        <v>#REF!</v>
      </c>
      <c r="BG147" s="72"/>
      <c r="BH147" s="72"/>
      <c r="BI147" s="72"/>
      <c r="BJ147" s="72"/>
      <c r="BK147" s="72"/>
      <c r="BL147" s="72"/>
      <c r="BM147" s="72"/>
      <c r="BN147" s="72"/>
    </row>
    <row r="148" spans="11:66" ht="16.8" x14ac:dyDescent="0.4">
      <c r="K148" s="63">
        <f>VLOOKUP('CxCT5x Summary'!B148, A:D, 4, FALSE)</f>
        <v>84.711156867525418</v>
      </c>
      <c r="L148" s="63">
        <f>VLOOKUP('CxCT5x Summary'!E148, A:D, 4, FALSE)</f>
        <v>79.101456423858892</v>
      </c>
      <c r="M148" s="64">
        <f t="shared" si="40"/>
        <v>81.906306645692155</v>
      </c>
      <c r="N148" s="64">
        <f>IF(CxCT5x!H148=0,1,CxCT5x!H148)</f>
        <v>34.039549999999998</v>
      </c>
      <c r="O148" s="65">
        <f t="shared" si="41"/>
        <v>0.24957623143812735</v>
      </c>
      <c r="P148" s="65">
        <f t="shared" si="38"/>
        <v>0.75042376856187265</v>
      </c>
      <c r="Q148" s="65">
        <f t="shared" si="39"/>
        <v>61.46443930204466</v>
      </c>
      <c r="AE148" s="68">
        <f>VLOOKUP('CxTx Summary'!B148, A:D, 4, FALSE)</f>
        <v>84.711156867525418</v>
      </c>
      <c r="AF148" s="68">
        <f>VLOOKUP('CxTx Summary'!E148, A:D, 4, FALSE)</f>
        <v>79.101456423858892</v>
      </c>
      <c r="AG148" s="69">
        <f t="shared" si="42"/>
        <v>81.906306645692155</v>
      </c>
      <c r="AH148" s="69">
        <f>IF(CxTx!H148=0,1,CxTx!H148)</f>
        <v>34.039549999999998</v>
      </c>
      <c r="AI148" s="68">
        <f t="shared" si="43"/>
        <v>0.24957623143812735</v>
      </c>
      <c r="AJ148" s="68">
        <f t="shared" si="44"/>
        <v>0.75042376856187265</v>
      </c>
      <c r="AK148" s="68">
        <f t="shared" si="45"/>
        <v>61.46443930204466</v>
      </c>
      <c r="AY148" s="72">
        <f>VLOOKUP('TzCx Summary'!B148, A:D, 4, FALSE)</f>
        <v>84.711156867525418</v>
      </c>
      <c r="AZ148" s="72">
        <f>VLOOKUP('TzCx Summary'!E148, A:D, 4, FALSE)</f>
        <v>79.101456423858892</v>
      </c>
      <c r="BA148" s="73">
        <f t="shared" si="46"/>
        <v>81.906306645692155</v>
      </c>
      <c r="BB148" s="73" t="e">
        <f>IF(TzCx!H148=0,1,#REF!)</f>
        <v>#REF!</v>
      </c>
      <c r="BC148" s="72" t="e">
        <f t="shared" si="47"/>
        <v>#REF!</v>
      </c>
      <c r="BD148" s="72" t="e">
        <f t="shared" si="48"/>
        <v>#REF!</v>
      </c>
      <c r="BE148" s="72" t="e">
        <f t="shared" si="49"/>
        <v>#REF!</v>
      </c>
      <c r="BG148" s="72"/>
      <c r="BH148" s="72"/>
      <c r="BI148" s="72"/>
      <c r="BJ148" s="72"/>
      <c r="BK148" s="72"/>
      <c r="BL148" s="72"/>
      <c r="BM148" s="72"/>
      <c r="BN148" s="72"/>
    </row>
    <row r="149" spans="11:66" ht="16.8" x14ac:dyDescent="0.4">
      <c r="K149" s="63">
        <f>VLOOKUP('CxCT5x Summary'!B149, A:D, 4, FALSE)</f>
        <v>84.711156867525418</v>
      </c>
      <c r="L149" s="63">
        <f>VLOOKUP('CxCT5x Summary'!E149, A:D, 4, FALSE)</f>
        <v>84.711156867525418</v>
      </c>
      <c r="M149" s="64">
        <f t="shared" si="40"/>
        <v>84.711156867525418</v>
      </c>
      <c r="N149" s="64">
        <f>IF(CxCT5x!H149=0,1,CxCT5x!H149)</f>
        <v>5.389227</v>
      </c>
      <c r="O149" s="65">
        <f t="shared" si="41"/>
        <v>3.4587609835904448E-2</v>
      </c>
      <c r="P149" s="65">
        <f t="shared" si="38"/>
        <v>0.96541239016409552</v>
      </c>
      <c r="Q149" s="65">
        <f t="shared" si="39"/>
        <v>81.781200425043352</v>
      </c>
      <c r="AE149" s="68">
        <f>VLOOKUP('CxTx Summary'!B149, A:D, 4, FALSE)</f>
        <v>84.711156867525418</v>
      </c>
      <c r="AF149" s="68">
        <f>VLOOKUP('CxTx Summary'!E149, A:D, 4, FALSE)</f>
        <v>84.711156867525418</v>
      </c>
      <c r="AG149" s="69">
        <f t="shared" si="42"/>
        <v>84.711156867525418</v>
      </c>
      <c r="AH149" s="69">
        <f>IF(CxTx!H149=0,1,CxTx!H149)</f>
        <v>5.389227</v>
      </c>
      <c r="AI149" s="68">
        <f t="shared" si="43"/>
        <v>3.4587609835904448E-2</v>
      </c>
      <c r="AJ149" s="68">
        <f t="shared" si="44"/>
        <v>0.96541239016409552</v>
      </c>
      <c r="AK149" s="68">
        <f t="shared" si="45"/>
        <v>81.781200425043352</v>
      </c>
      <c r="AY149" s="72">
        <f>VLOOKUP('TzCx Summary'!B149, A:D, 4, FALSE)</f>
        <v>84.711156867525418</v>
      </c>
      <c r="AZ149" s="72">
        <f>VLOOKUP('TzCx Summary'!E149, A:D, 4, FALSE)</f>
        <v>84.711156867525418</v>
      </c>
      <c r="BA149" s="73">
        <f t="shared" si="46"/>
        <v>84.711156867525418</v>
      </c>
      <c r="BB149" s="73" t="e">
        <f>IF(TzCx!H149=0,1,#REF!)</f>
        <v>#REF!</v>
      </c>
      <c r="BC149" s="72" t="e">
        <f t="shared" si="47"/>
        <v>#REF!</v>
      </c>
      <c r="BD149" s="72" t="e">
        <f t="shared" si="48"/>
        <v>#REF!</v>
      </c>
      <c r="BE149" s="72" t="e">
        <f t="shared" si="49"/>
        <v>#REF!</v>
      </c>
      <c r="BG149" s="72"/>
      <c r="BH149" s="72"/>
      <c r="BI149" s="72"/>
      <c r="BJ149" s="72"/>
      <c r="BK149" s="72"/>
      <c r="BL149" s="72"/>
      <c r="BM149" s="72"/>
      <c r="BN149" s="72"/>
    </row>
    <row r="150" spans="11:66" ht="16.8" x14ac:dyDescent="0.4">
      <c r="K150" s="63">
        <f>VLOOKUP('CxCT5x Summary'!B150, A:D, 4, FALSE)</f>
        <v>79.101456423858892</v>
      </c>
      <c r="L150" s="63">
        <f>VLOOKUP('CxCT5x Summary'!E150, A:D, 4, FALSE)</f>
        <v>79.101456423858892</v>
      </c>
      <c r="M150" s="64">
        <f t="shared" si="40"/>
        <v>79.101456423858892</v>
      </c>
      <c r="N150" s="64">
        <f>IF(CxCT5x!H150=0,1,CxCT5x!H150)</f>
        <v>23.635549999999999</v>
      </c>
      <c r="O150" s="65">
        <f t="shared" si="41"/>
        <v>0.17150585090002565</v>
      </c>
      <c r="P150" s="65">
        <f t="shared" si="38"/>
        <v>0.82849414909997432</v>
      </c>
      <c r="Q150" s="65">
        <f t="shared" si="39"/>
        <v>65.535093832453668</v>
      </c>
      <c r="AE150" s="68">
        <f>VLOOKUP('CxTx Summary'!B150, A:D, 4, FALSE)</f>
        <v>79.101456423858892</v>
      </c>
      <c r="AF150" s="68">
        <f>VLOOKUP('CxTx Summary'!E150, A:D, 4, FALSE)</f>
        <v>79.101456423858892</v>
      </c>
      <c r="AG150" s="69">
        <f t="shared" si="42"/>
        <v>79.101456423858892</v>
      </c>
      <c r="AH150" s="69">
        <f>IF(CxTx!H150=0,1,CxTx!H150)</f>
        <v>23.635549999999999</v>
      </c>
      <c r="AI150" s="68">
        <f t="shared" si="43"/>
        <v>0.17150585090002565</v>
      </c>
      <c r="AJ150" s="68">
        <f t="shared" si="44"/>
        <v>0.82849414909997432</v>
      </c>
      <c r="AK150" s="68">
        <f t="shared" si="45"/>
        <v>65.535093832453668</v>
      </c>
      <c r="AY150" s="72">
        <f>VLOOKUP('TzCx Summary'!B150, A:D, 4, FALSE)</f>
        <v>79.101456423858892</v>
      </c>
      <c r="AZ150" s="72">
        <f>VLOOKUP('TzCx Summary'!E150, A:D, 4, FALSE)</f>
        <v>79.101456423858892</v>
      </c>
      <c r="BA150" s="73">
        <f t="shared" si="46"/>
        <v>79.101456423858892</v>
      </c>
      <c r="BB150" s="73" t="e">
        <f>IF(TzCx!H150=0,1,#REF!)</f>
        <v>#REF!</v>
      </c>
      <c r="BC150" s="72" t="e">
        <f t="shared" si="47"/>
        <v>#REF!</v>
      </c>
      <c r="BD150" s="72" t="e">
        <f t="shared" si="48"/>
        <v>#REF!</v>
      </c>
      <c r="BE150" s="72" t="e">
        <f t="shared" si="49"/>
        <v>#REF!</v>
      </c>
      <c r="BG150" s="72"/>
      <c r="BH150" s="72"/>
      <c r="BI150" s="72"/>
      <c r="BJ150" s="72"/>
      <c r="BK150" s="72"/>
      <c r="BL150" s="72"/>
      <c r="BM150" s="72"/>
      <c r="BN150" s="72"/>
    </row>
    <row r="151" spans="11:66" ht="16.8" x14ac:dyDescent="0.4">
      <c r="K151" s="63">
        <f>VLOOKUP('CxCT5x Summary'!B151, A:D, 4, FALSE)</f>
        <v>87.860941194963118</v>
      </c>
      <c r="L151" s="63">
        <f>VLOOKUP('CxCT5x Summary'!E151, A:D, 4, FALSE)</f>
        <v>79.101456423858892</v>
      </c>
      <c r="M151" s="64">
        <f t="shared" si="40"/>
        <v>83.481198809411012</v>
      </c>
      <c r="N151" s="64">
        <f>IF(CxCT5x!H151=0,1,CxCT5x!H151)</f>
        <v>12.69796</v>
      </c>
      <c r="O151" s="65">
        <f t="shared" si="41"/>
        <v>8.9431474365064545E-2</v>
      </c>
      <c r="P151" s="65">
        <f t="shared" si="38"/>
        <v>0.9105685256349354</v>
      </c>
      <c r="Q151" s="65">
        <f t="shared" si="39"/>
        <v>76.015352118122308</v>
      </c>
      <c r="AE151" s="68">
        <f>VLOOKUP('CxTx Summary'!B151, A:D, 4, FALSE)</f>
        <v>87.860941194963118</v>
      </c>
      <c r="AF151" s="68">
        <f>VLOOKUP('CxTx Summary'!E151, A:D, 4, FALSE)</f>
        <v>79.101456423858892</v>
      </c>
      <c r="AG151" s="69">
        <f t="shared" si="42"/>
        <v>83.481198809411012</v>
      </c>
      <c r="AH151" s="69">
        <f>IF(CxTx!H151=0,1,CxTx!H151)</f>
        <v>12.69796</v>
      </c>
      <c r="AI151" s="68">
        <f t="shared" si="43"/>
        <v>8.9431474365064545E-2</v>
      </c>
      <c r="AJ151" s="68">
        <f t="shared" si="44"/>
        <v>0.9105685256349354</v>
      </c>
      <c r="AK151" s="68">
        <f t="shared" si="45"/>
        <v>76.015352118122308</v>
      </c>
      <c r="AY151" s="72">
        <f>VLOOKUP('TzCx Summary'!B151, A:D, 4, FALSE)</f>
        <v>87.860941194963118</v>
      </c>
      <c r="AZ151" s="72">
        <f>VLOOKUP('TzCx Summary'!E151, A:D, 4, FALSE)</f>
        <v>87.860941194963118</v>
      </c>
      <c r="BA151" s="73">
        <f t="shared" si="46"/>
        <v>87.860941194963118</v>
      </c>
      <c r="BB151" s="73" t="e">
        <f>IF(TzCx!H151=0,1,#REF!)</f>
        <v>#REF!</v>
      </c>
      <c r="BC151" s="72" t="e">
        <f t="shared" si="47"/>
        <v>#REF!</v>
      </c>
      <c r="BD151" s="72" t="e">
        <f t="shared" si="48"/>
        <v>#REF!</v>
      </c>
      <c r="BE151" s="72" t="e">
        <f t="shared" si="49"/>
        <v>#REF!</v>
      </c>
      <c r="BG151" s="72"/>
      <c r="BH151" s="72"/>
      <c r="BI151" s="72"/>
      <c r="BJ151" s="72"/>
      <c r="BK151" s="72"/>
      <c r="BL151" s="72"/>
      <c r="BM151" s="72"/>
      <c r="BN151" s="72"/>
    </row>
    <row r="152" spans="11:66" ht="16.8" x14ac:dyDescent="0.4">
      <c r="K152" s="63">
        <f>VLOOKUP('CxCT5x Summary'!B152, A:D, 4, FALSE)</f>
        <v>87.860941194963118</v>
      </c>
      <c r="L152" s="63">
        <f>VLOOKUP('CxCT5x Summary'!E152, A:D, 4, FALSE)</f>
        <v>79.101456423858892</v>
      </c>
      <c r="M152" s="64">
        <f t="shared" si="40"/>
        <v>83.481198809411012</v>
      </c>
      <c r="N152" s="64">
        <f>IF(CxCT5x!H152=0,1,CxCT5x!H152)</f>
        <v>13.694179999999999</v>
      </c>
      <c r="O152" s="65">
        <f t="shared" si="41"/>
        <v>9.6906990945194074E-2</v>
      </c>
      <c r="P152" s="65">
        <f t="shared" si="38"/>
        <v>0.90309300905480594</v>
      </c>
      <c r="Q152" s="65">
        <f t="shared" si="39"/>
        <v>75.391287032293476</v>
      </c>
      <c r="AE152" s="68">
        <f>VLOOKUP('CxTx Summary'!B152, A:D, 4, FALSE)</f>
        <v>87.860941194963118</v>
      </c>
      <c r="AF152" s="68">
        <f>VLOOKUP('CxTx Summary'!E152, A:D, 4, FALSE)</f>
        <v>79.101456423858892</v>
      </c>
      <c r="AG152" s="69">
        <f t="shared" si="42"/>
        <v>83.481198809411012</v>
      </c>
      <c r="AH152" s="69">
        <f>IF(CxTx!H152=0,1,CxTx!H152)</f>
        <v>13.694179999999999</v>
      </c>
      <c r="AI152" s="68">
        <f t="shared" si="43"/>
        <v>9.6906990945194074E-2</v>
      </c>
      <c r="AJ152" s="68">
        <f t="shared" si="44"/>
        <v>0.90309300905480594</v>
      </c>
      <c r="AK152" s="68">
        <f t="shared" si="45"/>
        <v>75.391287032293476</v>
      </c>
      <c r="AY152" s="72">
        <f>VLOOKUP('TzCx Summary'!B152, A:D, 4, FALSE)</f>
        <v>87.860941194963118</v>
      </c>
      <c r="AZ152" s="72">
        <f>VLOOKUP('TzCx Summary'!E152, A:D, 4, FALSE)</f>
        <v>87.860941194963118</v>
      </c>
      <c r="BA152" s="73">
        <f t="shared" si="46"/>
        <v>87.860941194963118</v>
      </c>
      <c r="BB152" s="73" t="e">
        <f>IF(TzCx!H152=0,1,#REF!)</f>
        <v>#REF!</v>
      </c>
      <c r="BC152" s="72" t="e">
        <f t="shared" si="47"/>
        <v>#REF!</v>
      </c>
      <c r="BD152" s="72" t="e">
        <f t="shared" si="48"/>
        <v>#REF!</v>
      </c>
      <c r="BE152" s="72" t="e">
        <f t="shared" si="49"/>
        <v>#REF!</v>
      </c>
      <c r="BG152" s="72"/>
      <c r="BH152" s="72"/>
      <c r="BI152" s="72"/>
      <c r="BJ152" s="72"/>
      <c r="BK152" s="72"/>
      <c r="BL152" s="72"/>
      <c r="BM152" s="72"/>
      <c r="BN152" s="72"/>
    </row>
    <row r="153" spans="11:66" ht="16.8" x14ac:dyDescent="0.4">
      <c r="K153" s="63">
        <f>VLOOKUP('CxCT5x Summary'!B153, A:D, 4, FALSE)</f>
        <v>95.731374129708314</v>
      </c>
      <c r="L153" s="63">
        <f>VLOOKUP('CxCT5x Summary'!E153, A:D, 4, FALSE)</f>
        <v>79.101456423858892</v>
      </c>
      <c r="M153" s="64">
        <f t="shared" si="40"/>
        <v>87.416415276783596</v>
      </c>
      <c r="N153" s="64">
        <f>IF(CxCT5x!H153=0,1,CxCT5x!H153)</f>
        <v>134.04429999999999</v>
      </c>
      <c r="O153" s="65">
        <f t="shared" si="41"/>
        <v>1</v>
      </c>
      <c r="P153" s="65">
        <f t="shared" si="38"/>
        <v>0</v>
      </c>
      <c r="Q153" s="65">
        <f t="shared" si="39"/>
        <v>0</v>
      </c>
      <c r="AE153" s="68">
        <f>VLOOKUP('CxTx Summary'!B153, A:D, 4, FALSE)</f>
        <v>95.731374129708314</v>
      </c>
      <c r="AF153" s="68">
        <f>VLOOKUP('CxTx Summary'!E153, A:D, 4, FALSE)</f>
        <v>79.101456423858892</v>
      </c>
      <c r="AG153" s="69">
        <f t="shared" si="42"/>
        <v>87.416415276783596</v>
      </c>
      <c r="AH153" s="69">
        <f>IF(CxTx!H153=0,1,CxTx!H153)</f>
        <v>134.04429999999999</v>
      </c>
      <c r="AI153" s="68">
        <f t="shared" si="43"/>
        <v>1</v>
      </c>
      <c r="AJ153" s="68">
        <f t="shared" si="44"/>
        <v>0</v>
      </c>
      <c r="AK153" s="68">
        <f t="shared" si="45"/>
        <v>0</v>
      </c>
      <c r="AY153" s="72">
        <f>VLOOKUP('TzCx Summary'!B153, A:D, 4, FALSE)</f>
        <v>95.731374129708314</v>
      </c>
      <c r="AZ153" s="72">
        <f>VLOOKUP('TzCx Summary'!E153, A:D, 4, FALSE)</f>
        <v>95.731374129708314</v>
      </c>
      <c r="BA153" s="73">
        <f t="shared" si="46"/>
        <v>95.731374129708314</v>
      </c>
      <c r="BB153" s="73" t="e">
        <f>IF(TzCx!H153=0,1,#REF!)</f>
        <v>#REF!</v>
      </c>
      <c r="BC153" s="72" t="e">
        <f t="shared" si="47"/>
        <v>#REF!</v>
      </c>
      <c r="BD153" s="72" t="e">
        <f t="shared" si="48"/>
        <v>#REF!</v>
      </c>
      <c r="BE153" s="72" t="e">
        <f t="shared" si="49"/>
        <v>#REF!</v>
      </c>
      <c r="BG153" s="72"/>
      <c r="BH153" s="72"/>
      <c r="BI153" s="72"/>
      <c r="BJ153" s="72"/>
      <c r="BK153" s="72"/>
      <c r="BL153" s="72"/>
      <c r="BM153" s="72"/>
      <c r="BN153" s="72"/>
    </row>
    <row r="154" spans="11:66" ht="16.8" x14ac:dyDescent="0.4">
      <c r="K154" s="63">
        <f>VLOOKUP('CxCT5x Summary'!B154, A:D, 4, FALSE)</f>
        <v>68.91572373752264</v>
      </c>
      <c r="L154" s="63">
        <f>VLOOKUP('CxCT5x Summary'!E154, A:D, 4, FALSE)</f>
        <v>79.101456423858892</v>
      </c>
      <c r="M154" s="64">
        <f t="shared" si="40"/>
        <v>74.008590080690766</v>
      </c>
      <c r="N154" s="64">
        <f>IF(CxCT5x!H154=0,1,CxCT5x!H154)</f>
        <v>23.281790000000001</v>
      </c>
      <c r="O154" s="65">
        <f t="shared" si="41"/>
        <v>0.16885127786858017</v>
      </c>
      <c r="P154" s="65">
        <f t="shared" si="38"/>
        <v>0.83114872213141977</v>
      </c>
      <c r="Q154" s="65">
        <f t="shared" si="39"/>
        <v>61.512145072314198</v>
      </c>
      <c r="AE154" s="68">
        <f>VLOOKUP('CxTx Summary'!B154, A:D, 4, FALSE)</f>
        <v>68.91572373752264</v>
      </c>
      <c r="AF154" s="68">
        <f>VLOOKUP('CxTx Summary'!E154, A:D, 4, FALSE)</f>
        <v>79.101456423858892</v>
      </c>
      <c r="AG154" s="69">
        <f t="shared" si="42"/>
        <v>74.008590080690766</v>
      </c>
      <c r="AH154" s="69">
        <f>IF(CxTx!H154=0,1,CxTx!H154)</f>
        <v>23.281790000000001</v>
      </c>
      <c r="AI154" s="68">
        <f t="shared" si="43"/>
        <v>0.16885127786858017</v>
      </c>
      <c r="AJ154" s="68">
        <f t="shared" si="44"/>
        <v>0.83114872213141977</v>
      </c>
      <c r="AK154" s="68">
        <f t="shared" si="45"/>
        <v>61.512145072314198</v>
      </c>
      <c r="AY154" s="72">
        <f>VLOOKUP('TzCx Summary'!B154, A:D, 4, FALSE)</f>
        <v>68.91572373752264</v>
      </c>
      <c r="AZ154" s="72">
        <f>VLOOKUP('TzCx Summary'!E154, A:D, 4, FALSE)</f>
        <v>95.731374129708314</v>
      </c>
      <c r="BA154" s="73">
        <f t="shared" si="46"/>
        <v>82.323548933615484</v>
      </c>
      <c r="BB154" s="73" t="e">
        <f>IF(TzCx!H154=0,1,#REF!)</f>
        <v>#REF!</v>
      </c>
      <c r="BC154" s="72" t="e">
        <f t="shared" si="47"/>
        <v>#REF!</v>
      </c>
      <c r="BD154" s="72" t="e">
        <f t="shared" si="48"/>
        <v>#REF!</v>
      </c>
      <c r="BE154" s="72" t="e">
        <f t="shared" si="49"/>
        <v>#REF!</v>
      </c>
      <c r="BG154" s="72"/>
      <c r="BH154" s="72"/>
      <c r="BI154" s="72"/>
      <c r="BJ154" s="72"/>
      <c r="BK154" s="72"/>
      <c r="BL154" s="72"/>
      <c r="BM154" s="72"/>
      <c r="BN154" s="72"/>
    </row>
    <row r="155" spans="11:66" ht="16.8" x14ac:dyDescent="0.4">
      <c r="K155" s="63">
        <f>VLOOKUP('CxCT5x Summary'!B155, A:D, 4, FALSE)</f>
        <v>68.91572373752264</v>
      </c>
      <c r="L155" s="63">
        <f>VLOOKUP('CxCT5x Summary'!E155, A:D, 4, FALSE)</f>
        <v>79.101456423858892</v>
      </c>
      <c r="M155" s="64">
        <f t="shared" si="40"/>
        <v>74.008590080690766</v>
      </c>
      <c r="N155" s="64">
        <f>IF(CxCT5x!H155=0,1,CxCT5x!H155)</f>
        <v>20.766179999999999</v>
      </c>
      <c r="O155" s="65">
        <f t="shared" si="41"/>
        <v>0.14997443915409978</v>
      </c>
      <c r="P155" s="65">
        <f t="shared" si="38"/>
        <v>0.8500255608459002</v>
      </c>
      <c r="Q155" s="65">
        <f t="shared" si="39"/>
        <v>62.909193290753493</v>
      </c>
      <c r="AE155" s="68">
        <f>VLOOKUP('CxTx Summary'!B155, A:D, 4, FALSE)</f>
        <v>68.91572373752264</v>
      </c>
      <c r="AF155" s="68">
        <f>VLOOKUP('CxTx Summary'!E155, A:D, 4, FALSE)</f>
        <v>79.101456423858892</v>
      </c>
      <c r="AG155" s="69">
        <f t="shared" si="42"/>
        <v>74.008590080690766</v>
      </c>
      <c r="AH155" s="69">
        <f>IF(CxTx!H155=0,1,CxTx!H155)</f>
        <v>20.766179999999999</v>
      </c>
      <c r="AI155" s="68">
        <f t="shared" si="43"/>
        <v>0.14997443915409978</v>
      </c>
      <c r="AJ155" s="68">
        <f t="shared" si="44"/>
        <v>0.8500255608459002</v>
      </c>
      <c r="AK155" s="68">
        <f t="shared" si="45"/>
        <v>62.909193290753493</v>
      </c>
      <c r="AY155" s="72">
        <f>VLOOKUP('TzCx Summary'!B155, A:D, 4, FALSE)</f>
        <v>68.91572373752264</v>
      </c>
      <c r="AZ155" s="72">
        <f>VLOOKUP('TzCx Summary'!E155, A:D, 4, FALSE)</f>
        <v>95.731374129708314</v>
      </c>
      <c r="BA155" s="73">
        <f t="shared" si="46"/>
        <v>82.323548933615484</v>
      </c>
      <c r="BB155" s="73" t="e">
        <f>IF(TzCx!H155=0,1,#REF!)</f>
        <v>#REF!</v>
      </c>
      <c r="BC155" s="72" t="e">
        <f t="shared" si="47"/>
        <v>#REF!</v>
      </c>
      <c r="BD155" s="72" t="e">
        <f t="shared" si="48"/>
        <v>#REF!</v>
      </c>
      <c r="BE155" s="72" t="e">
        <f t="shared" si="49"/>
        <v>#REF!</v>
      </c>
      <c r="BG155" s="72"/>
      <c r="BH155" s="72"/>
      <c r="BI155" s="72"/>
      <c r="BJ155" s="72"/>
      <c r="BK155" s="72"/>
      <c r="BL155" s="72"/>
      <c r="BM155" s="72"/>
      <c r="BN155" s="72"/>
    </row>
    <row r="156" spans="11:66" ht="16.8" x14ac:dyDescent="0.4">
      <c r="K156" s="63">
        <f>VLOOKUP('CxCT5x Summary'!B156, A:D, 4, FALSE)</f>
        <v>91.803458387712311</v>
      </c>
      <c r="L156" s="63">
        <f>VLOOKUP('CxCT5x Summary'!E156, A:D, 4, FALSE)</f>
        <v>84.711156867525418</v>
      </c>
      <c r="M156" s="64">
        <f t="shared" si="40"/>
        <v>88.257307627618871</v>
      </c>
      <c r="N156" s="64">
        <f>IF(CxCT5x!H156=0,1,CxCT5x!H156)</f>
        <v>11.625209999999999</v>
      </c>
      <c r="O156" s="65">
        <f t="shared" si="41"/>
        <v>8.1381685752776128E-2</v>
      </c>
      <c r="P156" s="65">
        <f t="shared" si="38"/>
        <v>0.91861831424722384</v>
      </c>
      <c r="Q156" s="65">
        <f t="shared" si="39"/>
        <v>81.074779152881902</v>
      </c>
      <c r="AE156" s="68">
        <f>VLOOKUP('CxTx Summary'!B156, A:D, 4, FALSE)</f>
        <v>91.803458387712311</v>
      </c>
      <c r="AF156" s="68">
        <f>VLOOKUP('CxTx Summary'!E156, A:D, 4, FALSE)</f>
        <v>84.711156867525418</v>
      </c>
      <c r="AG156" s="69">
        <f t="shared" si="42"/>
        <v>88.257307627618871</v>
      </c>
      <c r="AH156" s="69">
        <f>IF(CxTx!H156=0,1,CxTx!H156)</f>
        <v>11.625209999999999</v>
      </c>
      <c r="AI156" s="68">
        <f t="shared" si="43"/>
        <v>8.1381685752776128E-2</v>
      </c>
      <c r="AJ156" s="68">
        <f t="shared" si="44"/>
        <v>0.91861831424722384</v>
      </c>
      <c r="AK156" s="68">
        <f t="shared" si="45"/>
        <v>81.074779152881902</v>
      </c>
      <c r="AY156" s="72">
        <f>VLOOKUP('TzCx Summary'!B156, A:D, 4, FALSE)</f>
        <v>91.803458387712311</v>
      </c>
      <c r="AZ156" s="72">
        <f>VLOOKUP('TzCx Summary'!E156, A:D, 4, FALSE)</f>
        <v>91.803458387712311</v>
      </c>
      <c r="BA156" s="73">
        <f t="shared" si="46"/>
        <v>91.803458387712311</v>
      </c>
      <c r="BB156" s="73" t="e">
        <f>IF(TzCx!H156=0,1,#REF!)</f>
        <v>#REF!</v>
      </c>
      <c r="BC156" s="72" t="e">
        <f t="shared" si="47"/>
        <v>#REF!</v>
      </c>
      <c r="BD156" s="72" t="e">
        <f t="shared" si="48"/>
        <v>#REF!</v>
      </c>
      <c r="BE156" s="72" t="e">
        <f t="shared" si="49"/>
        <v>#REF!</v>
      </c>
      <c r="BG156" s="72"/>
      <c r="BH156" s="72"/>
      <c r="BI156" s="72"/>
      <c r="BJ156" s="72"/>
      <c r="BK156" s="72"/>
      <c r="BL156" s="72"/>
      <c r="BM156" s="72"/>
      <c r="BN156" s="72"/>
    </row>
    <row r="157" spans="11:66" ht="16.8" x14ac:dyDescent="0.4">
      <c r="K157" s="63">
        <f>VLOOKUP('CxCT5x Summary'!B157, A:D, 4, FALSE)</f>
        <v>79.101456423858892</v>
      </c>
      <c r="L157" s="63">
        <f>VLOOKUP('CxCT5x Summary'!E157, A:D, 4, FALSE)</f>
        <v>79.101456423858892</v>
      </c>
      <c r="M157" s="64">
        <f t="shared" si="40"/>
        <v>79.101456423858892</v>
      </c>
      <c r="N157" s="64">
        <f>IF(CxCT5x!H157=0,1,CxCT5x!H157)</f>
        <v>6.1450139999999998</v>
      </c>
      <c r="O157" s="65">
        <f t="shared" si="41"/>
        <v>4.0258945735149952E-2</v>
      </c>
      <c r="P157" s="65">
        <f t="shared" si="38"/>
        <v>0.95974105426485001</v>
      </c>
      <c r="Q157" s="65">
        <f t="shared" si="39"/>
        <v>75.916915182119425</v>
      </c>
      <c r="AE157" s="68">
        <f>VLOOKUP('CxTx Summary'!B157, A:D, 4, FALSE)</f>
        <v>79.101456423858892</v>
      </c>
      <c r="AF157" s="68">
        <f>VLOOKUP('CxTx Summary'!E157, A:D, 4, FALSE)</f>
        <v>79.101456423858892</v>
      </c>
      <c r="AG157" s="69">
        <f t="shared" si="42"/>
        <v>79.101456423858892</v>
      </c>
      <c r="AH157" s="69">
        <f>IF(CxTx!H157=0,1,CxTx!H157)</f>
        <v>6.1450139999999998</v>
      </c>
      <c r="AI157" s="68">
        <f t="shared" si="43"/>
        <v>4.0258945735149952E-2</v>
      </c>
      <c r="AJ157" s="68">
        <f t="shared" si="44"/>
        <v>0.95974105426485001</v>
      </c>
      <c r="AK157" s="68">
        <f t="shared" si="45"/>
        <v>75.916915182119425</v>
      </c>
      <c r="AY157" s="72">
        <f>VLOOKUP('TzCx Summary'!B157, A:D, 4, FALSE)</f>
        <v>79.101456423858892</v>
      </c>
      <c r="AZ157" s="72">
        <f>VLOOKUP('TzCx Summary'!E157, A:D, 4, FALSE)</f>
        <v>79.101456423858892</v>
      </c>
      <c r="BA157" s="73">
        <f t="shared" si="46"/>
        <v>79.101456423858892</v>
      </c>
      <c r="BB157" s="73" t="e">
        <f>IF(TzCx!H157=0,1,#REF!)</f>
        <v>#REF!</v>
      </c>
      <c r="BC157" s="72" t="e">
        <f t="shared" si="47"/>
        <v>#REF!</v>
      </c>
      <c r="BD157" s="72" t="e">
        <f t="shared" si="48"/>
        <v>#REF!</v>
      </c>
      <c r="BE157" s="72" t="e">
        <f t="shared" si="49"/>
        <v>#REF!</v>
      </c>
      <c r="BG157" s="72"/>
      <c r="BH157" s="72"/>
      <c r="BI157" s="72"/>
      <c r="BJ157" s="72"/>
      <c r="BK157" s="72"/>
      <c r="BL157" s="72"/>
      <c r="BM157" s="72"/>
      <c r="BN157" s="72"/>
    </row>
    <row r="158" spans="11:66" ht="16.8" x14ac:dyDescent="0.4">
      <c r="K158" s="63">
        <f>VLOOKUP('CxCT5x Summary'!B158, A:D, 4, FALSE)</f>
        <v>68.91572373752264</v>
      </c>
      <c r="L158" s="63">
        <f>VLOOKUP('CxCT5x Summary'!E158, A:D, 4, FALSE)</f>
        <v>79.101456423858892</v>
      </c>
      <c r="M158" s="64">
        <f t="shared" si="40"/>
        <v>74.008590080690766</v>
      </c>
      <c r="N158" s="64">
        <f>IF(CxCT5x!H158=0,1,CxCT5x!H158)</f>
        <v>22.67201</v>
      </c>
      <c r="O158" s="65">
        <f t="shared" si="41"/>
        <v>0.16427556115918729</v>
      </c>
      <c r="P158" s="65">
        <f t="shared" si="38"/>
        <v>0.83572443884081271</v>
      </c>
      <c r="Q158" s="65">
        <f t="shared" si="39"/>
        <v>61.850787414585028</v>
      </c>
      <c r="AE158" s="68">
        <f>VLOOKUP('CxTx Summary'!B158, A:D, 4, FALSE)</f>
        <v>68.91572373752264</v>
      </c>
      <c r="AF158" s="68">
        <f>VLOOKUP('CxTx Summary'!E158, A:D, 4, FALSE)</f>
        <v>79.101456423858892</v>
      </c>
      <c r="AG158" s="69">
        <f t="shared" si="42"/>
        <v>74.008590080690766</v>
      </c>
      <c r="AH158" s="69">
        <f>IF(CxTx!H158=0,1,CxTx!H158)</f>
        <v>22.67201</v>
      </c>
      <c r="AI158" s="68">
        <f t="shared" si="43"/>
        <v>0.16427556115918729</v>
      </c>
      <c r="AJ158" s="68">
        <f t="shared" si="44"/>
        <v>0.83572443884081271</v>
      </c>
      <c r="AK158" s="68">
        <f t="shared" si="45"/>
        <v>61.850787414585028</v>
      </c>
      <c r="AY158" s="72">
        <f>VLOOKUP('TzCx Summary'!B158, A:D, 4, FALSE)</f>
        <v>68.91572373752264</v>
      </c>
      <c r="AZ158" s="72">
        <f>VLOOKUP('TzCx Summary'!E158, A:D, 4, FALSE)</f>
        <v>95.731374129708314</v>
      </c>
      <c r="BA158" s="73">
        <f t="shared" si="46"/>
        <v>82.323548933615484</v>
      </c>
      <c r="BB158" s="73" t="e">
        <f>IF(TzCx!H158=0,1,#REF!)</f>
        <v>#REF!</v>
      </c>
      <c r="BC158" s="72" t="e">
        <f t="shared" si="47"/>
        <v>#REF!</v>
      </c>
      <c r="BD158" s="72" t="e">
        <f t="shared" si="48"/>
        <v>#REF!</v>
      </c>
      <c r="BE158" s="72" t="e">
        <f t="shared" si="49"/>
        <v>#REF!</v>
      </c>
      <c r="BG158" s="72"/>
      <c r="BH158" s="72"/>
      <c r="BI158" s="72"/>
      <c r="BJ158" s="72"/>
      <c r="BK158" s="72"/>
      <c r="BL158" s="72"/>
      <c r="BM158" s="72"/>
      <c r="BN158" s="72"/>
    </row>
    <row r="159" spans="11:66" ht="16.8" x14ac:dyDescent="0.4">
      <c r="K159" s="63">
        <f>VLOOKUP('CxCT5x Summary'!B159, A:D, 4, FALSE)</f>
        <v>84.711156867525418</v>
      </c>
      <c r="L159" s="63">
        <f>VLOOKUP('CxCT5x Summary'!E159, A:D, 4, FALSE)</f>
        <v>84.711156867525418</v>
      </c>
      <c r="M159" s="64">
        <f t="shared" si="40"/>
        <v>84.711156867525418</v>
      </c>
      <c r="N159" s="64">
        <f>IF(CxCT5x!H159=0,1,CxCT5x!H159)</f>
        <v>36.010339999999999</v>
      </c>
      <c r="O159" s="65">
        <f t="shared" si="41"/>
        <v>0.26436480556929665</v>
      </c>
      <c r="P159" s="65">
        <f t="shared" si="38"/>
        <v>0.73563519443070335</v>
      </c>
      <c r="Q159" s="65">
        <f t="shared" si="39"/>
        <v>62.316508352691869</v>
      </c>
      <c r="AE159" s="68">
        <f>VLOOKUP('CxTx Summary'!B159, A:D, 4, FALSE)</f>
        <v>84.711156867525418</v>
      </c>
      <c r="AF159" s="68">
        <f>VLOOKUP('CxTx Summary'!E159, A:D, 4, FALSE)</f>
        <v>84.711156867525418</v>
      </c>
      <c r="AG159" s="69">
        <f t="shared" si="42"/>
        <v>84.711156867525418</v>
      </c>
      <c r="AH159" s="69">
        <f>IF(CxTx!H159=0,1,CxTx!H159)</f>
        <v>36.010339999999999</v>
      </c>
      <c r="AI159" s="68">
        <f t="shared" si="43"/>
        <v>0.26436480556929665</v>
      </c>
      <c r="AJ159" s="68">
        <f t="shared" si="44"/>
        <v>0.73563519443070335</v>
      </c>
      <c r="AK159" s="68">
        <f t="shared" si="45"/>
        <v>62.316508352691869</v>
      </c>
      <c r="AY159" s="72">
        <f>VLOOKUP('TzCx Summary'!B159, A:D, 4, FALSE)</f>
        <v>84.711156867525418</v>
      </c>
      <c r="AZ159" s="72">
        <f>VLOOKUP('TzCx Summary'!E159, A:D, 4, FALSE)</f>
        <v>84.711156867525418</v>
      </c>
      <c r="BA159" s="73">
        <f t="shared" si="46"/>
        <v>84.711156867525418</v>
      </c>
      <c r="BB159" s="73" t="e">
        <f>IF(TzCx!H159=0,1,#REF!)</f>
        <v>#REF!</v>
      </c>
      <c r="BC159" s="72" t="e">
        <f t="shared" si="47"/>
        <v>#REF!</v>
      </c>
      <c r="BD159" s="72" t="e">
        <f t="shared" si="48"/>
        <v>#REF!</v>
      </c>
      <c r="BE159" s="72" t="e">
        <f t="shared" si="49"/>
        <v>#REF!</v>
      </c>
      <c r="BG159" s="72"/>
      <c r="BH159" s="72"/>
      <c r="BI159" s="72"/>
      <c r="BJ159" s="72"/>
      <c r="BK159" s="72"/>
      <c r="BL159" s="72"/>
      <c r="BM159" s="72"/>
      <c r="BN159" s="72"/>
    </row>
    <row r="160" spans="11:66" ht="16.8" x14ac:dyDescent="0.4">
      <c r="K160" s="63">
        <f>VLOOKUP('CxCT5x Summary'!B160, A:D, 4, FALSE)</f>
        <v>79.101456423858892</v>
      </c>
      <c r="L160" s="63">
        <f>VLOOKUP('CxCT5x Summary'!E160, A:D, 4, FALSE)</f>
        <v>79.101456423858892</v>
      </c>
      <c r="M160" s="64">
        <f t="shared" si="40"/>
        <v>79.101456423858892</v>
      </c>
      <c r="N160" s="64">
        <f>IF(CxCT5x!H160=0,1,CxCT5x!H160)</f>
        <v>7.5391539999999999</v>
      </c>
      <c r="O160" s="65">
        <f t="shared" si="41"/>
        <v>5.072040674278059E-2</v>
      </c>
      <c r="P160" s="65">
        <f t="shared" si="38"/>
        <v>0.94927959325721945</v>
      </c>
      <c r="Q160" s="65">
        <f t="shared" si="39"/>
        <v>75.089398380094437</v>
      </c>
      <c r="AE160" s="68">
        <f>VLOOKUP('CxTx Summary'!B160, A:D, 4, FALSE)</f>
        <v>79.101456423858892</v>
      </c>
      <c r="AF160" s="68">
        <f>VLOOKUP('CxTx Summary'!E160, A:D, 4, FALSE)</f>
        <v>79.101456423858892</v>
      </c>
      <c r="AG160" s="69">
        <f t="shared" si="42"/>
        <v>79.101456423858892</v>
      </c>
      <c r="AH160" s="69">
        <f>IF(CxTx!H160=0,1,CxTx!H160)</f>
        <v>7.5391539999999999</v>
      </c>
      <c r="AI160" s="68">
        <f t="shared" si="43"/>
        <v>5.072040674278059E-2</v>
      </c>
      <c r="AJ160" s="68">
        <f t="shared" si="44"/>
        <v>0.94927959325721945</v>
      </c>
      <c r="AK160" s="68">
        <f t="shared" si="45"/>
        <v>75.089398380094437</v>
      </c>
      <c r="AY160" s="72">
        <f>VLOOKUP('TzCx Summary'!B160, A:D, 4, FALSE)</f>
        <v>79.101456423858892</v>
      </c>
      <c r="AZ160" s="72">
        <f>VLOOKUP('TzCx Summary'!E160, A:D, 4, FALSE)</f>
        <v>79.101456423858892</v>
      </c>
      <c r="BA160" s="73">
        <f t="shared" si="46"/>
        <v>79.101456423858892</v>
      </c>
      <c r="BB160" s="73" t="e">
        <f>IF(TzCx!H160=0,1,#REF!)</f>
        <v>#REF!</v>
      </c>
      <c r="BC160" s="72" t="e">
        <f t="shared" si="47"/>
        <v>#REF!</v>
      </c>
      <c r="BD160" s="72" t="e">
        <f t="shared" si="48"/>
        <v>#REF!</v>
      </c>
      <c r="BE160" s="72" t="e">
        <f t="shared" si="49"/>
        <v>#REF!</v>
      </c>
      <c r="BG160" s="72"/>
      <c r="BH160" s="72"/>
      <c r="BI160" s="72"/>
      <c r="BJ160" s="72"/>
      <c r="BK160" s="72"/>
      <c r="BL160" s="72"/>
      <c r="BM160" s="72"/>
      <c r="BN160" s="72"/>
    </row>
    <row r="161" spans="11:66" ht="16.8" x14ac:dyDescent="0.4">
      <c r="K161" s="63">
        <f>VLOOKUP('CxCT5x Summary'!B161, A:D, 4, FALSE)</f>
        <v>79.101456423858892</v>
      </c>
      <c r="L161" s="63">
        <f>VLOOKUP('CxCT5x Summary'!E161, A:D, 4, FALSE)</f>
        <v>79.101456423858892</v>
      </c>
      <c r="M161" s="64">
        <f t="shared" si="40"/>
        <v>79.101456423858892</v>
      </c>
      <c r="N161" s="64">
        <f>IF(CxCT5x!H161=0,1,CxCT5x!H161)</f>
        <v>8.6023680000000002</v>
      </c>
      <c r="O161" s="65">
        <f t="shared" si="41"/>
        <v>5.8698638343456989E-2</v>
      </c>
      <c r="P161" s="65">
        <f t="shared" si="38"/>
        <v>0.94130136165654299</v>
      </c>
      <c r="Q161" s="65">
        <f t="shared" si="39"/>
        <v>74.458308640794073</v>
      </c>
      <c r="AE161" s="68">
        <f>VLOOKUP('CxTx Summary'!B161, A:D, 4, FALSE)</f>
        <v>79.101456423858892</v>
      </c>
      <c r="AF161" s="68">
        <f>VLOOKUP('CxTx Summary'!E161, A:D, 4, FALSE)</f>
        <v>79.101456423858892</v>
      </c>
      <c r="AG161" s="69">
        <f t="shared" si="42"/>
        <v>79.101456423858892</v>
      </c>
      <c r="AH161" s="69">
        <f>IF(CxTx!H161=0,1,CxTx!H161)</f>
        <v>8.6023680000000002</v>
      </c>
      <c r="AI161" s="68">
        <f t="shared" si="43"/>
        <v>5.8698638343456989E-2</v>
      </c>
      <c r="AJ161" s="68">
        <f t="shared" si="44"/>
        <v>0.94130136165654299</v>
      </c>
      <c r="AK161" s="68">
        <f t="shared" si="45"/>
        <v>74.458308640794073</v>
      </c>
      <c r="AY161" s="72">
        <f>VLOOKUP('TzCx Summary'!B161, A:D, 4, FALSE)</f>
        <v>79.101456423858892</v>
      </c>
      <c r="AZ161" s="72">
        <f>VLOOKUP('TzCx Summary'!E161, A:D, 4, FALSE)</f>
        <v>79.101456423858892</v>
      </c>
      <c r="BA161" s="73">
        <f t="shared" si="46"/>
        <v>79.101456423858892</v>
      </c>
      <c r="BB161" s="73" t="e">
        <f>IF(TzCx!H161=0,1,#REF!)</f>
        <v>#REF!</v>
      </c>
      <c r="BC161" s="72" t="e">
        <f t="shared" si="47"/>
        <v>#REF!</v>
      </c>
      <c r="BD161" s="72" t="e">
        <f t="shared" si="48"/>
        <v>#REF!</v>
      </c>
      <c r="BE161" s="72" t="e">
        <f t="shared" si="49"/>
        <v>#REF!</v>
      </c>
      <c r="BG161" s="72"/>
      <c r="BH161" s="72"/>
      <c r="BI161" s="72"/>
      <c r="BJ161" s="72"/>
      <c r="BK161" s="72"/>
      <c r="BL161" s="72"/>
      <c r="BM161" s="72"/>
      <c r="BN161" s="72"/>
    </row>
    <row r="162" spans="11:66" ht="16.8" x14ac:dyDescent="0.4">
      <c r="K162" s="63">
        <f>VLOOKUP('CxCT5x Summary'!B162, A:D, 4, FALSE)</f>
        <v>97.16593973375204</v>
      </c>
      <c r="L162" s="63">
        <f>VLOOKUP('CxCT5x Summary'!E162, A:D, 4, FALSE)</f>
        <v>84.711156867525418</v>
      </c>
      <c r="M162" s="64">
        <f t="shared" si="40"/>
        <v>90.938548300638729</v>
      </c>
      <c r="N162" s="64">
        <f>IF(CxCT5x!H162=0,1,CxCT5x!H162)</f>
        <v>26.11974</v>
      </c>
      <c r="O162" s="65">
        <f t="shared" si="41"/>
        <v>0.19014691766559147</v>
      </c>
      <c r="P162" s="65">
        <f t="shared" si="38"/>
        <v>0.80985308233440856</v>
      </c>
      <c r="Q162" s="65">
        <f t="shared" si="39"/>
        <v>73.646863644288771</v>
      </c>
      <c r="AE162" s="68">
        <f>VLOOKUP('CxTx Summary'!B162, A:D, 4, FALSE)</f>
        <v>97.16593973375204</v>
      </c>
      <c r="AF162" s="68">
        <f>VLOOKUP('CxTx Summary'!E162, A:D, 4, FALSE)</f>
        <v>84.711156867525418</v>
      </c>
      <c r="AG162" s="69">
        <f t="shared" si="42"/>
        <v>90.938548300638729</v>
      </c>
      <c r="AH162" s="69">
        <f>IF(CxTx!H162=0,1,CxTx!H162)</f>
        <v>26.11974</v>
      </c>
      <c r="AI162" s="68">
        <f t="shared" si="43"/>
        <v>0.19014691766559147</v>
      </c>
      <c r="AJ162" s="68">
        <f t="shared" si="44"/>
        <v>0.80985308233440856</v>
      </c>
      <c r="AK162" s="68">
        <f t="shared" si="45"/>
        <v>73.646863644288771</v>
      </c>
      <c r="AY162" s="72">
        <f>VLOOKUP('TzCx Summary'!B162, A:D, 4, FALSE)</f>
        <v>97.16593973375204</v>
      </c>
      <c r="AZ162" s="72">
        <f>VLOOKUP('TzCx Summary'!E162, A:D, 4, FALSE)</f>
        <v>84.711156867525418</v>
      </c>
      <c r="BA162" s="73">
        <f t="shared" si="46"/>
        <v>90.938548300638729</v>
      </c>
      <c r="BB162" s="73" t="e">
        <f>IF(TzCx!H162=0,1,#REF!)</f>
        <v>#REF!</v>
      </c>
      <c r="BC162" s="72" t="e">
        <f t="shared" si="47"/>
        <v>#REF!</v>
      </c>
      <c r="BD162" s="72" t="e">
        <f t="shared" si="48"/>
        <v>#REF!</v>
      </c>
      <c r="BE162" s="72" t="e">
        <f t="shared" si="49"/>
        <v>#REF!</v>
      </c>
      <c r="BG162" s="72"/>
      <c r="BH162" s="72"/>
      <c r="BI162" s="72"/>
      <c r="BJ162" s="72"/>
      <c r="BK162" s="72"/>
      <c r="BL162" s="72"/>
      <c r="BM162" s="72"/>
      <c r="BN162" s="72"/>
    </row>
    <row r="163" spans="11:66" ht="16.8" x14ac:dyDescent="0.4">
      <c r="K163" s="63">
        <f>VLOOKUP('CxCT5x Summary'!B163, A:D, 4, FALSE)</f>
        <v>84.711156867525418</v>
      </c>
      <c r="L163" s="63">
        <f>VLOOKUP('CxCT5x Summary'!E163, A:D, 4, FALSE)</f>
        <v>84.711156867525418</v>
      </c>
      <c r="M163" s="64">
        <f t="shared" si="40"/>
        <v>84.711156867525418</v>
      </c>
      <c r="N163" s="64">
        <f>IF(CxCT5x!H163=0,1,CxCT5x!H163)</f>
        <v>0.77993100000000004</v>
      </c>
      <c r="O163" s="65">
        <f t="shared" si="41"/>
        <v>0</v>
      </c>
      <c r="P163" s="65">
        <f t="shared" si="38"/>
        <v>1</v>
      </c>
      <c r="Q163" s="65">
        <f t="shared" si="39"/>
        <v>84.711156867525418</v>
      </c>
      <c r="AE163" s="68">
        <f>VLOOKUP('CxTx Summary'!B163, A:D, 4, FALSE)</f>
        <v>84.711156867525418</v>
      </c>
      <c r="AF163" s="68">
        <f>VLOOKUP('CxTx Summary'!E163, A:D, 4, FALSE)</f>
        <v>84.711156867525418</v>
      </c>
      <c r="AG163" s="69">
        <f t="shared" si="42"/>
        <v>84.711156867525418</v>
      </c>
      <c r="AH163" s="69">
        <f>IF(CxTx!H163=0,1,CxTx!H163)</f>
        <v>0.77993100000000004</v>
      </c>
      <c r="AI163" s="68">
        <f t="shared" si="43"/>
        <v>0</v>
      </c>
      <c r="AJ163" s="68">
        <f t="shared" si="44"/>
        <v>1</v>
      </c>
      <c r="AK163" s="68">
        <f t="shared" si="45"/>
        <v>84.711156867525418</v>
      </c>
      <c r="AY163" s="72">
        <f>VLOOKUP('TzCx Summary'!B163, A:D, 4, FALSE)</f>
        <v>84.711156867525418</v>
      </c>
      <c r="AZ163" s="72">
        <f>VLOOKUP('TzCx Summary'!E163, A:D, 4, FALSE)</f>
        <v>84.711156867525418</v>
      </c>
      <c r="BA163" s="73">
        <f t="shared" si="46"/>
        <v>84.711156867525418</v>
      </c>
      <c r="BB163" s="73" t="e">
        <f>IF(TzCx!H163=0,1,#REF!)</f>
        <v>#REF!</v>
      </c>
      <c r="BC163" s="72" t="e">
        <f t="shared" si="47"/>
        <v>#REF!</v>
      </c>
      <c r="BD163" s="72" t="e">
        <f t="shared" si="48"/>
        <v>#REF!</v>
      </c>
      <c r="BE163" s="72" t="e">
        <f t="shared" si="49"/>
        <v>#REF!</v>
      </c>
      <c r="BG163" s="72"/>
      <c r="BH163" s="72"/>
      <c r="BI163" s="72"/>
      <c r="BJ163" s="72"/>
      <c r="BK163" s="72"/>
      <c r="BL163" s="72"/>
      <c r="BM163" s="72"/>
      <c r="BN163" s="72"/>
    </row>
    <row r="164" spans="11:66" ht="16.8" x14ac:dyDescent="0.4">
      <c r="K164" s="63">
        <f>VLOOKUP('CxCT5x Summary'!B164, A:D, 4, FALSE)</f>
        <v>91.803458387712311</v>
      </c>
      <c r="L164" s="63">
        <f>VLOOKUP('CxCT5x Summary'!E164, A:D, 4, FALSE)</f>
        <v>84.711156867525418</v>
      </c>
      <c r="M164" s="64">
        <f t="shared" si="40"/>
        <v>88.257307627618871</v>
      </c>
      <c r="N164" s="64">
        <f>IF(CxCT5x!H164=0,1,CxCT5x!H164)</f>
        <v>13.25877</v>
      </c>
      <c r="O164" s="65">
        <f t="shared" si="41"/>
        <v>9.3639726009583271E-2</v>
      </c>
      <c r="P164" s="65">
        <f t="shared" si="38"/>
        <v>0.90636027399041674</v>
      </c>
      <c r="Q164" s="65">
        <f t="shared" si="39"/>
        <v>79.992917523025142</v>
      </c>
      <c r="AE164" s="68">
        <f>VLOOKUP('CxTx Summary'!B164, A:D, 4, FALSE)</f>
        <v>91.803458387712311</v>
      </c>
      <c r="AF164" s="68">
        <f>VLOOKUP('CxTx Summary'!E164, A:D, 4, FALSE)</f>
        <v>84.711156867525418</v>
      </c>
      <c r="AG164" s="69">
        <f t="shared" si="42"/>
        <v>88.257307627618871</v>
      </c>
      <c r="AH164" s="69">
        <f>IF(CxTx!H164=0,1,CxTx!H164)</f>
        <v>13.25877</v>
      </c>
      <c r="AI164" s="68">
        <f t="shared" si="43"/>
        <v>9.3639726009583271E-2</v>
      </c>
      <c r="AJ164" s="68">
        <f t="shared" si="44"/>
        <v>0.90636027399041674</v>
      </c>
      <c r="AK164" s="68">
        <f t="shared" si="45"/>
        <v>79.992917523025142</v>
      </c>
      <c r="AY164" s="72">
        <f>VLOOKUP('TzCx Summary'!B164, A:D, 4, FALSE)</f>
        <v>91.803458387712311</v>
      </c>
      <c r="AZ164" s="72">
        <f>VLOOKUP('TzCx Summary'!E164, A:D, 4, FALSE)</f>
        <v>84.711156867525418</v>
      </c>
      <c r="BA164" s="73">
        <f t="shared" si="46"/>
        <v>88.257307627618871</v>
      </c>
      <c r="BB164" s="73" t="e">
        <f>IF(TzCx!H164=0,1,#REF!)</f>
        <v>#REF!</v>
      </c>
      <c r="BC164" s="72" t="e">
        <f t="shared" si="47"/>
        <v>#REF!</v>
      </c>
      <c r="BD164" s="72" t="e">
        <f t="shared" si="48"/>
        <v>#REF!</v>
      </c>
      <c r="BE164" s="72" t="e">
        <f t="shared" si="49"/>
        <v>#REF!</v>
      </c>
      <c r="BG164" s="72"/>
      <c r="BH164" s="72"/>
      <c r="BI164" s="72"/>
      <c r="BJ164" s="72"/>
      <c r="BK164" s="72"/>
      <c r="BL164" s="72"/>
      <c r="BM164" s="72"/>
      <c r="BN164" s="72"/>
    </row>
    <row r="165" spans="11:66" ht="16.8" x14ac:dyDescent="0.4">
      <c r="K165" s="63">
        <f>VLOOKUP('CxCT5x Summary'!B165, A:D, 4, FALSE)</f>
        <v>97.16593973375204</v>
      </c>
      <c r="L165" s="63">
        <f>VLOOKUP('CxCT5x Summary'!E165, A:D, 4, FALSE)</f>
        <v>84.711156867525418</v>
      </c>
      <c r="M165" s="64">
        <f t="shared" si="40"/>
        <v>90.938548300638729</v>
      </c>
      <c r="N165" s="64">
        <f>IF(CxCT5x!H165=0,1,CxCT5x!H165)</f>
        <v>51.964370000000002</v>
      </c>
      <c r="O165" s="65">
        <f t="shared" si="41"/>
        <v>0.38408195216832497</v>
      </c>
      <c r="P165" s="65">
        <f t="shared" si="38"/>
        <v>0.61591804783167503</v>
      </c>
      <c r="Q165" s="65">
        <f t="shared" si="39"/>
        <v>56.010693141975892</v>
      </c>
      <c r="AE165" s="68">
        <f>VLOOKUP('CxTx Summary'!B165, A:D, 4, FALSE)</f>
        <v>97.16593973375204</v>
      </c>
      <c r="AF165" s="68">
        <f>VLOOKUP('CxTx Summary'!E165, A:D, 4, FALSE)</f>
        <v>84.711156867525418</v>
      </c>
      <c r="AG165" s="69">
        <f t="shared" si="42"/>
        <v>90.938548300638729</v>
      </c>
      <c r="AH165" s="69">
        <f>IF(CxTx!H165=0,1,CxTx!H165)</f>
        <v>51.964370000000002</v>
      </c>
      <c r="AI165" s="68">
        <f t="shared" si="43"/>
        <v>0.38408195216832497</v>
      </c>
      <c r="AJ165" s="68">
        <f t="shared" si="44"/>
        <v>0.61591804783167503</v>
      </c>
      <c r="AK165" s="68">
        <f t="shared" si="45"/>
        <v>56.010693141975892</v>
      </c>
      <c r="AY165" s="72">
        <f>VLOOKUP('TzCx Summary'!B165, A:D, 4, FALSE)</f>
        <v>97.16593973375204</v>
      </c>
      <c r="AZ165" s="72">
        <f>VLOOKUP('TzCx Summary'!E165, A:D, 4, FALSE)</f>
        <v>84.711156867525418</v>
      </c>
      <c r="BA165" s="73">
        <f t="shared" si="46"/>
        <v>90.938548300638729</v>
      </c>
      <c r="BB165" s="73" t="e">
        <f>IF(TzCx!H165=0,1,#REF!)</f>
        <v>#REF!</v>
      </c>
      <c r="BC165" s="72" t="e">
        <f t="shared" si="47"/>
        <v>#REF!</v>
      </c>
      <c r="BD165" s="72" t="e">
        <f t="shared" si="48"/>
        <v>#REF!</v>
      </c>
      <c r="BE165" s="72" t="e">
        <f t="shared" si="49"/>
        <v>#REF!</v>
      </c>
      <c r="BG165" s="72"/>
      <c r="BH165" s="72"/>
      <c r="BI165" s="72"/>
      <c r="BJ165" s="72"/>
      <c r="BK165" s="72"/>
      <c r="BL165" s="72"/>
      <c r="BM165" s="72"/>
      <c r="BN165" s="72"/>
    </row>
    <row r="166" spans="11:66" ht="16.8" x14ac:dyDescent="0.4">
      <c r="K166" s="63">
        <f>VLOOKUP('CxCT5x Summary'!B166, A:D, 4, FALSE)</f>
        <v>84.711156867525418</v>
      </c>
      <c r="L166" s="63">
        <f>VLOOKUP('CxCT5x Summary'!E166, A:D, 4, FALSE)</f>
        <v>84.711156867525418</v>
      </c>
      <c r="M166" s="64">
        <f t="shared" si="40"/>
        <v>84.711156867525418</v>
      </c>
      <c r="N166" s="64">
        <f>IF(CxCT5x!H166=0,1,CxCT5x!H166)</f>
        <v>11.04312</v>
      </c>
      <c r="O166" s="65">
        <f t="shared" si="41"/>
        <v>7.7013751515230613E-2</v>
      </c>
      <c r="P166" s="65">
        <f t="shared" si="38"/>
        <v>0.9229862484847694</v>
      </c>
      <c r="Q166" s="65">
        <f t="shared" si="39"/>
        <v>78.187232881962089</v>
      </c>
      <c r="AE166" s="68">
        <f>VLOOKUP('CxTx Summary'!B166, A:D, 4, FALSE)</f>
        <v>84.711156867525418</v>
      </c>
      <c r="AF166" s="68">
        <f>VLOOKUP('CxTx Summary'!E166, A:D, 4, FALSE)</f>
        <v>84.711156867525418</v>
      </c>
      <c r="AG166" s="69">
        <f t="shared" si="42"/>
        <v>84.711156867525418</v>
      </c>
      <c r="AH166" s="69">
        <f>IF(CxTx!H166=0,1,CxTx!H166)</f>
        <v>11.04312</v>
      </c>
      <c r="AI166" s="68">
        <f t="shared" si="43"/>
        <v>7.7013751515230613E-2</v>
      </c>
      <c r="AJ166" s="68">
        <f t="shared" si="44"/>
        <v>0.9229862484847694</v>
      </c>
      <c r="AK166" s="68">
        <f t="shared" si="45"/>
        <v>78.187232881962089</v>
      </c>
      <c r="AY166" s="72">
        <f>VLOOKUP('TzCx Summary'!B166, A:D, 4, FALSE)</f>
        <v>84.711156867525418</v>
      </c>
      <c r="AZ166" s="72">
        <f>VLOOKUP('TzCx Summary'!E166, A:D, 4, FALSE)</f>
        <v>84.711156867525418</v>
      </c>
      <c r="BA166" s="73">
        <f t="shared" si="46"/>
        <v>84.711156867525418</v>
      </c>
      <c r="BB166" s="73" t="e">
        <f>IF(TzCx!H166=0,1,#REF!)</f>
        <v>#REF!</v>
      </c>
      <c r="BC166" s="72" t="e">
        <f t="shared" si="47"/>
        <v>#REF!</v>
      </c>
      <c r="BD166" s="72" t="e">
        <f t="shared" si="48"/>
        <v>#REF!</v>
      </c>
      <c r="BE166" s="72" t="e">
        <f t="shared" si="49"/>
        <v>#REF!</v>
      </c>
      <c r="BG166" s="72"/>
      <c r="BH166" s="72"/>
      <c r="BI166" s="72"/>
      <c r="BJ166" s="72"/>
      <c r="BK166" s="72"/>
      <c r="BL166" s="72"/>
      <c r="BM166" s="72"/>
      <c r="BN166" s="72"/>
    </row>
    <row r="167" spans="11:66" ht="16.8" x14ac:dyDescent="0.4">
      <c r="K167" s="63">
        <f>VLOOKUP('CxCT5x Summary'!B167, A:D, 4, FALSE)</f>
        <v>79.101456423858892</v>
      </c>
      <c r="L167" s="63">
        <f>VLOOKUP('CxCT5x Summary'!E167, A:D, 4, FALSE)</f>
        <v>79.101456423858892</v>
      </c>
      <c r="M167" s="64">
        <f t="shared" si="40"/>
        <v>79.101456423858892</v>
      </c>
      <c r="N167" s="64">
        <f>IF(CxCT5x!H167=0,1,CxCT5x!H167)</f>
        <v>17.792919999999999</v>
      </c>
      <c r="O167" s="65">
        <f t="shared" si="41"/>
        <v>0.12766344918498057</v>
      </c>
      <c r="P167" s="65">
        <f t="shared" si="38"/>
        <v>0.87233655081501937</v>
      </c>
      <c r="Q167" s="65">
        <f t="shared" si="39"/>
        <v>69.003091661233626</v>
      </c>
      <c r="AE167" s="68">
        <f>VLOOKUP('CxTx Summary'!B167, A:D, 4, FALSE)</f>
        <v>79.101456423858892</v>
      </c>
      <c r="AF167" s="68">
        <f>VLOOKUP('CxTx Summary'!E167, A:D, 4, FALSE)</f>
        <v>79.101456423858892</v>
      </c>
      <c r="AG167" s="69">
        <f t="shared" si="42"/>
        <v>79.101456423858892</v>
      </c>
      <c r="AH167" s="69">
        <f>IF(CxTx!H167=0,1,CxTx!H167)</f>
        <v>17.792919999999999</v>
      </c>
      <c r="AI167" s="68">
        <f t="shared" si="43"/>
        <v>0.12766344918498057</v>
      </c>
      <c r="AJ167" s="68">
        <f t="shared" si="44"/>
        <v>0.87233655081501937</v>
      </c>
      <c r="AK167" s="68">
        <f t="shared" si="45"/>
        <v>69.003091661233626</v>
      </c>
      <c r="AY167" s="72">
        <f>VLOOKUP('TzCx Summary'!B167, A:D, 4, FALSE)</f>
        <v>79.101456423858892</v>
      </c>
      <c r="AZ167" s="72">
        <f>VLOOKUP('TzCx Summary'!E167, A:D, 4, FALSE)</f>
        <v>79.101456423858892</v>
      </c>
      <c r="BA167" s="73">
        <f t="shared" si="46"/>
        <v>79.101456423858892</v>
      </c>
      <c r="BB167" s="73" t="e">
        <f>IF(TzCx!H167=0,1,#REF!)</f>
        <v>#REF!</v>
      </c>
      <c r="BC167" s="72" t="e">
        <f t="shared" si="47"/>
        <v>#REF!</v>
      </c>
      <c r="BD167" s="72" t="e">
        <f t="shared" si="48"/>
        <v>#REF!</v>
      </c>
      <c r="BE167" s="72" t="e">
        <f t="shared" si="49"/>
        <v>#REF!</v>
      </c>
      <c r="BG167" s="72"/>
      <c r="BH167" s="72"/>
      <c r="BI167" s="72"/>
      <c r="BJ167" s="72"/>
      <c r="BK167" s="72"/>
      <c r="BL167" s="72"/>
      <c r="BM167" s="72"/>
      <c r="BN167" s="72"/>
    </row>
    <row r="168" spans="11:66" ht="16.8" x14ac:dyDescent="0.4">
      <c r="K168" s="63">
        <f>VLOOKUP('CxCT5x Summary'!B168, A:D, 4, FALSE)</f>
        <v>79.101456423858892</v>
      </c>
      <c r="L168" s="63">
        <f>VLOOKUP('CxCT5x Summary'!E168, A:D, 4, FALSE)</f>
        <v>79.101456423858892</v>
      </c>
      <c r="M168" s="64">
        <f t="shared" si="40"/>
        <v>79.101456423858892</v>
      </c>
      <c r="N168" s="64">
        <f>IF(CxCT5x!H168=0,1,CxCT5x!H168)</f>
        <v>8.9158170000000005</v>
      </c>
      <c r="O168" s="65">
        <f t="shared" si="41"/>
        <v>6.105072241778297E-2</v>
      </c>
      <c r="P168" s="65">
        <f t="shared" si="38"/>
        <v>0.93894927758221702</v>
      </c>
      <c r="Q168" s="65">
        <f t="shared" si="39"/>
        <v>74.27225536488352</v>
      </c>
      <c r="AE168" s="68">
        <f>VLOOKUP('CxTx Summary'!B168, A:D, 4, FALSE)</f>
        <v>79.101456423858892</v>
      </c>
      <c r="AF168" s="68">
        <f>VLOOKUP('CxTx Summary'!E168, A:D, 4, FALSE)</f>
        <v>79.101456423858892</v>
      </c>
      <c r="AG168" s="69">
        <f t="shared" si="42"/>
        <v>79.101456423858892</v>
      </c>
      <c r="AH168" s="69">
        <f>IF(CxTx!H168=0,1,CxTx!H168)</f>
        <v>8.9158170000000005</v>
      </c>
      <c r="AI168" s="68">
        <f t="shared" si="43"/>
        <v>6.105072241778297E-2</v>
      </c>
      <c r="AJ168" s="68">
        <f t="shared" si="44"/>
        <v>0.93894927758221702</v>
      </c>
      <c r="AK168" s="68">
        <f t="shared" si="45"/>
        <v>74.27225536488352</v>
      </c>
      <c r="AY168" s="72">
        <f>VLOOKUP('TzCx Summary'!B168, A:D, 4, FALSE)</f>
        <v>79.101456423858892</v>
      </c>
      <c r="AZ168" s="72">
        <f>VLOOKUP('TzCx Summary'!E168, A:D, 4, FALSE)</f>
        <v>79.101456423858892</v>
      </c>
      <c r="BA168" s="73">
        <f t="shared" si="46"/>
        <v>79.101456423858892</v>
      </c>
      <c r="BB168" s="73" t="e">
        <f>IF(TzCx!H168=0,1,#REF!)</f>
        <v>#REF!</v>
      </c>
      <c r="BC168" s="72" t="e">
        <f t="shared" si="47"/>
        <v>#REF!</v>
      </c>
      <c r="BD168" s="72" t="e">
        <f t="shared" si="48"/>
        <v>#REF!</v>
      </c>
      <c r="BE168" s="72" t="e">
        <f t="shared" si="49"/>
        <v>#REF!</v>
      </c>
      <c r="BG168" s="72"/>
      <c r="BH168" s="72"/>
      <c r="BI168" s="72"/>
      <c r="BJ168" s="72"/>
      <c r="BK168" s="72"/>
      <c r="BL168" s="72"/>
      <c r="BM168" s="72"/>
      <c r="BN168" s="72"/>
    </row>
    <row r="169" spans="11:66" ht="16.8" x14ac:dyDescent="0.4">
      <c r="K169" s="63">
        <f>VLOOKUP('CxCT5x Summary'!B169, A:D, 4, FALSE)</f>
        <v>79.101456423858892</v>
      </c>
      <c r="L169" s="63">
        <f>VLOOKUP('CxCT5x Summary'!E169, A:D, 4, FALSE)</f>
        <v>79.101456423858892</v>
      </c>
      <c r="M169" s="64">
        <f t="shared" si="40"/>
        <v>79.101456423858892</v>
      </c>
      <c r="N169" s="64">
        <f>IF(CxCT5x!H169=0,1,CxCT5x!H169)</f>
        <v>9.7875899999999998</v>
      </c>
      <c r="O169" s="65">
        <f t="shared" si="41"/>
        <v>6.759240348783703E-2</v>
      </c>
      <c r="P169" s="65">
        <f t="shared" si="38"/>
        <v>0.93240759651216298</v>
      </c>
      <c r="Q169" s="65">
        <f t="shared" si="39"/>
        <v>73.754798864781861</v>
      </c>
      <c r="AE169" s="68">
        <f>VLOOKUP('CxTx Summary'!B169, A:D, 4, FALSE)</f>
        <v>79.101456423858892</v>
      </c>
      <c r="AF169" s="68">
        <f>VLOOKUP('CxTx Summary'!E169, A:D, 4, FALSE)</f>
        <v>79.101456423858892</v>
      </c>
      <c r="AG169" s="69">
        <f t="shared" si="42"/>
        <v>79.101456423858892</v>
      </c>
      <c r="AH169" s="69">
        <f>IF(CxTx!H169=0,1,CxTx!H169)</f>
        <v>9.7875899999999998</v>
      </c>
      <c r="AI169" s="68">
        <f t="shared" si="43"/>
        <v>6.759240348783703E-2</v>
      </c>
      <c r="AJ169" s="68">
        <f t="shared" si="44"/>
        <v>0.93240759651216298</v>
      </c>
      <c r="AK169" s="68">
        <f t="shared" si="45"/>
        <v>73.754798864781861</v>
      </c>
      <c r="AY169" s="72">
        <f>VLOOKUP('TzCx Summary'!B169, A:D, 4, FALSE)</f>
        <v>79.101456423858892</v>
      </c>
      <c r="AZ169" s="72">
        <f>VLOOKUP('TzCx Summary'!E169, A:D, 4, FALSE)</f>
        <v>79.101456423858892</v>
      </c>
      <c r="BA169" s="73">
        <f t="shared" si="46"/>
        <v>79.101456423858892</v>
      </c>
      <c r="BB169" s="73" t="e">
        <f>IF(TzCx!H169=0,1,#REF!)</f>
        <v>#REF!</v>
      </c>
      <c r="BC169" s="72" t="e">
        <f t="shared" si="47"/>
        <v>#REF!</v>
      </c>
      <c r="BD169" s="72" t="e">
        <f t="shared" si="48"/>
        <v>#REF!</v>
      </c>
      <c r="BE169" s="72" t="e">
        <f t="shared" si="49"/>
        <v>#REF!</v>
      </c>
      <c r="BG169" s="72"/>
      <c r="BH169" s="72"/>
      <c r="BI169" s="72"/>
      <c r="BJ169" s="72"/>
      <c r="BK169" s="72"/>
      <c r="BL169" s="72"/>
      <c r="BM169" s="72"/>
      <c r="BN169" s="72"/>
    </row>
    <row r="170" spans="11:66" ht="16.8" x14ac:dyDescent="0.4">
      <c r="K170" s="63">
        <f>VLOOKUP('CxCT5x Summary'!B170, A:D, 4, FALSE)</f>
        <v>95.731374129708314</v>
      </c>
      <c r="L170" s="63">
        <f>VLOOKUP('CxCT5x Summary'!E170, A:D, 4, FALSE)</f>
        <v>79.101456423858892</v>
      </c>
      <c r="M170" s="64">
        <f t="shared" si="40"/>
        <v>87.416415276783596</v>
      </c>
      <c r="N170" s="64">
        <f>IF(CxCT5x!H170=0,1,CxCT5x!H170)</f>
        <v>115.8907</v>
      </c>
      <c r="O170" s="65">
        <f t="shared" si="41"/>
        <v>0.86377754131713935</v>
      </c>
      <c r="P170" s="65">
        <f t="shared" si="38"/>
        <v>0.13622245868286065</v>
      </c>
      <c r="Q170" s="65">
        <f t="shared" si="39"/>
        <v>11.908079018245441</v>
      </c>
      <c r="AE170" s="68">
        <f>VLOOKUP('CxTx Summary'!B170, A:D, 4, FALSE)</f>
        <v>95.731374129708314</v>
      </c>
      <c r="AF170" s="68">
        <f>VLOOKUP('CxTx Summary'!E170, A:D, 4, FALSE)</f>
        <v>79.101456423858892</v>
      </c>
      <c r="AG170" s="69">
        <f t="shared" si="42"/>
        <v>87.416415276783596</v>
      </c>
      <c r="AH170" s="69">
        <f>IF(CxTx!H170=0,1,CxTx!H170)</f>
        <v>115.8907</v>
      </c>
      <c r="AI170" s="68">
        <f t="shared" si="43"/>
        <v>0.86377754131713935</v>
      </c>
      <c r="AJ170" s="68">
        <f t="shared" si="44"/>
        <v>0.13622245868286065</v>
      </c>
      <c r="AK170" s="68">
        <f t="shared" si="45"/>
        <v>11.908079018245441</v>
      </c>
      <c r="AY170" s="72">
        <f>VLOOKUP('TzCx Summary'!B170, A:D, 4, FALSE)</f>
        <v>95.731374129708314</v>
      </c>
      <c r="AZ170" s="72">
        <f>VLOOKUP('TzCx Summary'!E170, A:D, 4, FALSE)</f>
        <v>95.731374129708314</v>
      </c>
      <c r="BA170" s="73">
        <f t="shared" si="46"/>
        <v>95.731374129708314</v>
      </c>
      <c r="BB170" s="73" t="e">
        <f>IF(TzCx!H170=0,1,#REF!)</f>
        <v>#REF!</v>
      </c>
      <c r="BC170" s="72" t="e">
        <f t="shared" si="47"/>
        <v>#REF!</v>
      </c>
      <c r="BD170" s="72" t="e">
        <f t="shared" si="48"/>
        <v>#REF!</v>
      </c>
      <c r="BE170" s="72" t="e">
        <f t="shared" si="49"/>
        <v>#REF!</v>
      </c>
      <c r="BG170" s="72"/>
      <c r="BH170" s="72"/>
      <c r="BI170" s="72"/>
      <c r="BJ170" s="72"/>
      <c r="BK170" s="72"/>
      <c r="BL170" s="72"/>
      <c r="BM170" s="72"/>
      <c r="BN170" s="72"/>
    </row>
    <row r="171" spans="11:66" ht="16.8" x14ac:dyDescent="0.4">
      <c r="K171" s="63">
        <f>VLOOKUP('CxCT5x Summary'!B171, A:D, 4, FALSE)</f>
        <v>79.101456423858892</v>
      </c>
      <c r="L171" s="63">
        <f>VLOOKUP('CxCT5x Summary'!E171, A:D, 4, FALSE)</f>
        <v>79.101456423858892</v>
      </c>
      <c r="M171" s="64">
        <f t="shared" si="40"/>
        <v>79.101456423858892</v>
      </c>
      <c r="N171" s="64">
        <f>IF(CxCT5x!H171=0,1,CxCT5x!H171)</f>
        <v>32.332160000000002</v>
      </c>
      <c r="O171" s="65">
        <f t="shared" si="41"/>
        <v>0.23676417962853974</v>
      </c>
      <c r="P171" s="65">
        <f t="shared" si="38"/>
        <v>0.76323582037146021</v>
      </c>
      <c r="Q171" s="65">
        <f t="shared" si="39"/>
        <v>60.373064986241253</v>
      </c>
      <c r="AE171" s="68">
        <f>VLOOKUP('CxTx Summary'!B171, A:D, 4, FALSE)</f>
        <v>79.101456423858892</v>
      </c>
      <c r="AF171" s="68">
        <f>VLOOKUP('CxTx Summary'!E171, A:D, 4, FALSE)</f>
        <v>79.101456423858892</v>
      </c>
      <c r="AG171" s="69">
        <f t="shared" si="42"/>
        <v>79.101456423858892</v>
      </c>
      <c r="AH171" s="69">
        <f>IF(CxTx!H171=0,1,CxTx!H171)</f>
        <v>32.332160000000002</v>
      </c>
      <c r="AI171" s="68">
        <f t="shared" si="43"/>
        <v>0.23676417962853974</v>
      </c>
      <c r="AJ171" s="68">
        <f t="shared" si="44"/>
        <v>0.76323582037146021</v>
      </c>
      <c r="AK171" s="68">
        <f t="shared" si="45"/>
        <v>60.373064986241253</v>
      </c>
      <c r="AY171" s="72">
        <f>VLOOKUP('TzCx Summary'!B171, A:D, 4, FALSE)</f>
        <v>79.101456423858892</v>
      </c>
      <c r="AZ171" s="72">
        <f>VLOOKUP('TzCx Summary'!E171, A:D, 4, FALSE)</f>
        <v>79.101456423858892</v>
      </c>
      <c r="BA171" s="73">
        <f t="shared" si="46"/>
        <v>79.101456423858892</v>
      </c>
      <c r="BB171" s="73" t="e">
        <f>IF(TzCx!H171=0,1,#REF!)</f>
        <v>#REF!</v>
      </c>
      <c r="BC171" s="72" t="e">
        <f t="shared" si="47"/>
        <v>#REF!</v>
      </c>
      <c r="BD171" s="72" t="e">
        <f t="shared" si="48"/>
        <v>#REF!</v>
      </c>
      <c r="BE171" s="72" t="e">
        <f t="shared" si="49"/>
        <v>#REF!</v>
      </c>
      <c r="BG171" s="72"/>
      <c r="BH171" s="72"/>
      <c r="BI171" s="72"/>
      <c r="BJ171" s="72"/>
      <c r="BK171" s="72"/>
      <c r="BL171" s="72"/>
      <c r="BM171" s="72"/>
      <c r="BN171" s="72"/>
    </row>
    <row r="172" spans="11:66" ht="16.8" x14ac:dyDescent="0.4">
      <c r="K172" s="63">
        <f>VLOOKUP('CxCT5x Summary'!B172, A:D, 4, FALSE)</f>
        <v>95.731374129708314</v>
      </c>
      <c r="L172" s="63">
        <f>VLOOKUP('CxCT5x Summary'!E172, A:D, 4, FALSE)</f>
        <v>79.101456423858892</v>
      </c>
      <c r="M172" s="64">
        <f t="shared" si="40"/>
        <v>87.416415276783596</v>
      </c>
      <c r="N172" s="64">
        <f>IF(CxCT5x!H172=0,1,CxCT5x!H172)</f>
        <v>109.35429999999999</v>
      </c>
      <c r="O172" s="65">
        <f t="shared" si="41"/>
        <v>0.81472917190640803</v>
      </c>
      <c r="P172" s="65">
        <f t="shared" si="38"/>
        <v>0.18527082809359197</v>
      </c>
      <c r="Q172" s="65">
        <f t="shared" si="39"/>
        <v>16.195711647303021</v>
      </c>
      <c r="AE172" s="68">
        <f>VLOOKUP('CxTx Summary'!B172, A:D, 4, FALSE)</f>
        <v>95.731374129708314</v>
      </c>
      <c r="AF172" s="68">
        <f>VLOOKUP('CxTx Summary'!E172, A:D, 4, FALSE)</f>
        <v>79.101456423858892</v>
      </c>
      <c r="AG172" s="69">
        <f t="shared" si="42"/>
        <v>87.416415276783596</v>
      </c>
      <c r="AH172" s="69">
        <f>IF(CxTx!H172=0,1,CxTx!H172)</f>
        <v>109.35429999999999</v>
      </c>
      <c r="AI172" s="68">
        <f t="shared" si="43"/>
        <v>0.81472917190640803</v>
      </c>
      <c r="AJ172" s="68">
        <f t="shared" si="44"/>
        <v>0.18527082809359197</v>
      </c>
      <c r="AK172" s="68">
        <f t="shared" si="45"/>
        <v>16.195711647303021</v>
      </c>
      <c r="AY172" s="72">
        <f>VLOOKUP('TzCx Summary'!B172, A:D, 4, FALSE)</f>
        <v>95.731374129708314</v>
      </c>
      <c r="AZ172" s="72">
        <f>VLOOKUP('TzCx Summary'!E172, A:D, 4, FALSE)</f>
        <v>95.731374129708314</v>
      </c>
      <c r="BA172" s="73">
        <f t="shared" si="46"/>
        <v>95.731374129708314</v>
      </c>
      <c r="BB172" s="73" t="e">
        <f>IF(TzCx!H172=0,1,#REF!)</f>
        <v>#REF!</v>
      </c>
      <c r="BC172" s="72" t="e">
        <f t="shared" si="47"/>
        <v>#REF!</v>
      </c>
      <c r="BD172" s="72" t="e">
        <f t="shared" si="48"/>
        <v>#REF!</v>
      </c>
      <c r="BE172" s="72" t="e">
        <f t="shared" si="49"/>
        <v>#REF!</v>
      </c>
      <c r="BG172" s="72"/>
      <c r="BH172" s="72"/>
      <c r="BI172" s="72"/>
      <c r="BJ172" s="72"/>
      <c r="BK172" s="72"/>
      <c r="BL172" s="72"/>
      <c r="BM172" s="72"/>
      <c r="BN172" s="72"/>
    </row>
    <row r="173" spans="11:66" ht="16.8" x14ac:dyDescent="0.4">
      <c r="K173" s="63">
        <f>VLOOKUP('CxCT5x Summary'!B173, A:D, 4, FALSE)</f>
        <v>79.101456423858892</v>
      </c>
      <c r="L173" s="63">
        <f>VLOOKUP('CxCT5x Summary'!E173, A:D, 4, FALSE)</f>
        <v>79.101456423858892</v>
      </c>
      <c r="M173" s="64">
        <f t="shared" si="40"/>
        <v>79.101456423858892</v>
      </c>
      <c r="N173" s="64">
        <f>IF(CxCT5x!H173=0,1,CxCT5x!H173)</f>
        <v>24.591670000000001</v>
      </c>
      <c r="O173" s="65">
        <f t="shared" si="41"/>
        <v>0.17868046184197969</v>
      </c>
      <c r="P173" s="65">
        <f t="shared" si="38"/>
        <v>0.82131953815802028</v>
      </c>
      <c r="Q173" s="65">
        <f t="shared" si="39"/>
        <v>64.967571657670547</v>
      </c>
      <c r="AE173" s="68">
        <f>VLOOKUP('CxTx Summary'!B173, A:D, 4, FALSE)</f>
        <v>79.101456423858892</v>
      </c>
      <c r="AF173" s="68">
        <f>VLOOKUP('CxTx Summary'!E173, A:D, 4, FALSE)</f>
        <v>79.101456423858892</v>
      </c>
      <c r="AG173" s="69">
        <f t="shared" si="42"/>
        <v>79.101456423858892</v>
      </c>
      <c r="AH173" s="69">
        <f>IF(CxTx!H173=0,1,CxTx!H173)</f>
        <v>24.591670000000001</v>
      </c>
      <c r="AI173" s="68">
        <f t="shared" si="43"/>
        <v>0.17868046184197969</v>
      </c>
      <c r="AJ173" s="68">
        <f t="shared" si="44"/>
        <v>0.82131953815802028</v>
      </c>
      <c r="AK173" s="68">
        <f t="shared" si="45"/>
        <v>64.967571657670547</v>
      </c>
      <c r="AY173" s="72">
        <f>VLOOKUP('TzCx Summary'!B173, A:D, 4, FALSE)</f>
        <v>79.101456423858892</v>
      </c>
      <c r="AZ173" s="72">
        <f>VLOOKUP('TzCx Summary'!E173, A:D, 4, FALSE)</f>
        <v>79.101456423858892</v>
      </c>
      <c r="BA173" s="73">
        <f t="shared" si="46"/>
        <v>79.101456423858892</v>
      </c>
      <c r="BB173" s="73" t="e">
        <f>IF(TzCx!H173=0,1,#REF!)</f>
        <v>#REF!</v>
      </c>
      <c r="BC173" s="72" t="e">
        <f t="shared" si="47"/>
        <v>#REF!</v>
      </c>
      <c r="BD173" s="72" t="e">
        <f t="shared" si="48"/>
        <v>#REF!</v>
      </c>
      <c r="BE173" s="72" t="e">
        <f t="shared" si="49"/>
        <v>#REF!</v>
      </c>
      <c r="BG173" s="72"/>
      <c r="BH173" s="72"/>
      <c r="BI173" s="72"/>
      <c r="BJ173" s="72"/>
      <c r="BK173" s="72"/>
      <c r="BL173" s="72"/>
      <c r="BM173" s="72"/>
      <c r="BN173" s="72"/>
    </row>
    <row r="174" spans="11:66" ht="16.8" x14ac:dyDescent="0.4">
      <c r="K174" s="63">
        <f>VLOOKUP('CxCT5x Summary'!B174, A:D, 4, FALSE)</f>
        <v>84.711156867525418</v>
      </c>
      <c r="L174" s="63">
        <f>VLOOKUP('CxCT5x Summary'!E174, A:D, 4, FALSE)</f>
        <v>84.711156867525418</v>
      </c>
      <c r="M174" s="64">
        <f t="shared" si="40"/>
        <v>84.711156867525418</v>
      </c>
      <c r="N174" s="64">
        <f>IF(CxCT5x!H174=0,1,CxCT5x!H174)</f>
        <v>9.7315749999999994</v>
      </c>
      <c r="O174" s="65">
        <f t="shared" si="41"/>
        <v>6.7172073579547742E-2</v>
      </c>
      <c r="P174" s="65">
        <f t="shared" si="38"/>
        <v>0.9328279264204522</v>
      </c>
      <c r="Q174" s="65">
        <f t="shared" si="39"/>
        <v>79.020932805411391</v>
      </c>
      <c r="AE174" s="68">
        <f>VLOOKUP('CxTx Summary'!B174, A:D, 4, FALSE)</f>
        <v>84.711156867525418</v>
      </c>
      <c r="AF174" s="68">
        <f>VLOOKUP('CxTx Summary'!E174, A:D, 4, FALSE)</f>
        <v>84.711156867525418</v>
      </c>
      <c r="AG174" s="69">
        <f t="shared" si="42"/>
        <v>84.711156867525418</v>
      </c>
      <c r="AH174" s="69">
        <f>IF(CxTx!H174=0,1,CxTx!H174)</f>
        <v>9.7315749999999994</v>
      </c>
      <c r="AI174" s="68">
        <f t="shared" si="43"/>
        <v>6.7172073579547742E-2</v>
      </c>
      <c r="AJ174" s="68">
        <f t="shared" si="44"/>
        <v>0.9328279264204522</v>
      </c>
      <c r="AK174" s="68">
        <f t="shared" si="45"/>
        <v>79.020932805411391</v>
      </c>
      <c r="AY174" s="72">
        <f>VLOOKUP('TzCx Summary'!B174, A:D, 4, FALSE)</f>
        <v>84.711156867525418</v>
      </c>
      <c r="AZ174" s="72">
        <f>VLOOKUP('TzCx Summary'!E174, A:D, 4, FALSE)</f>
        <v>84.711156867525418</v>
      </c>
      <c r="BA174" s="73">
        <f t="shared" si="46"/>
        <v>84.711156867525418</v>
      </c>
      <c r="BB174" s="73" t="e">
        <f>IF(TzCx!H174=0,1,#REF!)</f>
        <v>#REF!</v>
      </c>
      <c r="BC174" s="72" t="e">
        <f t="shared" si="47"/>
        <v>#REF!</v>
      </c>
      <c r="BD174" s="72" t="e">
        <f t="shared" si="48"/>
        <v>#REF!</v>
      </c>
      <c r="BE174" s="72" t="e">
        <f t="shared" si="49"/>
        <v>#REF!</v>
      </c>
      <c r="BG174" s="72"/>
      <c r="BH174" s="72"/>
      <c r="BI174" s="72"/>
      <c r="BJ174" s="72"/>
      <c r="BK174" s="72"/>
      <c r="BL174" s="72"/>
      <c r="BM174" s="72"/>
      <c r="BN174" s="72"/>
    </row>
    <row r="175" spans="11:66" ht="16.8" x14ac:dyDescent="0.4">
      <c r="K175" s="63">
        <f>VLOOKUP('CxCT5x Summary'!B175, A:D, 4, FALSE)</f>
        <v>91.803458387712311</v>
      </c>
      <c r="L175" s="63">
        <f>VLOOKUP('CxCT5x Summary'!E175, A:D, 4, FALSE)</f>
        <v>84.711156867525418</v>
      </c>
      <c r="M175" s="64">
        <f t="shared" si="40"/>
        <v>88.257307627618871</v>
      </c>
      <c r="N175" s="64">
        <f>IF(CxCT5x!H175=0,1,CxCT5x!H175)</f>
        <v>11.89606</v>
      </c>
      <c r="O175" s="65">
        <f t="shared" si="41"/>
        <v>8.3414111989679712E-2</v>
      </c>
      <c r="P175" s="65">
        <f t="shared" si="38"/>
        <v>0.91658588801032026</v>
      </c>
      <c r="Q175" s="65">
        <f t="shared" si="39"/>
        <v>80.895402685261061</v>
      </c>
      <c r="AE175" s="68">
        <f>VLOOKUP('CxTx Summary'!B175, A:D, 4, FALSE)</f>
        <v>91.803458387712311</v>
      </c>
      <c r="AF175" s="68">
        <f>VLOOKUP('CxTx Summary'!E175, A:D, 4, FALSE)</f>
        <v>84.711156867525418</v>
      </c>
      <c r="AG175" s="69">
        <f t="shared" si="42"/>
        <v>88.257307627618871</v>
      </c>
      <c r="AH175" s="69">
        <f>IF(CxTx!H175=0,1,CxTx!H175)</f>
        <v>11.89606</v>
      </c>
      <c r="AI175" s="68">
        <f t="shared" si="43"/>
        <v>8.3414111989679712E-2</v>
      </c>
      <c r="AJ175" s="68">
        <f t="shared" si="44"/>
        <v>0.91658588801032026</v>
      </c>
      <c r="AK175" s="68">
        <f t="shared" si="45"/>
        <v>80.895402685261061</v>
      </c>
      <c r="AY175" s="72">
        <f>VLOOKUP('TzCx Summary'!B175, A:D, 4, FALSE)</f>
        <v>91.803458387712311</v>
      </c>
      <c r="AZ175" s="72">
        <f>VLOOKUP('TzCx Summary'!E175, A:D, 4, FALSE)</f>
        <v>91.803458387712311</v>
      </c>
      <c r="BA175" s="73">
        <f t="shared" si="46"/>
        <v>91.803458387712311</v>
      </c>
      <c r="BB175" s="73" t="e">
        <f>IF(TzCx!H175=0,1,#REF!)</f>
        <v>#REF!</v>
      </c>
      <c r="BC175" s="72" t="e">
        <f t="shared" si="47"/>
        <v>#REF!</v>
      </c>
      <c r="BD175" s="72" t="e">
        <f t="shared" si="48"/>
        <v>#REF!</v>
      </c>
      <c r="BE175" s="72" t="e">
        <f t="shared" si="49"/>
        <v>#REF!</v>
      </c>
      <c r="BG175" s="72"/>
      <c r="BH175" s="72"/>
      <c r="BI175" s="72"/>
      <c r="BJ175" s="72"/>
      <c r="BK175" s="72"/>
      <c r="BL175" s="72"/>
      <c r="BM175" s="72"/>
      <c r="BN175" s="72"/>
    </row>
    <row r="176" spans="11:66" ht="16.8" x14ac:dyDescent="0.4">
      <c r="K176" s="63">
        <f>VLOOKUP('CxCT5x Summary'!B176, A:D, 4, FALSE)</f>
        <v>84.711156867525418</v>
      </c>
      <c r="L176" s="63">
        <f>VLOOKUP('CxCT5x Summary'!E176, A:D, 4, FALSE)</f>
        <v>84.711156867525418</v>
      </c>
      <c r="M176" s="64">
        <f t="shared" si="40"/>
        <v>84.711156867525418</v>
      </c>
      <c r="N176" s="64">
        <f>IF(CxCT5x!H176=0,1,CxCT5x!H176)</f>
        <v>10.81878</v>
      </c>
      <c r="O176" s="65">
        <f t="shared" si="41"/>
        <v>7.53303307953231E-2</v>
      </c>
      <c r="P176" s="65">
        <f t="shared" si="38"/>
        <v>0.92466966920467686</v>
      </c>
      <c r="Q176" s="65">
        <f t="shared" si="39"/>
        <v>78.329837398640223</v>
      </c>
      <c r="AE176" s="68">
        <f>VLOOKUP('CxTx Summary'!B176, A:D, 4, FALSE)</f>
        <v>84.711156867525418</v>
      </c>
      <c r="AF176" s="68">
        <f>VLOOKUP('CxTx Summary'!E176, A:D, 4, FALSE)</f>
        <v>84.711156867525418</v>
      </c>
      <c r="AG176" s="69">
        <f t="shared" si="42"/>
        <v>84.711156867525418</v>
      </c>
      <c r="AH176" s="69">
        <f>IF(CxTx!H176=0,1,CxTx!H176)</f>
        <v>10.81878</v>
      </c>
      <c r="AI176" s="68">
        <f t="shared" si="43"/>
        <v>7.53303307953231E-2</v>
      </c>
      <c r="AJ176" s="68">
        <f t="shared" si="44"/>
        <v>0.92466966920467686</v>
      </c>
      <c r="AK176" s="68">
        <f t="shared" si="45"/>
        <v>78.329837398640223</v>
      </c>
      <c r="AY176" s="72">
        <f>VLOOKUP('TzCx Summary'!B176, A:D, 4, FALSE)</f>
        <v>84.711156867525418</v>
      </c>
      <c r="AZ176" s="72">
        <f>VLOOKUP('TzCx Summary'!E176, A:D, 4, FALSE)</f>
        <v>84.711156867525418</v>
      </c>
      <c r="BA176" s="73">
        <f t="shared" si="46"/>
        <v>84.711156867525418</v>
      </c>
      <c r="BB176" s="73" t="e">
        <f>IF(TzCx!H176=0,1,#REF!)</f>
        <v>#REF!</v>
      </c>
      <c r="BC176" s="72" t="e">
        <f t="shared" si="47"/>
        <v>#REF!</v>
      </c>
      <c r="BD176" s="72" t="e">
        <f t="shared" si="48"/>
        <v>#REF!</v>
      </c>
      <c r="BE176" s="72" t="e">
        <f t="shared" si="49"/>
        <v>#REF!</v>
      </c>
      <c r="BG176" s="72"/>
      <c r="BH176" s="72"/>
      <c r="BI176" s="72"/>
      <c r="BJ176" s="72"/>
      <c r="BK176" s="72"/>
      <c r="BL176" s="72"/>
      <c r="BM176" s="72"/>
      <c r="BN176" s="72"/>
    </row>
    <row r="177" spans="11:66" ht="16.8" x14ac:dyDescent="0.4">
      <c r="K177" s="63">
        <f>VLOOKUP('CxCT5x Summary'!B177, A:D, 4, FALSE)</f>
        <v>91.803458387712311</v>
      </c>
      <c r="L177" s="63">
        <f>VLOOKUP('CxCT5x Summary'!E177, A:D, 4, FALSE)</f>
        <v>84.711156867525418</v>
      </c>
      <c r="M177" s="64">
        <f t="shared" si="40"/>
        <v>88.257307627618871</v>
      </c>
      <c r="N177" s="64">
        <f>IF(CxCT5x!H177=0,1,CxCT5x!H177)</f>
        <v>16.111560000000001</v>
      </c>
      <c r="O177" s="65">
        <f t="shared" si="41"/>
        <v>0.11504672340436327</v>
      </c>
      <c r="P177" s="65">
        <f t="shared" si="38"/>
        <v>0.88495327659563672</v>
      </c>
      <c r="Q177" s="65">
        <f t="shared" si="39"/>
        <v>78.103593568570403</v>
      </c>
      <c r="AE177" s="68">
        <f>VLOOKUP('CxTx Summary'!B177, A:D, 4, FALSE)</f>
        <v>91.803458387712311</v>
      </c>
      <c r="AF177" s="68">
        <f>VLOOKUP('CxTx Summary'!E177, A:D, 4, FALSE)</f>
        <v>84.711156867525418</v>
      </c>
      <c r="AG177" s="69">
        <f t="shared" si="42"/>
        <v>88.257307627618871</v>
      </c>
      <c r="AH177" s="69">
        <f>IF(CxTx!H177=0,1,CxTx!H177)</f>
        <v>16.111560000000001</v>
      </c>
      <c r="AI177" s="68">
        <f t="shared" si="43"/>
        <v>0.11504672340436327</v>
      </c>
      <c r="AJ177" s="68">
        <f t="shared" si="44"/>
        <v>0.88495327659563672</v>
      </c>
      <c r="AK177" s="68">
        <f t="shared" si="45"/>
        <v>78.103593568570403</v>
      </c>
      <c r="AY177" s="72">
        <f>VLOOKUP('TzCx Summary'!B177, A:D, 4, FALSE)</f>
        <v>91.803458387712311</v>
      </c>
      <c r="AZ177" s="72">
        <f>VLOOKUP('TzCx Summary'!E177, A:D, 4, FALSE)</f>
        <v>91.803458387712311</v>
      </c>
      <c r="BA177" s="73">
        <f t="shared" si="46"/>
        <v>91.803458387712311</v>
      </c>
      <c r="BB177" s="73" t="e">
        <f>IF(TzCx!H177=0,1,#REF!)</f>
        <v>#REF!</v>
      </c>
      <c r="BC177" s="72" t="e">
        <f t="shared" si="47"/>
        <v>#REF!</v>
      </c>
      <c r="BD177" s="72" t="e">
        <f t="shared" si="48"/>
        <v>#REF!</v>
      </c>
      <c r="BE177" s="72" t="e">
        <f t="shared" si="49"/>
        <v>#REF!</v>
      </c>
      <c r="BG177" s="72"/>
      <c r="BH177" s="72"/>
      <c r="BI177" s="72"/>
      <c r="BJ177" s="72"/>
      <c r="BK177" s="72"/>
      <c r="BL177" s="72"/>
      <c r="BM177" s="72"/>
      <c r="BN177" s="72"/>
    </row>
    <row r="178" spans="11:66" ht="16.8" x14ac:dyDescent="0.4">
      <c r="K178" s="63">
        <f>VLOOKUP('CxCT5x Summary'!B178, A:D, 4, FALSE)</f>
        <v>84.711156867525418</v>
      </c>
      <c r="L178" s="63">
        <f>VLOOKUP('CxCT5x Summary'!E178, A:D, 4, FALSE)</f>
        <v>84.711156867525418</v>
      </c>
      <c r="M178" s="64">
        <f t="shared" si="40"/>
        <v>84.711156867525418</v>
      </c>
      <c r="N178" s="64">
        <f>IF(CxCT5x!H178=0,1,CxCT5x!H178)</f>
        <v>11.789709999999999</v>
      </c>
      <c r="O178" s="65">
        <f t="shared" si="41"/>
        <v>8.2616074218608282E-2</v>
      </c>
      <c r="P178" s="65">
        <f t="shared" si="38"/>
        <v>0.91738392578139172</v>
      </c>
      <c r="Q178" s="65">
        <f t="shared" si="39"/>
        <v>77.712653644613766</v>
      </c>
      <c r="AE178" s="68">
        <f>VLOOKUP('CxTx Summary'!B178, A:D, 4, FALSE)</f>
        <v>84.711156867525418</v>
      </c>
      <c r="AF178" s="68">
        <f>VLOOKUP('CxTx Summary'!E178, A:D, 4, FALSE)</f>
        <v>84.711156867525418</v>
      </c>
      <c r="AG178" s="69">
        <f t="shared" si="42"/>
        <v>84.711156867525418</v>
      </c>
      <c r="AH178" s="69">
        <f>IF(CxTx!H178=0,1,CxTx!H178)</f>
        <v>11.789709999999999</v>
      </c>
      <c r="AI178" s="68">
        <f t="shared" si="43"/>
        <v>8.2616074218608282E-2</v>
      </c>
      <c r="AJ178" s="68">
        <f t="shared" si="44"/>
        <v>0.91738392578139172</v>
      </c>
      <c r="AK178" s="68">
        <f t="shared" si="45"/>
        <v>77.712653644613766</v>
      </c>
      <c r="AY178" s="72">
        <f>VLOOKUP('TzCx Summary'!B178, A:D, 4, FALSE)</f>
        <v>84.711156867525418</v>
      </c>
      <c r="AZ178" s="72">
        <f>VLOOKUP('TzCx Summary'!E178, A:D, 4, FALSE)</f>
        <v>84.711156867525418</v>
      </c>
      <c r="BA178" s="73">
        <f t="shared" si="46"/>
        <v>84.711156867525418</v>
      </c>
      <c r="BB178" s="73" t="e">
        <f>IF(TzCx!H178=0,1,#REF!)</f>
        <v>#REF!</v>
      </c>
      <c r="BC178" s="72" t="e">
        <f t="shared" si="47"/>
        <v>#REF!</v>
      </c>
      <c r="BD178" s="72" t="e">
        <f t="shared" si="48"/>
        <v>#REF!</v>
      </c>
      <c r="BE178" s="72" t="e">
        <f t="shared" si="49"/>
        <v>#REF!</v>
      </c>
      <c r="BG178" s="72"/>
      <c r="BH178" s="72"/>
      <c r="BI178" s="72"/>
      <c r="BJ178" s="72"/>
      <c r="BK178" s="72"/>
      <c r="BL178" s="72"/>
      <c r="BM178" s="72"/>
      <c r="BN178" s="72"/>
    </row>
    <row r="179" spans="11:66" ht="16.8" x14ac:dyDescent="0.4">
      <c r="K179" s="63">
        <f>VLOOKUP('CxCT5x Summary'!B179, A:D, 4, FALSE)</f>
        <v>95.731374129708314</v>
      </c>
      <c r="L179" s="63">
        <f>VLOOKUP('CxCT5x Summary'!E179, A:D, 4, FALSE)</f>
        <v>79.101456423858892</v>
      </c>
      <c r="M179" s="64">
        <f t="shared" si="40"/>
        <v>87.416415276783596</v>
      </c>
      <c r="N179" s="64">
        <f>IF(CxCT5x!H179=0,1,CxCT5x!H179)</f>
        <v>128.1611</v>
      </c>
      <c r="O179" s="65">
        <f t="shared" si="41"/>
        <v>0.95585316582259139</v>
      </c>
      <c r="P179" s="65">
        <f t="shared" si="38"/>
        <v>4.4146834177408611E-2</v>
      </c>
      <c r="Q179" s="65">
        <f t="shared" si="39"/>
        <v>3.8591579896076542</v>
      </c>
      <c r="AE179" s="68">
        <f>VLOOKUP('CxTx Summary'!B179, A:D, 4, FALSE)</f>
        <v>95.731374129708314</v>
      </c>
      <c r="AF179" s="68">
        <f>VLOOKUP('CxTx Summary'!E179, A:D, 4, FALSE)</f>
        <v>79.101456423858892</v>
      </c>
      <c r="AG179" s="69">
        <f t="shared" si="42"/>
        <v>87.416415276783596</v>
      </c>
      <c r="AH179" s="69">
        <f>IF(CxTx!H179=0,1,CxTx!H179)</f>
        <v>128.1611</v>
      </c>
      <c r="AI179" s="68">
        <f t="shared" si="43"/>
        <v>0.95585316582259139</v>
      </c>
      <c r="AJ179" s="68">
        <f t="shared" si="44"/>
        <v>4.4146834177408611E-2</v>
      </c>
      <c r="AK179" s="68">
        <f t="shared" si="45"/>
        <v>3.8591579896076542</v>
      </c>
      <c r="AY179" s="72">
        <f>VLOOKUP('TzCx Summary'!B179, A:D, 4, FALSE)</f>
        <v>95.731374129708314</v>
      </c>
      <c r="AZ179" s="72">
        <f>VLOOKUP('TzCx Summary'!E179, A:D, 4, FALSE)</f>
        <v>95.731374129708314</v>
      </c>
      <c r="BA179" s="73">
        <f t="shared" si="46"/>
        <v>95.731374129708314</v>
      </c>
      <c r="BB179" s="73" t="e">
        <f>IF(TzCx!H179=0,1,#REF!)</f>
        <v>#REF!</v>
      </c>
      <c r="BC179" s="72" t="e">
        <f t="shared" si="47"/>
        <v>#REF!</v>
      </c>
      <c r="BD179" s="72" t="e">
        <f t="shared" si="48"/>
        <v>#REF!</v>
      </c>
      <c r="BE179" s="72" t="e">
        <f t="shared" si="49"/>
        <v>#REF!</v>
      </c>
      <c r="BG179" s="72"/>
      <c r="BH179" s="72"/>
      <c r="BI179" s="72"/>
      <c r="BJ179" s="72"/>
      <c r="BK179" s="72"/>
      <c r="BL179" s="72"/>
      <c r="BM179" s="72"/>
      <c r="BN179" s="72"/>
    </row>
    <row r="180" spans="11:66" ht="16.8" x14ac:dyDescent="0.4">
      <c r="K180" s="63">
        <f>VLOOKUP('CxCT5x Summary'!B180, A:D, 4, FALSE)</f>
        <v>84.711156867525418</v>
      </c>
      <c r="L180" s="63">
        <f>VLOOKUP('CxCT5x Summary'!E180, A:D, 4, FALSE)</f>
        <v>84.711156867525418</v>
      </c>
      <c r="M180" s="64">
        <f t="shared" si="40"/>
        <v>84.711156867525418</v>
      </c>
      <c r="N180" s="64">
        <f>IF(CxCT5x!H180=0,1,CxCT5x!H180)</f>
        <v>8.2297349999999998</v>
      </c>
      <c r="O180" s="65">
        <f t="shared" si="41"/>
        <v>5.5902444561156478E-2</v>
      </c>
      <c r="P180" s="65">
        <f t="shared" si="38"/>
        <v>0.94409755543884355</v>
      </c>
      <c r="Q180" s="65">
        <f t="shared" si="39"/>
        <v>79.975596117027152</v>
      </c>
      <c r="AE180" s="68">
        <f>VLOOKUP('CxTx Summary'!B180, A:D, 4, FALSE)</f>
        <v>84.711156867525418</v>
      </c>
      <c r="AF180" s="68">
        <f>VLOOKUP('CxTx Summary'!E180, A:D, 4, FALSE)</f>
        <v>84.711156867525418</v>
      </c>
      <c r="AG180" s="69">
        <f t="shared" si="42"/>
        <v>84.711156867525418</v>
      </c>
      <c r="AH180" s="69">
        <f>IF(CxTx!H180=0,1,CxTx!H180)</f>
        <v>8.2297349999999998</v>
      </c>
      <c r="AI180" s="68">
        <f t="shared" si="43"/>
        <v>5.5902444561156478E-2</v>
      </c>
      <c r="AJ180" s="68">
        <f t="shared" si="44"/>
        <v>0.94409755543884355</v>
      </c>
      <c r="AK180" s="68">
        <f t="shared" si="45"/>
        <v>79.975596117027152</v>
      </c>
      <c r="AY180" s="72">
        <f>VLOOKUP('TzCx Summary'!B180, A:D, 4, FALSE)</f>
        <v>84.711156867525418</v>
      </c>
      <c r="AZ180" s="72">
        <f>VLOOKUP('TzCx Summary'!E180, A:D, 4, FALSE)</f>
        <v>84.711156867525418</v>
      </c>
      <c r="BA180" s="73">
        <f t="shared" si="46"/>
        <v>84.711156867525418</v>
      </c>
      <c r="BB180" s="73" t="e">
        <f>IF(TzCx!H180=0,1,#REF!)</f>
        <v>#REF!</v>
      </c>
      <c r="BC180" s="72" t="e">
        <f t="shared" si="47"/>
        <v>#REF!</v>
      </c>
      <c r="BD180" s="72" t="e">
        <f t="shared" si="48"/>
        <v>#REF!</v>
      </c>
      <c r="BE180" s="72" t="e">
        <f t="shared" si="49"/>
        <v>#REF!</v>
      </c>
      <c r="BG180" s="72"/>
      <c r="BH180" s="72"/>
      <c r="BI180" s="72"/>
      <c r="BJ180" s="72"/>
      <c r="BK180" s="72"/>
      <c r="BL180" s="72"/>
      <c r="BM180" s="72"/>
      <c r="BN180" s="72"/>
    </row>
    <row r="181" spans="11:66" ht="16.8" x14ac:dyDescent="0.4">
      <c r="K181" s="63">
        <f>VLOOKUP('CxCT5x Summary'!B181, A:D, 4, FALSE)</f>
        <v>91.803458387712311</v>
      </c>
      <c r="L181" s="63">
        <f>VLOOKUP('CxCT5x Summary'!E181, A:D, 4, FALSE)</f>
        <v>84.711156867525418</v>
      </c>
      <c r="M181" s="64">
        <f t="shared" si="40"/>
        <v>88.257307627618871</v>
      </c>
      <c r="N181" s="64">
        <f>IF(CxCT5x!H181=0,1,CxCT5x!H181)</f>
        <v>17.835809999999999</v>
      </c>
      <c r="O181" s="65">
        <f t="shared" si="41"/>
        <v>0.12798529065184708</v>
      </c>
      <c r="P181" s="65">
        <f t="shared" si="38"/>
        <v>0.87201470934815295</v>
      </c>
      <c r="Q181" s="65">
        <f t="shared" si="39"/>
        <v>76.961670458748586</v>
      </c>
      <c r="AE181" s="68">
        <f>VLOOKUP('CxTx Summary'!B181, A:D, 4, FALSE)</f>
        <v>91.803458387712311</v>
      </c>
      <c r="AF181" s="68">
        <f>VLOOKUP('CxTx Summary'!E181, A:D, 4, FALSE)</f>
        <v>84.711156867525418</v>
      </c>
      <c r="AG181" s="69">
        <f t="shared" si="42"/>
        <v>88.257307627618871</v>
      </c>
      <c r="AH181" s="69">
        <f>IF(CxTx!H181=0,1,CxTx!H181)</f>
        <v>17.835809999999999</v>
      </c>
      <c r="AI181" s="68">
        <f t="shared" si="43"/>
        <v>0.12798529065184708</v>
      </c>
      <c r="AJ181" s="68">
        <f t="shared" si="44"/>
        <v>0.87201470934815295</v>
      </c>
      <c r="AK181" s="68">
        <f t="shared" si="45"/>
        <v>76.961670458748586</v>
      </c>
      <c r="AY181" s="72">
        <f>VLOOKUP('TzCx Summary'!B181, A:D, 4, FALSE)</f>
        <v>91.803458387712311</v>
      </c>
      <c r="AZ181" s="72">
        <f>VLOOKUP('TzCx Summary'!E181, A:D, 4, FALSE)</f>
        <v>91.803458387712311</v>
      </c>
      <c r="BA181" s="73">
        <f t="shared" si="46"/>
        <v>91.803458387712311</v>
      </c>
      <c r="BB181" s="73" t="e">
        <f>IF(TzCx!H181=0,1,#REF!)</f>
        <v>#REF!</v>
      </c>
      <c r="BC181" s="72" t="e">
        <f t="shared" si="47"/>
        <v>#REF!</v>
      </c>
      <c r="BD181" s="72" t="e">
        <f t="shared" si="48"/>
        <v>#REF!</v>
      </c>
      <c r="BE181" s="72" t="e">
        <f t="shared" si="49"/>
        <v>#REF!</v>
      </c>
      <c r="BG181" s="72"/>
      <c r="BH181" s="72"/>
      <c r="BI181" s="72"/>
      <c r="BJ181" s="72"/>
      <c r="BK181" s="72"/>
      <c r="BL181" s="72"/>
      <c r="BM181" s="72"/>
      <c r="BN181" s="72"/>
    </row>
    <row r="182" spans="11:66" ht="16.8" x14ac:dyDescent="0.4">
      <c r="K182" s="63">
        <f>VLOOKUP('CxCT5x Summary'!B182, A:D, 4, FALSE)</f>
        <v>79.101456423858892</v>
      </c>
      <c r="L182" s="63">
        <f>VLOOKUP('CxCT5x Summary'!E182, A:D, 4, FALSE)</f>
        <v>79.101456423858892</v>
      </c>
      <c r="M182" s="64">
        <f t="shared" si="40"/>
        <v>79.101456423858892</v>
      </c>
      <c r="N182" s="64">
        <f>IF(CxCT5x!H182=0,1,CxCT5x!H182)</f>
        <v>53.838799999999999</v>
      </c>
      <c r="O182" s="65">
        <f t="shared" si="41"/>
        <v>0.3981474523021229</v>
      </c>
      <c r="P182" s="65">
        <f t="shared" si="38"/>
        <v>0.6018525476978771</v>
      </c>
      <c r="Q182" s="65">
        <f t="shared" si="39"/>
        <v>47.607413075312081</v>
      </c>
      <c r="AE182" s="68">
        <f>VLOOKUP('CxTx Summary'!B182, A:D, 4, FALSE)</f>
        <v>79.101456423858892</v>
      </c>
      <c r="AF182" s="68">
        <f>VLOOKUP('CxTx Summary'!E182, A:D, 4, FALSE)</f>
        <v>79.101456423858892</v>
      </c>
      <c r="AG182" s="69">
        <f t="shared" si="42"/>
        <v>79.101456423858892</v>
      </c>
      <c r="AH182" s="69">
        <f>IF(CxTx!H182=0,1,CxTx!H182)</f>
        <v>53.838799999999999</v>
      </c>
      <c r="AI182" s="68">
        <f t="shared" si="43"/>
        <v>0.3981474523021229</v>
      </c>
      <c r="AJ182" s="68">
        <f t="shared" si="44"/>
        <v>0.6018525476978771</v>
      </c>
      <c r="AK182" s="68">
        <f t="shared" si="45"/>
        <v>47.607413075312081</v>
      </c>
      <c r="AY182" s="72">
        <f>VLOOKUP('TzCx Summary'!B182, A:D, 4, FALSE)</f>
        <v>79.101456423858892</v>
      </c>
      <c r="AZ182" s="72">
        <f>VLOOKUP('TzCx Summary'!E182, A:D, 4, FALSE)</f>
        <v>84.711156867525418</v>
      </c>
      <c r="BA182" s="73">
        <f t="shared" si="46"/>
        <v>81.906306645692155</v>
      </c>
      <c r="BB182" s="73" t="e">
        <f>IF(TzCx!H182=0,1,#REF!)</f>
        <v>#REF!</v>
      </c>
      <c r="BC182" s="72" t="e">
        <f t="shared" si="47"/>
        <v>#REF!</v>
      </c>
      <c r="BD182" s="72" t="e">
        <f t="shared" si="48"/>
        <v>#REF!</v>
      </c>
      <c r="BE182" s="72" t="e">
        <f t="shared" si="49"/>
        <v>#REF!</v>
      </c>
      <c r="BG182" s="72"/>
      <c r="BH182" s="72"/>
      <c r="BI182" s="72"/>
      <c r="BJ182" s="72"/>
      <c r="BK182" s="72"/>
      <c r="BL182" s="72"/>
      <c r="BM182" s="72"/>
      <c r="BN182" s="72"/>
    </row>
    <row r="183" spans="11:66" ht="16.8" x14ac:dyDescent="0.4">
      <c r="K183" s="63">
        <f>VLOOKUP('CxCT5x Summary'!B183, A:D, 4, FALSE)</f>
        <v>97.16593973375204</v>
      </c>
      <c r="L183" s="63">
        <f>VLOOKUP('CxCT5x Summary'!E183, A:D, 4, FALSE)</f>
        <v>84.711156867525418</v>
      </c>
      <c r="M183" s="64">
        <f t="shared" si="40"/>
        <v>90.938548300638729</v>
      </c>
      <c r="N183" s="64">
        <f>IF(CxCT5x!H183=0,1,CxCT5x!H183)</f>
        <v>51.99821</v>
      </c>
      <c r="O183" s="65">
        <f t="shared" si="41"/>
        <v>0.38433588350986758</v>
      </c>
      <c r="P183" s="65">
        <f t="shared" si="38"/>
        <v>0.61566411649013242</v>
      </c>
      <c r="Q183" s="65">
        <f t="shared" si="39"/>
        <v>55.987600994407977</v>
      </c>
      <c r="AE183" s="68">
        <f>VLOOKUP('CxTx Summary'!B183, A:D, 4, FALSE)</f>
        <v>97.16593973375204</v>
      </c>
      <c r="AF183" s="68">
        <f>VLOOKUP('CxTx Summary'!E183, A:D, 4, FALSE)</f>
        <v>84.711156867525418</v>
      </c>
      <c r="AG183" s="69">
        <f t="shared" si="42"/>
        <v>90.938548300638729</v>
      </c>
      <c r="AH183" s="69">
        <f>IF(CxTx!H183=0,1,CxTx!H183)</f>
        <v>51.99821</v>
      </c>
      <c r="AI183" s="68">
        <f t="shared" si="43"/>
        <v>0.38433588350986758</v>
      </c>
      <c r="AJ183" s="68">
        <f t="shared" si="44"/>
        <v>0.61566411649013242</v>
      </c>
      <c r="AK183" s="68">
        <f t="shared" si="45"/>
        <v>55.987600994407977</v>
      </c>
      <c r="AY183" s="72">
        <f>VLOOKUP('TzCx Summary'!B183, A:D, 4, FALSE)</f>
        <v>97.16593973375204</v>
      </c>
      <c r="AZ183" s="72">
        <f>VLOOKUP('TzCx Summary'!E183, A:D, 4, FALSE)</f>
        <v>84.711156867525418</v>
      </c>
      <c r="BA183" s="73">
        <f t="shared" si="46"/>
        <v>90.938548300638729</v>
      </c>
      <c r="BB183" s="73" t="e">
        <f>IF(TzCx!H183=0,1,#REF!)</f>
        <v>#REF!</v>
      </c>
      <c r="BC183" s="72" t="e">
        <f t="shared" si="47"/>
        <v>#REF!</v>
      </c>
      <c r="BD183" s="72" t="e">
        <f t="shared" si="48"/>
        <v>#REF!</v>
      </c>
      <c r="BE183" s="72" t="e">
        <f t="shared" si="49"/>
        <v>#REF!</v>
      </c>
      <c r="BG183" s="72"/>
      <c r="BH183" s="72"/>
      <c r="BI183" s="72"/>
      <c r="BJ183" s="72"/>
      <c r="BK183" s="72"/>
      <c r="BL183" s="72"/>
      <c r="BM183" s="72"/>
      <c r="BN183" s="72"/>
    </row>
    <row r="184" spans="11:66" ht="16.8" x14ac:dyDescent="0.4">
      <c r="K184" s="63">
        <f>VLOOKUP('CxCT5x Summary'!B184, A:D, 4, FALSE)</f>
        <v>84.711156867525418</v>
      </c>
      <c r="L184" s="63">
        <f>VLOOKUP('CxCT5x Summary'!E184, A:D, 4, FALSE)</f>
        <v>84.711156867525418</v>
      </c>
      <c r="M184" s="64">
        <f t="shared" si="40"/>
        <v>84.711156867525418</v>
      </c>
      <c r="N184" s="64">
        <f>IF(CxCT5x!H184=0,1,CxCT5x!H184)</f>
        <v>28.00348</v>
      </c>
      <c r="O184" s="65">
        <f t="shared" si="41"/>
        <v>0.20428227893383866</v>
      </c>
      <c r="P184" s="65">
        <f t="shared" si="38"/>
        <v>0.79571772106616134</v>
      </c>
      <c r="Q184" s="65">
        <f t="shared" si="39"/>
        <v>67.406168691505428</v>
      </c>
      <c r="AE184" s="68">
        <f>VLOOKUP('CxTx Summary'!B184, A:D, 4, FALSE)</f>
        <v>84.711156867525418</v>
      </c>
      <c r="AF184" s="68">
        <f>VLOOKUP('CxTx Summary'!E184, A:D, 4, FALSE)</f>
        <v>84.711156867525418</v>
      </c>
      <c r="AG184" s="69">
        <f t="shared" si="42"/>
        <v>84.711156867525418</v>
      </c>
      <c r="AH184" s="69">
        <f>IF(CxTx!H184=0,1,CxTx!H184)</f>
        <v>28.00348</v>
      </c>
      <c r="AI184" s="68">
        <f t="shared" si="43"/>
        <v>0.20428227893383866</v>
      </c>
      <c r="AJ184" s="68">
        <f t="shared" si="44"/>
        <v>0.79571772106616134</v>
      </c>
      <c r="AK184" s="68">
        <f t="shared" si="45"/>
        <v>67.406168691505428</v>
      </c>
      <c r="AY184" s="72">
        <f>VLOOKUP('TzCx Summary'!B184, A:D, 4, FALSE)</f>
        <v>84.711156867525418</v>
      </c>
      <c r="AZ184" s="72">
        <f>VLOOKUP('TzCx Summary'!E184, A:D, 4, FALSE)</f>
        <v>84.711156867525418</v>
      </c>
      <c r="BA184" s="73">
        <f t="shared" si="46"/>
        <v>84.711156867525418</v>
      </c>
      <c r="BB184" s="73" t="e">
        <f>IF(TzCx!H184=0,1,#REF!)</f>
        <v>#REF!</v>
      </c>
      <c r="BC184" s="72" t="e">
        <f t="shared" si="47"/>
        <v>#REF!</v>
      </c>
      <c r="BD184" s="72" t="e">
        <f t="shared" si="48"/>
        <v>#REF!</v>
      </c>
      <c r="BE184" s="72" t="e">
        <f t="shared" si="49"/>
        <v>#REF!</v>
      </c>
      <c r="BG184" s="72"/>
      <c r="BH184" s="72"/>
      <c r="BI184" s="72"/>
      <c r="BJ184" s="72"/>
      <c r="BK184" s="72"/>
      <c r="BL184" s="72"/>
      <c r="BM184" s="72"/>
      <c r="BN184" s="72"/>
    </row>
    <row r="185" spans="11:66" ht="16.8" x14ac:dyDescent="0.4">
      <c r="K185" s="63">
        <f>VLOOKUP('CxCT5x Summary'!B185, A:D, 4, FALSE)</f>
        <v>84.711156867525418</v>
      </c>
      <c r="L185" s="63">
        <f>VLOOKUP('CxCT5x Summary'!E185, A:D, 4, FALSE)</f>
        <v>84.711156867525418</v>
      </c>
      <c r="M185" s="64">
        <f t="shared" si="40"/>
        <v>84.711156867525418</v>
      </c>
      <c r="N185" s="64">
        <f>IF(CxCT5x!H185=0,1,CxCT5x!H185)</f>
        <v>17.83709</v>
      </c>
      <c r="O185" s="65">
        <f t="shared" si="41"/>
        <v>0.1279948956198487</v>
      </c>
      <c r="P185" s="65">
        <f t="shared" si="38"/>
        <v>0.87200510438015133</v>
      </c>
      <c r="Q185" s="65">
        <f t="shared" si="39"/>
        <v>73.868561186429872</v>
      </c>
      <c r="AE185" s="68">
        <f>VLOOKUP('CxTx Summary'!B185, A:D, 4, FALSE)</f>
        <v>84.711156867525418</v>
      </c>
      <c r="AF185" s="68">
        <f>VLOOKUP('CxTx Summary'!E185, A:D, 4, FALSE)</f>
        <v>84.711156867525418</v>
      </c>
      <c r="AG185" s="69">
        <f t="shared" si="42"/>
        <v>84.711156867525418</v>
      </c>
      <c r="AH185" s="69">
        <f>IF(CxTx!H185=0,1,CxTx!H185)</f>
        <v>17.83709</v>
      </c>
      <c r="AI185" s="68">
        <f t="shared" si="43"/>
        <v>0.1279948956198487</v>
      </c>
      <c r="AJ185" s="68">
        <f t="shared" si="44"/>
        <v>0.87200510438015133</v>
      </c>
      <c r="AK185" s="68">
        <f t="shared" si="45"/>
        <v>73.868561186429872</v>
      </c>
      <c r="AY185" s="72">
        <f>VLOOKUP('TzCx Summary'!B185, A:D, 4, FALSE)</f>
        <v>84.711156867525418</v>
      </c>
      <c r="AZ185" s="72">
        <f>VLOOKUP('TzCx Summary'!E185, A:D, 4, FALSE)</f>
        <v>84.711156867525418</v>
      </c>
      <c r="BA185" s="73">
        <f t="shared" si="46"/>
        <v>84.711156867525418</v>
      </c>
      <c r="BB185" s="73" t="e">
        <f>IF(TzCx!H185=0,1,#REF!)</f>
        <v>#REF!</v>
      </c>
      <c r="BC185" s="72" t="e">
        <f t="shared" si="47"/>
        <v>#REF!</v>
      </c>
      <c r="BD185" s="72" t="e">
        <f t="shared" si="48"/>
        <v>#REF!</v>
      </c>
      <c r="BE185" s="72" t="e">
        <f t="shared" si="49"/>
        <v>#REF!</v>
      </c>
      <c r="BG185" s="72"/>
      <c r="BH185" s="72"/>
      <c r="BI185" s="72"/>
      <c r="BJ185" s="72"/>
      <c r="BK185" s="72"/>
      <c r="BL185" s="72"/>
      <c r="BM185" s="72"/>
      <c r="BN185" s="72"/>
    </row>
    <row r="186" spans="11:66" ht="16.8" x14ac:dyDescent="0.4">
      <c r="K186" s="63">
        <f>VLOOKUP('CxCT5x Summary'!B186, A:D, 4, FALSE)</f>
        <v>87.860941194963118</v>
      </c>
      <c r="L186" s="63">
        <f>VLOOKUP('CxCT5x Summary'!E186, A:D, 4, FALSE)</f>
        <v>79.101456423858892</v>
      </c>
      <c r="M186" s="64">
        <f t="shared" si="40"/>
        <v>83.481198809411012</v>
      </c>
      <c r="N186" s="64">
        <f>IF(CxCT5x!H186=0,1,CxCT5x!H186)</f>
        <v>15.934760000000001</v>
      </c>
      <c r="O186" s="65">
        <f t="shared" si="41"/>
        <v>0.11372003719914063</v>
      </c>
      <c r="P186" s="65">
        <f t="shared" si="38"/>
        <v>0.88627996280085941</v>
      </c>
      <c r="Q186" s="65">
        <f t="shared" si="39"/>
        <v>73.987713775375937</v>
      </c>
      <c r="AE186" s="68">
        <f>VLOOKUP('CxTx Summary'!B186, A:D, 4, FALSE)</f>
        <v>87.860941194963118</v>
      </c>
      <c r="AF186" s="68">
        <f>VLOOKUP('CxTx Summary'!E186, A:D, 4, FALSE)</f>
        <v>79.101456423858892</v>
      </c>
      <c r="AG186" s="69">
        <f t="shared" si="42"/>
        <v>83.481198809411012</v>
      </c>
      <c r="AH186" s="69">
        <f>IF(CxTx!H186=0,1,CxTx!H186)</f>
        <v>15.934760000000001</v>
      </c>
      <c r="AI186" s="68">
        <f t="shared" si="43"/>
        <v>0.11372003719914063</v>
      </c>
      <c r="AJ186" s="68">
        <f t="shared" si="44"/>
        <v>0.88627996280085941</v>
      </c>
      <c r="AK186" s="68">
        <f t="shared" si="45"/>
        <v>73.987713775375937</v>
      </c>
      <c r="AY186" s="72">
        <f>VLOOKUP('TzCx Summary'!B186, A:D, 4, FALSE)</f>
        <v>87.860941194963118</v>
      </c>
      <c r="AZ186" s="72">
        <f>VLOOKUP('TzCx Summary'!E186, A:D, 4, FALSE)</f>
        <v>87.860941194963118</v>
      </c>
      <c r="BA186" s="73">
        <f t="shared" si="46"/>
        <v>87.860941194963118</v>
      </c>
      <c r="BB186" s="73" t="e">
        <f>IF(TzCx!H186=0,1,#REF!)</f>
        <v>#REF!</v>
      </c>
      <c r="BC186" s="72" t="e">
        <f t="shared" si="47"/>
        <v>#REF!</v>
      </c>
      <c r="BD186" s="72" t="e">
        <f t="shared" si="48"/>
        <v>#REF!</v>
      </c>
      <c r="BE186" s="72" t="e">
        <f t="shared" si="49"/>
        <v>#REF!</v>
      </c>
      <c r="BG186" s="72"/>
      <c r="BH186" s="72"/>
      <c r="BI186" s="72"/>
      <c r="BJ186" s="72"/>
      <c r="BK186" s="72"/>
      <c r="BL186" s="72"/>
      <c r="BM186" s="72"/>
      <c r="BN186" s="72"/>
    </row>
    <row r="187" spans="11:66" ht="16.8" x14ac:dyDescent="0.4">
      <c r="K187" s="63">
        <f>VLOOKUP('CxCT5x Summary'!B187, A:D, 4, FALSE)</f>
        <v>91.803458387712311</v>
      </c>
      <c r="L187" s="63">
        <f>VLOOKUP('CxCT5x Summary'!E187, A:D, 4, FALSE)</f>
        <v>84.711156867525418</v>
      </c>
      <c r="M187" s="64">
        <f t="shared" si="40"/>
        <v>88.257307627618871</v>
      </c>
      <c r="N187" s="64">
        <f>IF(CxCT5x!H187=0,1,CxCT5x!H187)</f>
        <v>14.07094</v>
      </c>
      <c r="O187" s="65">
        <f t="shared" si="41"/>
        <v>9.9734153245418525E-2</v>
      </c>
      <c r="P187" s="65">
        <f t="shared" si="38"/>
        <v>0.90026584675458143</v>
      </c>
      <c r="Q187" s="65">
        <f t="shared" si="39"/>
        <v>79.455039783657881</v>
      </c>
      <c r="AE187" s="68">
        <f>VLOOKUP('CxTx Summary'!B187, A:D, 4, FALSE)</f>
        <v>91.803458387712311</v>
      </c>
      <c r="AF187" s="68">
        <f>VLOOKUP('CxTx Summary'!E187, A:D, 4, FALSE)</f>
        <v>84.711156867525418</v>
      </c>
      <c r="AG187" s="69">
        <f t="shared" si="42"/>
        <v>88.257307627618871</v>
      </c>
      <c r="AH187" s="69">
        <f>IF(CxTx!H187=0,1,CxTx!H187)</f>
        <v>14.07094</v>
      </c>
      <c r="AI187" s="68">
        <f t="shared" si="43"/>
        <v>9.9734153245418525E-2</v>
      </c>
      <c r="AJ187" s="68">
        <f t="shared" si="44"/>
        <v>0.90026584675458143</v>
      </c>
      <c r="AK187" s="68">
        <f t="shared" si="45"/>
        <v>79.455039783657881</v>
      </c>
      <c r="AY187" s="72">
        <f>VLOOKUP('TzCx Summary'!B187, A:D, 4, FALSE)</f>
        <v>91.803458387712311</v>
      </c>
      <c r="AZ187" s="72">
        <f>VLOOKUP('TzCx Summary'!E187, A:D, 4, FALSE)</f>
        <v>91.803458387712311</v>
      </c>
      <c r="BA187" s="73">
        <f t="shared" si="46"/>
        <v>91.803458387712311</v>
      </c>
      <c r="BB187" s="73" t="e">
        <f>IF(TzCx!H187=0,1,#REF!)</f>
        <v>#REF!</v>
      </c>
      <c r="BC187" s="72" t="e">
        <f t="shared" si="47"/>
        <v>#REF!</v>
      </c>
      <c r="BD187" s="72" t="e">
        <f t="shared" si="48"/>
        <v>#REF!</v>
      </c>
      <c r="BE187" s="72" t="e">
        <f t="shared" si="49"/>
        <v>#REF!</v>
      </c>
      <c r="BG187" s="72"/>
      <c r="BH187" s="72"/>
      <c r="BI187" s="72"/>
      <c r="BJ187" s="72"/>
      <c r="BK187" s="72"/>
      <c r="BL187" s="72"/>
      <c r="BM187" s="72"/>
      <c r="BN187" s="72"/>
    </row>
    <row r="188" spans="11:66" ht="16.8" x14ac:dyDescent="0.4">
      <c r="K188" s="63">
        <f>VLOOKUP('CxCT5x Summary'!B188, A:D, 4, FALSE)</f>
        <v>84.711156867525418</v>
      </c>
      <c r="L188" s="63">
        <f>VLOOKUP('CxCT5x Summary'!E188, A:D, 4, FALSE)</f>
        <v>84.711156867525418</v>
      </c>
      <c r="M188" s="64">
        <f t="shared" si="40"/>
        <v>84.711156867525418</v>
      </c>
      <c r="N188" s="64">
        <f>IF(CxCT5x!H188=0,1,CxCT5x!H188)</f>
        <v>29.569800000000001</v>
      </c>
      <c r="O188" s="65">
        <f t="shared" si="41"/>
        <v>0.21603575821531112</v>
      </c>
      <c r="P188" s="65">
        <f t="shared" si="38"/>
        <v>0.78396424178468882</v>
      </c>
      <c r="Q188" s="65">
        <f t="shared" si="39"/>
        <v>66.410517864353395</v>
      </c>
      <c r="AE188" s="68">
        <f>VLOOKUP('CxTx Summary'!B188, A:D, 4, FALSE)</f>
        <v>84.711156867525418</v>
      </c>
      <c r="AF188" s="68">
        <f>VLOOKUP('CxTx Summary'!E188, A:D, 4, FALSE)</f>
        <v>84.711156867525418</v>
      </c>
      <c r="AG188" s="69">
        <f t="shared" si="42"/>
        <v>84.711156867525418</v>
      </c>
      <c r="AH188" s="69">
        <f>IF(CxTx!H188=0,1,CxTx!H188)</f>
        <v>29.569800000000001</v>
      </c>
      <c r="AI188" s="68">
        <f t="shared" si="43"/>
        <v>0.21603575821531112</v>
      </c>
      <c r="AJ188" s="68">
        <f t="shared" si="44"/>
        <v>0.78396424178468882</v>
      </c>
      <c r="AK188" s="68">
        <f t="shared" si="45"/>
        <v>66.410517864353395</v>
      </c>
      <c r="AY188" s="72">
        <f>VLOOKUP('TzCx Summary'!B188, A:D, 4, FALSE)</f>
        <v>84.711156867525418</v>
      </c>
      <c r="AZ188" s="72">
        <f>VLOOKUP('TzCx Summary'!E188, A:D, 4, FALSE)</f>
        <v>84.711156867525418</v>
      </c>
      <c r="BA188" s="73">
        <f t="shared" si="46"/>
        <v>84.711156867525418</v>
      </c>
      <c r="BB188" s="73" t="e">
        <f>IF(TzCx!H188=0,1,#REF!)</f>
        <v>#REF!</v>
      </c>
      <c r="BC188" s="72" t="e">
        <f t="shared" si="47"/>
        <v>#REF!</v>
      </c>
      <c r="BD188" s="72" t="e">
        <f t="shared" si="48"/>
        <v>#REF!</v>
      </c>
      <c r="BE188" s="72" t="e">
        <f t="shared" si="49"/>
        <v>#REF!</v>
      </c>
      <c r="BG188" s="72"/>
      <c r="BH188" s="72"/>
      <c r="BI188" s="72"/>
      <c r="BJ188" s="72"/>
      <c r="BK188" s="72"/>
      <c r="BL188" s="72"/>
      <c r="BM188" s="72"/>
      <c r="BN188" s="72"/>
    </row>
    <row r="189" spans="11:66" ht="16.8" x14ac:dyDescent="0.4">
      <c r="K189" s="63">
        <f>VLOOKUP('CxCT5x Summary'!B189, A:D, 4, FALSE)</f>
        <v>84.711156867525418</v>
      </c>
      <c r="L189" s="63">
        <f>VLOOKUP('CxCT5x Summary'!E189, A:D, 4, FALSE)</f>
        <v>84.711156867525418</v>
      </c>
      <c r="M189" s="64">
        <f t="shared" si="40"/>
        <v>84.711156867525418</v>
      </c>
      <c r="N189" s="64">
        <f>IF(CxCT5x!H189=0,1,CxCT5x!H189)</f>
        <v>7.2917969999999999</v>
      </c>
      <c r="O189" s="65">
        <f t="shared" si="41"/>
        <v>4.886426918811284E-2</v>
      </c>
      <c r="P189" s="65">
        <f t="shared" si="38"/>
        <v>0.95113573081188718</v>
      </c>
      <c r="Q189" s="65">
        <f t="shared" si="39"/>
        <v>80.571808095114207</v>
      </c>
      <c r="AE189" s="68">
        <f>VLOOKUP('CxTx Summary'!B189, A:D, 4, FALSE)</f>
        <v>84.711156867525418</v>
      </c>
      <c r="AF189" s="68">
        <f>VLOOKUP('CxTx Summary'!E189, A:D, 4, FALSE)</f>
        <v>84.711156867525418</v>
      </c>
      <c r="AG189" s="69">
        <f t="shared" si="42"/>
        <v>84.711156867525418</v>
      </c>
      <c r="AH189" s="69">
        <f>IF(CxTx!H189=0,1,CxTx!H189)</f>
        <v>7.2917969999999999</v>
      </c>
      <c r="AI189" s="68">
        <f t="shared" si="43"/>
        <v>4.886426918811284E-2</v>
      </c>
      <c r="AJ189" s="68">
        <f t="shared" si="44"/>
        <v>0.95113573081188718</v>
      </c>
      <c r="AK189" s="68">
        <f t="shared" si="45"/>
        <v>80.571808095114207</v>
      </c>
      <c r="AY189" s="72">
        <f>VLOOKUP('TzCx Summary'!B189, A:D, 4, FALSE)</f>
        <v>84.711156867525418</v>
      </c>
      <c r="AZ189" s="72">
        <f>VLOOKUP('TzCx Summary'!E189, A:D, 4, FALSE)</f>
        <v>84.711156867525418</v>
      </c>
      <c r="BA189" s="73">
        <f t="shared" si="46"/>
        <v>84.711156867525418</v>
      </c>
      <c r="BB189" s="73" t="e">
        <f>IF(TzCx!H189=0,1,#REF!)</f>
        <v>#REF!</v>
      </c>
      <c r="BC189" s="72" t="e">
        <f t="shared" si="47"/>
        <v>#REF!</v>
      </c>
      <c r="BD189" s="72" t="e">
        <f t="shared" si="48"/>
        <v>#REF!</v>
      </c>
      <c r="BE189" s="72" t="e">
        <f t="shared" si="49"/>
        <v>#REF!</v>
      </c>
      <c r="BG189" s="72"/>
      <c r="BH189" s="72"/>
      <c r="BI189" s="72"/>
      <c r="BJ189" s="72"/>
      <c r="BK189" s="72"/>
      <c r="BL189" s="72"/>
      <c r="BM189" s="72"/>
      <c r="BN189" s="72"/>
    </row>
    <row r="190" spans="11:66" ht="16.8" x14ac:dyDescent="0.4">
      <c r="K190" s="63">
        <f>VLOOKUP('CxCT5x Summary'!B190, A:D, 4, FALSE)</f>
        <v>84.711156867525418</v>
      </c>
      <c r="L190" s="63">
        <f>VLOOKUP('CxCT5x Summary'!E190, A:D, 4, FALSE)</f>
        <v>84.711156867525418</v>
      </c>
      <c r="M190" s="64">
        <f t="shared" si="40"/>
        <v>84.711156867525418</v>
      </c>
      <c r="N190" s="64">
        <f>IF(CxCT5x!H190=0,1,CxCT5x!H190)</f>
        <v>30.893380000000001</v>
      </c>
      <c r="O190" s="65">
        <f t="shared" si="41"/>
        <v>0.22596774536185288</v>
      </c>
      <c r="P190" s="65">
        <f t="shared" si="38"/>
        <v>0.77403225463814707</v>
      </c>
      <c r="Q190" s="65">
        <f t="shared" si="39"/>
        <v>65.56916774317645</v>
      </c>
      <c r="AE190" s="68">
        <f>VLOOKUP('CxTx Summary'!B190, A:D, 4, FALSE)</f>
        <v>84.711156867525418</v>
      </c>
      <c r="AF190" s="68">
        <f>VLOOKUP('CxTx Summary'!E190, A:D, 4, FALSE)</f>
        <v>84.711156867525418</v>
      </c>
      <c r="AG190" s="69">
        <f t="shared" si="42"/>
        <v>84.711156867525418</v>
      </c>
      <c r="AH190" s="69">
        <f>IF(CxTx!H190=0,1,CxTx!H190)</f>
        <v>30.893380000000001</v>
      </c>
      <c r="AI190" s="68">
        <f t="shared" si="43"/>
        <v>0.22596774536185288</v>
      </c>
      <c r="AJ190" s="68">
        <f t="shared" si="44"/>
        <v>0.77403225463814707</v>
      </c>
      <c r="AK190" s="68">
        <f t="shared" si="45"/>
        <v>65.56916774317645</v>
      </c>
      <c r="AY190" s="72">
        <f>VLOOKUP('TzCx Summary'!B190, A:D, 4, FALSE)</f>
        <v>84.711156867525418</v>
      </c>
      <c r="AZ190" s="72">
        <f>VLOOKUP('TzCx Summary'!E190, A:D, 4, FALSE)</f>
        <v>84.711156867525418</v>
      </c>
      <c r="BA190" s="73">
        <f t="shared" si="46"/>
        <v>84.711156867525418</v>
      </c>
      <c r="BB190" s="73" t="e">
        <f>IF(TzCx!H190=0,1,#REF!)</f>
        <v>#REF!</v>
      </c>
      <c r="BC190" s="72" t="e">
        <f t="shared" si="47"/>
        <v>#REF!</v>
      </c>
      <c r="BD190" s="72" t="e">
        <f t="shared" si="48"/>
        <v>#REF!</v>
      </c>
      <c r="BE190" s="72" t="e">
        <f t="shared" si="49"/>
        <v>#REF!</v>
      </c>
      <c r="BG190" s="72"/>
      <c r="BH190" s="72"/>
      <c r="BI190" s="72"/>
      <c r="BJ190" s="72"/>
      <c r="BK190" s="72"/>
      <c r="BL190" s="72"/>
      <c r="BM190" s="72"/>
      <c r="BN190" s="72"/>
    </row>
    <row r="191" spans="11:66" ht="16.8" x14ac:dyDescent="0.4">
      <c r="K191" s="63">
        <f>VLOOKUP('CxCT5x Summary'!B191, A:D, 4, FALSE)</f>
        <v>91.803458387712311</v>
      </c>
      <c r="L191" s="63">
        <f>VLOOKUP('CxCT5x Summary'!E191, A:D, 4, FALSE)</f>
        <v>84.711156867525418</v>
      </c>
      <c r="M191" s="64">
        <f t="shared" si="40"/>
        <v>88.257307627618871</v>
      </c>
      <c r="N191" s="64">
        <f>IF(CxCT5x!H191=0,1,CxCT5x!H191)</f>
        <v>16.03341</v>
      </c>
      <c r="O191" s="65">
        <f t="shared" si="41"/>
        <v>0.11446029508457735</v>
      </c>
      <c r="P191" s="65">
        <f t="shared" si="38"/>
        <v>0.88553970491542267</v>
      </c>
      <c r="Q191" s="65">
        <f t="shared" si="39"/>
        <v>78.155350153191293</v>
      </c>
      <c r="AE191" s="68">
        <f>VLOOKUP('CxTx Summary'!B191, A:D, 4, FALSE)</f>
        <v>91.803458387712311</v>
      </c>
      <c r="AF191" s="68">
        <f>VLOOKUP('CxTx Summary'!E191, A:D, 4, FALSE)</f>
        <v>84.711156867525418</v>
      </c>
      <c r="AG191" s="69">
        <f t="shared" si="42"/>
        <v>88.257307627618871</v>
      </c>
      <c r="AH191" s="69">
        <f>IF(CxTx!H191=0,1,CxTx!H191)</f>
        <v>16.03341</v>
      </c>
      <c r="AI191" s="68">
        <f t="shared" si="43"/>
        <v>0.11446029508457735</v>
      </c>
      <c r="AJ191" s="68">
        <f t="shared" si="44"/>
        <v>0.88553970491542267</v>
      </c>
      <c r="AK191" s="68">
        <f t="shared" si="45"/>
        <v>78.155350153191293</v>
      </c>
      <c r="AY191" s="72">
        <f>VLOOKUP('TzCx Summary'!B191, A:D, 4, FALSE)</f>
        <v>91.803458387712311</v>
      </c>
      <c r="AZ191" s="72">
        <f>VLOOKUP('TzCx Summary'!E191, A:D, 4, FALSE)</f>
        <v>91.803458387712311</v>
      </c>
      <c r="BA191" s="73">
        <f t="shared" si="46"/>
        <v>91.803458387712311</v>
      </c>
      <c r="BB191" s="73" t="e">
        <f>IF(TzCx!H191=0,1,#REF!)</f>
        <v>#REF!</v>
      </c>
      <c r="BC191" s="72" t="e">
        <f t="shared" si="47"/>
        <v>#REF!</v>
      </c>
      <c r="BD191" s="72" t="e">
        <f t="shared" si="48"/>
        <v>#REF!</v>
      </c>
      <c r="BE191" s="72" t="e">
        <f t="shared" si="49"/>
        <v>#REF!</v>
      </c>
      <c r="BG191" s="72"/>
      <c r="BH191" s="72"/>
      <c r="BI191" s="72"/>
      <c r="BJ191" s="72"/>
      <c r="BK191" s="72"/>
      <c r="BL191" s="72"/>
      <c r="BM191" s="72"/>
      <c r="BN191" s="72"/>
    </row>
    <row r="192" spans="11:66" ht="16.8" x14ac:dyDescent="0.4">
      <c r="K192" s="63">
        <f>VLOOKUP('CxCT5x Summary'!B192, A:D, 4, FALSE)</f>
        <v>84.711156867525418</v>
      </c>
      <c r="L192" s="63">
        <f>VLOOKUP('CxCT5x Summary'!E192, A:D, 4, FALSE)</f>
        <v>84.711156867525418</v>
      </c>
      <c r="M192" s="64">
        <f t="shared" si="40"/>
        <v>84.711156867525418</v>
      </c>
      <c r="N192" s="64">
        <f>IF(CxCT5x!H192=0,1,CxCT5x!H192)</f>
        <v>35.005679999999998</v>
      </c>
      <c r="O192" s="65">
        <f t="shared" si="41"/>
        <v>0.25682595623140647</v>
      </c>
      <c r="P192" s="65">
        <f t="shared" si="38"/>
        <v>0.74317404376859353</v>
      </c>
      <c r="Q192" s="65">
        <f t="shared" si="39"/>
        <v>62.955133001554529</v>
      </c>
      <c r="AE192" s="68">
        <f>VLOOKUP('CxTx Summary'!B192, A:D, 4, FALSE)</f>
        <v>84.711156867525418</v>
      </c>
      <c r="AF192" s="68">
        <f>VLOOKUP('CxTx Summary'!E192, A:D, 4, FALSE)</f>
        <v>84.711156867525418</v>
      </c>
      <c r="AG192" s="69">
        <f t="shared" si="42"/>
        <v>84.711156867525418</v>
      </c>
      <c r="AH192" s="69">
        <f>IF(CxTx!H192=0,1,CxTx!H192)</f>
        <v>35.005679999999998</v>
      </c>
      <c r="AI192" s="68">
        <f t="shared" si="43"/>
        <v>0.25682595623140647</v>
      </c>
      <c r="AJ192" s="68">
        <f t="shared" si="44"/>
        <v>0.74317404376859353</v>
      </c>
      <c r="AK192" s="68">
        <f t="shared" si="45"/>
        <v>62.955133001554529</v>
      </c>
      <c r="AY192" s="72">
        <f>VLOOKUP('TzCx Summary'!B192, A:D, 4, FALSE)</f>
        <v>84.711156867525418</v>
      </c>
      <c r="AZ192" s="72">
        <f>VLOOKUP('TzCx Summary'!E192, A:D, 4, FALSE)</f>
        <v>84.711156867525418</v>
      </c>
      <c r="BA192" s="73">
        <f t="shared" si="46"/>
        <v>84.711156867525418</v>
      </c>
      <c r="BB192" s="73" t="e">
        <f>IF(TzCx!H192=0,1,#REF!)</f>
        <v>#REF!</v>
      </c>
      <c r="BC192" s="72" t="e">
        <f t="shared" si="47"/>
        <v>#REF!</v>
      </c>
      <c r="BD192" s="72" t="e">
        <f t="shared" si="48"/>
        <v>#REF!</v>
      </c>
      <c r="BE192" s="72" t="e">
        <f t="shared" si="49"/>
        <v>#REF!</v>
      </c>
      <c r="BG192" s="72"/>
      <c r="BH192" s="72"/>
      <c r="BI192" s="72"/>
      <c r="BJ192" s="72"/>
      <c r="BK192" s="72"/>
      <c r="BL192" s="72"/>
      <c r="BM192" s="72"/>
      <c r="BN192" s="72"/>
    </row>
    <row r="193" spans="11:66" ht="16.8" x14ac:dyDescent="0.4">
      <c r="K193" s="63">
        <f>VLOOKUP('CxCT5x Summary'!B193, A:D, 4, FALSE)</f>
        <v>91.803458387712311</v>
      </c>
      <c r="L193" s="63">
        <f>VLOOKUP('CxCT5x Summary'!E193, A:D, 4, FALSE)</f>
        <v>84.711156867525418</v>
      </c>
      <c r="M193" s="64">
        <f t="shared" si="40"/>
        <v>88.257307627618871</v>
      </c>
      <c r="N193" s="64">
        <f>IF(CxCT5x!H193=0,1,CxCT5x!H193)</f>
        <v>18.0032</v>
      </c>
      <c r="O193" s="65">
        <f t="shared" si="41"/>
        <v>0.12924136533449537</v>
      </c>
      <c r="P193" s="65">
        <f t="shared" si="38"/>
        <v>0.87075863466550463</v>
      </c>
      <c r="Q193" s="65">
        <f t="shared" si="39"/>
        <v>76.850812689078836</v>
      </c>
      <c r="AE193" s="68">
        <f>VLOOKUP('CxTx Summary'!B193, A:D, 4, FALSE)</f>
        <v>91.803458387712311</v>
      </c>
      <c r="AF193" s="68">
        <f>VLOOKUP('CxTx Summary'!E193, A:D, 4, FALSE)</f>
        <v>84.711156867525418</v>
      </c>
      <c r="AG193" s="69">
        <f t="shared" si="42"/>
        <v>88.257307627618871</v>
      </c>
      <c r="AH193" s="69">
        <f>IF(CxTx!H193=0,1,CxTx!H193)</f>
        <v>18.0032</v>
      </c>
      <c r="AI193" s="68">
        <f t="shared" si="43"/>
        <v>0.12924136533449537</v>
      </c>
      <c r="AJ193" s="68">
        <f t="shared" si="44"/>
        <v>0.87075863466550463</v>
      </c>
      <c r="AK193" s="68">
        <f t="shared" si="45"/>
        <v>76.850812689078836</v>
      </c>
      <c r="AY193" s="72">
        <f>VLOOKUP('TzCx Summary'!B193, A:D, 4, FALSE)</f>
        <v>91.803458387712311</v>
      </c>
      <c r="AZ193" s="72">
        <f>VLOOKUP('TzCx Summary'!E193, A:D, 4, FALSE)</f>
        <v>91.803458387712311</v>
      </c>
      <c r="BA193" s="73">
        <f t="shared" si="46"/>
        <v>91.803458387712311</v>
      </c>
      <c r="BB193" s="73" t="e">
        <f>IF(TzCx!H193=0,1,#REF!)</f>
        <v>#REF!</v>
      </c>
      <c r="BC193" s="72" t="e">
        <f t="shared" si="47"/>
        <v>#REF!</v>
      </c>
      <c r="BD193" s="72" t="e">
        <f t="shared" si="48"/>
        <v>#REF!</v>
      </c>
      <c r="BE193" s="72" t="e">
        <f t="shared" si="49"/>
        <v>#REF!</v>
      </c>
      <c r="BG193" s="72"/>
      <c r="BH193" s="72"/>
      <c r="BI193" s="72"/>
      <c r="BJ193" s="72"/>
      <c r="BK193" s="72"/>
      <c r="BL193" s="72"/>
      <c r="BM193" s="72"/>
      <c r="BN193" s="72"/>
    </row>
    <row r="194" spans="11:66" ht="16.8" x14ac:dyDescent="0.4">
      <c r="K194" s="63">
        <f>VLOOKUP('CxCT5x Summary'!B194, A:D, 4, FALSE)</f>
        <v>84.711156867525418</v>
      </c>
      <c r="L194" s="63">
        <f>VLOOKUP('CxCT5x Summary'!E194, A:D, 4, FALSE)</f>
        <v>84.711156867525418</v>
      </c>
      <c r="M194" s="64">
        <f t="shared" si="40"/>
        <v>84.711156867525418</v>
      </c>
      <c r="N194" s="64">
        <f>IF(CxCT5x!H194=0,1,CxCT5x!H194)</f>
        <v>0.78237999999999996</v>
      </c>
      <c r="O194" s="65">
        <f t="shared" si="41"/>
        <v>1.8377005184333432E-5</v>
      </c>
      <c r="P194" s="65">
        <f t="shared" ref="P194:P257" si="50">1-O194</f>
        <v>0.99998162299481563</v>
      </c>
      <c r="Q194" s="65">
        <f t="shared" ref="Q194:Q257" si="51">M194*P194</f>
        <v>84.709600130156488</v>
      </c>
      <c r="AE194" s="68">
        <f>VLOOKUP('CxTx Summary'!B194, A:D, 4, FALSE)</f>
        <v>84.711156867525418</v>
      </c>
      <c r="AF194" s="68">
        <f>VLOOKUP('CxTx Summary'!E194, A:D, 4, FALSE)</f>
        <v>84.711156867525418</v>
      </c>
      <c r="AG194" s="69">
        <f t="shared" si="42"/>
        <v>84.711156867525418</v>
      </c>
      <c r="AH194" s="69">
        <f>IF(CxTx!H194=0,1,CxTx!H194)</f>
        <v>0.78237999999999996</v>
      </c>
      <c r="AI194" s="68">
        <f t="shared" si="43"/>
        <v>1.8377005184333432E-5</v>
      </c>
      <c r="AJ194" s="68">
        <f t="shared" si="44"/>
        <v>0.99998162299481563</v>
      </c>
      <c r="AK194" s="68">
        <f t="shared" si="45"/>
        <v>84.709600130156488</v>
      </c>
      <c r="AY194" s="72">
        <f>VLOOKUP('TzCx Summary'!B194, A:D, 4, FALSE)</f>
        <v>84.711156867525418</v>
      </c>
      <c r="AZ194" s="72">
        <f>VLOOKUP('TzCx Summary'!E194, A:D, 4, FALSE)</f>
        <v>84.711156867525418</v>
      </c>
      <c r="BA194" s="73">
        <f t="shared" si="46"/>
        <v>84.711156867525418</v>
      </c>
      <c r="BB194" s="73" t="e">
        <f>IF(TzCx!H194=0,1,#REF!)</f>
        <v>#REF!</v>
      </c>
      <c r="BC194" s="72" t="e">
        <f t="shared" si="47"/>
        <v>#REF!</v>
      </c>
      <c r="BD194" s="72" t="e">
        <f t="shared" si="48"/>
        <v>#REF!</v>
      </c>
      <c r="BE194" s="72" t="e">
        <f t="shared" si="49"/>
        <v>#REF!</v>
      </c>
      <c r="BG194" s="72"/>
      <c r="BH194" s="72"/>
      <c r="BI194" s="72"/>
      <c r="BJ194" s="72"/>
      <c r="BK194" s="72"/>
      <c r="BL194" s="72"/>
      <c r="BM194" s="72"/>
      <c r="BN194" s="72"/>
    </row>
    <row r="195" spans="11:66" ht="16.8" x14ac:dyDescent="0.4">
      <c r="K195" s="63">
        <f>VLOOKUP('CxCT5x Summary'!B195, A:D, 4, FALSE)</f>
        <v>79.101456423858892</v>
      </c>
      <c r="L195" s="63">
        <f>VLOOKUP('CxCT5x Summary'!E195, A:D, 4, FALSE)</f>
        <v>84.711156867525418</v>
      </c>
      <c r="M195" s="64">
        <f t="shared" ref="M195:M258" si="52">(K195+L195)/2</f>
        <v>81.906306645692155</v>
      </c>
      <c r="N195" s="64">
        <f>IF(CxCT5x!H195=0,1,CxCT5x!H195)</f>
        <v>56.956440000000001</v>
      </c>
      <c r="O195" s="65">
        <f t="shared" ref="O195:O258" si="53">(N195-MIN($N$2:$N$341))/(MAX($N$2:$N$341)-MIN($N$2:$N$341))</f>
        <v>0.42154185264629895</v>
      </c>
      <c r="P195" s="65">
        <f t="shared" si="50"/>
        <v>0.57845814735370105</v>
      </c>
      <c r="Q195" s="65">
        <f t="shared" si="51"/>
        <v>47.379370398851215</v>
      </c>
      <c r="AE195" s="68">
        <f>VLOOKUP('CxTx Summary'!B195, A:D, 4, FALSE)</f>
        <v>79.101456423858892</v>
      </c>
      <c r="AF195" s="68">
        <f>VLOOKUP('CxTx Summary'!E195, A:D, 4, FALSE)</f>
        <v>84.711156867525418</v>
      </c>
      <c r="AG195" s="69">
        <f t="shared" ref="AG195:AG258" si="54">(AE195+AF195)/2</f>
        <v>81.906306645692155</v>
      </c>
      <c r="AH195" s="69">
        <f>IF(CxTx!H195=0,1,CxTx!H195)</f>
        <v>56.956440000000001</v>
      </c>
      <c r="AI195" s="68">
        <f t="shared" ref="AI195:AI258" si="55">(AH195-MIN($AH$2:$AH$341))/(MAX($AH$2:$AH$341)-MIN($AH$2:$AH$341))</f>
        <v>0.42154185264629895</v>
      </c>
      <c r="AJ195" s="68">
        <f t="shared" ref="AJ195:AJ258" si="56">1-AI195</f>
        <v>0.57845814735370105</v>
      </c>
      <c r="AK195" s="68">
        <f t="shared" ref="AK195:AK258" si="57">AG195*AJ195</f>
        <v>47.379370398851215</v>
      </c>
      <c r="AY195" s="72">
        <f>VLOOKUP('TzCx Summary'!B195, A:D, 4, FALSE)</f>
        <v>79.101456423858892</v>
      </c>
      <c r="AZ195" s="72">
        <f>VLOOKUP('TzCx Summary'!E195, A:D, 4, FALSE)</f>
        <v>84.711156867525418</v>
      </c>
      <c r="BA195" s="73">
        <f t="shared" ref="BA195:BA258" si="58">(AY195+AZ195)/2</f>
        <v>81.906306645692155</v>
      </c>
      <c r="BB195" s="73" t="e">
        <f>IF(TzCx!H195=0,1,#REF!)</f>
        <v>#REF!</v>
      </c>
      <c r="BC195" s="72" t="e">
        <f t="shared" ref="BC195:BC258" si="59">(BB195-MIN($BB$2:$BB$341))/(MAX($BB$2:$BB$341)-MIN($BB$2:$BB$341))</f>
        <v>#REF!</v>
      </c>
      <c r="BD195" s="72" t="e">
        <f t="shared" ref="BD195:BD258" si="60">1-BC195</f>
        <v>#REF!</v>
      </c>
      <c r="BE195" s="72" t="e">
        <f t="shared" ref="BE195:BE258" si="61">BA195*BD195</f>
        <v>#REF!</v>
      </c>
      <c r="BG195" s="72"/>
      <c r="BH195" s="72"/>
      <c r="BI195" s="72"/>
      <c r="BJ195" s="72"/>
      <c r="BK195" s="72"/>
      <c r="BL195" s="72"/>
      <c r="BM195" s="72"/>
      <c r="BN195" s="72"/>
    </row>
    <row r="196" spans="11:66" ht="16.8" x14ac:dyDescent="0.4">
      <c r="K196" s="63">
        <f>VLOOKUP('CxCT5x Summary'!B196, A:D, 4, FALSE)</f>
        <v>68.91572373752264</v>
      </c>
      <c r="L196" s="63">
        <f>VLOOKUP('CxCT5x Summary'!E196, A:D, 4, FALSE)</f>
        <v>79.101456423858892</v>
      </c>
      <c r="M196" s="64">
        <f t="shared" si="52"/>
        <v>74.008590080690766</v>
      </c>
      <c r="N196" s="64">
        <f>IF(CxCT5x!H196=0,1,CxCT5x!H196)</f>
        <v>24.280670000000001</v>
      </c>
      <c r="O196" s="65">
        <f t="shared" si="53"/>
        <v>0.17634675477283807</v>
      </c>
      <c r="P196" s="65">
        <f t="shared" si="50"/>
        <v>0.82365324522716188</v>
      </c>
      <c r="Q196" s="65">
        <f t="shared" si="51"/>
        <v>60.95741539464769</v>
      </c>
      <c r="AE196" s="68">
        <f>VLOOKUP('CxTx Summary'!B196, A:D, 4, FALSE)</f>
        <v>68.91572373752264</v>
      </c>
      <c r="AF196" s="68">
        <f>VLOOKUP('CxTx Summary'!E196, A:D, 4, FALSE)</f>
        <v>79.101456423858892</v>
      </c>
      <c r="AG196" s="69">
        <f t="shared" si="54"/>
        <v>74.008590080690766</v>
      </c>
      <c r="AH196" s="69">
        <f>IF(CxTx!H196=0,1,CxTx!H196)</f>
        <v>24.280670000000001</v>
      </c>
      <c r="AI196" s="68">
        <f t="shared" si="55"/>
        <v>0.17634675477283807</v>
      </c>
      <c r="AJ196" s="68">
        <f t="shared" si="56"/>
        <v>0.82365324522716188</v>
      </c>
      <c r="AK196" s="68">
        <f t="shared" si="57"/>
        <v>60.95741539464769</v>
      </c>
      <c r="AY196" s="72">
        <f>VLOOKUP('TzCx Summary'!B196, A:D, 4, FALSE)</f>
        <v>68.91572373752264</v>
      </c>
      <c r="AZ196" s="72">
        <f>VLOOKUP('TzCx Summary'!E196, A:D, 4, FALSE)</f>
        <v>95.731374129708314</v>
      </c>
      <c r="BA196" s="73">
        <f t="shared" si="58"/>
        <v>82.323548933615484</v>
      </c>
      <c r="BB196" s="73" t="e">
        <f>IF(TzCx!H196=0,1,#REF!)</f>
        <v>#REF!</v>
      </c>
      <c r="BC196" s="72" t="e">
        <f t="shared" si="59"/>
        <v>#REF!</v>
      </c>
      <c r="BD196" s="72" t="e">
        <f t="shared" si="60"/>
        <v>#REF!</v>
      </c>
      <c r="BE196" s="72" t="e">
        <f t="shared" si="61"/>
        <v>#REF!</v>
      </c>
      <c r="BG196" s="72"/>
      <c r="BH196" s="72"/>
      <c r="BI196" s="72"/>
      <c r="BJ196" s="72"/>
      <c r="BK196" s="72"/>
      <c r="BL196" s="72"/>
      <c r="BM196" s="72"/>
      <c r="BN196" s="72"/>
    </row>
    <row r="197" spans="11:66" ht="16.8" x14ac:dyDescent="0.4">
      <c r="K197" s="63">
        <f>VLOOKUP('CxCT5x Summary'!B197, A:D, 4, FALSE)</f>
        <v>87.860941194963118</v>
      </c>
      <c r="L197" s="63">
        <f>VLOOKUP('CxCT5x Summary'!E197, A:D, 4, FALSE)</f>
        <v>79.101456423858892</v>
      </c>
      <c r="M197" s="64">
        <f t="shared" si="52"/>
        <v>83.481198809411012</v>
      </c>
      <c r="N197" s="64">
        <f>IF(CxCT5x!H197=0,1,CxCT5x!H197)</f>
        <v>15.4527</v>
      </c>
      <c r="O197" s="65">
        <f t="shared" si="53"/>
        <v>0.11010271620315856</v>
      </c>
      <c r="P197" s="65">
        <f t="shared" si="50"/>
        <v>0.88989728379684141</v>
      </c>
      <c r="Q197" s="65">
        <f t="shared" si="51"/>
        <v>74.289692068598967</v>
      </c>
      <c r="AE197" s="68">
        <f>VLOOKUP('CxTx Summary'!B197, A:D, 4, FALSE)</f>
        <v>87.860941194963118</v>
      </c>
      <c r="AF197" s="68">
        <f>VLOOKUP('CxTx Summary'!E197, A:D, 4, FALSE)</f>
        <v>79.101456423858892</v>
      </c>
      <c r="AG197" s="69">
        <f t="shared" si="54"/>
        <v>83.481198809411012</v>
      </c>
      <c r="AH197" s="69">
        <f>IF(CxTx!H197=0,1,CxTx!H197)</f>
        <v>15.4527</v>
      </c>
      <c r="AI197" s="68">
        <f t="shared" si="55"/>
        <v>0.11010271620315856</v>
      </c>
      <c r="AJ197" s="68">
        <f t="shared" si="56"/>
        <v>0.88989728379684141</v>
      </c>
      <c r="AK197" s="68">
        <f t="shared" si="57"/>
        <v>74.289692068598967</v>
      </c>
      <c r="AY197" s="72">
        <f>VLOOKUP('TzCx Summary'!B197, A:D, 4, FALSE)</f>
        <v>87.860941194963118</v>
      </c>
      <c r="AZ197" s="72">
        <f>VLOOKUP('TzCx Summary'!E197, A:D, 4, FALSE)</f>
        <v>87.860941194963118</v>
      </c>
      <c r="BA197" s="73">
        <f t="shared" si="58"/>
        <v>87.860941194963118</v>
      </c>
      <c r="BB197" s="73" t="e">
        <f>IF(TzCx!H197=0,1,#REF!)</f>
        <v>#REF!</v>
      </c>
      <c r="BC197" s="72" t="e">
        <f t="shared" si="59"/>
        <v>#REF!</v>
      </c>
      <c r="BD197" s="72" t="e">
        <f t="shared" si="60"/>
        <v>#REF!</v>
      </c>
      <c r="BE197" s="72" t="e">
        <f t="shared" si="61"/>
        <v>#REF!</v>
      </c>
      <c r="BG197" s="72"/>
      <c r="BH197" s="72"/>
      <c r="BI197" s="72"/>
      <c r="BJ197" s="72"/>
      <c r="BK197" s="72"/>
      <c r="BL197" s="72"/>
      <c r="BM197" s="72"/>
      <c r="BN197" s="72"/>
    </row>
    <row r="198" spans="11:66" ht="16.8" x14ac:dyDescent="0.4">
      <c r="K198" s="63">
        <f>VLOOKUP('CxCT5x Summary'!B198, A:D, 4, FALSE)</f>
        <v>84.711156867525418</v>
      </c>
      <c r="L198" s="63">
        <f>VLOOKUP('CxCT5x Summary'!E198, A:D, 4, FALSE)</f>
        <v>84.711156867525418</v>
      </c>
      <c r="M198" s="64">
        <f t="shared" si="52"/>
        <v>84.711156867525418</v>
      </c>
      <c r="N198" s="64">
        <f>IF(CxCT5x!H198=0,1,CxCT5x!H198)</f>
        <v>9.4878929999999997</v>
      </c>
      <c r="O198" s="65">
        <f t="shared" si="53"/>
        <v>6.5343512788478372E-2</v>
      </c>
      <c r="P198" s="65">
        <f t="shared" si="50"/>
        <v>0.93465648721152161</v>
      </c>
      <c r="Q198" s="65">
        <f t="shared" si="51"/>
        <v>79.175832305425473</v>
      </c>
      <c r="AE198" s="68">
        <f>VLOOKUP('CxTx Summary'!B198, A:D, 4, FALSE)</f>
        <v>84.711156867525418</v>
      </c>
      <c r="AF198" s="68">
        <f>VLOOKUP('CxTx Summary'!E198, A:D, 4, FALSE)</f>
        <v>84.711156867525418</v>
      </c>
      <c r="AG198" s="69">
        <f t="shared" si="54"/>
        <v>84.711156867525418</v>
      </c>
      <c r="AH198" s="69">
        <f>IF(CxTx!H198=0,1,CxTx!H198)</f>
        <v>9.4878929999999997</v>
      </c>
      <c r="AI198" s="68">
        <f t="shared" si="55"/>
        <v>6.5343512788478372E-2</v>
      </c>
      <c r="AJ198" s="68">
        <f t="shared" si="56"/>
        <v>0.93465648721152161</v>
      </c>
      <c r="AK198" s="68">
        <f t="shared" si="57"/>
        <v>79.175832305425473</v>
      </c>
      <c r="AY198" s="72">
        <f>VLOOKUP('TzCx Summary'!B198, A:D, 4, FALSE)</f>
        <v>84.711156867525418</v>
      </c>
      <c r="AZ198" s="72">
        <f>VLOOKUP('TzCx Summary'!E198, A:D, 4, FALSE)</f>
        <v>84.711156867525418</v>
      </c>
      <c r="BA198" s="73">
        <f t="shared" si="58"/>
        <v>84.711156867525418</v>
      </c>
      <c r="BB198" s="73" t="e">
        <f>IF(TzCx!H198=0,1,#REF!)</f>
        <v>#REF!</v>
      </c>
      <c r="BC198" s="72" t="e">
        <f t="shared" si="59"/>
        <v>#REF!</v>
      </c>
      <c r="BD198" s="72" t="e">
        <f t="shared" si="60"/>
        <v>#REF!</v>
      </c>
      <c r="BE198" s="72" t="e">
        <f t="shared" si="61"/>
        <v>#REF!</v>
      </c>
      <c r="BG198" s="72"/>
      <c r="BH198" s="72"/>
      <c r="BI198" s="72"/>
      <c r="BJ198" s="72"/>
      <c r="BK198" s="72"/>
      <c r="BL198" s="72"/>
      <c r="BM198" s="72"/>
      <c r="BN198" s="72"/>
    </row>
    <row r="199" spans="11:66" ht="16.8" x14ac:dyDescent="0.4">
      <c r="K199" s="63">
        <f>VLOOKUP('CxCT5x Summary'!B199, A:D, 4, FALSE)</f>
        <v>84.711156867525418</v>
      </c>
      <c r="L199" s="63">
        <f>VLOOKUP('CxCT5x Summary'!E199, A:D, 4, FALSE)</f>
        <v>84.711156867525418</v>
      </c>
      <c r="M199" s="64">
        <f t="shared" si="52"/>
        <v>84.711156867525418</v>
      </c>
      <c r="N199" s="64">
        <f>IF(CxCT5x!H199=0,1,CxCT5x!H199)</f>
        <v>5.9534459999999996</v>
      </c>
      <c r="O199" s="65">
        <f t="shared" si="53"/>
        <v>3.8821442211608714E-2</v>
      </c>
      <c r="P199" s="65">
        <f t="shared" si="50"/>
        <v>0.96117855778839134</v>
      </c>
      <c r="Q199" s="65">
        <f t="shared" si="51"/>
        <v>81.42254758651427</v>
      </c>
      <c r="AE199" s="68">
        <f>VLOOKUP('CxTx Summary'!B199, A:D, 4, FALSE)</f>
        <v>84.711156867525418</v>
      </c>
      <c r="AF199" s="68">
        <f>VLOOKUP('CxTx Summary'!E199, A:D, 4, FALSE)</f>
        <v>84.711156867525418</v>
      </c>
      <c r="AG199" s="69">
        <f t="shared" si="54"/>
        <v>84.711156867525418</v>
      </c>
      <c r="AH199" s="69">
        <f>IF(CxTx!H199=0,1,CxTx!H199)</f>
        <v>5.9534459999999996</v>
      </c>
      <c r="AI199" s="68">
        <f t="shared" si="55"/>
        <v>3.8821442211608714E-2</v>
      </c>
      <c r="AJ199" s="68">
        <f t="shared" si="56"/>
        <v>0.96117855778839134</v>
      </c>
      <c r="AK199" s="68">
        <f t="shared" si="57"/>
        <v>81.42254758651427</v>
      </c>
      <c r="AY199" s="72">
        <f>VLOOKUP('TzCx Summary'!B199, A:D, 4, FALSE)</f>
        <v>84.711156867525418</v>
      </c>
      <c r="AZ199" s="72">
        <f>VLOOKUP('TzCx Summary'!E199, A:D, 4, FALSE)</f>
        <v>84.711156867525418</v>
      </c>
      <c r="BA199" s="73">
        <f t="shared" si="58"/>
        <v>84.711156867525418</v>
      </c>
      <c r="BB199" s="73" t="e">
        <f>IF(TzCx!H199=0,1,#REF!)</f>
        <v>#REF!</v>
      </c>
      <c r="BC199" s="72" t="e">
        <f t="shared" si="59"/>
        <v>#REF!</v>
      </c>
      <c r="BD199" s="72" t="e">
        <f t="shared" si="60"/>
        <v>#REF!</v>
      </c>
      <c r="BE199" s="72" t="e">
        <f t="shared" si="61"/>
        <v>#REF!</v>
      </c>
      <c r="BG199" s="72"/>
      <c r="BH199" s="72"/>
      <c r="BI199" s="72"/>
      <c r="BJ199" s="72"/>
      <c r="BK199" s="72"/>
      <c r="BL199" s="72"/>
      <c r="BM199" s="72"/>
      <c r="BN199" s="72"/>
    </row>
    <row r="200" spans="11:66" ht="16.8" x14ac:dyDescent="0.4">
      <c r="K200" s="63">
        <f>VLOOKUP('CxCT5x Summary'!B200, A:D, 4, FALSE)</f>
        <v>87.860941194963118</v>
      </c>
      <c r="L200" s="63">
        <f>VLOOKUP('CxCT5x Summary'!E200, A:D, 4, FALSE)</f>
        <v>79.101456423858892</v>
      </c>
      <c r="M200" s="64">
        <f t="shared" si="52"/>
        <v>83.481198809411012</v>
      </c>
      <c r="N200" s="64">
        <f>IF(CxCT5x!H200=0,1,CxCT5x!H200)</f>
        <v>12.56404</v>
      </c>
      <c r="O200" s="65">
        <f t="shared" si="53"/>
        <v>8.8426554587895903E-2</v>
      </c>
      <c r="P200" s="65">
        <f t="shared" si="50"/>
        <v>0.91157344541210406</v>
      </c>
      <c r="Q200" s="65">
        <f t="shared" si="51"/>
        <v>76.09924402582763</v>
      </c>
      <c r="AE200" s="68">
        <f>VLOOKUP('CxTx Summary'!B200, A:D, 4, FALSE)</f>
        <v>87.860941194963118</v>
      </c>
      <c r="AF200" s="68">
        <f>VLOOKUP('CxTx Summary'!E200, A:D, 4, FALSE)</f>
        <v>79.101456423858892</v>
      </c>
      <c r="AG200" s="69">
        <f t="shared" si="54"/>
        <v>83.481198809411012</v>
      </c>
      <c r="AH200" s="69">
        <f>IF(CxTx!H200=0,1,CxTx!H200)</f>
        <v>12.56404</v>
      </c>
      <c r="AI200" s="68">
        <f t="shared" si="55"/>
        <v>8.8426554587895903E-2</v>
      </c>
      <c r="AJ200" s="68">
        <f t="shared" si="56"/>
        <v>0.91157344541210406</v>
      </c>
      <c r="AK200" s="68">
        <f t="shared" si="57"/>
        <v>76.09924402582763</v>
      </c>
      <c r="AY200" s="72">
        <f>VLOOKUP('TzCx Summary'!B200, A:D, 4, FALSE)</f>
        <v>87.860941194963118</v>
      </c>
      <c r="AZ200" s="72">
        <f>VLOOKUP('TzCx Summary'!E200, A:D, 4, FALSE)</f>
        <v>87.860941194963118</v>
      </c>
      <c r="BA200" s="73">
        <f t="shared" si="58"/>
        <v>87.860941194963118</v>
      </c>
      <c r="BB200" s="73" t="e">
        <f>IF(TzCx!H200=0,1,#REF!)</f>
        <v>#REF!</v>
      </c>
      <c r="BC200" s="72" t="e">
        <f t="shared" si="59"/>
        <v>#REF!</v>
      </c>
      <c r="BD200" s="72" t="e">
        <f t="shared" si="60"/>
        <v>#REF!</v>
      </c>
      <c r="BE200" s="72" t="e">
        <f t="shared" si="61"/>
        <v>#REF!</v>
      </c>
      <c r="BG200" s="72"/>
      <c r="BH200" s="72"/>
      <c r="BI200" s="72"/>
      <c r="BJ200" s="72"/>
      <c r="BK200" s="72"/>
      <c r="BL200" s="72"/>
      <c r="BM200" s="72"/>
      <c r="BN200" s="72"/>
    </row>
    <row r="201" spans="11:66" ht="16.8" x14ac:dyDescent="0.4">
      <c r="K201" s="63">
        <f>VLOOKUP('CxCT5x Summary'!B201, A:D, 4, FALSE)</f>
        <v>68.91572373752264</v>
      </c>
      <c r="L201" s="63">
        <f>VLOOKUP('CxCT5x Summary'!E201, A:D, 4, FALSE)</f>
        <v>79.101456423858892</v>
      </c>
      <c r="M201" s="64">
        <f t="shared" si="52"/>
        <v>74.008590080690766</v>
      </c>
      <c r="N201" s="64">
        <f>IF(CxCT5x!H201=0,1,CxCT5x!H201)</f>
        <v>24.728079999999999</v>
      </c>
      <c r="O201" s="65">
        <f t="shared" si="53"/>
        <v>0.17970406628346397</v>
      </c>
      <c r="P201" s="65">
        <f t="shared" si="50"/>
        <v>0.82029593371653609</v>
      </c>
      <c r="Q201" s="65">
        <f t="shared" si="51"/>
        <v>60.708945503284603</v>
      </c>
      <c r="AE201" s="68">
        <f>VLOOKUP('CxTx Summary'!B201, A:D, 4, FALSE)</f>
        <v>68.91572373752264</v>
      </c>
      <c r="AF201" s="68">
        <f>VLOOKUP('CxTx Summary'!E201, A:D, 4, FALSE)</f>
        <v>79.101456423858892</v>
      </c>
      <c r="AG201" s="69">
        <f t="shared" si="54"/>
        <v>74.008590080690766</v>
      </c>
      <c r="AH201" s="69">
        <f>IF(CxTx!H201=0,1,CxTx!H201)</f>
        <v>24.728079999999999</v>
      </c>
      <c r="AI201" s="68">
        <f t="shared" si="55"/>
        <v>0.17970406628346397</v>
      </c>
      <c r="AJ201" s="68">
        <f t="shared" si="56"/>
        <v>0.82029593371653609</v>
      </c>
      <c r="AK201" s="68">
        <f t="shared" si="57"/>
        <v>60.708945503284603</v>
      </c>
      <c r="AY201" s="72">
        <f>VLOOKUP('TzCx Summary'!B201, A:D, 4, FALSE)</f>
        <v>68.91572373752264</v>
      </c>
      <c r="AZ201" s="72">
        <f>VLOOKUP('TzCx Summary'!E201, A:D, 4, FALSE)</f>
        <v>95.731374129708314</v>
      </c>
      <c r="BA201" s="73">
        <f t="shared" si="58"/>
        <v>82.323548933615484</v>
      </c>
      <c r="BB201" s="73" t="e">
        <f>IF(TzCx!H201=0,1,#REF!)</f>
        <v>#REF!</v>
      </c>
      <c r="BC201" s="72" t="e">
        <f t="shared" si="59"/>
        <v>#REF!</v>
      </c>
      <c r="BD201" s="72" t="e">
        <f t="shared" si="60"/>
        <v>#REF!</v>
      </c>
      <c r="BE201" s="72" t="e">
        <f t="shared" si="61"/>
        <v>#REF!</v>
      </c>
      <c r="BG201" s="72"/>
      <c r="BH201" s="72"/>
      <c r="BI201" s="72"/>
      <c r="BJ201" s="72"/>
      <c r="BK201" s="72"/>
      <c r="BL201" s="72"/>
      <c r="BM201" s="72"/>
      <c r="BN201" s="72"/>
    </row>
    <row r="202" spans="11:66" ht="16.8" x14ac:dyDescent="0.4">
      <c r="K202" s="63">
        <f>VLOOKUP('CxCT5x Summary'!B202, A:D, 4, FALSE)</f>
        <v>91.803458387712311</v>
      </c>
      <c r="L202" s="63">
        <f>VLOOKUP('CxCT5x Summary'!E202, A:D, 4, FALSE)</f>
        <v>84.711156867525418</v>
      </c>
      <c r="M202" s="64">
        <f t="shared" si="52"/>
        <v>88.257307627618871</v>
      </c>
      <c r="N202" s="64">
        <f>IF(CxCT5x!H202=0,1,CxCT5x!H202)</f>
        <v>15.29659</v>
      </c>
      <c r="O202" s="65">
        <f t="shared" si="53"/>
        <v>0.10893128530102447</v>
      </c>
      <c r="P202" s="65">
        <f t="shared" si="50"/>
        <v>0.89106871469897553</v>
      </c>
      <c r="Q202" s="65">
        <f t="shared" si="51"/>
        <v>78.643325670534438</v>
      </c>
      <c r="AE202" s="68">
        <f>VLOOKUP('CxTx Summary'!B202, A:D, 4, FALSE)</f>
        <v>91.803458387712311</v>
      </c>
      <c r="AF202" s="68">
        <f>VLOOKUP('CxTx Summary'!E202, A:D, 4, FALSE)</f>
        <v>84.711156867525418</v>
      </c>
      <c r="AG202" s="69">
        <f t="shared" si="54"/>
        <v>88.257307627618871</v>
      </c>
      <c r="AH202" s="69">
        <f>IF(CxTx!H202=0,1,CxTx!H202)</f>
        <v>15.29659</v>
      </c>
      <c r="AI202" s="68">
        <f t="shared" si="55"/>
        <v>0.10893128530102447</v>
      </c>
      <c r="AJ202" s="68">
        <f t="shared" si="56"/>
        <v>0.89106871469897553</v>
      </c>
      <c r="AK202" s="68">
        <f t="shared" si="57"/>
        <v>78.643325670534438</v>
      </c>
      <c r="AY202" s="72">
        <f>VLOOKUP('TzCx Summary'!B202, A:D, 4, FALSE)</f>
        <v>91.803458387712311</v>
      </c>
      <c r="AZ202" s="72">
        <f>VLOOKUP('TzCx Summary'!E202, A:D, 4, FALSE)</f>
        <v>91.803458387712311</v>
      </c>
      <c r="BA202" s="73">
        <f t="shared" si="58"/>
        <v>91.803458387712311</v>
      </c>
      <c r="BB202" s="73" t="e">
        <f>IF(TzCx!H202=0,1,#REF!)</f>
        <v>#REF!</v>
      </c>
      <c r="BC202" s="72" t="e">
        <f t="shared" si="59"/>
        <v>#REF!</v>
      </c>
      <c r="BD202" s="72" t="e">
        <f t="shared" si="60"/>
        <v>#REF!</v>
      </c>
      <c r="BE202" s="72" t="e">
        <f t="shared" si="61"/>
        <v>#REF!</v>
      </c>
      <c r="BG202" s="72"/>
      <c r="BH202" s="72"/>
      <c r="BI202" s="72"/>
      <c r="BJ202" s="72"/>
      <c r="BK202" s="72"/>
      <c r="BL202" s="72"/>
      <c r="BM202" s="72"/>
      <c r="BN202" s="72"/>
    </row>
    <row r="203" spans="11:66" ht="16.8" x14ac:dyDescent="0.4">
      <c r="K203" s="63">
        <f>VLOOKUP('CxCT5x Summary'!B203, A:D, 4, FALSE)</f>
        <v>79.101456423858892</v>
      </c>
      <c r="L203" s="63">
        <f>VLOOKUP('CxCT5x Summary'!E203, A:D, 4, FALSE)</f>
        <v>79.101456423858892</v>
      </c>
      <c r="M203" s="64">
        <f t="shared" si="52"/>
        <v>79.101456423858892</v>
      </c>
      <c r="N203" s="64">
        <f>IF(CxCT5x!H203=0,1,CxCT5x!H203)</f>
        <v>33.894350000000003</v>
      </c>
      <c r="O203" s="65">
        <f t="shared" si="53"/>
        <v>0.24848666788044455</v>
      </c>
      <c r="P203" s="65">
        <f t="shared" si="50"/>
        <v>0.75151333211955551</v>
      </c>
      <c r="Q203" s="65">
        <f t="shared" si="51"/>
        <v>59.445799092604013</v>
      </c>
      <c r="AE203" s="68">
        <f>VLOOKUP('CxTx Summary'!B203, A:D, 4, FALSE)</f>
        <v>79.101456423858892</v>
      </c>
      <c r="AF203" s="68">
        <f>VLOOKUP('CxTx Summary'!E203, A:D, 4, FALSE)</f>
        <v>79.101456423858892</v>
      </c>
      <c r="AG203" s="69">
        <f t="shared" si="54"/>
        <v>79.101456423858892</v>
      </c>
      <c r="AH203" s="69">
        <f>IF(CxTx!H203=0,1,CxTx!H203)</f>
        <v>33.894350000000003</v>
      </c>
      <c r="AI203" s="68">
        <f t="shared" si="55"/>
        <v>0.24848666788044455</v>
      </c>
      <c r="AJ203" s="68">
        <f t="shared" si="56"/>
        <v>0.75151333211955551</v>
      </c>
      <c r="AK203" s="68">
        <f t="shared" si="57"/>
        <v>59.445799092604013</v>
      </c>
      <c r="AY203" s="72">
        <f>VLOOKUP('TzCx Summary'!B203, A:D, 4, FALSE)</f>
        <v>79.101456423858892</v>
      </c>
      <c r="AZ203" s="72">
        <f>VLOOKUP('TzCx Summary'!E203, A:D, 4, FALSE)</f>
        <v>79.101456423858892</v>
      </c>
      <c r="BA203" s="73">
        <f t="shared" si="58"/>
        <v>79.101456423858892</v>
      </c>
      <c r="BB203" s="73" t="e">
        <f>IF(TzCx!H203=0,1,#REF!)</f>
        <v>#REF!</v>
      </c>
      <c r="BC203" s="72" t="e">
        <f t="shared" si="59"/>
        <v>#REF!</v>
      </c>
      <c r="BD203" s="72" t="e">
        <f t="shared" si="60"/>
        <v>#REF!</v>
      </c>
      <c r="BE203" s="72" t="e">
        <f t="shared" si="61"/>
        <v>#REF!</v>
      </c>
      <c r="BG203" s="72"/>
      <c r="BH203" s="72"/>
      <c r="BI203" s="72"/>
      <c r="BJ203" s="72"/>
      <c r="BK203" s="72"/>
      <c r="BL203" s="72"/>
      <c r="BM203" s="72"/>
      <c r="BN203" s="72"/>
    </row>
    <row r="204" spans="11:66" ht="16.8" x14ac:dyDescent="0.4">
      <c r="K204" s="63">
        <f>VLOOKUP('CxCT5x Summary'!B204, A:D, 4, FALSE)</f>
        <v>68.91572373752264</v>
      </c>
      <c r="L204" s="63">
        <f>VLOOKUP('CxCT5x Summary'!E204, A:D, 4, FALSE)</f>
        <v>84.711156867525418</v>
      </c>
      <c r="M204" s="64">
        <f t="shared" si="52"/>
        <v>76.813440302524029</v>
      </c>
      <c r="N204" s="64">
        <f>IF(CxCT5x!H204=0,1,CxCT5x!H204)</f>
        <v>26.51718</v>
      </c>
      <c r="O204" s="65">
        <f t="shared" si="53"/>
        <v>0.19312926023009197</v>
      </c>
      <c r="P204" s="65">
        <f t="shared" si="50"/>
        <v>0.80687073976990797</v>
      </c>
      <c r="Q204" s="65">
        <f t="shared" si="51"/>
        <v>61.978517401169228</v>
      </c>
      <c r="AE204" s="68">
        <f>VLOOKUP('CxTx Summary'!B204, A:D, 4, FALSE)</f>
        <v>68.91572373752264</v>
      </c>
      <c r="AF204" s="68">
        <f>VLOOKUP('CxTx Summary'!E204, A:D, 4, FALSE)</f>
        <v>84.711156867525418</v>
      </c>
      <c r="AG204" s="69">
        <f t="shared" si="54"/>
        <v>76.813440302524029</v>
      </c>
      <c r="AH204" s="69">
        <f>IF(CxTx!H204=0,1,CxTx!H204)</f>
        <v>26.51718</v>
      </c>
      <c r="AI204" s="68">
        <f t="shared" si="55"/>
        <v>0.19312926023009197</v>
      </c>
      <c r="AJ204" s="68">
        <f t="shared" si="56"/>
        <v>0.80687073976990797</v>
      </c>
      <c r="AK204" s="68">
        <f t="shared" si="57"/>
        <v>61.978517401169228</v>
      </c>
      <c r="AY204" s="72">
        <f>VLOOKUP('TzCx Summary'!B204, A:D, 4, FALSE)</f>
        <v>68.91572373752264</v>
      </c>
      <c r="AZ204" s="72">
        <f>VLOOKUP('TzCx Summary'!E204, A:D, 4, FALSE)</f>
        <v>95.731374129708314</v>
      </c>
      <c r="BA204" s="73">
        <f t="shared" si="58"/>
        <v>82.323548933615484</v>
      </c>
      <c r="BB204" s="73" t="e">
        <f>IF(TzCx!H204=0,1,#REF!)</f>
        <v>#REF!</v>
      </c>
      <c r="BC204" s="72" t="e">
        <f t="shared" si="59"/>
        <v>#REF!</v>
      </c>
      <c r="BD204" s="72" t="e">
        <f t="shared" si="60"/>
        <v>#REF!</v>
      </c>
      <c r="BE204" s="72" t="e">
        <f t="shared" si="61"/>
        <v>#REF!</v>
      </c>
      <c r="BG204" s="72"/>
      <c r="BH204" s="72"/>
      <c r="BI204" s="72"/>
      <c r="BJ204" s="72"/>
      <c r="BK204" s="72"/>
      <c r="BL204" s="72"/>
      <c r="BM204" s="72"/>
      <c r="BN204" s="72"/>
    </row>
    <row r="205" spans="11:66" ht="16.8" x14ac:dyDescent="0.4">
      <c r="K205" s="63">
        <f>VLOOKUP('CxCT5x Summary'!B205, A:D, 4, FALSE)</f>
        <v>84.711156867525418</v>
      </c>
      <c r="L205" s="63">
        <f>VLOOKUP('CxCT5x Summary'!E205, A:D, 4, FALSE)</f>
        <v>84.711156867525418</v>
      </c>
      <c r="M205" s="64">
        <f t="shared" si="52"/>
        <v>84.711156867525418</v>
      </c>
      <c r="N205" s="64">
        <f>IF(CxCT5x!H205=0,1,CxCT5x!H205)</f>
        <v>10.44914</v>
      </c>
      <c r="O205" s="65">
        <f t="shared" si="53"/>
        <v>7.2556596129607617E-2</v>
      </c>
      <c r="P205" s="65">
        <f t="shared" si="50"/>
        <v>0.92744340387039237</v>
      </c>
      <c r="Q205" s="65">
        <f t="shared" si="51"/>
        <v>78.564803671016534</v>
      </c>
      <c r="AE205" s="68">
        <f>VLOOKUP('CxTx Summary'!B205, A:D, 4, FALSE)</f>
        <v>84.711156867525418</v>
      </c>
      <c r="AF205" s="68">
        <f>VLOOKUP('CxTx Summary'!E205, A:D, 4, FALSE)</f>
        <v>84.711156867525418</v>
      </c>
      <c r="AG205" s="69">
        <f t="shared" si="54"/>
        <v>84.711156867525418</v>
      </c>
      <c r="AH205" s="69">
        <f>IF(CxTx!H205=0,1,CxTx!H205)</f>
        <v>10.44914</v>
      </c>
      <c r="AI205" s="68">
        <f t="shared" si="55"/>
        <v>7.2556596129607617E-2</v>
      </c>
      <c r="AJ205" s="68">
        <f t="shared" si="56"/>
        <v>0.92744340387039237</v>
      </c>
      <c r="AK205" s="68">
        <f t="shared" si="57"/>
        <v>78.564803671016534</v>
      </c>
      <c r="AY205" s="72">
        <f>VLOOKUP('TzCx Summary'!B205, A:D, 4, FALSE)</f>
        <v>84.711156867525418</v>
      </c>
      <c r="AZ205" s="72">
        <f>VLOOKUP('TzCx Summary'!E205, A:D, 4, FALSE)</f>
        <v>84.711156867525418</v>
      </c>
      <c r="BA205" s="73">
        <f t="shared" si="58"/>
        <v>84.711156867525418</v>
      </c>
      <c r="BB205" s="73" t="e">
        <f>IF(TzCx!H205=0,1,#REF!)</f>
        <v>#REF!</v>
      </c>
      <c r="BC205" s="72" t="e">
        <f t="shared" si="59"/>
        <v>#REF!</v>
      </c>
      <c r="BD205" s="72" t="e">
        <f t="shared" si="60"/>
        <v>#REF!</v>
      </c>
      <c r="BE205" s="72" t="e">
        <f t="shared" si="61"/>
        <v>#REF!</v>
      </c>
      <c r="BG205" s="72"/>
      <c r="BH205" s="72"/>
      <c r="BI205" s="72"/>
      <c r="BJ205" s="72"/>
      <c r="BK205" s="72"/>
      <c r="BL205" s="72"/>
      <c r="BM205" s="72"/>
      <c r="BN205" s="72"/>
    </row>
    <row r="206" spans="11:66" ht="16.8" x14ac:dyDescent="0.4">
      <c r="K206" s="63">
        <f>VLOOKUP('CxCT5x Summary'!B206, A:D, 4, FALSE)</f>
        <v>87.860941194963118</v>
      </c>
      <c r="L206" s="63">
        <f>VLOOKUP('CxCT5x Summary'!E206, A:D, 4, FALSE)</f>
        <v>79.101456423858892</v>
      </c>
      <c r="M206" s="64">
        <f t="shared" si="52"/>
        <v>83.481198809411012</v>
      </c>
      <c r="N206" s="64">
        <f>IF(CxCT5x!H206=0,1,CxCT5x!H206)</f>
        <v>13.637460000000001</v>
      </c>
      <c r="O206" s="65">
        <f t="shared" si="53"/>
        <v>9.6481370800622648E-2</v>
      </c>
      <c r="P206" s="65">
        <f t="shared" si="50"/>
        <v>0.90351862919937731</v>
      </c>
      <c r="Q206" s="65">
        <f t="shared" si="51"/>
        <v>75.426818312199728</v>
      </c>
      <c r="AE206" s="68">
        <f>VLOOKUP('CxTx Summary'!B206, A:D, 4, FALSE)</f>
        <v>87.860941194963118</v>
      </c>
      <c r="AF206" s="68">
        <f>VLOOKUP('CxTx Summary'!E206, A:D, 4, FALSE)</f>
        <v>79.101456423858892</v>
      </c>
      <c r="AG206" s="69">
        <f t="shared" si="54"/>
        <v>83.481198809411012</v>
      </c>
      <c r="AH206" s="69">
        <f>IF(CxTx!H206=0,1,CxTx!H206)</f>
        <v>13.637460000000001</v>
      </c>
      <c r="AI206" s="68">
        <f t="shared" si="55"/>
        <v>9.6481370800622648E-2</v>
      </c>
      <c r="AJ206" s="68">
        <f t="shared" si="56"/>
        <v>0.90351862919937731</v>
      </c>
      <c r="AK206" s="68">
        <f t="shared" si="57"/>
        <v>75.426818312199728</v>
      </c>
      <c r="AY206" s="72">
        <f>VLOOKUP('TzCx Summary'!B206, A:D, 4, FALSE)</f>
        <v>87.860941194963118</v>
      </c>
      <c r="AZ206" s="72">
        <f>VLOOKUP('TzCx Summary'!E206, A:D, 4, FALSE)</f>
        <v>87.860941194963118</v>
      </c>
      <c r="BA206" s="73">
        <f t="shared" si="58"/>
        <v>87.860941194963118</v>
      </c>
      <c r="BB206" s="73" t="e">
        <f>IF(TzCx!H206=0,1,#REF!)</f>
        <v>#REF!</v>
      </c>
      <c r="BC206" s="72" t="e">
        <f t="shared" si="59"/>
        <v>#REF!</v>
      </c>
      <c r="BD206" s="72" t="e">
        <f t="shared" si="60"/>
        <v>#REF!</v>
      </c>
      <c r="BE206" s="72" t="e">
        <f t="shared" si="61"/>
        <v>#REF!</v>
      </c>
      <c r="BG206" s="72"/>
      <c r="BH206" s="72"/>
      <c r="BI206" s="72"/>
      <c r="BJ206" s="72"/>
      <c r="BK206" s="72"/>
      <c r="BL206" s="72"/>
      <c r="BM206" s="72"/>
      <c r="BN206" s="72"/>
    </row>
    <row r="207" spans="11:66" ht="16.8" x14ac:dyDescent="0.4">
      <c r="K207" s="63">
        <f>VLOOKUP('CxCT5x Summary'!B207, A:D, 4, FALSE)</f>
        <v>79.101456423858892</v>
      </c>
      <c r="L207" s="63">
        <f>VLOOKUP('CxCT5x Summary'!E207, A:D, 4, FALSE)</f>
        <v>79.101456423858892</v>
      </c>
      <c r="M207" s="64">
        <f t="shared" si="52"/>
        <v>79.101456423858892</v>
      </c>
      <c r="N207" s="64">
        <f>IF(CxCT5x!H207=0,1,CxCT5x!H207)</f>
        <v>30.736000000000001</v>
      </c>
      <c r="O207" s="65">
        <f t="shared" si="53"/>
        <v>0.22478678453052969</v>
      </c>
      <c r="P207" s="65">
        <f t="shared" si="50"/>
        <v>0.77521321546947031</v>
      </c>
      <c r="Q207" s="65">
        <f t="shared" si="51"/>
        <v>61.320494382657841</v>
      </c>
      <c r="AE207" s="68">
        <f>VLOOKUP('CxTx Summary'!B207, A:D, 4, FALSE)</f>
        <v>79.101456423858892</v>
      </c>
      <c r="AF207" s="68">
        <f>VLOOKUP('CxTx Summary'!E207, A:D, 4, FALSE)</f>
        <v>79.101456423858892</v>
      </c>
      <c r="AG207" s="69">
        <f t="shared" si="54"/>
        <v>79.101456423858892</v>
      </c>
      <c r="AH207" s="69">
        <f>IF(CxTx!H207=0,1,CxTx!H207)</f>
        <v>30.736000000000001</v>
      </c>
      <c r="AI207" s="68">
        <f t="shared" si="55"/>
        <v>0.22478678453052969</v>
      </c>
      <c r="AJ207" s="68">
        <f t="shared" si="56"/>
        <v>0.77521321546947031</v>
      </c>
      <c r="AK207" s="68">
        <f t="shared" si="57"/>
        <v>61.320494382657841</v>
      </c>
      <c r="AY207" s="72">
        <f>VLOOKUP('TzCx Summary'!B207, A:D, 4, FALSE)</f>
        <v>79.101456423858892</v>
      </c>
      <c r="AZ207" s="72">
        <f>VLOOKUP('TzCx Summary'!E207, A:D, 4, FALSE)</f>
        <v>79.101456423858892</v>
      </c>
      <c r="BA207" s="73">
        <f t="shared" si="58"/>
        <v>79.101456423858892</v>
      </c>
      <c r="BB207" s="73" t="e">
        <f>IF(TzCx!H207=0,1,#REF!)</f>
        <v>#REF!</v>
      </c>
      <c r="BC207" s="72" t="e">
        <f t="shared" si="59"/>
        <v>#REF!</v>
      </c>
      <c r="BD207" s="72" t="e">
        <f t="shared" si="60"/>
        <v>#REF!</v>
      </c>
      <c r="BE207" s="72" t="e">
        <f t="shared" si="61"/>
        <v>#REF!</v>
      </c>
      <c r="BG207" s="72"/>
      <c r="BH207" s="72"/>
      <c r="BI207" s="72"/>
      <c r="BJ207" s="72"/>
      <c r="BK207" s="72"/>
      <c r="BL207" s="72"/>
      <c r="BM207" s="72"/>
      <c r="BN207" s="72"/>
    </row>
    <row r="208" spans="11:66" ht="16.8" x14ac:dyDescent="0.4">
      <c r="K208" s="63">
        <f>VLOOKUP('CxCT5x Summary'!B208, A:D, 4, FALSE)</f>
        <v>79.101456423858892</v>
      </c>
      <c r="L208" s="63">
        <f>VLOOKUP('CxCT5x Summary'!E208, A:D, 4, FALSE)</f>
        <v>79.101456423858892</v>
      </c>
      <c r="M208" s="64">
        <f t="shared" si="52"/>
        <v>79.101456423858892</v>
      </c>
      <c r="N208" s="64">
        <f>IF(CxCT5x!H208=0,1,CxCT5x!H208)</f>
        <v>7.9159059999999997</v>
      </c>
      <c r="O208" s="65">
        <f t="shared" si="53"/>
        <v>5.3547509011955027E-2</v>
      </c>
      <c r="P208" s="65">
        <f t="shared" si="50"/>
        <v>0.94645249098804496</v>
      </c>
      <c r="Q208" s="65">
        <f t="shared" si="51"/>
        <v>74.865770473143542</v>
      </c>
      <c r="AE208" s="68">
        <f>VLOOKUP('CxTx Summary'!B208, A:D, 4, FALSE)</f>
        <v>79.101456423858892</v>
      </c>
      <c r="AF208" s="68">
        <f>VLOOKUP('CxTx Summary'!E208, A:D, 4, FALSE)</f>
        <v>79.101456423858892</v>
      </c>
      <c r="AG208" s="69">
        <f t="shared" si="54"/>
        <v>79.101456423858892</v>
      </c>
      <c r="AH208" s="69">
        <f>IF(CxTx!H208=0,1,CxTx!H208)</f>
        <v>7.9159059999999997</v>
      </c>
      <c r="AI208" s="68">
        <f t="shared" si="55"/>
        <v>5.3547509011955027E-2</v>
      </c>
      <c r="AJ208" s="68">
        <f t="shared" si="56"/>
        <v>0.94645249098804496</v>
      </c>
      <c r="AK208" s="68">
        <f t="shared" si="57"/>
        <v>74.865770473143542</v>
      </c>
      <c r="AY208" s="72">
        <f>VLOOKUP('TzCx Summary'!B208, A:D, 4, FALSE)</f>
        <v>79.101456423858892</v>
      </c>
      <c r="AZ208" s="72">
        <f>VLOOKUP('TzCx Summary'!E208, A:D, 4, FALSE)</f>
        <v>79.101456423858892</v>
      </c>
      <c r="BA208" s="73">
        <f t="shared" si="58"/>
        <v>79.101456423858892</v>
      </c>
      <c r="BB208" s="73" t="e">
        <f>IF(TzCx!H208=0,1,#REF!)</f>
        <v>#REF!</v>
      </c>
      <c r="BC208" s="72" t="e">
        <f t="shared" si="59"/>
        <v>#REF!</v>
      </c>
      <c r="BD208" s="72" t="e">
        <f t="shared" si="60"/>
        <v>#REF!</v>
      </c>
      <c r="BE208" s="72" t="e">
        <f t="shared" si="61"/>
        <v>#REF!</v>
      </c>
      <c r="BG208" s="72"/>
      <c r="BH208" s="72"/>
      <c r="BI208" s="72"/>
      <c r="BJ208" s="72"/>
      <c r="BK208" s="72"/>
      <c r="BL208" s="72"/>
      <c r="BM208" s="72"/>
      <c r="BN208" s="72"/>
    </row>
    <row r="209" spans="11:66" ht="16.8" x14ac:dyDescent="0.4">
      <c r="K209" s="63">
        <f>VLOOKUP('CxCT5x Summary'!B209, A:D, 4, FALSE)</f>
        <v>68.91572373752264</v>
      </c>
      <c r="L209" s="63">
        <f>VLOOKUP('CxCT5x Summary'!E209, A:D, 4, FALSE)</f>
        <v>79.101456423858892</v>
      </c>
      <c r="M209" s="64">
        <f t="shared" si="52"/>
        <v>74.008590080690766</v>
      </c>
      <c r="N209" s="64">
        <f>IF(CxCT5x!H209=0,1,CxCT5x!H209)</f>
        <v>23.09918</v>
      </c>
      <c r="O209" s="65">
        <f t="shared" si="53"/>
        <v>0.16748099411328771</v>
      </c>
      <c r="P209" s="65">
        <f t="shared" si="50"/>
        <v>0.83251900588671224</v>
      </c>
      <c r="Q209" s="65">
        <f t="shared" si="51"/>
        <v>61.613557841053868</v>
      </c>
      <c r="AE209" s="68">
        <f>VLOOKUP('CxTx Summary'!B209, A:D, 4, FALSE)</f>
        <v>68.91572373752264</v>
      </c>
      <c r="AF209" s="68">
        <f>VLOOKUP('CxTx Summary'!E209, A:D, 4, FALSE)</f>
        <v>79.101456423858892</v>
      </c>
      <c r="AG209" s="69">
        <f t="shared" si="54"/>
        <v>74.008590080690766</v>
      </c>
      <c r="AH209" s="69">
        <f>IF(CxTx!H209=0,1,CxTx!H209)</f>
        <v>23.09918</v>
      </c>
      <c r="AI209" s="68">
        <f t="shared" si="55"/>
        <v>0.16748099411328771</v>
      </c>
      <c r="AJ209" s="68">
        <f t="shared" si="56"/>
        <v>0.83251900588671224</v>
      </c>
      <c r="AK209" s="68">
        <f t="shared" si="57"/>
        <v>61.613557841053868</v>
      </c>
      <c r="AY209" s="72">
        <f>VLOOKUP('TzCx Summary'!B209, A:D, 4, FALSE)</f>
        <v>68.91572373752264</v>
      </c>
      <c r="AZ209" s="72">
        <f>VLOOKUP('TzCx Summary'!E209, A:D, 4, FALSE)</f>
        <v>95.731374129708314</v>
      </c>
      <c r="BA209" s="73">
        <f t="shared" si="58"/>
        <v>82.323548933615484</v>
      </c>
      <c r="BB209" s="73" t="e">
        <f>IF(TzCx!H209=0,1,#REF!)</f>
        <v>#REF!</v>
      </c>
      <c r="BC209" s="72" t="e">
        <f t="shared" si="59"/>
        <v>#REF!</v>
      </c>
      <c r="BD209" s="72" t="e">
        <f t="shared" si="60"/>
        <v>#REF!</v>
      </c>
      <c r="BE209" s="72" t="e">
        <f t="shared" si="61"/>
        <v>#REF!</v>
      </c>
      <c r="BG209" s="72"/>
      <c r="BH209" s="72"/>
      <c r="BI209" s="72"/>
      <c r="BJ209" s="72"/>
      <c r="BK209" s="72"/>
      <c r="BL209" s="72"/>
      <c r="BM209" s="72"/>
      <c r="BN209" s="72"/>
    </row>
    <row r="210" spans="11:66" ht="16.8" x14ac:dyDescent="0.4">
      <c r="K210" s="63">
        <f>VLOOKUP('CxCT5x Summary'!B210, A:D, 4, FALSE)</f>
        <v>84.711156867525418</v>
      </c>
      <c r="L210" s="63">
        <f>VLOOKUP('CxCT5x Summary'!E210, A:D, 4, FALSE)</f>
        <v>84.711156867525418</v>
      </c>
      <c r="M210" s="64">
        <f t="shared" si="52"/>
        <v>84.711156867525418</v>
      </c>
      <c r="N210" s="64">
        <f>IF(CxCT5x!H210=0,1,CxCT5x!H210)</f>
        <v>37.13429</v>
      </c>
      <c r="O210" s="65">
        <f t="shared" si="53"/>
        <v>0.27279879290164954</v>
      </c>
      <c r="P210" s="65">
        <f t="shared" si="50"/>
        <v>0.72720120709835046</v>
      </c>
      <c r="Q210" s="65">
        <f t="shared" si="51"/>
        <v>61.6020555287622</v>
      </c>
      <c r="AE210" s="68">
        <f>VLOOKUP('CxTx Summary'!B210, A:D, 4, FALSE)</f>
        <v>84.711156867525418</v>
      </c>
      <c r="AF210" s="68">
        <f>VLOOKUP('CxTx Summary'!E210, A:D, 4, FALSE)</f>
        <v>84.711156867525418</v>
      </c>
      <c r="AG210" s="69">
        <f t="shared" si="54"/>
        <v>84.711156867525418</v>
      </c>
      <c r="AH210" s="69">
        <f>IF(CxTx!H210=0,1,CxTx!H210)</f>
        <v>37.13429</v>
      </c>
      <c r="AI210" s="68">
        <f t="shared" si="55"/>
        <v>0.27279879290164954</v>
      </c>
      <c r="AJ210" s="68">
        <f t="shared" si="56"/>
        <v>0.72720120709835046</v>
      </c>
      <c r="AK210" s="68">
        <f t="shared" si="57"/>
        <v>61.6020555287622</v>
      </c>
      <c r="AY210" s="72">
        <f>VLOOKUP('TzCx Summary'!B210, A:D, 4, FALSE)</f>
        <v>84.711156867525418</v>
      </c>
      <c r="AZ210" s="72">
        <f>VLOOKUP('TzCx Summary'!E210, A:D, 4, FALSE)</f>
        <v>84.711156867525418</v>
      </c>
      <c r="BA210" s="73">
        <f t="shared" si="58"/>
        <v>84.711156867525418</v>
      </c>
      <c r="BB210" s="73" t="e">
        <f>IF(TzCx!H210=0,1,#REF!)</f>
        <v>#REF!</v>
      </c>
      <c r="BC210" s="72" t="e">
        <f t="shared" si="59"/>
        <v>#REF!</v>
      </c>
      <c r="BD210" s="72" t="e">
        <f t="shared" si="60"/>
        <v>#REF!</v>
      </c>
      <c r="BE210" s="72" t="e">
        <f t="shared" si="61"/>
        <v>#REF!</v>
      </c>
      <c r="BG210" s="72"/>
      <c r="BH210" s="72"/>
      <c r="BI210" s="72"/>
      <c r="BJ210" s="72"/>
      <c r="BK210" s="72"/>
      <c r="BL210" s="72"/>
      <c r="BM210" s="72"/>
      <c r="BN210" s="72"/>
    </row>
    <row r="211" spans="11:66" ht="16.8" x14ac:dyDescent="0.4">
      <c r="K211" s="63">
        <f>VLOOKUP('CxCT5x Summary'!B211, A:D, 4, FALSE)</f>
        <v>84.711156867525418</v>
      </c>
      <c r="L211" s="63">
        <f>VLOOKUP('CxCT5x Summary'!E211, A:D, 4, FALSE)</f>
        <v>84.711156867525418</v>
      </c>
      <c r="M211" s="64">
        <f t="shared" si="52"/>
        <v>84.711156867525418</v>
      </c>
      <c r="N211" s="64">
        <f>IF(CxCT5x!H211=0,1,CxCT5x!H211)</f>
        <v>4.3365939999999998</v>
      </c>
      <c r="O211" s="65">
        <f t="shared" si="53"/>
        <v>2.668877680274763E-2</v>
      </c>
      <c r="P211" s="65">
        <f t="shared" si="50"/>
        <v>0.97331122319725238</v>
      </c>
      <c r="Q211" s="65">
        <f t="shared" si="51"/>
        <v>82.450319709185493</v>
      </c>
      <c r="AE211" s="68">
        <f>VLOOKUP('CxTx Summary'!B211, A:D, 4, FALSE)</f>
        <v>84.711156867525418</v>
      </c>
      <c r="AF211" s="68">
        <f>VLOOKUP('CxTx Summary'!E211, A:D, 4, FALSE)</f>
        <v>84.711156867525418</v>
      </c>
      <c r="AG211" s="69">
        <f t="shared" si="54"/>
        <v>84.711156867525418</v>
      </c>
      <c r="AH211" s="69">
        <f>IF(CxTx!H211=0,1,CxTx!H211)</f>
        <v>4.3365939999999998</v>
      </c>
      <c r="AI211" s="68">
        <f t="shared" si="55"/>
        <v>2.668877680274763E-2</v>
      </c>
      <c r="AJ211" s="68">
        <f t="shared" si="56"/>
        <v>0.97331122319725238</v>
      </c>
      <c r="AK211" s="68">
        <f t="shared" si="57"/>
        <v>82.450319709185493</v>
      </c>
      <c r="AY211" s="72">
        <f>VLOOKUP('TzCx Summary'!B211, A:D, 4, FALSE)</f>
        <v>84.711156867525418</v>
      </c>
      <c r="AZ211" s="72">
        <f>VLOOKUP('TzCx Summary'!E211, A:D, 4, FALSE)</f>
        <v>84.711156867525418</v>
      </c>
      <c r="BA211" s="73">
        <f t="shared" si="58"/>
        <v>84.711156867525418</v>
      </c>
      <c r="BB211" s="73" t="e">
        <f>IF(TzCx!H211=0,1,#REF!)</f>
        <v>#REF!</v>
      </c>
      <c r="BC211" s="72" t="e">
        <f t="shared" si="59"/>
        <v>#REF!</v>
      </c>
      <c r="BD211" s="72" t="e">
        <f t="shared" si="60"/>
        <v>#REF!</v>
      </c>
      <c r="BE211" s="72" t="e">
        <f t="shared" si="61"/>
        <v>#REF!</v>
      </c>
      <c r="BG211" s="72"/>
      <c r="BH211" s="72"/>
      <c r="BI211" s="72"/>
      <c r="BJ211" s="72"/>
      <c r="BK211" s="72"/>
      <c r="BL211" s="72"/>
      <c r="BM211" s="72"/>
      <c r="BN211" s="72"/>
    </row>
    <row r="212" spans="11:66" ht="16.8" x14ac:dyDescent="0.4">
      <c r="K212" s="63">
        <f>VLOOKUP('CxCT5x Summary'!B212, A:D, 4, FALSE)</f>
        <v>84.711156867525418</v>
      </c>
      <c r="L212" s="63">
        <f>VLOOKUP('CxCT5x Summary'!E212, A:D, 4, FALSE)</f>
        <v>84.711156867525418</v>
      </c>
      <c r="M212" s="64">
        <f t="shared" si="52"/>
        <v>84.711156867525418</v>
      </c>
      <c r="N212" s="64">
        <f>IF(CxCT5x!H212=0,1,CxCT5x!H212)</f>
        <v>36.591079999999998</v>
      </c>
      <c r="O212" s="65">
        <f t="shared" si="53"/>
        <v>0.26872260956715299</v>
      </c>
      <c r="P212" s="65">
        <f t="shared" si="50"/>
        <v>0.73127739043284701</v>
      </c>
      <c r="Q212" s="65">
        <f t="shared" si="51"/>
        <v>61.947353734631534</v>
      </c>
      <c r="AE212" s="68">
        <f>VLOOKUP('CxTx Summary'!B212, A:D, 4, FALSE)</f>
        <v>84.711156867525418</v>
      </c>
      <c r="AF212" s="68">
        <f>VLOOKUP('CxTx Summary'!E212, A:D, 4, FALSE)</f>
        <v>84.711156867525418</v>
      </c>
      <c r="AG212" s="69">
        <f t="shared" si="54"/>
        <v>84.711156867525418</v>
      </c>
      <c r="AH212" s="69">
        <f>IF(CxTx!H212=0,1,CxTx!H212)</f>
        <v>36.591079999999998</v>
      </c>
      <c r="AI212" s="68">
        <f t="shared" si="55"/>
        <v>0.26872260956715299</v>
      </c>
      <c r="AJ212" s="68">
        <f t="shared" si="56"/>
        <v>0.73127739043284701</v>
      </c>
      <c r="AK212" s="68">
        <f t="shared" si="57"/>
        <v>61.947353734631534</v>
      </c>
      <c r="AY212" s="72">
        <f>VLOOKUP('TzCx Summary'!B212, A:D, 4, FALSE)</f>
        <v>84.711156867525418</v>
      </c>
      <c r="AZ212" s="72">
        <f>VLOOKUP('TzCx Summary'!E212, A:D, 4, FALSE)</f>
        <v>84.711156867525418</v>
      </c>
      <c r="BA212" s="73">
        <f t="shared" si="58"/>
        <v>84.711156867525418</v>
      </c>
      <c r="BB212" s="73" t="e">
        <f>IF(TzCx!H212=0,1,#REF!)</f>
        <v>#REF!</v>
      </c>
      <c r="BC212" s="72" t="e">
        <f t="shared" si="59"/>
        <v>#REF!</v>
      </c>
      <c r="BD212" s="72" t="e">
        <f t="shared" si="60"/>
        <v>#REF!</v>
      </c>
      <c r="BE212" s="72" t="e">
        <f t="shared" si="61"/>
        <v>#REF!</v>
      </c>
      <c r="BG212" s="72"/>
      <c r="BH212" s="72"/>
      <c r="BI212" s="72"/>
      <c r="BJ212" s="72"/>
      <c r="BK212" s="72"/>
      <c r="BL212" s="72"/>
      <c r="BM212" s="72"/>
      <c r="BN212" s="72"/>
    </row>
    <row r="213" spans="11:66" ht="16.8" x14ac:dyDescent="0.4">
      <c r="K213" s="63">
        <f>VLOOKUP('CxCT5x Summary'!B213, A:D, 4, FALSE)</f>
        <v>84.711156867525418</v>
      </c>
      <c r="L213" s="63">
        <f>VLOOKUP('CxCT5x Summary'!E213, A:D, 4, FALSE)</f>
        <v>84.711156867525418</v>
      </c>
      <c r="M213" s="64">
        <f t="shared" si="52"/>
        <v>84.711156867525418</v>
      </c>
      <c r="N213" s="64">
        <f>IF(CxCT5x!H213=0,1,CxCT5x!H213)</f>
        <v>27.073820000000001</v>
      </c>
      <c r="O213" s="65">
        <f t="shared" si="53"/>
        <v>0.19730622068979295</v>
      </c>
      <c r="P213" s="65">
        <f t="shared" si="50"/>
        <v>0.80269377931020702</v>
      </c>
      <c r="Q213" s="65">
        <f t="shared" si="51"/>
        <v>67.997118655733772</v>
      </c>
      <c r="AE213" s="68">
        <f>VLOOKUP('CxTx Summary'!B213, A:D, 4, FALSE)</f>
        <v>84.711156867525418</v>
      </c>
      <c r="AF213" s="68">
        <f>VLOOKUP('CxTx Summary'!E213, A:D, 4, FALSE)</f>
        <v>84.711156867525418</v>
      </c>
      <c r="AG213" s="69">
        <f t="shared" si="54"/>
        <v>84.711156867525418</v>
      </c>
      <c r="AH213" s="69">
        <f>IF(CxTx!H213=0,1,CxTx!H213)</f>
        <v>27.073820000000001</v>
      </c>
      <c r="AI213" s="68">
        <f t="shared" si="55"/>
        <v>0.19730622068979295</v>
      </c>
      <c r="AJ213" s="68">
        <f t="shared" si="56"/>
        <v>0.80269377931020702</v>
      </c>
      <c r="AK213" s="68">
        <f t="shared" si="57"/>
        <v>67.997118655733772</v>
      </c>
      <c r="AY213" s="72">
        <f>VLOOKUP('TzCx Summary'!B213, A:D, 4, FALSE)</f>
        <v>84.711156867525418</v>
      </c>
      <c r="AZ213" s="72">
        <f>VLOOKUP('TzCx Summary'!E213, A:D, 4, FALSE)</f>
        <v>84.711156867525418</v>
      </c>
      <c r="BA213" s="73">
        <f t="shared" si="58"/>
        <v>84.711156867525418</v>
      </c>
      <c r="BB213" s="73" t="e">
        <f>IF(TzCx!H213=0,1,#REF!)</f>
        <v>#REF!</v>
      </c>
      <c r="BC213" s="72" t="e">
        <f t="shared" si="59"/>
        <v>#REF!</v>
      </c>
      <c r="BD213" s="72" t="e">
        <f t="shared" si="60"/>
        <v>#REF!</v>
      </c>
      <c r="BE213" s="72" t="e">
        <f t="shared" si="61"/>
        <v>#REF!</v>
      </c>
      <c r="BG213" s="72"/>
      <c r="BH213" s="72"/>
      <c r="BI213" s="72"/>
      <c r="BJ213" s="72"/>
      <c r="BK213" s="72"/>
      <c r="BL213" s="72"/>
      <c r="BM213" s="72"/>
      <c r="BN213" s="72"/>
    </row>
    <row r="214" spans="11:66" ht="16.8" x14ac:dyDescent="0.4">
      <c r="K214" s="63">
        <f>VLOOKUP('CxCT5x Summary'!B214, A:D, 4, FALSE)</f>
        <v>97.16593973375204</v>
      </c>
      <c r="L214" s="63">
        <f>VLOOKUP('CxCT5x Summary'!E214, A:D, 4, FALSE)</f>
        <v>84.711156867525418</v>
      </c>
      <c r="M214" s="64">
        <f t="shared" si="52"/>
        <v>90.938548300638729</v>
      </c>
      <c r="N214" s="64">
        <f>IF(CxCT5x!H214=0,1,CxCT5x!H214)</f>
        <v>54.130780000000001</v>
      </c>
      <c r="O214" s="65">
        <f t="shared" si="53"/>
        <v>0.40033843554986559</v>
      </c>
      <c r="P214" s="65">
        <f t="shared" si="50"/>
        <v>0.59966156445013441</v>
      </c>
      <c r="Q214" s="65">
        <f t="shared" si="51"/>
        <v>54.532352142785129</v>
      </c>
      <c r="AE214" s="68">
        <f>VLOOKUP('CxTx Summary'!B214, A:D, 4, FALSE)</f>
        <v>97.16593973375204</v>
      </c>
      <c r="AF214" s="68">
        <f>VLOOKUP('CxTx Summary'!E214, A:D, 4, FALSE)</f>
        <v>84.711156867525418</v>
      </c>
      <c r="AG214" s="69">
        <f t="shared" si="54"/>
        <v>90.938548300638729</v>
      </c>
      <c r="AH214" s="69">
        <f>IF(CxTx!H214=0,1,CxTx!H214)</f>
        <v>54.130780000000001</v>
      </c>
      <c r="AI214" s="68">
        <f t="shared" si="55"/>
        <v>0.40033843554986559</v>
      </c>
      <c r="AJ214" s="68">
        <f t="shared" si="56"/>
        <v>0.59966156445013441</v>
      </c>
      <c r="AK214" s="68">
        <f t="shared" si="57"/>
        <v>54.532352142785129</v>
      </c>
      <c r="AY214" s="72">
        <f>VLOOKUP('TzCx Summary'!B214, A:D, 4, FALSE)</f>
        <v>97.16593973375204</v>
      </c>
      <c r="AZ214" s="72">
        <f>VLOOKUP('TzCx Summary'!E214, A:D, 4, FALSE)</f>
        <v>84.711156867525418</v>
      </c>
      <c r="BA214" s="73">
        <f t="shared" si="58"/>
        <v>90.938548300638729</v>
      </c>
      <c r="BB214" s="73" t="e">
        <f>IF(TzCx!H214=0,1,#REF!)</f>
        <v>#REF!</v>
      </c>
      <c r="BC214" s="72" t="e">
        <f t="shared" si="59"/>
        <v>#REF!</v>
      </c>
      <c r="BD214" s="72" t="e">
        <f t="shared" si="60"/>
        <v>#REF!</v>
      </c>
      <c r="BE214" s="72" t="e">
        <f t="shared" si="61"/>
        <v>#REF!</v>
      </c>
      <c r="BG214" s="72"/>
      <c r="BH214" s="72"/>
      <c r="BI214" s="72"/>
      <c r="BJ214" s="72"/>
      <c r="BK214" s="72"/>
      <c r="BL214" s="72"/>
      <c r="BM214" s="72"/>
      <c r="BN214" s="72"/>
    </row>
    <row r="215" spans="11:66" ht="16.8" x14ac:dyDescent="0.4">
      <c r="K215" s="63">
        <f>VLOOKUP('CxCT5x Summary'!B215, A:D, 4, FALSE)</f>
        <v>91.803458387712311</v>
      </c>
      <c r="L215" s="63">
        <f>VLOOKUP('CxCT5x Summary'!E215, A:D, 4, FALSE)</f>
        <v>84.711156867525418</v>
      </c>
      <c r="M215" s="64">
        <f t="shared" si="52"/>
        <v>88.257307627618871</v>
      </c>
      <c r="N215" s="64">
        <f>IF(CxCT5x!H215=0,1,CxCT5x!H215)</f>
        <v>18.011649999999999</v>
      </c>
      <c r="O215" s="65">
        <f t="shared" si="53"/>
        <v>0.1293047731310685</v>
      </c>
      <c r="P215" s="65">
        <f t="shared" si="50"/>
        <v>0.87069522686893153</v>
      </c>
      <c r="Q215" s="65">
        <f t="shared" si="51"/>
        <v>76.845216487670697</v>
      </c>
      <c r="AE215" s="68">
        <f>VLOOKUP('CxTx Summary'!B215, A:D, 4, FALSE)</f>
        <v>91.803458387712311</v>
      </c>
      <c r="AF215" s="68">
        <f>VLOOKUP('CxTx Summary'!E215, A:D, 4, FALSE)</f>
        <v>84.711156867525418</v>
      </c>
      <c r="AG215" s="69">
        <f t="shared" si="54"/>
        <v>88.257307627618871</v>
      </c>
      <c r="AH215" s="69">
        <f>IF(CxTx!H215=0,1,CxTx!H215)</f>
        <v>18.011649999999999</v>
      </c>
      <c r="AI215" s="68">
        <f t="shared" si="55"/>
        <v>0.1293047731310685</v>
      </c>
      <c r="AJ215" s="68">
        <f t="shared" si="56"/>
        <v>0.87069522686893153</v>
      </c>
      <c r="AK215" s="68">
        <f t="shared" si="57"/>
        <v>76.845216487670697</v>
      </c>
      <c r="AY215" s="72">
        <f>VLOOKUP('TzCx Summary'!B215, A:D, 4, FALSE)</f>
        <v>91.803458387712311</v>
      </c>
      <c r="AZ215" s="72">
        <f>VLOOKUP('TzCx Summary'!E215, A:D, 4, FALSE)</f>
        <v>91.803458387712311</v>
      </c>
      <c r="BA215" s="73">
        <f t="shared" si="58"/>
        <v>91.803458387712311</v>
      </c>
      <c r="BB215" s="73" t="e">
        <f>IF(TzCx!H215=0,1,#REF!)</f>
        <v>#REF!</v>
      </c>
      <c r="BC215" s="72" t="e">
        <f t="shared" si="59"/>
        <v>#REF!</v>
      </c>
      <c r="BD215" s="72" t="e">
        <f t="shared" si="60"/>
        <v>#REF!</v>
      </c>
      <c r="BE215" s="72" t="e">
        <f t="shared" si="61"/>
        <v>#REF!</v>
      </c>
      <c r="BG215" s="72"/>
      <c r="BH215" s="72"/>
      <c r="BI215" s="72"/>
      <c r="BJ215" s="72"/>
      <c r="BK215" s="72"/>
      <c r="BL215" s="72"/>
      <c r="BM215" s="72"/>
      <c r="BN215" s="72"/>
    </row>
    <row r="216" spans="11:66" ht="16.8" x14ac:dyDescent="0.4">
      <c r="K216" s="63">
        <f>VLOOKUP('CxCT5x Summary'!B216, A:D, 4, FALSE)</f>
        <v>84.711156867525418</v>
      </c>
      <c r="L216" s="63">
        <f>VLOOKUP('CxCT5x Summary'!E216, A:D, 4, FALSE)</f>
        <v>84.711156867525418</v>
      </c>
      <c r="M216" s="64">
        <f t="shared" si="52"/>
        <v>84.711156867525418</v>
      </c>
      <c r="N216" s="64">
        <f>IF(CxCT5x!H216=0,1,CxCT5x!H216)</f>
        <v>37.238750000000003</v>
      </c>
      <c r="O216" s="65">
        <f t="shared" si="53"/>
        <v>0.27358264833715612</v>
      </c>
      <c r="P216" s="65">
        <f t="shared" si="50"/>
        <v>0.72641735166284382</v>
      </c>
      <c r="Q216" s="65">
        <f t="shared" si="51"/>
        <v>61.535654228003537</v>
      </c>
      <c r="AE216" s="68">
        <f>VLOOKUP('CxTx Summary'!B216, A:D, 4, FALSE)</f>
        <v>84.711156867525418</v>
      </c>
      <c r="AF216" s="68">
        <f>VLOOKUP('CxTx Summary'!E216, A:D, 4, FALSE)</f>
        <v>84.711156867525418</v>
      </c>
      <c r="AG216" s="69">
        <f t="shared" si="54"/>
        <v>84.711156867525418</v>
      </c>
      <c r="AH216" s="69">
        <f>IF(CxTx!H216=0,1,CxTx!H216)</f>
        <v>37.238750000000003</v>
      </c>
      <c r="AI216" s="68">
        <f t="shared" si="55"/>
        <v>0.27358264833715612</v>
      </c>
      <c r="AJ216" s="68">
        <f t="shared" si="56"/>
        <v>0.72641735166284382</v>
      </c>
      <c r="AK216" s="68">
        <f t="shared" si="57"/>
        <v>61.535654228003537</v>
      </c>
      <c r="AY216" s="72">
        <f>VLOOKUP('TzCx Summary'!B216, A:D, 4, FALSE)</f>
        <v>84.711156867525418</v>
      </c>
      <c r="AZ216" s="72">
        <f>VLOOKUP('TzCx Summary'!E216, A:D, 4, FALSE)</f>
        <v>84.711156867525418</v>
      </c>
      <c r="BA216" s="73">
        <f t="shared" si="58"/>
        <v>84.711156867525418</v>
      </c>
      <c r="BB216" s="73" t="e">
        <f>IF(TzCx!H216=0,1,#REF!)</f>
        <v>#REF!</v>
      </c>
      <c r="BC216" s="72" t="e">
        <f t="shared" si="59"/>
        <v>#REF!</v>
      </c>
      <c r="BD216" s="72" t="e">
        <f t="shared" si="60"/>
        <v>#REF!</v>
      </c>
      <c r="BE216" s="72" t="e">
        <f t="shared" si="61"/>
        <v>#REF!</v>
      </c>
      <c r="BG216" s="72"/>
      <c r="BH216" s="72"/>
      <c r="BI216" s="72"/>
      <c r="BJ216" s="72"/>
      <c r="BK216" s="72"/>
      <c r="BL216" s="72"/>
      <c r="BM216" s="72"/>
      <c r="BN216" s="72"/>
    </row>
    <row r="217" spans="11:66" ht="16.8" x14ac:dyDescent="0.4">
      <c r="K217" s="63">
        <f>VLOOKUP('CxCT5x Summary'!B217, A:D, 4, FALSE)</f>
        <v>84.711156867525418</v>
      </c>
      <c r="L217" s="63">
        <f>VLOOKUP('CxCT5x Summary'!E217, A:D, 4, FALSE)</f>
        <v>84.711156867525418</v>
      </c>
      <c r="M217" s="64">
        <f t="shared" si="52"/>
        <v>84.711156867525418</v>
      </c>
      <c r="N217" s="64">
        <f>IF(CxCT5x!H217=0,1,CxCT5x!H217)</f>
        <v>9.7688319999999997</v>
      </c>
      <c r="O217" s="65">
        <f t="shared" si="53"/>
        <v>6.7451645683325914E-2</v>
      </c>
      <c r="P217" s="65">
        <f t="shared" si="50"/>
        <v>0.93254835431667404</v>
      </c>
      <c r="Q217" s="65">
        <f t="shared" si="51"/>
        <v>78.997249929072453</v>
      </c>
      <c r="AE217" s="68">
        <f>VLOOKUP('CxTx Summary'!B217, A:D, 4, FALSE)</f>
        <v>84.711156867525418</v>
      </c>
      <c r="AF217" s="68">
        <f>VLOOKUP('CxTx Summary'!E217, A:D, 4, FALSE)</f>
        <v>84.711156867525418</v>
      </c>
      <c r="AG217" s="69">
        <f t="shared" si="54"/>
        <v>84.711156867525418</v>
      </c>
      <c r="AH217" s="69">
        <f>IF(CxTx!H217=0,1,CxTx!H217)</f>
        <v>9.7688319999999997</v>
      </c>
      <c r="AI217" s="68">
        <f t="shared" si="55"/>
        <v>6.7451645683325914E-2</v>
      </c>
      <c r="AJ217" s="68">
        <f t="shared" si="56"/>
        <v>0.93254835431667404</v>
      </c>
      <c r="AK217" s="68">
        <f t="shared" si="57"/>
        <v>78.997249929072453</v>
      </c>
      <c r="AY217" s="72">
        <f>VLOOKUP('TzCx Summary'!B217, A:D, 4, FALSE)</f>
        <v>84.711156867525418</v>
      </c>
      <c r="AZ217" s="72">
        <f>VLOOKUP('TzCx Summary'!E217, A:D, 4, FALSE)</f>
        <v>84.711156867525418</v>
      </c>
      <c r="BA217" s="73">
        <f t="shared" si="58"/>
        <v>84.711156867525418</v>
      </c>
      <c r="BB217" s="73" t="e">
        <f>IF(TzCx!H217=0,1,#REF!)</f>
        <v>#REF!</v>
      </c>
      <c r="BC217" s="72" t="e">
        <f t="shared" si="59"/>
        <v>#REF!</v>
      </c>
      <c r="BD217" s="72" t="e">
        <f t="shared" si="60"/>
        <v>#REF!</v>
      </c>
      <c r="BE217" s="72" t="e">
        <f t="shared" si="61"/>
        <v>#REF!</v>
      </c>
      <c r="BG217" s="72"/>
      <c r="BH217" s="72"/>
      <c r="BI217" s="72"/>
      <c r="BJ217" s="72"/>
      <c r="BK217" s="72"/>
      <c r="BL217" s="72"/>
      <c r="BM217" s="72"/>
      <c r="BN217" s="72"/>
    </row>
    <row r="218" spans="11:66" ht="16.8" x14ac:dyDescent="0.4">
      <c r="K218" s="63">
        <f>VLOOKUP('CxCT5x Summary'!B218, A:D, 4, FALSE)</f>
        <v>84.711156867525418</v>
      </c>
      <c r="L218" s="63">
        <f>VLOOKUP('CxCT5x Summary'!E218, A:D, 4, FALSE)</f>
        <v>84.711156867525418</v>
      </c>
      <c r="M218" s="64">
        <f t="shared" si="52"/>
        <v>84.711156867525418</v>
      </c>
      <c r="N218" s="64">
        <f>IF(CxCT5x!H218=0,1,CxCT5x!H218)</f>
        <v>16.58474</v>
      </c>
      <c r="O218" s="65">
        <f t="shared" si="53"/>
        <v>0.11859740993483413</v>
      </c>
      <c r="P218" s="65">
        <f t="shared" si="50"/>
        <v>0.88140259006516586</v>
      </c>
      <c r="Q218" s="65">
        <f t="shared" si="51"/>
        <v>74.664633070453462</v>
      </c>
      <c r="AE218" s="68">
        <f>VLOOKUP('CxTx Summary'!B218, A:D, 4, FALSE)</f>
        <v>84.711156867525418</v>
      </c>
      <c r="AF218" s="68">
        <f>VLOOKUP('CxTx Summary'!E218, A:D, 4, FALSE)</f>
        <v>84.711156867525418</v>
      </c>
      <c r="AG218" s="69">
        <f t="shared" si="54"/>
        <v>84.711156867525418</v>
      </c>
      <c r="AH218" s="69">
        <f>IF(CxTx!H218=0,1,CxTx!H218)</f>
        <v>16.58474</v>
      </c>
      <c r="AI218" s="68">
        <f t="shared" si="55"/>
        <v>0.11859740993483413</v>
      </c>
      <c r="AJ218" s="68">
        <f t="shared" si="56"/>
        <v>0.88140259006516586</v>
      </c>
      <c r="AK218" s="68">
        <f t="shared" si="57"/>
        <v>74.664633070453462</v>
      </c>
      <c r="AY218" s="72">
        <f>VLOOKUP('TzCx Summary'!B218, A:D, 4, FALSE)</f>
        <v>84.711156867525418</v>
      </c>
      <c r="AZ218" s="72">
        <f>VLOOKUP('TzCx Summary'!E218, A:D, 4, FALSE)</f>
        <v>91.803458387712311</v>
      </c>
      <c r="BA218" s="73">
        <f t="shared" si="58"/>
        <v>88.257307627618871</v>
      </c>
      <c r="BB218" s="73" t="e">
        <f>IF(TzCx!H218=0,1,#REF!)</f>
        <v>#REF!</v>
      </c>
      <c r="BC218" s="72" t="e">
        <f t="shared" si="59"/>
        <v>#REF!</v>
      </c>
      <c r="BD218" s="72" t="e">
        <f t="shared" si="60"/>
        <v>#REF!</v>
      </c>
      <c r="BE218" s="72" t="e">
        <f t="shared" si="61"/>
        <v>#REF!</v>
      </c>
      <c r="BG218" s="72"/>
      <c r="BH218" s="72"/>
      <c r="BI218" s="72"/>
      <c r="BJ218" s="72"/>
      <c r="BK218" s="72"/>
      <c r="BL218" s="72"/>
      <c r="BM218" s="72"/>
      <c r="BN218" s="72"/>
    </row>
    <row r="219" spans="11:66" ht="16.8" x14ac:dyDescent="0.4">
      <c r="K219" s="63">
        <f>VLOOKUP('CxCT5x Summary'!B219, A:D, 4, FALSE)</f>
        <v>87.860941194963118</v>
      </c>
      <c r="L219" s="63">
        <f>VLOOKUP('CxCT5x Summary'!E219, A:D, 4, FALSE)</f>
        <v>79.101456423858892</v>
      </c>
      <c r="M219" s="64">
        <f t="shared" si="52"/>
        <v>83.481198809411012</v>
      </c>
      <c r="N219" s="64">
        <f>IF(CxCT5x!H219=0,1,CxCT5x!H219)</f>
        <v>13.19889</v>
      </c>
      <c r="O219" s="65">
        <f t="shared" si="53"/>
        <v>9.3190393600257868E-2</v>
      </c>
      <c r="P219" s="65">
        <f t="shared" si="50"/>
        <v>0.90680960639974217</v>
      </c>
      <c r="Q219" s="65">
        <f t="shared" si="51"/>
        <v>75.70155303414063</v>
      </c>
      <c r="AE219" s="68">
        <f>VLOOKUP('CxTx Summary'!B219, A:D, 4, FALSE)</f>
        <v>87.860941194963118</v>
      </c>
      <c r="AF219" s="68">
        <f>VLOOKUP('CxTx Summary'!E219, A:D, 4, FALSE)</f>
        <v>79.101456423858892</v>
      </c>
      <c r="AG219" s="69">
        <f t="shared" si="54"/>
        <v>83.481198809411012</v>
      </c>
      <c r="AH219" s="69">
        <f>IF(CxTx!H219=0,1,CxTx!H219)</f>
        <v>13.19889</v>
      </c>
      <c r="AI219" s="68">
        <f t="shared" si="55"/>
        <v>9.3190393600257868E-2</v>
      </c>
      <c r="AJ219" s="68">
        <f t="shared" si="56"/>
        <v>0.90680960639974217</v>
      </c>
      <c r="AK219" s="68">
        <f t="shared" si="57"/>
        <v>75.70155303414063</v>
      </c>
      <c r="AY219" s="72">
        <f>VLOOKUP('TzCx Summary'!B219, A:D, 4, FALSE)</f>
        <v>87.860941194963118</v>
      </c>
      <c r="AZ219" s="72">
        <f>VLOOKUP('TzCx Summary'!E219, A:D, 4, FALSE)</f>
        <v>87.860941194963118</v>
      </c>
      <c r="BA219" s="73">
        <f t="shared" si="58"/>
        <v>87.860941194963118</v>
      </c>
      <c r="BB219" s="73" t="e">
        <f>IF(TzCx!H219=0,1,#REF!)</f>
        <v>#REF!</v>
      </c>
      <c r="BC219" s="72" t="e">
        <f t="shared" si="59"/>
        <v>#REF!</v>
      </c>
      <c r="BD219" s="72" t="e">
        <f t="shared" si="60"/>
        <v>#REF!</v>
      </c>
      <c r="BE219" s="72" t="e">
        <f t="shared" si="61"/>
        <v>#REF!</v>
      </c>
      <c r="BG219" s="72"/>
      <c r="BH219" s="72"/>
      <c r="BI219" s="72"/>
      <c r="BJ219" s="72"/>
      <c r="BK219" s="72"/>
      <c r="BL219" s="72"/>
      <c r="BM219" s="72"/>
      <c r="BN219" s="72"/>
    </row>
    <row r="220" spans="11:66" ht="16.8" x14ac:dyDescent="0.4">
      <c r="K220" s="63">
        <f>VLOOKUP('CxCT5x Summary'!B220, A:D, 4, FALSE)</f>
        <v>84.711156867525418</v>
      </c>
      <c r="L220" s="63">
        <f>VLOOKUP('CxCT5x Summary'!E220, A:D, 4, FALSE)</f>
        <v>84.711156867525418</v>
      </c>
      <c r="M220" s="64">
        <f t="shared" si="52"/>
        <v>84.711156867525418</v>
      </c>
      <c r="N220" s="64">
        <f>IF(CxCT5x!H220=0,1,CxCT5x!H220)</f>
        <v>29.489439999999998</v>
      </c>
      <c r="O220" s="65">
        <f t="shared" si="53"/>
        <v>0.21543274631795989</v>
      </c>
      <c r="P220" s="65">
        <f t="shared" si="50"/>
        <v>0.78456725368204006</v>
      </c>
      <c r="Q220" s="65">
        <f t="shared" si="51"/>
        <v>66.461599699782909</v>
      </c>
      <c r="AE220" s="68">
        <f>VLOOKUP('CxTx Summary'!B220, A:D, 4, FALSE)</f>
        <v>84.711156867525418</v>
      </c>
      <c r="AF220" s="68">
        <f>VLOOKUP('CxTx Summary'!E220, A:D, 4, FALSE)</f>
        <v>84.711156867525418</v>
      </c>
      <c r="AG220" s="69">
        <f t="shared" si="54"/>
        <v>84.711156867525418</v>
      </c>
      <c r="AH220" s="69">
        <f>IF(CxTx!H220=0,1,CxTx!H220)</f>
        <v>29.489439999999998</v>
      </c>
      <c r="AI220" s="68">
        <f t="shared" si="55"/>
        <v>0.21543274631795989</v>
      </c>
      <c r="AJ220" s="68">
        <f t="shared" si="56"/>
        <v>0.78456725368204006</v>
      </c>
      <c r="AK220" s="68">
        <f t="shared" si="57"/>
        <v>66.461599699782909</v>
      </c>
      <c r="AY220" s="72">
        <f>VLOOKUP('TzCx Summary'!B220, A:D, 4, FALSE)</f>
        <v>84.711156867525418</v>
      </c>
      <c r="AZ220" s="72">
        <f>VLOOKUP('TzCx Summary'!E220, A:D, 4, FALSE)</f>
        <v>84.711156867525418</v>
      </c>
      <c r="BA220" s="73">
        <f t="shared" si="58"/>
        <v>84.711156867525418</v>
      </c>
      <c r="BB220" s="73" t="e">
        <f>IF(TzCx!H220=0,1,#REF!)</f>
        <v>#REF!</v>
      </c>
      <c r="BC220" s="72" t="e">
        <f t="shared" si="59"/>
        <v>#REF!</v>
      </c>
      <c r="BD220" s="72" t="e">
        <f t="shared" si="60"/>
        <v>#REF!</v>
      </c>
      <c r="BE220" s="72" t="e">
        <f t="shared" si="61"/>
        <v>#REF!</v>
      </c>
      <c r="BG220" s="72"/>
      <c r="BH220" s="72"/>
      <c r="BI220" s="72"/>
      <c r="BJ220" s="72"/>
      <c r="BK220" s="72"/>
      <c r="BL220" s="72"/>
      <c r="BM220" s="72"/>
      <c r="BN220" s="72"/>
    </row>
    <row r="221" spans="11:66" ht="16.8" x14ac:dyDescent="0.4">
      <c r="K221" s="63">
        <f>VLOOKUP('CxCT5x Summary'!B221, A:D, 4, FALSE)</f>
        <v>91.803458387712311</v>
      </c>
      <c r="L221" s="63">
        <f>VLOOKUP('CxCT5x Summary'!E221, A:D, 4, FALSE)</f>
        <v>84.711156867525418</v>
      </c>
      <c r="M221" s="64">
        <f t="shared" si="52"/>
        <v>88.257307627618871</v>
      </c>
      <c r="N221" s="64">
        <f>IF(CxCT5x!H221=0,1,CxCT5x!H221)</f>
        <v>18.52769</v>
      </c>
      <c r="O221" s="65">
        <f t="shared" si="53"/>
        <v>0.13317707601196835</v>
      </c>
      <c r="P221" s="65">
        <f t="shared" si="50"/>
        <v>0.86682292398803162</v>
      </c>
      <c r="Q221" s="65">
        <f t="shared" si="51"/>
        <v>76.503457461083798</v>
      </c>
      <c r="AE221" s="68">
        <f>VLOOKUP('CxTx Summary'!B221, A:D, 4, FALSE)</f>
        <v>91.803458387712311</v>
      </c>
      <c r="AF221" s="68">
        <f>VLOOKUP('CxTx Summary'!E221, A:D, 4, FALSE)</f>
        <v>84.711156867525418</v>
      </c>
      <c r="AG221" s="69">
        <f t="shared" si="54"/>
        <v>88.257307627618871</v>
      </c>
      <c r="AH221" s="69">
        <f>IF(CxTx!H221=0,1,CxTx!H221)</f>
        <v>18.52769</v>
      </c>
      <c r="AI221" s="68">
        <f t="shared" si="55"/>
        <v>0.13317707601196835</v>
      </c>
      <c r="AJ221" s="68">
        <f t="shared" si="56"/>
        <v>0.86682292398803162</v>
      </c>
      <c r="AK221" s="68">
        <f t="shared" si="57"/>
        <v>76.503457461083798</v>
      </c>
      <c r="AY221" s="72">
        <f>VLOOKUP('TzCx Summary'!B221, A:D, 4, FALSE)</f>
        <v>91.803458387712311</v>
      </c>
      <c r="AZ221" s="72">
        <f>VLOOKUP('TzCx Summary'!E221, A:D, 4, FALSE)</f>
        <v>91.803458387712311</v>
      </c>
      <c r="BA221" s="73">
        <f t="shared" si="58"/>
        <v>91.803458387712311</v>
      </c>
      <c r="BB221" s="73" t="e">
        <f>IF(TzCx!H221=0,1,#REF!)</f>
        <v>#REF!</v>
      </c>
      <c r="BC221" s="72" t="e">
        <f t="shared" si="59"/>
        <v>#REF!</v>
      </c>
      <c r="BD221" s="72" t="e">
        <f t="shared" si="60"/>
        <v>#REF!</v>
      </c>
      <c r="BE221" s="72" t="e">
        <f t="shared" si="61"/>
        <v>#REF!</v>
      </c>
      <c r="BG221" s="72"/>
      <c r="BH221" s="72"/>
      <c r="BI221" s="72"/>
      <c r="BJ221" s="72"/>
      <c r="BK221" s="72"/>
      <c r="BL221" s="72"/>
      <c r="BM221" s="72"/>
      <c r="BN221" s="72"/>
    </row>
    <row r="222" spans="11:66" ht="16.8" x14ac:dyDescent="0.4">
      <c r="K222" s="63">
        <f>VLOOKUP('CxCT5x Summary'!B222, A:D, 4, FALSE)</f>
        <v>91.803458387712311</v>
      </c>
      <c r="L222" s="63">
        <f>VLOOKUP('CxCT5x Summary'!E222, A:D, 4, FALSE)</f>
        <v>84.711156867525418</v>
      </c>
      <c r="M222" s="64">
        <f t="shared" si="52"/>
        <v>88.257307627618871</v>
      </c>
      <c r="N222" s="64">
        <f>IF(CxCT5x!H222=0,1,CxCT5x!H222)</f>
        <v>13.81841</v>
      </c>
      <c r="O222" s="65">
        <f t="shared" si="53"/>
        <v>9.7839198113038012E-2</v>
      </c>
      <c r="P222" s="65">
        <f t="shared" si="50"/>
        <v>0.90216080188696202</v>
      </c>
      <c r="Q222" s="65">
        <f t="shared" si="51"/>
        <v>79.622283421716929</v>
      </c>
      <c r="AE222" s="68">
        <f>VLOOKUP('CxTx Summary'!B222, A:D, 4, FALSE)</f>
        <v>91.803458387712311</v>
      </c>
      <c r="AF222" s="68">
        <f>VLOOKUP('CxTx Summary'!E222, A:D, 4, FALSE)</f>
        <v>84.711156867525418</v>
      </c>
      <c r="AG222" s="69">
        <f t="shared" si="54"/>
        <v>88.257307627618871</v>
      </c>
      <c r="AH222" s="69">
        <f>IF(CxTx!H222=0,1,CxTx!H222)</f>
        <v>13.81841</v>
      </c>
      <c r="AI222" s="68">
        <f t="shared" si="55"/>
        <v>9.7839198113038012E-2</v>
      </c>
      <c r="AJ222" s="68">
        <f t="shared" si="56"/>
        <v>0.90216080188696202</v>
      </c>
      <c r="AK222" s="68">
        <f t="shared" si="57"/>
        <v>79.622283421716929</v>
      </c>
      <c r="AY222" s="72">
        <f>VLOOKUP('TzCx Summary'!B222, A:D, 4, FALSE)</f>
        <v>91.803458387712311</v>
      </c>
      <c r="AZ222" s="72">
        <f>VLOOKUP('TzCx Summary'!E222, A:D, 4, FALSE)</f>
        <v>91.803458387712311</v>
      </c>
      <c r="BA222" s="73">
        <f t="shared" si="58"/>
        <v>91.803458387712311</v>
      </c>
      <c r="BB222" s="73" t="e">
        <f>IF(TzCx!H222=0,1,#REF!)</f>
        <v>#REF!</v>
      </c>
      <c r="BC222" s="72" t="e">
        <f t="shared" si="59"/>
        <v>#REF!</v>
      </c>
      <c r="BD222" s="72" t="e">
        <f t="shared" si="60"/>
        <v>#REF!</v>
      </c>
      <c r="BE222" s="72" t="e">
        <f t="shared" si="61"/>
        <v>#REF!</v>
      </c>
      <c r="BG222" s="72"/>
      <c r="BH222" s="72"/>
      <c r="BI222" s="72"/>
      <c r="BJ222" s="72"/>
      <c r="BK222" s="72"/>
      <c r="BL222" s="72"/>
      <c r="BM222" s="72"/>
      <c r="BN222" s="72"/>
    </row>
    <row r="223" spans="11:66" ht="16.8" x14ac:dyDescent="0.4">
      <c r="K223" s="63">
        <f>VLOOKUP('CxCT5x Summary'!B223, A:D, 4, FALSE)</f>
        <v>68.91572373752264</v>
      </c>
      <c r="L223" s="63">
        <f>VLOOKUP('CxCT5x Summary'!E223, A:D, 4, FALSE)</f>
        <v>79.101456423858892</v>
      </c>
      <c r="M223" s="64">
        <f t="shared" si="52"/>
        <v>74.008590080690766</v>
      </c>
      <c r="N223" s="64">
        <f>IF(CxCT5x!H223=0,1,CxCT5x!H223)</f>
        <v>26.509550000000001</v>
      </c>
      <c r="O223" s="65">
        <f t="shared" si="53"/>
        <v>0.19307200561614488</v>
      </c>
      <c r="P223" s="65">
        <f t="shared" si="50"/>
        <v>0.8069279943838551</v>
      </c>
      <c r="Q223" s="65">
        <f t="shared" si="51"/>
        <v>59.719603160988669</v>
      </c>
      <c r="AE223" s="68">
        <f>VLOOKUP('CxTx Summary'!B223, A:D, 4, FALSE)</f>
        <v>68.91572373752264</v>
      </c>
      <c r="AF223" s="68">
        <f>VLOOKUP('CxTx Summary'!E223, A:D, 4, FALSE)</f>
        <v>79.101456423858892</v>
      </c>
      <c r="AG223" s="69">
        <f t="shared" si="54"/>
        <v>74.008590080690766</v>
      </c>
      <c r="AH223" s="69">
        <f>IF(CxTx!H223=0,1,CxTx!H223)</f>
        <v>26.509550000000001</v>
      </c>
      <c r="AI223" s="68">
        <f t="shared" si="55"/>
        <v>0.19307200561614488</v>
      </c>
      <c r="AJ223" s="68">
        <f t="shared" si="56"/>
        <v>0.8069279943838551</v>
      </c>
      <c r="AK223" s="68">
        <f t="shared" si="57"/>
        <v>59.719603160988669</v>
      </c>
      <c r="AY223" s="72">
        <f>VLOOKUP('TzCx Summary'!B223, A:D, 4, FALSE)</f>
        <v>68.91572373752264</v>
      </c>
      <c r="AZ223" s="72">
        <f>VLOOKUP('TzCx Summary'!E223, A:D, 4, FALSE)</f>
        <v>95.731374129708314</v>
      </c>
      <c r="BA223" s="73">
        <f t="shared" si="58"/>
        <v>82.323548933615484</v>
      </c>
      <c r="BB223" s="73" t="e">
        <f>IF(TzCx!H223=0,1,#REF!)</f>
        <v>#REF!</v>
      </c>
      <c r="BC223" s="72" t="e">
        <f t="shared" si="59"/>
        <v>#REF!</v>
      </c>
      <c r="BD223" s="72" t="e">
        <f t="shared" si="60"/>
        <v>#REF!</v>
      </c>
      <c r="BE223" s="72" t="e">
        <f t="shared" si="61"/>
        <v>#REF!</v>
      </c>
      <c r="BG223" s="72"/>
      <c r="BH223" s="72"/>
      <c r="BI223" s="72"/>
      <c r="BJ223" s="72"/>
      <c r="BK223" s="72"/>
      <c r="BL223" s="72"/>
      <c r="BM223" s="72"/>
      <c r="BN223" s="72"/>
    </row>
    <row r="224" spans="11:66" ht="16.8" x14ac:dyDescent="0.4">
      <c r="K224" s="63">
        <f>VLOOKUP('CxCT5x Summary'!B224, A:D, 4, FALSE)</f>
        <v>84.711156867525418</v>
      </c>
      <c r="L224" s="63">
        <f>VLOOKUP('CxCT5x Summary'!E224, A:D, 4, FALSE)</f>
        <v>84.711156867525418</v>
      </c>
      <c r="M224" s="64">
        <f t="shared" si="52"/>
        <v>84.711156867525418</v>
      </c>
      <c r="N224" s="64">
        <f>IF(CxCT5x!H224=0,1,CxCT5x!H224)</f>
        <v>14.774900000000001</v>
      </c>
      <c r="O224" s="65">
        <f t="shared" si="53"/>
        <v>0.10501658549105503</v>
      </c>
      <c r="P224" s="65">
        <f t="shared" si="50"/>
        <v>0.89498341450894503</v>
      </c>
      <c r="Q224" s="65">
        <f t="shared" si="51"/>
        <v>75.81508042030076</v>
      </c>
      <c r="AE224" s="68">
        <f>VLOOKUP('CxTx Summary'!B224, A:D, 4, FALSE)</f>
        <v>84.711156867525418</v>
      </c>
      <c r="AF224" s="68">
        <f>VLOOKUP('CxTx Summary'!E224, A:D, 4, FALSE)</f>
        <v>84.711156867525418</v>
      </c>
      <c r="AG224" s="69">
        <f t="shared" si="54"/>
        <v>84.711156867525418</v>
      </c>
      <c r="AH224" s="69">
        <f>IF(CxTx!H224=0,1,CxTx!H224)</f>
        <v>14.774900000000001</v>
      </c>
      <c r="AI224" s="68">
        <f t="shared" si="55"/>
        <v>0.10501658549105503</v>
      </c>
      <c r="AJ224" s="68">
        <f t="shared" si="56"/>
        <v>0.89498341450894503</v>
      </c>
      <c r="AK224" s="68">
        <f t="shared" si="57"/>
        <v>75.81508042030076</v>
      </c>
      <c r="AY224" s="72">
        <f>VLOOKUP('TzCx Summary'!B224, A:D, 4, FALSE)</f>
        <v>84.711156867525418</v>
      </c>
      <c r="AZ224" s="72">
        <f>VLOOKUP('TzCx Summary'!E224, A:D, 4, FALSE)</f>
        <v>91.803458387712311</v>
      </c>
      <c r="BA224" s="73">
        <f t="shared" si="58"/>
        <v>88.257307627618871</v>
      </c>
      <c r="BB224" s="73" t="e">
        <f>IF(TzCx!H224=0,1,#REF!)</f>
        <v>#REF!</v>
      </c>
      <c r="BC224" s="72" t="e">
        <f t="shared" si="59"/>
        <v>#REF!</v>
      </c>
      <c r="BD224" s="72" t="e">
        <f t="shared" si="60"/>
        <v>#REF!</v>
      </c>
      <c r="BE224" s="72" t="e">
        <f t="shared" si="61"/>
        <v>#REF!</v>
      </c>
      <c r="BG224" s="72"/>
      <c r="BH224" s="72"/>
      <c r="BI224" s="72"/>
      <c r="BJ224" s="72"/>
      <c r="BK224" s="72"/>
      <c r="BL224" s="72"/>
      <c r="BM224" s="72"/>
      <c r="BN224" s="72"/>
    </row>
    <row r="225" spans="11:66" ht="16.8" x14ac:dyDescent="0.4">
      <c r="K225" s="63">
        <f>VLOOKUP('CxCT5x Summary'!B225, A:D, 4, FALSE)</f>
        <v>79.101456423858892</v>
      </c>
      <c r="L225" s="63">
        <f>VLOOKUP('CxCT5x Summary'!E225, A:D, 4, FALSE)</f>
        <v>84.711156867525418</v>
      </c>
      <c r="M225" s="64">
        <f t="shared" si="52"/>
        <v>81.906306645692155</v>
      </c>
      <c r="N225" s="64">
        <f>IF(CxCT5x!H225=0,1,CxCT5x!H225)</f>
        <v>35.801499999999997</v>
      </c>
      <c r="O225" s="65">
        <f t="shared" si="53"/>
        <v>0.26279769500878364</v>
      </c>
      <c r="P225" s="65">
        <f t="shared" si="50"/>
        <v>0.73720230499121642</v>
      </c>
      <c r="Q225" s="65">
        <f t="shared" si="51"/>
        <v>60.381518052521642</v>
      </c>
      <c r="AE225" s="68">
        <f>VLOOKUP('CxTx Summary'!B225, A:D, 4, FALSE)</f>
        <v>79.101456423858892</v>
      </c>
      <c r="AF225" s="68">
        <f>VLOOKUP('CxTx Summary'!E225, A:D, 4, FALSE)</f>
        <v>84.711156867525418</v>
      </c>
      <c r="AG225" s="69">
        <f t="shared" si="54"/>
        <v>81.906306645692155</v>
      </c>
      <c r="AH225" s="69">
        <f>IF(CxTx!H225=0,1,CxTx!H225)</f>
        <v>35.801499999999997</v>
      </c>
      <c r="AI225" s="68">
        <f t="shared" si="55"/>
        <v>0.26279769500878364</v>
      </c>
      <c r="AJ225" s="68">
        <f t="shared" si="56"/>
        <v>0.73720230499121642</v>
      </c>
      <c r="AK225" s="68">
        <f t="shared" si="57"/>
        <v>60.381518052521642</v>
      </c>
      <c r="AY225" s="72">
        <f>VLOOKUP('TzCx Summary'!B225, A:D, 4, FALSE)</f>
        <v>79.101456423858892</v>
      </c>
      <c r="AZ225" s="72">
        <f>VLOOKUP('TzCx Summary'!E225, A:D, 4, FALSE)</f>
        <v>84.711156867525418</v>
      </c>
      <c r="BA225" s="73">
        <f t="shared" si="58"/>
        <v>81.906306645692155</v>
      </c>
      <c r="BB225" s="73" t="e">
        <f>IF(TzCx!H225=0,1,#REF!)</f>
        <v>#REF!</v>
      </c>
      <c r="BC225" s="72" t="e">
        <f t="shared" si="59"/>
        <v>#REF!</v>
      </c>
      <c r="BD225" s="72" t="e">
        <f t="shared" si="60"/>
        <v>#REF!</v>
      </c>
      <c r="BE225" s="72" t="e">
        <f t="shared" si="61"/>
        <v>#REF!</v>
      </c>
      <c r="BG225" s="72"/>
      <c r="BH225" s="72"/>
      <c r="BI225" s="72"/>
      <c r="BJ225" s="72"/>
      <c r="BK225" s="72"/>
      <c r="BL225" s="72"/>
      <c r="BM225" s="72"/>
      <c r="BN225" s="72"/>
    </row>
    <row r="226" spans="11:66" ht="16.8" x14ac:dyDescent="0.4">
      <c r="K226" s="63">
        <f>VLOOKUP('CxCT5x Summary'!B226, A:D, 4, FALSE)</f>
        <v>79.101456423858892</v>
      </c>
      <c r="L226" s="63">
        <f>VLOOKUP('CxCT5x Summary'!E226, A:D, 4, FALSE)</f>
        <v>79.101456423858892</v>
      </c>
      <c r="M226" s="64">
        <f t="shared" si="52"/>
        <v>79.101456423858892</v>
      </c>
      <c r="N226" s="64">
        <f>IF(CxCT5x!H226=0,1,CxCT5x!H226)</f>
        <v>12.460330000000001</v>
      </c>
      <c r="O226" s="65">
        <f t="shared" si="53"/>
        <v>8.7648327063327799E-2</v>
      </c>
      <c r="P226" s="65">
        <f t="shared" si="50"/>
        <v>0.91235167293667219</v>
      </c>
      <c r="Q226" s="65">
        <f t="shared" si="51"/>
        <v>72.168346100034938</v>
      </c>
      <c r="AE226" s="68">
        <f>VLOOKUP('CxTx Summary'!B226, A:D, 4, FALSE)</f>
        <v>79.101456423858892</v>
      </c>
      <c r="AF226" s="68">
        <f>VLOOKUP('CxTx Summary'!E226, A:D, 4, FALSE)</f>
        <v>79.101456423858892</v>
      </c>
      <c r="AG226" s="69">
        <f t="shared" si="54"/>
        <v>79.101456423858892</v>
      </c>
      <c r="AH226" s="69">
        <f>IF(CxTx!H226=0,1,CxTx!H226)</f>
        <v>12.460330000000001</v>
      </c>
      <c r="AI226" s="68">
        <f t="shared" si="55"/>
        <v>8.7648327063327799E-2</v>
      </c>
      <c r="AJ226" s="68">
        <f t="shared" si="56"/>
        <v>0.91235167293667219</v>
      </c>
      <c r="AK226" s="68">
        <f t="shared" si="57"/>
        <v>72.168346100034938</v>
      </c>
      <c r="AY226" s="72">
        <f>VLOOKUP('TzCx Summary'!B226, A:D, 4, FALSE)</f>
        <v>79.101456423858892</v>
      </c>
      <c r="AZ226" s="72">
        <f>VLOOKUP('TzCx Summary'!E226, A:D, 4, FALSE)</f>
        <v>79.101456423858892</v>
      </c>
      <c r="BA226" s="73">
        <f t="shared" si="58"/>
        <v>79.101456423858892</v>
      </c>
      <c r="BB226" s="73" t="e">
        <f>IF(TzCx!H226=0,1,#REF!)</f>
        <v>#REF!</v>
      </c>
      <c r="BC226" s="72" t="e">
        <f t="shared" si="59"/>
        <v>#REF!</v>
      </c>
      <c r="BD226" s="72" t="e">
        <f t="shared" si="60"/>
        <v>#REF!</v>
      </c>
      <c r="BE226" s="72" t="e">
        <f t="shared" si="61"/>
        <v>#REF!</v>
      </c>
      <c r="BG226" s="72"/>
      <c r="BH226" s="72"/>
      <c r="BI226" s="72"/>
      <c r="BJ226" s="72"/>
      <c r="BK226" s="72"/>
      <c r="BL226" s="72"/>
      <c r="BM226" s="72"/>
      <c r="BN226" s="72"/>
    </row>
    <row r="227" spans="11:66" ht="16.8" x14ac:dyDescent="0.4">
      <c r="K227" s="63">
        <f>VLOOKUP('CxCT5x Summary'!B227, A:D, 4, FALSE)</f>
        <v>97.16593973375204</v>
      </c>
      <c r="L227" s="63">
        <f>VLOOKUP('CxCT5x Summary'!E227, A:D, 4, FALSE)</f>
        <v>84.711156867525418</v>
      </c>
      <c r="M227" s="64">
        <f t="shared" si="52"/>
        <v>90.938548300638729</v>
      </c>
      <c r="N227" s="64">
        <f>IF(CxCT5x!H227=0,1,CxCT5x!H227)</f>
        <v>49.516280000000002</v>
      </c>
      <c r="O227" s="65">
        <f t="shared" si="53"/>
        <v>0.36571177551592959</v>
      </c>
      <c r="P227" s="65">
        <f t="shared" si="50"/>
        <v>0.63428822448407041</v>
      </c>
      <c r="Q227" s="65">
        <f t="shared" si="51"/>
        <v>57.681250338771015</v>
      </c>
      <c r="AE227" s="68">
        <f>VLOOKUP('CxTx Summary'!B227, A:D, 4, FALSE)</f>
        <v>97.16593973375204</v>
      </c>
      <c r="AF227" s="68">
        <f>VLOOKUP('CxTx Summary'!E227, A:D, 4, FALSE)</f>
        <v>84.711156867525418</v>
      </c>
      <c r="AG227" s="69">
        <f t="shared" si="54"/>
        <v>90.938548300638729</v>
      </c>
      <c r="AH227" s="69">
        <f>IF(CxTx!H227=0,1,CxTx!H227)</f>
        <v>49.516280000000002</v>
      </c>
      <c r="AI227" s="68">
        <f t="shared" si="55"/>
        <v>0.36571177551592959</v>
      </c>
      <c r="AJ227" s="68">
        <f t="shared" si="56"/>
        <v>0.63428822448407041</v>
      </c>
      <c r="AK227" s="68">
        <f t="shared" si="57"/>
        <v>57.681250338771015</v>
      </c>
      <c r="AY227" s="72">
        <f>VLOOKUP('TzCx Summary'!B227, A:D, 4, FALSE)</f>
        <v>97.16593973375204</v>
      </c>
      <c r="AZ227" s="72">
        <f>VLOOKUP('TzCx Summary'!E227, A:D, 4, FALSE)</f>
        <v>84.711156867525418</v>
      </c>
      <c r="BA227" s="73">
        <f t="shared" si="58"/>
        <v>90.938548300638729</v>
      </c>
      <c r="BB227" s="73" t="e">
        <f>IF(TzCx!H227=0,1,#REF!)</f>
        <v>#REF!</v>
      </c>
      <c r="BC227" s="72" t="e">
        <f t="shared" si="59"/>
        <v>#REF!</v>
      </c>
      <c r="BD227" s="72" t="e">
        <f t="shared" si="60"/>
        <v>#REF!</v>
      </c>
      <c r="BE227" s="72" t="e">
        <f t="shared" si="61"/>
        <v>#REF!</v>
      </c>
      <c r="BG227" s="72"/>
      <c r="BH227" s="72"/>
      <c r="BI227" s="72"/>
      <c r="BJ227" s="72"/>
      <c r="BK227" s="72"/>
      <c r="BL227" s="72"/>
      <c r="BM227" s="72"/>
      <c r="BN227" s="72"/>
    </row>
    <row r="228" spans="11:66" ht="16.8" x14ac:dyDescent="0.4">
      <c r="K228" s="63">
        <f>VLOOKUP('CxCT5x Summary'!B228, A:D, 4, FALSE)</f>
        <v>91.803458387712311</v>
      </c>
      <c r="L228" s="63">
        <f>VLOOKUP('CxCT5x Summary'!E228, A:D, 4, FALSE)</f>
        <v>84.711156867525418</v>
      </c>
      <c r="M228" s="64">
        <f t="shared" si="52"/>
        <v>88.257307627618871</v>
      </c>
      <c r="N228" s="64">
        <f>IF(CxCT5x!H228=0,1,CxCT5x!H228)</f>
        <v>14.22425</v>
      </c>
      <c r="O228" s="65">
        <f t="shared" si="53"/>
        <v>0.10088457328004909</v>
      </c>
      <c r="P228" s="65">
        <f t="shared" si="50"/>
        <v>0.89911542671995093</v>
      </c>
      <c r="Q228" s="65">
        <f t="shared" si="51"/>
        <v>79.353506808760528</v>
      </c>
      <c r="AE228" s="68">
        <f>VLOOKUP('CxTx Summary'!B228, A:D, 4, FALSE)</f>
        <v>91.803458387712311</v>
      </c>
      <c r="AF228" s="68">
        <f>VLOOKUP('CxTx Summary'!E228, A:D, 4, FALSE)</f>
        <v>84.711156867525418</v>
      </c>
      <c r="AG228" s="69">
        <f t="shared" si="54"/>
        <v>88.257307627618871</v>
      </c>
      <c r="AH228" s="69">
        <f>IF(CxTx!H228=0,1,CxTx!H228)</f>
        <v>14.22425</v>
      </c>
      <c r="AI228" s="68">
        <f t="shared" si="55"/>
        <v>0.10088457328004909</v>
      </c>
      <c r="AJ228" s="68">
        <f t="shared" si="56"/>
        <v>0.89911542671995093</v>
      </c>
      <c r="AK228" s="68">
        <f t="shared" si="57"/>
        <v>79.353506808760528</v>
      </c>
      <c r="AY228" s="72">
        <f>VLOOKUP('TzCx Summary'!B228, A:D, 4, FALSE)</f>
        <v>91.803458387712311</v>
      </c>
      <c r="AZ228" s="72">
        <f>VLOOKUP('TzCx Summary'!E228, A:D, 4, FALSE)</f>
        <v>91.803458387712311</v>
      </c>
      <c r="BA228" s="73">
        <f t="shared" si="58"/>
        <v>91.803458387712311</v>
      </c>
      <c r="BB228" s="73" t="e">
        <f>IF(TzCx!H228=0,1,#REF!)</f>
        <v>#REF!</v>
      </c>
      <c r="BC228" s="72" t="e">
        <f t="shared" si="59"/>
        <v>#REF!</v>
      </c>
      <c r="BD228" s="72" t="e">
        <f t="shared" si="60"/>
        <v>#REF!</v>
      </c>
      <c r="BE228" s="72" t="e">
        <f t="shared" si="61"/>
        <v>#REF!</v>
      </c>
      <c r="BG228" s="72"/>
      <c r="BH228" s="72"/>
      <c r="BI228" s="72"/>
      <c r="BJ228" s="72"/>
      <c r="BK228" s="72"/>
      <c r="BL228" s="72"/>
      <c r="BM228" s="72"/>
      <c r="BN228" s="72"/>
    </row>
    <row r="229" spans="11:66" ht="16.8" x14ac:dyDescent="0.4">
      <c r="K229" s="63">
        <f>VLOOKUP('CxCT5x Summary'!B229, A:D, 4, FALSE)</f>
        <v>84.711156867525418</v>
      </c>
      <c r="L229" s="63">
        <f>VLOOKUP('CxCT5x Summary'!E229, A:D, 4, FALSE)</f>
        <v>84.711156867525418</v>
      </c>
      <c r="M229" s="64">
        <f t="shared" si="52"/>
        <v>84.711156867525418</v>
      </c>
      <c r="N229" s="64">
        <f>IF(CxCT5x!H229=0,1,CxCT5x!H229)</f>
        <v>10.38514</v>
      </c>
      <c r="O229" s="65">
        <f t="shared" si="53"/>
        <v>7.2076347729527021E-2</v>
      </c>
      <c r="P229" s="65">
        <f t="shared" si="50"/>
        <v>0.92792365227047302</v>
      </c>
      <c r="Q229" s="65">
        <f t="shared" si="51"/>
        <v>78.605486068571153</v>
      </c>
      <c r="AE229" s="68">
        <f>VLOOKUP('CxTx Summary'!B229, A:D, 4, FALSE)</f>
        <v>84.711156867525418</v>
      </c>
      <c r="AF229" s="68">
        <f>VLOOKUP('CxTx Summary'!E229, A:D, 4, FALSE)</f>
        <v>84.711156867525418</v>
      </c>
      <c r="AG229" s="69">
        <f t="shared" si="54"/>
        <v>84.711156867525418</v>
      </c>
      <c r="AH229" s="69">
        <f>IF(CxTx!H229=0,1,CxTx!H229)</f>
        <v>10.38514</v>
      </c>
      <c r="AI229" s="68">
        <f t="shared" si="55"/>
        <v>7.2076347729527021E-2</v>
      </c>
      <c r="AJ229" s="68">
        <f t="shared" si="56"/>
        <v>0.92792365227047302</v>
      </c>
      <c r="AK229" s="68">
        <f t="shared" si="57"/>
        <v>78.605486068571153</v>
      </c>
      <c r="AY229" s="72">
        <f>VLOOKUP('TzCx Summary'!B229, A:D, 4, FALSE)</f>
        <v>84.711156867525418</v>
      </c>
      <c r="AZ229" s="72">
        <f>VLOOKUP('TzCx Summary'!E229, A:D, 4, FALSE)</f>
        <v>84.711156867525418</v>
      </c>
      <c r="BA229" s="73">
        <f t="shared" si="58"/>
        <v>84.711156867525418</v>
      </c>
      <c r="BB229" s="73" t="e">
        <f>IF(TzCx!H229=0,1,#REF!)</f>
        <v>#REF!</v>
      </c>
      <c r="BC229" s="72" t="e">
        <f t="shared" si="59"/>
        <v>#REF!</v>
      </c>
      <c r="BD229" s="72" t="e">
        <f t="shared" si="60"/>
        <v>#REF!</v>
      </c>
      <c r="BE229" s="72" t="e">
        <f t="shared" si="61"/>
        <v>#REF!</v>
      </c>
      <c r="BG229" s="72"/>
      <c r="BH229" s="72"/>
      <c r="BI229" s="72"/>
      <c r="BJ229" s="72"/>
      <c r="BK229" s="72"/>
      <c r="BL229" s="72"/>
      <c r="BM229" s="72"/>
      <c r="BN229" s="72"/>
    </row>
    <row r="230" spans="11:66" ht="16.8" x14ac:dyDescent="0.4">
      <c r="K230" s="63">
        <f>VLOOKUP('CxCT5x Summary'!B230, A:D, 4, FALSE)</f>
        <v>91.803458387712311</v>
      </c>
      <c r="L230" s="63">
        <f>VLOOKUP('CxCT5x Summary'!E230, A:D, 4, FALSE)</f>
        <v>84.711156867525418</v>
      </c>
      <c r="M230" s="64">
        <f t="shared" si="52"/>
        <v>88.257307627618871</v>
      </c>
      <c r="N230" s="64">
        <f>IF(CxCT5x!H230=0,1,CxCT5x!H230)</f>
        <v>18.032080000000001</v>
      </c>
      <c r="O230" s="65">
        <f t="shared" si="53"/>
        <v>0.12945807742503174</v>
      </c>
      <c r="P230" s="65">
        <f t="shared" si="50"/>
        <v>0.87054192257496821</v>
      </c>
      <c r="Q230" s="65">
        <f t="shared" si="51"/>
        <v>76.831686263437746</v>
      </c>
      <c r="AE230" s="68">
        <f>VLOOKUP('CxTx Summary'!B230, A:D, 4, FALSE)</f>
        <v>91.803458387712311</v>
      </c>
      <c r="AF230" s="68">
        <f>VLOOKUP('CxTx Summary'!E230, A:D, 4, FALSE)</f>
        <v>84.711156867525418</v>
      </c>
      <c r="AG230" s="69">
        <f t="shared" si="54"/>
        <v>88.257307627618871</v>
      </c>
      <c r="AH230" s="69">
        <f>IF(CxTx!H230=0,1,CxTx!H230)</f>
        <v>18.032080000000001</v>
      </c>
      <c r="AI230" s="68">
        <f t="shared" si="55"/>
        <v>0.12945807742503174</v>
      </c>
      <c r="AJ230" s="68">
        <f t="shared" si="56"/>
        <v>0.87054192257496821</v>
      </c>
      <c r="AK230" s="68">
        <f t="shared" si="57"/>
        <v>76.831686263437746</v>
      </c>
      <c r="AY230" s="72">
        <f>VLOOKUP('TzCx Summary'!B230, A:D, 4, FALSE)</f>
        <v>91.803458387712311</v>
      </c>
      <c r="AZ230" s="72">
        <f>VLOOKUP('TzCx Summary'!E230, A:D, 4, FALSE)</f>
        <v>91.803458387712311</v>
      </c>
      <c r="BA230" s="73">
        <f t="shared" si="58"/>
        <v>91.803458387712311</v>
      </c>
      <c r="BB230" s="73" t="e">
        <f>IF(TzCx!H230=0,1,#REF!)</f>
        <v>#REF!</v>
      </c>
      <c r="BC230" s="72" t="e">
        <f t="shared" si="59"/>
        <v>#REF!</v>
      </c>
      <c r="BD230" s="72" t="e">
        <f t="shared" si="60"/>
        <v>#REF!</v>
      </c>
      <c r="BE230" s="72" t="e">
        <f t="shared" si="61"/>
        <v>#REF!</v>
      </c>
      <c r="BG230" s="72"/>
      <c r="BH230" s="72"/>
      <c r="BI230" s="72"/>
      <c r="BJ230" s="72"/>
      <c r="BK230" s="72"/>
      <c r="BL230" s="72"/>
      <c r="BM230" s="72"/>
      <c r="BN230" s="72"/>
    </row>
    <row r="231" spans="11:66" ht="16.8" x14ac:dyDescent="0.4">
      <c r="K231" s="63">
        <f>VLOOKUP('CxCT5x Summary'!B231, A:D, 4, FALSE)</f>
        <v>91.803458387712311</v>
      </c>
      <c r="L231" s="63">
        <f>VLOOKUP('CxCT5x Summary'!E231, A:D, 4, FALSE)</f>
        <v>84.711156867525418</v>
      </c>
      <c r="M231" s="64">
        <f t="shared" si="52"/>
        <v>88.257307627618871</v>
      </c>
      <c r="N231" s="64">
        <f>IF(CxCT5x!H231=0,1,CxCT5x!H231)</f>
        <v>13.880319999999999</v>
      </c>
      <c r="O231" s="65">
        <f t="shared" si="53"/>
        <v>9.8303763401303479E-2</v>
      </c>
      <c r="P231" s="65">
        <f t="shared" si="50"/>
        <v>0.90169623659869647</v>
      </c>
      <c r="Q231" s="65">
        <f t="shared" si="51"/>
        <v>79.58128214015737</v>
      </c>
      <c r="AE231" s="68">
        <f>VLOOKUP('CxTx Summary'!B231, A:D, 4, FALSE)</f>
        <v>91.803458387712311</v>
      </c>
      <c r="AF231" s="68">
        <f>VLOOKUP('CxTx Summary'!E231, A:D, 4, FALSE)</f>
        <v>84.711156867525418</v>
      </c>
      <c r="AG231" s="69">
        <f t="shared" si="54"/>
        <v>88.257307627618871</v>
      </c>
      <c r="AH231" s="69">
        <f>IF(CxTx!H231=0,1,CxTx!H231)</f>
        <v>13.880319999999999</v>
      </c>
      <c r="AI231" s="68">
        <f t="shared" si="55"/>
        <v>9.8303763401303479E-2</v>
      </c>
      <c r="AJ231" s="68">
        <f t="shared" si="56"/>
        <v>0.90169623659869647</v>
      </c>
      <c r="AK231" s="68">
        <f t="shared" si="57"/>
        <v>79.58128214015737</v>
      </c>
      <c r="AY231" s="72">
        <f>VLOOKUP('TzCx Summary'!B231, A:D, 4, FALSE)</f>
        <v>91.803458387712311</v>
      </c>
      <c r="AZ231" s="72">
        <f>VLOOKUP('TzCx Summary'!E231, A:D, 4, FALSE)</f>
        <v>91.803458387712311</v>
      </c>
      <c r="BA231" s="73">
        <f t="shared" si="58"/>
        <v>91.803458387712311</v>
      </c>
      <c r="BB231" s="73" t="e">
        <f>IF(TzCx!H231=0,1,#REF!)</f>
        <v>#REF!</v>
      </c>
      <c r="BC231" s="72" t="e">
        <f t="shared" si="59"/>
        <v>#REF!</v>
      </c>
      <c r="BD231" s="72" t="e">
        <f t="shared" si="60"/>
        <v>#REF!</v>
      </c>
      <c r="BE231" s="72" t="e">
        <f t="shared" si="61"/>
        <v>#REF!</v>
      </c>
      <c r="BG231" s="72"/>
      <c r="BH231" s="72"/>
      <c r="BI231" s="72"/>
      <c r="BJ231" s="72"/>
      <c r="BK231" s="72"/>
      <c r="BL231" s="72"/>
      <c r="BM231" s="72"/>
      <c r="BN231" s="72"/>
    </row>
    <row r="232" spans="11:66" ht="16.8" x14ac:dyDescent="0.4">
      <c r="K232" s="63">
        <f>VLOOKUP('CxCT5x Summary'!B232, A:D, 4, FALSE)</f>
        <v>84.711156867525418</v>
      </c>
      <c r="L232" s="63">
        <f>VLOOKUP('CxCT5x Summary'!E232, A:D, 4, FALSE)</f>
        <v>84.711156867525418</v>
      </c>
      <c r="M232" s="64">
        <f t="shared" si="52"/>
        <v>84.711156867525418</v>
      </c>
      <c r="N232" s="64">
        <f>IF(CxCT5x!H232=0,1,CxCT5x!H232)</f>
        <v>12.867459999999999</v>
      </c>
      <c r="O232" s="65">
        <f t="shared" si="53"/>
        <v>9.0703382237152991E-2</v>
      </c>
      <c r="P232" s="65">
        <f t="shared" si="50"/>
        <v>0.90929661776284698</v>
      </c>
      <c r="Q232" s="65">
        <f t="shared" si="51"/>
        <v>77.027568426418824</v>
      </c>
      <c r="AE232" s="68">
        <f>VLOOKUP('CxTx Summary'!B232, A:D, 4, FALSE)</f>
        <v>84.711156867525418</v>
      </c>
      <c r="AF232" s="68">
        <f>VLOOKUP('CxTx Summary'!E232, A:D, 4, FALSE)</f>
        <v>84.711156867525418</v>
      </c>
      <c r="AG232" s="69">
        <f t="shared" si="54"/>
        <v>84.711156867525418</v>
      </c>
      <c r="AH232" s="69">
        <f>IF(CxTx!H232=0,1,CxTx!H232)</f>
        <v>12.867459999999999</v>
      </c>
      <c r="AI232" s="68">
        <f t="shared" si="55"/>
        <v>9.0703382237152991E-2</v>
      </c>
      <c r="AJ232" s="68">
        <f t="shared" si="56"/>
        <v>0.90929661776284698</v>
      </c>
      <c r="AK232" s="68">
        <f t="shared" si="57"/>
        <v>77.027568426418824</v>
      </c>
      <c r="AY232" s="72">
        <f>VLOOKUP('TzCx Summary'!B232, A:D, 4, FALSE)</f>
        <v>84.711156867525418</v>
      </c>
      <c r="AZ232" s="72">
        <f>VLOOKUP('TzCx Summary'!E232, A:D, 4, FALSE)</f>
        <v>91.803458387712311</v>
      </c>
      <c r="BA232" s="73">
        <f t="shared" si="58"/>
        <v>88.257307627618871</v>
      </c>
      <c r="BB232" s="73" t="e">
        <f>IF(TzCx!H232=0,1,#REF!)</f>
        <v>#REF!</v>
      </c>
      <c r="BC232" s="72" t="e">
        <f t="shared" si="59"/>
        <v>#REF!</v>
      </c>
      <c r="BD232" s="72" t="e">
        <f t="shared" si="60"/>
        <v>#REF!</v>
      </c>
      <c r="BE232" s="72" t="e">
        <f t="shared" si="61"/>
        <v>#REF!</v>
      </c>
      <c r="BG232" s="72"/>
      <c r="BH232" s="72"/>
      <c r="BI232" s="72"/>
      <c r="BJ232" s="72"/>
      <c r="BK232" s="72"/>
      <c r="BL232" s="72"/>
      <c r="BM232" s="72"/>
      <c r="BN232" s="72"/>
    </row>
    <row r="233" spans="11:66" ht="16.8" x14ac:dyDescent="0.4">
      <c r="K233" s="63">
        <f>VLOOKUP('CxCT5x Summary'!B233, A:D, 4, FALSE)</f>
        <v>87.860941194963118</v>
      </c>
      <c r="L233" s="63">
        <f>VLOOKUP('CxCT5x Summary'!E233, A:D, 4, FALSE)</f>
        <v>79.101456423858892</v>
      </c>
      <c r="M233" s="64">
        <f t="shared" si="52"/>
        <v>83.481198809411012</v>
      </c>
      <c r="N233" s="64">
        <f>IF(CxCT5x!H233=0,1,CxCT5x!H233)</f>
        <v>19.48883</v>
      </c>
      <c r="O233" s="65">
        <f t="shared" si="53"/>
        <v>0.14038935643780373</v>
      </c>
      <c r="P233" s="65">
        <f t="shared" si="50"/>
        <v>0.8596106435621963</v>
      </c>
      <c r="Q233" s="65">
        <f t="shared" si="51"/>
        <v>71.761327033901452</v>
      </c>
      <c r="AE233" s="68">
        <f>VLOOKUP('CxTx Summary'!B233, A:D, 4, FALSE)</f>
        <v>87.860941194963118</v>
      </c>
      <c r="AF233" s="68">
        <f>VLOOKUP('CxTx Summary'!E233, A:D, 4, FALSE)</f>
        <v>79.101456423858892</v>
      </c>
      <c r="AG233" s="69">
        <f t="shared" si="54"/>
        <v>83.481198809411012</v>
      </c>
      <c r="AH233" s="69">
        <f>IF(CxTx!H233=0,1,CxTx!H233)</f>
        <v>19.48883</v>
      </c>
      <c r="AI233" s="68">
        <f t="shared" si="55"/>
        <v>0.14038935643780373</v>
      </c>
      <c r="AJ233" s="68">
        <f t="shared" si="56"/>
        <v>0.8596106435621963</v>
      </c>
      <c r="AK233" s="68">
        <f t="shared" si="57"/>
        <v>71.761327033901452</v>
      </c>
      <c r="AY233" s="72">
        <f>VLOOKUP('TzCx Summary'!B233, A:D, 4, FALSE)</f>
        <v>87.860941194963118</v>
      </c>
      <c r="AZ233" s="72">
        <f>VLOOKUP('TzCx Summary'!E233, A:D, 4, FALSE)</f>
        <v>95.731374129708314</v>
      </c>
      <c r="BA233" s="73">
        <f t="shared" si="58"/>
        <v>91.796157662335716</v>
      </c>
      <c r="BB233" s="73" t="e">
        <f>IF(TzCx!H233=0,1,#REF!)</f>
        <v>#REF!</v>
      </c>
      <c r="BC233" s="72" t="e">
        <f t="shared" si="59"/>
        <v>#REF!</v>
      </c>
      <c r="BD233" s="72" t="e">
        <f t="shared" si="60"/>
        <v>#REF!</v>
      </c>
      <c r="BE233" s="72" t="e">
        <f t="shared" si="61"/>
        <v>#REF!</v>
      </c>
      <c r="BG233" s="72"/>
      <c r="BH233" s="72"/>
      <c r="BI233" s="72"/>
      <c r="BJ233" s="72"/>
      <c r="BK233" s="72"/>
      <c r="BL233" s="72"/>
      <c r="BM233" s="72"/>
      <c r="BN233" s="72"/>
    </row>
    <row r="234" spans="11:66" ht="16.8" x14ac:dyDescent="0.4">
      <c r="K234" s="63">
        <f>VLOOKUP('CxCT5x Summary'!B234, A:D, 4, FALSE)</f>
        <v>91.803458387712311</v>
      </c>
      <c r="L234" s="63">
        <f>VLOOKUP('CxCT5x Summary'!E234, A:D, 4, FALSE)</f>
        <v>84.711156867525418</v>
      </c>
      <c r="M234" s="64">
        <f t="shared" si="52"/>
        <v>88.257307627618871</v>
      </c>
      <c r="N234" s="64">
        <f>IF(CxCT5x!H234=0,1,CxCT5x!H234)</f>
        <v>15.593260000000001</v>
      </c>
      <c r="O234" s="65">
        <f t="shared" si="53"/>
        <v>0.11115746175183558</v>
      </c>
      <c r="P234" s="65">
        <f t="shared" si="50"/>
        <v>0.88884253824816439</v>
      </c>
      <c r="Q234" s="65">
        <f t="shared" si="51"/>
        <v>78.446849330681843</v>
      </c>
      <c r="AE234" s="68">
        <f>VLOOKUP('CxTx Summary'!B234, A:D, 4, FALSE)</f>
        <v>91.803458387712311</v>
      </c>
      <c r="AF234" s="68">
        <f>VLOOKUP('CxTx Summary'!E234, A:D, 4, FALSE)</f>
        <v>84.711156867525418</v>
      </c>
      <c r="AG234" s="69">
        <f t="shared" si="54"/>
        <v>88.257307627618871</v>
      </c>
      <c r="AH234" s="69">
        <f>IF(CxTx!H234=0,1,CxTx!H234)</f>
        <v>15.593260000000001</v>
      </c>
      <c r="AI234" s="68">
        <f t="shared" si="55"/>
        <v>0.11115746175183558</v>
      </c>
      <c r="AJ234" s="68">
        <f t="shared" si="56"/>
        <v>0.88884253824816439</v>
      </c>
      <c r="AK234" s="68">
        <f t="shared" si="57"/>
        <v>78.446849330681843</v>
      </c>
      <c r="AY234" s="72">
        <f>VLOOKUP('TzCx Summary'!B234, A:D, 4, FALSE)</f>
        <v>91.803458387712311</v>
      </c>
      <c r="AZ234" s="72">
        <f>VLOOKUP('TzCx Summary'!E234, A:D, 4, FALSE)</f>
        <v>91.803458387712311</v>
      </c>
      <c r="BA234" s="73">
        <f t="shared" si="58"/>
        <v>91.803458387712311</v>
      </c>
      <c r="BB234" s="73" t="e">
        <f>IF(TzCx!H234=0,1,#REF!)</f>
        <v>#REF!</v>
      </c>
      <c r="BC234" s="72" t="e">
        <f t="shared" si="59"/>
        <v>#REF!</v>
      </c>
      <c r="BD234" s="72" t="e">
        <f t="shared" si="60"/>
        <v>#REF!</v>
      </c>
      <c r="BE234" s="72" t="e">
        <f t="shared" si="61"/>
        <v>#REF!</v>
      </c>
      <c r="BG234" s="72"/>
      <c r="BH234" s="72"/>
      <c r="BI234" s="72"/>
      <c r="BJ234" s="72"/>
      <c r="BK234" s="72"/>
      <c r="BL234" s="72"/>
      <c r="BM234" s="72"/>
      <c r="BN234" s="72"/>
    </row>
    <row r="235" spans="11:66" ht="16.8" x14ac:dyDescent="0.4">
      <c r="K235" s="63">
        <f>VLOOKUP('CxCT5x Summary'!B235, A:D, 4, FALSE)</f>
        <v>91.803458387712311</v>
      </c>
      <c r="L235" s="63">
        <f>VLOOKUP('CxCT5x Summary'!E235, A:D, 4, FALSE)</f>
        <v>84.711156867525418</v>
      </c>
      <c r="M235" s="64">
        <f t="shared" si="52"/>
        <v>88.257307627618871</v>
      </c>
      <c r="N235" s="64">
        <f>IF(CxCT5x!H235=0,1,CxCT5x!H235)</f>
        <v>13.437480000000001</v>
      </c>
      <c r="O235" s="65">
        <f t="shared" si="53"/>
        <v>9.4980744627995814E-2</v>
      </c>
      <c r="P235" s="65">
        <f t="shared" si="50"/>
        <v>0.90501925537200423</v>
      </c>
      <c r="Q235" s="65">
        <f t="shared" si="51"/>
        <v>79.874562830285541</v>
      </c>
      <c r="AE235" s="68">
        <f>VLOOKUP('CxTx Summary'!B235, A:D, 4, FALSE)</f>
        <v>91.803458387712311</v>
      </c>
      <c r="AF235" s="68">
        <f>VLOOKUP('CxTx Summary'!E235, A:D, 4, FALSE)</f>
        <v>84.711156867525418</v>
      </c>
      <c r="AG235" s="69">
        <f t="shared" si="54"/>
        <v>88.257307627618871</v>
      </c>
      <c r="AH235" s="69">
        <f>IF(CxTx!H235=0,1,CxTx!H235)</f>
        <v>13.437480000000001</v>
      </c>
      <c r="AI235" s="68">
        <f t="shared" si="55"/>
        <v>9.4980744627995814E-2</v>
      </c>
      <c r="AJ235" s="68">
        <f t="shared" si="56"/>
        <v>0.90501925537200423</v>
      </c>
      <c r="AK235" s="68">
        <f t="shared" si="57"/>
        <v>79.874562830285541</v>
      </c>
      <c r="AY235" s="72">
        <f>VLOOKUP('TzCx Summary'!B235, A:D, 4, FALSE)</f>
        <v>91.803458387712311</v>
      </c>
      <c r="AZ235" s="72">
        <f>VLOOKUP('TzCx Summary'!E235, A:D, 4, FALSE)</f>
        <v>91.803458387712311</v>
      </c>
      <c r="BA235" s="73">
        <f t="shared" si="58"/>
        <v>91.803458387712311</v>
      </c>
      <c r="BB235" s="73" t="e">
        <f>IF(TzCx!H235=0,1,#REF!)</f>
        <v>#REF!</v>
      </c>
      <c r="BC235" s="72" t="e">
        <f t="shared" si="59"/>
        <v>#REF!</v>
      </c>
      <c r="BD235" s="72" t="e">
        <f t="shared" si="60"/>
        <v>#REF!</v>
      </c>
      <c r="BE235" s="72" t="e">
        <f t="shared" si="61"/>
        <v>#REF!</v>
      </c>
      <c r="BG235" s="72"/>
      <c r="BH235" s="72"/>
      <c r="BI235" s="72"/>
      <c r="BJ235" s="72"/>
      <c r="BK235" s="72"/>
      <c r="BL235" s="72"/>
      <c r="BM235" s="72"/>
      <c r="BN235" s="72"/>
    </row>
    <row r="236" spans="11:66" ht="16.8" x14ac:dyDescent="0.4">
      <c r="K236" s="63">
        <f>VLOOKUP('CxCT5x Summary'!B236, A:D, 4, FALSE)</f>
        <v>84.711156867525418</v>
      </c>
      <c r="L236" s="63">
        <f>VLOOKUP('CxCT5x Summary'!E236, A:D, 4, FALSE)</f>
        <v>84.711156867525418</v>
      </c>
      <c r="M236" s="64">
        <f t="shared" si="52"/>
        <v>84.711156867525418</v>
      </c>
      <c r="N236" s="64">
        <f>IF(CxCT5x!H236=0,1,CxCT5x!H236)</f>
        <v>30.07245</v>
      </c>
      <c r="O236" s="65">
        <f t="shared" si="53"/>
        <v>0.21980758412625659</v>
      </c>
      <c r="P236" s="65">
        <f t="shared" si="50"/>
        <v>0.78019241587374344</v>
      </c>
      <c r="Q236" s="65">
        <f t="shared" si="51"/>
        <v>66.091002127934303</v>
      </c>
      <c r="AE236" s="68">
        <f>VLOOKUP('CxTx Summary'!B236, A:D, 4, FALSE)</f>
        <v>84.711156867525418</v>
      </c>
      <c r="AF236" s="68">
        <f>VLOOKUP('CxTx Summary'!E236, A:D, 4, FALSE)</f>
        <v>84.711156867525418</v>
      </c>
      <c r="AG236" s="69">
        <f t="shared" si="54"/>
        <v>84.711156867525418</v>
      </c>
      <c r="AH236" s="69">
        <f>IF(CxTx!H236=0,1,CxTx!H236)</f>
        <v>30.07245</v>
      </c>
      <c r="AI236" s="68">
        <f t="shared" si="55"/>
        <v>0.21980758412625659</v>
      </c>
      <c r="AJ236" s="68">
        <f t="shared" si="56"/>
        <v>0.78019241587374344</v>
      </c>
      <c r="AK236" s="68">
        <f t="shared" si="57"/>
        <v>66.091002127934303</v>
      </c>
      <c r="AY236" s="72">
        <f>VLOOKUP('TzCx Summary'!B236, A:D, 4, FALSE)</f>
        <v>84.711156867525418</v>
      </c>
      <c r="AZ236" s="72">
        <f>VLOOKUP('TzCx Summary'!E236, A:D, 4, FALSE)</f>
        <v>84.711156867525418</v>
      </c>
      <c r="BA236" s="73">
        <f t="shared" si="58"/>
        <v>84.711156867525418</v>
      </c>
      <c r="BB236" s="73" t="e">
        <f>IF(TzCx!H236=0,1,#REF!)</f>
        <v>#REF!</v>
      </c>
      <c r="BC236" s="72" t="e">
        <f t="shared" si="59"/>
        <v>#REF!</v>
      </c>
      <c r="BD236" s="72" t="e">
        <f t="shared" si="60"/>
        <v>#REF!</v>
      </c>
      <c r="BE236" s="72" t="e">
        <f t="shared" si="61"/>
        <v>#REF!</v>
      </c>
      <c r="BG236" s="72"/>
      <c r="BH236" s="72"/>
      <c r="BI236" s="72"/>
      <c r="BJ236" s="72"/>
      <c r="BK236" s="72"/>
      <c r="BL236" s="72"/>
      <c r="BM236" s="72"/>
      <c r="BN236" s="72"/>
    </row>
    <row r="237" spans="11:66" ht="16.8" x14ac:dyDescent="0.4">
      <c r="K237" s="63">
        <f>VLOOKUP('CxCT5x Summary'!B237, A:D, 4, FALSE)</f>
        <v>95.731374129708314</v>
      </c>
      <c r="L237" s="63">
        <f>VLOOKUP('CxCT5x Summary'!E237, A:D, 4, FALSE)</f>
        <v>79.101456423858892</v>
      </c>
      <c r="M237" s="64">
        <f t="shared" si="52"/>
        <v>87.416415276783596</v>
      </c>
      <c r="N237" s="64">
        <f>IF(CxCT5x!H237=0,1,CxCT5x!H237)</f>
        <v>110.4769</v>
      </c>
      <c r="O237" s="65">
        <f t="shared" si="53"/>
        <v>0.82315302899907183</v>
      </c>
      <c r="P237" s="65">
        <f t="shared" si="50"/>
        <v>0.17684697100092817</v>
      </c>
      <c r="Q237" s="65">
        <f t="shared" si="51"/>
        <v>15.459328257458443</v>
      </c>
      <c r="AE237" s="68">
        <f>VLOOKUP('CxTx Summary'!B237, A:D, 4, FALSE)</f>
        <v>95.731374129708314</v>
      </c>
      <c r="AF237" s="68">
        <f>VLOOKUP('CxTx Summary'!E237, A:D, 4, FALSE)</f>
        <v>79.101456423858892</v>
      </c>
      <c r="AG237" s="69">
        <f t="shared" si="54"/>
        <v>87.416415276783596</v>
      </c>
      <c r="AH237" s="69">
        <f>IF(CxTx!H237=0,1,CxTx!H237)</f>
        <v>110.4769</v>
      </c>
      <c r="AI237" s="68">
        <f t="shared" si="55"/>
        <v>0.82315302899907183</v>
      </c>
      <c r="AJ237" s="68">
        <f t="shared" si="56"/>
        <v>0.17684697100092817</v>
      </c>
      <c r="AK237" s="68">
        <f t="shared" si="57"/>
        <v>15.459328257458443</v>
      </c>
      <c r="AY237" s="72">
        <f>VLOOKUP('TzCx Summary'!B237, A:D, 4, FALSE)</f>
        <v>95.731374129708314</v>
      </c>
      <c r="AZ237" s="72">
        <f>VLOOKUP('TzCx Summary'!E237, A:D, 4, FALSE)</f>
        <v>95.731374129708314</v>
      </c>
      <c r="BA237" s="73">
        <f t="shared" si="58"/>
        <v>95.731374129708314</v>
      </c>
      <c r="BB237" s="73" t="e">
        <f>IF(TzCx!H237=0,1,#REF!)</f>
        <v>#REF!</v>
      </c>
      <c r="BC237" s="72" t="e">
        <f t="shared" si="59"/>
        <v>#REF!</v>
      </c>
      <c r="BD237" s="72" t="e">
        <f t="shared" si="60"/>
        <v>#REF!</v>
      </c>
      <c r="BE237" s="72" t="e">
        <f t="shared" si="61"/>
        <v>#REF!</v>
      </c>
      <c r="BG237" s="72"/>
      <c r="BH237" s="72"/>
      <c r="BI237" s="72"/>
      <c r="BJ237" s="72"/>
      <c r="BK237" s="72"/>
      <c r="BL237" s="72"/>
      <c r="BM237" s="72"/>
      <c r="BN237" s="72"/>
    </row>
    <row r="238" spans="11:66" ht="16.8" x14ac:dyDescent="0.4">
      <c r="K238" s="63">
        <f>VLOOKUP('CxCT5x Summary'!B238, A:D, 4, FALSE)</f>
        <v>84.711156867525418</v>
      </c>
      <c r="L238" s="63">
        <f>VLOOKUP('CxCT5x Summary'!E238, A:D, 4, FALSE)</f>
        <v>84.711156867525418</v>
      </c>
      <c r="M238" s="64">
        <f t="shared" si="52"/>
        <v>84.711156867525418</v>
      </c>
      <c r="N238" s="64">
        <f>IF(CxCT5x!H238=0,1,CxCT5x!H238)</f>
        <v>17.937570000000001</v>
      </c>
      <c r="O238" s="65">
        <f t="shared" si="53"/>
        <v>0.12874888560797523</v>
      </c>
      <c r="P238" s="65">
        <f t="shared" si="50"/>
        <v>0.87125111439202474</v>
      </c>
      <c r="Q238" s="65">
        <f t="shared" si="51"/>
        <v>73.80468982226914</v>
      </c>
      <c r="AE238" s="68">
        <f>VLOOKUP('CxTx Summary'!B238, A:D, 4, FALSE)</f>
        <v>84.711156867525418</v>
      </c>
      <c r="AF238" s="68">
        <f>VLOOKUP('CxTx Summary'!E238, A:D, 4, FALSE)</f>
        <v>84.711156867525418</v>
      </c>
      <c r="AG238" s="69">
        <f t="shared" si="54"/>
        <v>84.711156867525418</v>
      </c>
      <c r="AH238" s="69">
        <f>IF(CxTx!H238=0,1,CxTx!H238)</f>
        <v>17.937570000000001</v>
      </c>
      <c r="AI238" s="68">
        <f t="shared" si="55"/>
        <v>0.12874888560797523</v>
      </c>
      <c r="AJ238" s="68">
        <f t="shared" si="56"/>
        <v>0.87125111439202474</v>
      </c>
      <c r="AK238" s="68">
        <f t="shared" si="57"/>
        <v>73.80468982226914</v>
      </c>
      <c r="AY238" s="72">
        <f>VLOOKUP('TzCx Summary'!B238, A:D, 4, FALSE)</f>
        <v>84.711156867525418</v>
      </c>
      <c r="AZ238" s="72">
        <f>VLOOKUP('TzCx Summary'!E238, A:D, 4, FALSE)</f>
        <v>84.711156867525418</v>
      </c>
      <c r="BA238" s="73">
        <f t="shared" si="58"/>
        <v>84.711156867525418</v>
      </c>
      <c r="BB238" s="73" t="e">
        <f>IF(TzCx!H238=0,1,#REF!)</f>
        <v>#REF!</v>
      </c>
      <c r="BC238" s="72" t="e">
        <f t="shared" si="59"/>
        <v>#REF!</v>
      </c>
      <c r="BD238" s="72" t="e">
        <f t="shared" si="60"/>
        <v>#REF!</v>
      </c>
      <c r="BE238" s="72" t="e">
        <f t="shared" si="61"/>
        <v>#REF!</v>
      </c>
      <c r="BG238" s="72"/>
      <c r="BH238" s="72"/>
      <c r="BI238" s="72"/>
      <c r="BJ238" s="72"/>
      <c r="BK238" s="72"/>
      <c r="BL238" s="72"/>
      <c r="BM238" s="72"/>
      <c r="BN238" s="72"/>
    </row>
    <row r="239" spans="11:66" ht="16.8" x14ac:dyDescent="0.4">
      <c r="K239" s="63">
        <f>VLOOKUP('CxCT5x Summary'!B239, A:D, 4, FALSE)</f>
        <v>84.711156867525418</v>
      </c>
      <c r="L239" s="63">
        <f>VLOOKUP('CxCT5x Summary'!E239, A:D, 4, FALSE)</f>
        <v>84.711156867525418</v>
      </c>
      <c r="M239" s="64">
        <f t="shared" si="52"/>
        <v>84.711156867525418</v>
      </c>
      <c r="N239" s="64">
        <f>IF(CxCT5x!H239=0,1,CxCT5x!H239)</f>
        <v>18.9071</v>
      </c>
      <c r="O239" s="65">
        <f t="shared" si="53"/>
        <v>0.13602412359750865</v>
      </c>
      <c r="P239" s="65">
        <f t="shared" si="50"/>
        <v>0.86397587640249141</v>
      </c>
      <c r="Q239" s="65">
        <f t="shared" si="51"/>
        <v>73.188395995689206</v>
      </c>
      <c r="AE239" s="68">
        <f>VLOOKUP('CxTx Summary'!B239, A:D, 4, FALSE)</f>
        <v>84.711156867525418</v>
      </c>
      <c r="AF239" s="68">
        <f>VLOOKUP('CxTx Summary'!E239, A:D, 4, FALSE)</f>
        <v>84.711156867525418</v>
      </c>
      <c r="AG239" s="69">
        <f t="shared" si="54"/>
        <v>84.711156867525418</v>
      </c>
      <c r="AH239" s="69">
        <f>IF(CxTx!H239=0,1,CxTx!H239)</f>
        <v>18.9071</v>
      </c>
      <c r="AI239" s="68">
        <f t="shared" si="55"/>
        <v>0.13602412359750865</v>
      </c>
      <c r="AJ239" s="68">
        <f t="shared" si="56"/>
        <v>0.86397587640249141</v>
      </c>
      <c r="AK239" s="68">
        <f t="shared" si="57"/>
        <v>73.188395995689206</v>
      </c>
      <c r="AY239" s="72">
        <f>VLOOKUP('TzCx Summary'!B239, A:D, 4, FALSE)</f>
        <v>84.711156867525418</v>
      </c>
      <c r="AZ239" s="72">
        <f>VLOOKUP('TzCx Summary'!E239, A:D, 4, FALSE)</f>
        <v>84.711156867525418</v>
      </c>
      <c r="BA239" s="73">
        <f t="shared" si="58"/>
        <v>84.711156867525418</v>
      </c>
      <c r="BB239" s="73" t="e">
        <f>IF(TzCx!H239=0,1,#REF!)</f>
        <v>#REF!</v>
      </c>
      <c r="BC239" s="72" t="e">
        <f t="shared" si="59"/>
        <v>#REF!</v>
      </c>
      <c r="BD239" s="72" t="e">
        <f t="shared" si="60"/>
        <v>#REF!</v>
      </c>
      <c r="BE239" s="72" t="e">
        <f t="shared" si="61"/>
        <v>#REF!</v>
      </c>
      <c r="BG239" s="72"/>
      <c r="BH239" s="72"/>
      <c r="BI239" s="72"/>
      <c r="BJ239" s="72"/>
      <c r="BK239" s="72"/>
      <c r="BL239" s="72"/>
      <c r="BM239" s="72"/>
      <c r="BN239" s="72"/>
    </row>
    <row r="240" spans="11:66" ht="16.8" x14ac:dyDescent="0.4">
      <c r="K240" s="63">
        <f>VLOOKUP('CxCT5x Summary'!B240, A:D, 4, FALSE)</f>
        <v>95.731374129708314</v>
      </c>
      <c r="L240" s="63">
        <f>VLOOKUP('CxCT5x Summary'!E240, A:D, 4, FALSE)</f>
        <v>79.101456423858892</v>
      </c>
      <c r="M240" s="64">
        <f t="shared" si="52"/>
        <v>87.416415276783596</v>
      </c>
      <c r="N240" s="64">
        <f>IF(CxCT5x!H240=0,1,CxCT5x!H240)</f>
        <v>100.3004</v>
      </c>
      <c r="O240" s="65">
        <f t="shared" si="53"/>
        <v>0.74678978144563157</v>
      </c>
      <c r="P240" s="65">
        <f t="shared" si="50"/>
        <v>0.25321021855436843</v>
      </c>
      <c r="Q240" s="65">
        <f t="shared" si="51"/>
        <v>22.134729617473806</v>
      </c>
      <c r="AE240" s="68">
        <f>VLOOKUP('CxTx Summary'!B240, A:D, 4, FALSE)</f>
        <v>95.731374129708314</v>
      </c>
      <c r="AF240" s="68">
        <f>VLOOKUP('CxTx Summary'!E240, A:D, 4, FALSE)</f>
        <v>79.101456423858892</v>
      </c>
      <c r="AG240" s="69">
        <f t="shared" si="54"/>
        <v>87.416415276783596</v>
      </c>
      <c r="AH240" s="69">
        <f>IF(CxTx!H240=0,1,CxTx!H240)</f>
        <v>100.3004</v>
      </c>
      <c r="AI240" s="68">
        <f t="shared" si="55"/>
        <v>0.74678978144563157</v>
      </c>
      <c r="AJ240" s="68">
        <f t="shared" si="56"/>
        <v>0.25321021855436843</v>
      </c>
      <c r="AK240" s="68">
        <f t="shared" si="57"/>
        <v>22.134729617473806</v>
      </c>
      <c r="AY240" s="72">
        <f>VLOOKUP('TzCx Summary'!B240, A:D, 4, FALSE)</f>
        <v>95.731374129708314</v>
      </c>
      <c r="AZ240" s="72">
        <f>VLOOKUP('TzCx Summary'!E240, A:D, 4, FALSE)</f>
        <v>95.731374129708314</v>
      </c>
      <c r="BA240" s="73">
        <f t="shared" si="58"/>
        <v>95.731374129708314</v>
      </c>
      <c r="BB240" s="73" t="e">
        <f>IF(TzCx!H240=0,1,#REF!)</f>
        <v>#REF!</v>
      </c>
      <c r="BC240" s="72" t="e">
        <f t="shared" si="59"/>
        <v>#REF!</v>
      </c>
      <c r="BD240" s="72" t="e">
        <f t="shared" si="60"/>
        <v>#REF!</v>
      </c>
      <c r="BE240" s="72" t="e">
        <f t="shared" si="61"/>
        <v>#REF!</v>
      </c>
      <c r="BG240" s="72"/>
      <c r="BH240" s="72"/>
      <c r="BI240" s="72"/>
      <c r="BJ240" s="72"/>
      <c r="BK240" s="72"/>
      <c r="BL240" s="72"/>
      <c r="BM240" s="72"/>
      <c r="BN240" s="72"/>
    </row>
    <row r="241" spans="11:66" ht="16.8" x14ac:dyDescent="0.4">
      <c r="K241" s="63">
        <f>VLOOKUP('CxCT5x Summary'!B241, A:D, 4, FALSE)</f>
        <v>97.16593973375204</v>
      </c>
      <c r="L241" s="63">
        <f>VLOOKUP('CxCT5x Summary'!E241, A:D, 4, FALSE)</f>
        <v>84.711156867525418</v>
      </c>
      <c r="M241" s="64">
        <f t="shared" si="52"/>
        <v>90.938548300638729</v>
      </c>
      <c r="N241" s="64">
        <f>IF(CxCT5x!H241=0,1,CxCT5x!H241)</f>
        <v>50.432200000000002</v>
      </c>
      <c r="O241" s="65">
        <f t="shared" si="53"/>
        <v>0.37258473043158302</v>
      </c>
      <c r="P241" s="65">
        <f t="shared" si="50"/>
        <v>0.62741526956841698</v>
      </c>
      <c r="Q241" s="65">
        <f t="shared" si="51"/>
        <v>57.056233796205753</v>
      </c>
      <c r="AE241" s="68">
        <f>VLOOKUP('CxTx Summary'!B241, A:D, 4, FALSE)</f>
        <v>97.16593973375204</v>
      </c>
      <c r="AF241" s="68">
        <f>VLOOKUP('CxTx Summary'!E241, A:D, 4, FALSE)</f>
        <v>84.711156867525418</v>
      </c>
      <c r="AG241" s="69">
        <f t="shared" si="54"/>
        <v>90.938548300638729</v>
      </c>
      <c r="AH241" s="69">
        <f>IF(CxTx!H241=0,1,CxTx!H241)</f>
        <v>50.432200000000002</v>
      </c>
      <c r="AI241" s="68">
        <f t="shared" si="55"/>
        <v>0.37258473043158302</v>
      </c>
      <c r="AJ241" s="68">
        <f t="shared" si="56"/>
        <v>0.62741526956841698</v>
      </c>
      <c r="AK241" s="68">
        <f t="shared" si="57"/>
        <v>57.056233796205753</v>
      </c>
      <c r="AY241" s="72">
        <f>VLOOKUP('TzCx Summary'!B241, A:D, 4, FALSE)</f>
        <v>97.16593973375204</v>
      </c>
      <c r="AZ241" s="72">
        <f>VLOOKUP('TzCx Summary'!E241, A:D, 4, FALSE)</f>
        <v>84.711156867525418</v>
      </c>
      <c r="BA241" s="73">
        <f t="shared" si="58"/>
        <v>90.938548300638729</v>
      </c>
      <c r="BB241" s="73" t="e">
        <f>IF(TzCx!H241=0,1,#REF!)</f>
        <v>#REF!</v>
      </c>
      <c r="BC241" s="72" t="e">
        <f t="shared" si="59"/>
        <v>#REF!</v>
      </c>
      <c r="BD241" s="72" t="e">
        <f t="shared" si="60"/>
        <v>#REF!</v>
      </c>
      <c r="BE241" s="72" t="e">
        <f t="shared" si="61"/>
        <v>#REF!</v>
      </c>
      <c r="BG241" s="72"/>
      <c r="BH241" s="72"/>
      <c r="BI241" s="72"/>
      <c r="BJ241" s="72"/>
      <c r="BK241" s="72"/>
      <c r="BL241" s="72"/>
      <c r="BM241" s="72"/>
      <c r="BN241" s="72"/>
    </row>
    <row r="242" spans="11:66" ht="16.8" x14ac:dyDescent="0.4">
      <c r="K242" s="63">
        <f>VLOOKUP('CxCT5x Summary'!B242, A:D, 4, FALSE)</f>
        <v>91.803458387712311</v>
      </c>
      <c r="L242" s="63">
        <f>VLOOKUP('CxCT5x Summary'!E242, A:D, 4, FALSE)</f>
        <v>84.711156867525418</v>
      </c>
      <c r="M242" s="64">
        <f t="shared" si="52"/>
        <v>88.257307627618871</v>
      </c>
      <c r="N242" s="64">
        <f>IF(CxCT5x!H242=0,1,CxCT5x!H242)</f>
        <v>14.51234</v>
      </c>
      <c r="O242" s="65">
        <f t="shared" si="53"/>
        <v>0.10304636642972438</v>
      </c>
      <c r="P242" s="65">
        <f t="shared" si="50"/>
        <v>0.89695363357027558</v>
      </c>
      <c r="Q242" s="65">
        <f t="shared" si="51"/>
        <v>79.162712765722347</v>
      </c>
      <c r="AE242" s="68">
        <f>VLOOKUP('CxTx Summary'!B242, A:D, 4, FALSE)</f>
        <v>91.803458387712311</v>
      </c>
      <c r="AF242" s="68">
        <f>VLOOKUP('CxTx Summary'!E242, A:D, 4, FALSE)</f>
        <v>84.711156867525418</v>
      </c>
      <c r="AG242" s="69">
        <f t="shared" si="54"/>
        <v>88.257307627618871</v>
      </c>
      <c r="AH242" s="69">
        <f>IF(CxTx!H242=0,1,CxTx!H242)</f>
        <v>14.51234</v>
      </c>
      <c r="AI242" s="68">
        <f t="shared" si="55"/>
        <v>0.10304636642972438</v>
      </c>
      <c r="AJ242" s="68">
        <f t="shared" si="56"/>
        <v>0.89695363357027558</v>
      </c>
      <c r="AK242" s="68">
        <f t="shared" si="57"/>
        <v>79.162712765722347</v>
      </c>
      <c r="AY242" s="72">
        <f>VLOOKUP('TzCx Summary'!B242, A:D, 4, FALSE)</f>
        <v>91.803458387712311</v>
      </c>
      <c r="AZ242" s="72">
        <f>VLOOKUP('TzCx Summary'!E242, A:D, 4, FALSE)</f>
        <v>91.803458387712311</v>
      </c>
      <c r="BA242" s="73">
        <f t="shared" si="58"/>
        <v>91.803458387712311</v>
      </c>
      <c r="BB242" s="73" t="e">
        <f>IF(TzCx!H242=0,1,#REF!)</f>
        <v>#REF!</v>
      </c>
      <c r="BC242" s="72" t="e">
        <f t="shared" si="59"/>
        <v>#REF!</v>
      </c>
      <c r="BD242" s="72" t="e">
        <f t="shared" si="60"/>
        <v>#REF!</v>
      </c>
      <c r="BE242" s="72" t="e">
        <f t="shared" si="61"/>
        <v>#REF!</v>
      </c>
      <c r="BG242" s="72"/>
      <c r="BH242" s="72"/>
      <c r="BI242" s="72"/>
      <c r="BJ242" s="72"/>
      <c r="BK242" s="72"/>
      <c r="BL242" s="72"/>
      <c r="BM242" s="72"/>
      <c r="BN242" s="72"/>
    </row>
    <row r="243" spans="11:66" ht="16.8" x14ac:dyDescent="0.4">
      <c r="K243" s="63">
        <f>VLOOKUP('CxCT5x Summary'!B243, A:D, 4, FALSE)</f>
        <v>87.860941194963118</v>
      </c>
      <c r="L243" s="63">
        <f>VLOOKUP('CxCT5x Summary'!E243, A:D, 4, FALSE)</f>
        <v>79.101456423858892</v>
      </c>
      <c r="M243" s="64">
        <f t="shared" si="52"/>
        <v>83.481198809411012</v>
      </c>
      <c r="N243" s="64">
        <f>IF(CxCT5x!H243=0,1,CxCT5x!H243)</f>
        <v>9.0016440000000006</v>
      </c>
      <c r="O243" s="65">
        <f t="shared" si="53"/>
        <v>6.1694758033934802E-2</v>
      </c>
      <c r="P243" s="65">
        <f t="shared" si="50"/>
        <v>0.93830524196606524</v>
      </c>
      <c r="Q243" s="65">
        <f t="shared" si="51"/>
        <v>78.330846448481594</v>
      </c>
      <c r="AE243" s="68">
        <f>VLOOKUP('CxTx Summary'!B243, A:D, 4, FALSE)</f>
        <v>87.860941194963118</v>
      </c>
      <c r="AF243" s="68">
        <f>VLOOKUP('CxTx Summary'!E243, A:D, 4, FALSE)</f>
        <v>79.101456423858892</v>
      </c>
      <c r="AG243" s="69">
        <f t="shared" si="54"/>
        <v>83.481198809411012</v>
      </c>
      <c r="AH243" s="69">
        <f>IF(CxTx!H243=0,1,CxTx!H243)</f>
        <v>9.0016440000000006</v>
      </c>
      <c r="AI243" s="68">
        <f t="shared" si="55"/>
        <v>6.1694758033934802E-2</v>
      </c>
      <c r="AJ243" s="68">
        <f t="shared" si="56"/>
        <v>0.93830524196606524</v>
      </c>
      <c r="AK243" s="68">
        <f t="shared" si="57"/>
        <v>78.330846448481594</v>
      </c>
      <c r="AY243" s="72">
        <f>VLOOKUP('TzCx Summary'!B243, A:D, 4, FALSE)</f>
        <v>87.860941194963118</v>
      </c>
      <c r="AZ243" s="72">
        <f>VLOOKUP('TzCx Summary'!E243, A:D, 4, FALSE)</f>
        <v>79.101456423858892</v>
      </c>
      <c r="BA243" s="73">
        <f t="shared" si="58"/>
        <v>83.481198809411012</v>
      </c>
      <c r="BB243" s="73" t="e">
        <f>IF(TzCx!H243=0,1,#REF!)</f>
        <v>#REF!</v>
      </c>
      <c r="BC243" s="72" t="e">
        <f t="shared" si="59"/>
        <v>#REF!</v>
      </c>
      <c r="BD243" s="72" t="e">
        <f t="shared" si="60"/>
        <v>#REF!</v>
      </c>
      <c r="BE243" s="72" t="e">
        <f t="shared" si="61"/>
        <v>#REF!</v>
      </c>
      <c r="BG243" s="72"/>
      <c r="BH243" s="72"/>
      <c r="BI243" s="72"/>
      <c r="BJ243" s="72"/>
      <c r="BK243" s="72"/>
      <c r="BL243" s="72"/>
      <c r="BM243" s="72"/>
      <c r="BN243" s="72"/>
    </row>
    <row r="244" spans="11:66" ht="16.8" x14ac:dyDescent="0.4">
      <c r="K244" s="63">
        <f>VLOOKUP('CxCT5x Summary'!B244, A:D, 4, FALSE)</f>
        <v>95.731374129708314</v>
      </c>
      <c r="L244" s="63">
        <f>VLOOKUP('CxCT5x Summary'!E244, A:D, 4, FALSE)</f>
        <v>79.101456423858892</v>
      </c>
      <c r="M244" s="64">
        <f t="shared" si="52"/>
        <v>87.416415276783596</v>
      </c>
      <c r="N244" s="64">
        <f>IF(CxCT5x!H244=0,1,CxCT5x!H244)</f>
        <v>121.53230000000001</v>
      </c>
      <c r="O244" s="65">
        <f t="shared" si="53"/>
        <v>0.90611143778424386</v>
      </c>
      <c r="P244" s="65">
        <f t="shared" si="50"/>
        <v>9.3888562215756144E-2</v>
      </c>
      <c r="Q244" s="65">
        <f t="shared" si="51"/>
        <v>8.2074015443926722</v>
      </c>
      <c r="AE244" s="68">
        <f>VLOOKUP('CxTx Summary'!B244, A:D, 4, FALSE)</f>
        <v>95.731374129708314</v>
      </c>
      <c r="AF244" s="68">
        <f>VLOOKUP('CxTx Summary'!E244, A:D, 4, FALSE)</f>
        <v>79.101456423858892</v>
      </c>
      <c r="AG244" s="69">
        <f t="shared" si="54"/>
        <v>87.416415276783596</v>
      </c>
      <c r="AH244" s="69">
        <f>IF(CxTx!H244=0,1,CxTx!H244)</f>
        <v>121.53230000000001</v>
      </c>
      <c r="AI244" s="68">
        <f t="shared" si="55"/>
        <v>0.90611143778424386</v>
      </c>
      <c r="AJ244" s="68">
        <f t="shared" si="56"/>
        <v>9.3888562215756144E-2</v>
      </c>
      <c r="AK244" s="68">
        <f t="shared" si="57"/>
        <v>8.2074015443926722</v>
      </c>
      <c r="AY244" s="72">
        <f>VLOOKUP('TzCx Summary'!B244, A:D, 4, FALSE)</f>
        <v>95.731374129708314</v>
      </c>
      <c r="AZ244" s="72">
        <f>VLOOKUP('TzCx Summary'!E244, A:D, 4, FALSE)</f>
        <v>95.731374129708314</v>
      </c>
      <c r="BA244" s="73">
        <f t="shared" si="58"/>
        <v>95.731374129708314</v>
      </c>
      <c r="BB244" s="73" t="e">
        <f>IF(TzCx!H244=0,1,#REF!)</f>
        <v>#REF!</v>
      </c>
      <c r="BC244" s="72" t="e">
        <f t="shared" si="59"/>
        <v>#REF!</v>
      </c>
      <c r="BD244" s="72" t="e">
        <f t="shared" si="60"/>
        <v>#REF!</v>
      </c>
      <c r="BE244" s="72" t="e">
        <f t="shared" si="61"/>
        <v>#REF!</v>
      </c>
      <c r="BG244" s="72"/>
      <c r="BH244" s="72"/>
      <c r="BI244" s="72"/>
      <c r="BJ244" s="72"/>
      <c r="BK244" s="72"/>
      <c r="BL244" s="72"/>
      <c r="BM244" s="72"/>
      <c r="BN244" s="72"/>
    </row>
    <row r="245" spans="11:66" ht="16.8" x14ac:dyDescent="0.4">
      <c r="K245" s="63">
        <f>VLOOKUP('CxCT5x Summary'!B245, A:D, 4, FALSE)</f>
        <v>97.16593973375204</v>
      </c>
      <c r="L245" s="63">
        <f>VLOOKUP('CxCT5x Summary'!E245, A:D, 4, FALSE)</f>
        <v>84.711156867525418</v>
      </c>
      <c r="M245" s="64">
        <f t="shared" si="52"/>
        <v>90.938548300638729</v>
      </c>
      <c r="N245" s="64">
        <f>IF(CxCT5x!H245=0,1,CxCT5x!H245)</f>
        <v>52.555019999999999</v>
      </c>
      <c r="O245" s="65">
        <f t="shared" si="53"/>
        <v>0.38851411962938126</v>
      </c>
      <c r="P245" s="65">
        <f t="shared" si="50"/>
        <v>0.61148588037061868</v>
      </c>
      <c r="Q245" s="65">
        <f t="shared" si="51"/>
        <v>55.607638267242102</v>
      </c>
      <c r="AE245" s="68">
        <f>VLOOKUP('CxTx Summary'!B245, A:D, 4, FALSE)</f>
        <v>97.16593973375204</v>
      </c>
      <c r="AF245" s="68">
        <f>VLOOKUP('CxTx Summary'!E245, A:D, 4, FALSE)</f>
        <v>84.711156867525418</v>
      </c>
      <c r="AG245" s="69">
        <f t="shared" si="54"/>
        <v>90.938548300638729</v>
      </c>
      <c r="AH245" s="69">
        <f>IF(CxTx!H245=0,1,CxTx!H245)</f>
        <v>52.555019999999999</v>
      </c>
      <c r="AI245" s="68">
        <f t="shared" si="55"/>
        <v>0.38851411962938126</v>
      </c>
      <c r="AJ245" s="68">
        <f t="shared" si="56"/>
        <v>0.61148588037061868</v>
      </c>
      <c r="AK245" s="68">
        <f t="shared" si="57"/>
        <v>55.607638267242102</v>
      </c>
      <c r="AY245" s="72">
        <f>VLOOKUP('TzCx Summary'!B245, A:D, 4, FALSE)</f>
        <v>97.16593973375204</v>
      </c>
      <c r="AZ245" s="72">
        <f>VLOOKUP('TzCx Summary'!E245, A:D, 4, FALSE)</f>
        <v>84.711156867525418</v>
      </c>
      <c r="BA245" s="73">
        <f t="shared" si="58"/>
        <v>90.938548300638729</v>
      </c>
      <c r="BB245" s="73" t="e">
        <f>IF(TzCx!H245=0,1,#REF!)</f>
        <v>#REF!</v>
      </c>
      <c r="BC245" s="72" t="e">
        <f t="shared" si="59"/>
        <v>#REF!</v>
      </c>
      <c r="BD245" s="72" t="e">
        <f t="shared" si="60"/>
        <v>#REF!</v>
      </c>
      <c r="BE245" s="72" t="e">
        <f t="shared" si="61"/>
        <v>#REF!</v>
      </c>
      <c r="BG245" s="72"/>
      <c r="BH245" s="72"/>
      <c r="BI245" s="72"/>
      <c r="BJ245" s="72"/>
      <c r="BK245" s="72"/>
      <c r="BL245" s="72"/>
      <c r="BM245" s="72"/>
      <c r="BN245" s="72"/>
    </row>
    <row r="246" spans="11:66" ht="16.8" x14ac:dyDescent="0.4">
      <c r="K246" s="63">
        <f>VLOOKUP('CxCT5x Summary'!B246, A:D, 4, FALSE)</f>
        <v>84.711156867525418</v>
      </c>
      <c r="L246" s="63">
        <f>VLOOKUP('CxCT5x Summary'!E246, A:D, 4, FALSE)</f>
        <v>84.711156867525418</v>
      </c>
      <c r="M246" s="64">
        <f t="shared" si="52"/>
        <v>84.711156867525418</v>
      </c>
      <c r="N246" s="64">
        <f>IF(CxCT5x!H246=0,1,CxCT5x!H246)</f>
        <v>31.329029999999999</v>
      </c>
      <c r="O246" s="65">
        <f t="shared" si="53"/>
        <v>0.229236811228964</v>
      </c>
      <c r="P246" s="65">
        <f t="shared" si="50"/>
        <v>0.770763188771036</v>
      </c>
      <c r="Q246" s="65">
        <f t="shared" si="51"/>
        <v>65.292241391697331</v>
      </c>
      <c r="AE246" s="68">
        <f>VLOOKUP('CxTx Summary'!B246, A:D, 4, FALSE)</f>
        <v>84.711156867525418</v>
      </c>
      <c r="AF246" s="68">
        <f>VLOOKUP('CxTx Summary'!E246, A:D, 4, FALSE)</f>
        <v>84.711156867525418</v>
      </c>
      <c r="AG246" s="69">
        <f t="shared" si="54"/>
        <v>84.711156867525418</v>
      </c>
      <c r="AH246" s="69">
        <f>IF(CxTx!H246=0,1,CxTx!H246)</f>
        <v>31.329029999999999</v>
      </c>
      <c r="AI246" s="68">
        <f t="shared" si="55"/>
        <v>0.229236811228964</v>
      </c>
      <c r="AJ246" s="68">
        <f t="shared" si="56"/>
        <v>0.770763188771036</v>
      </c>
      <c r="AK246" s="68">
        <f t="shared" si="57"/>
        <v>65.292241391697331</v>
      </c>
      <c r="AY246" s="72">
        <f>VLOOKUP('TzCx Summary'!B246, A:D, 4, FALSE)</f>
        <v>84.711156867525418</v>
      </c>
      <c r="AZ246" s="72">
        <f>VLOOKUP('TzCx Summary'!E246, A:D, 4, FALSE)</f>
        <v>84.711156867525418</v>
      </c>
      <c r="BA246" s="73">
        <f t="shared" si="58"/>
        <v>84.711156867525418</v>
      </c>
      <c r="BB246" s="73" t="e">
        <f>IF(TzCx!H246=0,1,#REF!)</f>
        <v>#REF!</v>
      </c>
      <c r="BC246" s="72" t="e">
        <f t="shared" si="59"/>
        <v>#REF!</v>
      </c>
      <c r="BD246" s="72" t="e">
        <f t="shared" si="60"/>
        <v>#REF!</v>
      </c>
      <c r="BE246" s="72" t="e">
        <f t="shared" si="61"/>
        <v>#REF!</v>
      </c>
      <c r="BG246" s="72"/>
      <c r="BH246" s="72"/>
      <c r="BI246" s="72"/>
      <c r="BJ246" s="72"/>
      <c r="BK246" s="72"/>
      <c r="BL246" s="72"/>
      <c r="BM246" s="72"/>
      <c r="BN246" s="72"/>
    </row>
    <row r="247" spans="11:66" ht="16.8" x14ac:dyDescent="0.4">
      <c r="K247" s="63">
        <f>VLOOKUP('CxCT5x Summary'!B247, A:D, 4, FALSE)</f>
        <v>79.101456423858892</v>
      </c>
      <c r="L247" s="63">
        <f>VLOOKUP('CxCT5x Summary'!E247, A:D, 4, FALSE)</f>
        <v>79.101456423858892</v>
      </c>
      <c r="M247" s="64">
        <f t="shared" si="52"/>
        <v>79.101456423858892</v>
      </c>
      <c r="N247" s="64">
        <f>IF(CxCT5x!H247=0,1,CxCT5x!H247)</f>
        <v>52.851730000000003</v>
      </c>
      <c r="O247" s="65">
        <f t="shared" si="53"/>
        <v>0.39074059623544244</v>
      </c>
      <c r="P247" s="65">
        <f t="shared" si="50"/>
        <v>0.60925940376455756</v>
      </c>
      <c r="Q247" s="65">
        <f t="shared" si="51"/>
        <v>48.193306177708401</v>
      </c>
      <c r="AE247" s="68">
        <f>VLOOKUP('CxTx Summary'!B247, A:D, 4, FALSE)</f>
        <v>79.101456423858892</v>
      </c>
      <c r="AF247" s="68">
        <f>VLOOKUP('CxTx Summary'!E247, A:D, 4, FALSE)</f>
        <v>79.101456423858892</v>
      </c>
      <c r="AG247" s="69">
        <f t="shared" si="54"/>
        <v>79.101456423858892</v>
      </c>
      <c r="AH247" s="69">
        <f>IF(CxTx!H247=0,1,CxTx!H247)</f>
        <v>52.851730000000003</v>
      </c>
      <c r="AI247" s="68">
        <f t="shared" si="55"/>
        <v>0.39074059623544244</v>
      </c>
      <c r="AJ247" s="68">
        <f t="shared" si="56"/>
        <v>0.60925940376455756</v>
      </c>
      <c r="AK247" s="68">
        <f t="shared" si="57"/>
        <v>48.193306177708401</v>
      </c>
      <c r="AY247" s="72">
        <f>VLOOKUP('TzCx Summary'!B247, A:D, 4, FALSE)</f>
        <v>79.101456423858892</v>
      </c>
      <c r="AZ247" s="72">
        <f>VLOOKUP('TzCx Summary'!E247, A:D, 4, FALSE)</f>
        <v>79.101456423858892</v>
      </c>
      <c r="BA247" s="73">
        <f t="shared" si="58"/>
        <v>79.101456423858892</v>
      </c>
      <c r="BB247" s="73" t="e">
        <f>IF(TzCx!H247=0,1,#REF!)</f>
        <v>#REF!</v>
      </c>
      <c r="BC247" s="72" t="e">
        <f t="shared" si="59"/>
        <v>#REF!</v>
      </c>
      <c r="BD247" s="72" t="e">
        <f t="shared" si="60"/>
        <v>#REF!</v>
      </c>
      <c r="BE247" s="72" t="e">
        <f t="shared" si="61"/>
        <v>#REF!</v>
      </c>
      <c r="BG247" s="72"/>
      <c r="BH247" s="72"/>
      <c r="BI247" s="72"/>
      <c r="BJ247" s="72"/>
      <c r="BK247" s="72"/>
      <c r="BL247" s="72"/>
      <c r="BM247" s="72"/>
      <c r="BN247" s="72"/>
    </row>
    <row r="248" spans="11:66" ht="16.8" x14ac:dyDescent="0.4">
      <c r="K248" s="63">
        <f>VLOOKUP('CxCT5x Summary'!B248, A:D, 4, FALSE)</f>
        <v>91.803458387712311</v>
      </c>
      <c r="L248" s="63">
        <f>VLOOKUP('CxCT5x Summary'!E248, A:D, 4, FALSE)</f>
        <v>84.711156867525418</v>
      </c>
      <c r="M248" s="64">
        <f t="shared" si="52"/>
        <v>88.257307627618871</v>
      </c>
      <c r="N248" s="64">
        <f>IF(CxCT5x!H248=0,1,CxCT5x!H248)</f>
        <v>18.094919999999998</v>
      </c>
      <c r="O248" s="65">
        <f t="shared" si="53"/>
        <v>0.12992962132286087</v>
      </c>
      <c r="P248" s="65">
        <f t="shared" si="50"/>
        <v>0.8700703786771391</v>
      </c>
      <c r="Q248" s="65">
        <f t="shared" si="51"/>
        <v>76.790069068587115</v>
      </c>
      <c r="AE248" s="68">
        <f>VLOOKUP('CxTx Summary'!B248, A:D, 4, FALSE)</f>
        <v>91.803458387712311</v>
      </c>
      <c r="AF248" s="68">
        <f>VLOOKUP('CxTx Summary'!E248, A:D, 4, FALSE)</f>
        <v>84.711156867525418</v>
      </c>
      <c r="AG248" s="69">
        <f t="shared" si="54"/>
        <v>88.257307627618871</v>
      </c>
      <c r="AH248" s="69">
        <f>IF(CxTx!H248=0,1,CxTx!H248)</f>
        <v>18.094919999999998</v>
      </c>
      <c r="AI248" s="68">
        <f t="shared" si="55"/>
        <v>0.12992962132286087</v>
      </c>
      <c r="AJ248" s="68">
        <f t="shared" si="56"/>
        <v>0.8700703786771391</v>
      </c>
      <c r="AK248" s="68">
        <f t="shared" si="57"/>
        <v>76.790069068587115</v>
      </c>
      <c r="AY248" s="72">
        <f>VLOOKUP('TzCx Summary'!B248, A:D, 4, FALSE)</f>
        <v>91.803458387712311</v>
      </c>
      <c r="AZ248" s="72">
        <f>VLOOKUP('TzCx Summary'!E248, A:D, 4, FALSE)</f>
        <v>91.803458387712311</v>
      </c>
      <c r="BA248" s="73">
        <f t="shared" si="58"/>
        <v>91.803458387712311</v>
      </c>
      <c r="BB248" s="73" t="e">
        <f>IF(TzCx!H248=0,1,#REF!)</f>
        <v>#REF!</v>
      </c>
      <c r="BC248" s="72" t="e">
        <f t="shared" si="59"/>
        <v>#REF!</v>
      </c>
      <c r="BD248" s="72" t="e">
        <f t="shared" si="60"/>
        <v>#REF!</v>
      </c>
      <c r="BE248" s="72" t="e">
        <f t="shared" si="61"/>
        <v>#REF!</v>
      </c>
      <c r="BG248" s="72"/>
      <c r="BH248" s="72"/>
      <c r="BI248" s="72"/>
      <c r="BJ248" s="72"/>
      <c r="BK248" s="72"/>
      <c r="BL248" s="72"/>
      <c r="BM248" s="72"/>
      <c r="BN248" s="72"/>
    </row>
    <row r="249" spans="11:66" ht="16.8" x14ac:dyDescent="0.4">
      <c r="K249" s="63">
        <f>VLOOKUP('CxCT5x Summary'!B249, A:D, 4, FALSE)</f>
        <v>87.860941194963118</v>
      </c>
      <c r="L249" s="63">
        <f>VLOOKUP('CxCT5x Summary'!E249, A:D, 4, FALSE)</f>
        <v>84.711156867525418</v>
      </c>
      <c r="M249" s="64">
        <f t="shared" si="52"/>
        <v>86.286049031244261</v>
      </c>
      <c r="N249" s="64">
        <f>IF(CxCT5x!H249=0,1,CxCT5x!H249)</f>
        <v>55.102960000000003</v>
      </c>
      <c r="O249" s="65">
        <f t="shared" si="53"/>
        <v>0.40763355882471486</v>
      </c>
      <c r="P249" s="65">
        <f t="shared" si="50"/>
        <v>0.59236644117528514</v>
      </c>
      <c r="Q249" s="65">
        <f t="shared" si="51"/>
        <v>51.112959787714324</v>
      </c>
      <c r="AE249" s="68">
        <f>VLOOKUP('CxTx Summary'!B249, A:D, 4, FALSE)</f>
        <v>87.860941194963118</v>
      </c>
      <c r="AF249" s="68">
        <f>VLOOKUP('CxTx Summary'!E249, A:D, 4, FALSE)</f>
        <v>84.711156867525418</v>
      </c>
      <c r="AG249" s="69">
        <f t="shared" si="54"/>
        <v>86.286049031244261</v>
      </c>
      <c r="AH249" s="69">
        <f>IF(CxTx!H249=0,1,CxTx!H249)</f>
        <v>55.102960000000003</v>
      </c>
      <c r="AI249" s="68">
        <f t="shared" si="55"/>
        <v>0.40763355882471486</v>
      </c>
      <c r="AJ249" s="68">
        <f t="shared" si="56"/>
        <v>0.59236644117528514</v>
      </c>
      <c r="AK249" s="68">
        <f t="shared" si="57"/>
        <v>51.112959787714324</v>
      </c>
      <c r="AY249" s="72">
        <f>VLOOKUP('TzCx Summary'!B249, A:D, 4, FALSE)</f>
        <v>87.860941194963118</v>
      </c>
      <c r="AZ249" s="72">
        <f>VLOOKUP('TzCx Summary'!E249, A:D, 4, FALSE)</f>
        <v>91.803458387712311</v>
      </c>
      <c r="BA249" s="73">
        <f t="shared" si="58"/>
        <v>89.832199791337715</v>
      </c>
      <c r="BB249" s="73" t="e">
        <f>IF(TzCx!H249=0,1,#REF!)</f>
        <v>#REF!</v>
      </c>
      <c r="BC249" s="72" t="e">
        <f t="shared" si="59"/>
        <v>#REF!</v>
      </c>
      <c r="BD249" s="72" t="e">
        <f t="shared" si="60"/>
        <v>#REF!</v>
      </c>
      <c r="BE249" s="72" t="e">
        <f t="shared" si="61"/>
        <v>#REF!</v>
      </c>
      <c r="BG249" s="72"/>
      <c r="BH249" s="72"/>
      <c r="BI249" s="72"/>
      <c r="BJ249" s="72"/>
      <c r="BK249" s="72"/>
      <c r="BL249" s="72"/>
      <c r="BM249" s="72"/>
      <c r="BN249" s="72"/>
    </row>
    <row r="250" spans="11:66" ht="16.8" x14ac:dyDescent="0.4">
      <c r="K250" s="63">
        <f>VLOOKUP('CxCT5x Summary'!B250, A:D, 4, FALSE)</f>
        <v>91.803458387712311</v>
      </c>
      <c r="L250" s="63">
        <f>VLOOKUP('CxCT5x Summary'!E250, A:D, 4, FALSE)</f>
        <v>84.711156867525418</v>
      </c>
      <c r="M250" s="64">
        <f t="shared" si="52"/>
        <v>88.257307627618871</v>
      </c>
      <c r="N250" s="64">
        <f>IF(CxCT5x!H250=0,1,CxCT5x!H250)</f>
        <v>14.05602</v>
      </c>
      <c r="O250" s="65">
        <f t="shared" si="53"/>
        <v>9.9622195337149735E-2</v>
      </c>
      <c r="P250" s="65">
        <f t="shared" si="50"/>
        <v>0.90037780466285022</v>
      </c>
      <c r="Q250" s="65">
        <f t="shared" si="51"/>
        <v>79.464920887209303</v>
      </c>
      <c r="AE250" s="68">
        <f>VLOOKUP('CxTx Summary'!B250, A:D, 4, FALSE)</f>
        <v>91.803458387712311</v>
      </c>
      <c r="AF250" s="68">
        <f>VLOOKUP('CxTx Summary'!E250, A:D, 4, FALSE)</f>
        <v>84.711156867525418</v>
      </c>
      <c r="AG250" s="69">
        <f t="shared" si="54"/>
        <v>88.257307627618871</v>
      </c>
      <c r="AH250" s="69">
        <f>IF(CxTx!H250=0,1,CxTx!H250)</f>
        <v>14.05602</v>
      </c>
      <c r="AI250" s="68">
        <f t="shared" si="55"/>
        <v>9.9622195337149735E-2</v>
      </c>
      <c r="AJ250" s="68">
        <f t="shared" si="56"/>
        <v>0.90037780466285022</v>
      </c>
      <c r="AK250" s="68">
        <f t="shared" si="57"/>
        <v>79.464920887209303</v>
      </c>
      <c r="AY250" s="72">
        <f>VLOOKUP('TzCx Summary'!B250, A:D, 4, FALSE)</f>
        <v>91.803458387712311</v>
      </c>
      <c r="AZ250" s="72">
        <f>VLOOKUP('TzCx Summary'!E250, A:D, 4, FALSE)</f>
        <v>91.803458387712311</v>
      </c>
      <c r="BA250" s="73">
        <f t="shared" si="58"/>
        <v>91.803458387712311</v>
      </c>
      <c r="BB250" s="73" t="e">
        <f>IF(TzCx!H250=0,1,#REF!)</f>
        <v>#REF!</v>
      </c>
      <c r="BC250" s="72" t="e">
        <f t="shared" si="59"/>
        <v>#REF!</v>
      </c>
      <c r="BD250" s="72" t="e">
        <f t="shared" si="60"/>
        <v>#REF!</v>
      </c>
      <c r="BE250" s="72" t="e">
        <f t="shared" si="61"/>
        <v>#REF!</v>
      </c>
      <c r="BG250" s="72"/>
      <c r="BH250" s="72"/>
      <c r="BI250" s="72"/>
      <c r="BJ250" s="72"/>
      <c r="BK250" s="72"/>
      <c r="BL250" s="72"/>
      <c r="BM250" s="72"/>
      <c r="BN250" s="72"/>
    </row>
    <row r="251" spans="11:66" ht="16.8" x14ac:dyDescent="0.4">
      <c r="K251" s="63">
        <f>VLOOKUP('CxCT5x Summary'!B251, A:D, 4, FALSE)</f>
        <v>84.711156867525418</v>
      </c>
      <c r="L251" s="63">
        <f>VLOOKUP('CxCT5x Summary'!E251, A:D, 4, FALSE)</f>
        <v>84.711156867525418</v>
      </c>
      <c r="M251" s="64">
        <f t="shared" si="52"/>
        <v>84.711156867525418</v>
      </c>
      <c r="N251" s="64">
        <f>IF(CxCT5x!H251=0,1,CxCT5x!H251)</f>
        <v>10.607749999999999</v>
      </c>
      <c r="O251" s="65">
        <f t="shared" si="53"/>
        <v>7.3746786734869854E-2</v>
      </c>
      <c r="P251" s="65">
        <f t="shared" si="50"/>
        <v>0.9262532132651301</v>
      </c>
      <c r="Q251" s="65">
        <f t="shared" si="51"/>
        <v>78.463981247951907</v>
      </c>
      <c r="AE251" s="68">
        <f>VLOOKUP('CxTx Summary'!B251, A:D, 4, FALSE)</f>
        <v>84.711156867525418</v>
      </c>
      <c r="AF251" s="68">
        <f>VLOOKUP('CxTx Summary'!E251, A:D, 4, FALSE)</f>
        <v>84.711156867525418</v>
      </c>
      <c r="AG251" s="69">
        <f t="shared" si="54"/>
        <v>84.711156867525418</v>
      </c>
      <c r="AH251" s="69">
        <f>IF(CxTx!H251=0,1,CxTx!H251)</f>
        <v>10.607749999999999</v>
      </c>
      <c r="AI251" s="68">
        <f t="shared" si="55"/>
        <v>7.3746786734869854E-2</v>
      </c>
      <c r="AJ251" s="68">
        <f t="shared" si="56"/>
        <v>0.9262532132651301</v>
      </c>
      <c r="AK251" s="68">
        <f t="shared" si="57"/>
        <v>78.463981247951907</v>
      </c>
      <c r="AY251" s="72">
        <f>VLOOKUP('TzCx Summary'!B251, A:D, 4, FALSE)</f>
        <v>84.711156867525418</v>
      </c>
      <c r="AZ251" s="72">
        <f>VLOOKUP('TzCx Summary'!E251, A:D, 4, FALSE)</f>
        <v>84.711156867525418</v>
      </c>
      <c r="BA251" s="73">
        <f t="shared" si="58"/>
        <v>84.711156867525418</v>
      </c>
      <c r="BB251" s="73" t="e">
        <f>IF(TzCx!H251=0,1,#REF!)</f>
        <v>#REF!</v>
      </c>
      <c r="BC251" s="72" t="e">
        <f t="shared" si="59"/>
        <v>#REF!</v>
      </c>
      <c r="BD251" s="72" t="e">
        <f t="shared" si="60"/>
        <v>#REF!</v>
      </c>
      <c r="BE251" s="72" t="e">
        <f t="shared" si="61"/>
        <v>#REF!</v>
      </c>
      <c r="BG251" s="72"/>
      <c r="BH251" s="72"/>
      <c r="BI251" s="72"/>
      <c r="BJ251" s="72"/>
      <c r="BK251" s="72"/>
      <c r="BL251" s="72"/>
      <c r="BM251" s="72"/>
      <c r="BN251" s="72"/>
    </row>
    <row r="252" spans="11:66" ht="16.8" x14ac:dyDescent="0.4">
      <c r="K252" s="63">
        <f>VLOOKUP('CxCT5x Summary'!B252, A:D, 4, FALSE)</f>
        <v>84.711156867525418</v>
      </c>
      <c r="L252" s="63">
        <f>VLOOKUP('CxCT5x Summary'!E252, A:D, 4, FALSE)</f>
        <v>84.711156867525418</v>
      </c>
      <c r="M252" s="64">
        <f t="shared" si="52"/>
        <v>84.711156867525418</v>
      </c>
      <c r="N252" s="64">
        <f>IF(CxCT5x!H252=0,1,CxCT5x!H252)</f>
        <v>10.80472</v>
      </c>
      <c r="O252" s="65">
        <f t="shared" si="53"/>
        <v>7.5224826224930388E-2</v>
      </c>
      <c r="P252" s="65">
        <f t="shared" si="50"/>
        <v>0.92477517377506957</v>
      </c>
      <c r="Q252" s="65">
        <f t="shared" si="51"/>
        <v>78.338774812852989</v>
      </c>
      <c r="AE252" s="68">
        <f>VLOOKUP('CxTx Summary'!B252, A:D, 4, FALSE)</f>
        <v>84.711156867525418</v>
      </c>
      <c r="AF252" s="68">
        <f>VLOOKUP('CxTx Summary'!E252, A:D, 4, FALSE)</f>
        <v>84.711156867525418</v>
      </c>
      <c r="AG252" s="69">
        <f t="shared" si="54"/>
        <v>84.711156867525418</v>
      </c>
      <c r="AH252" s="69">
        <f>IF(CxTx!H252=0,1,CxTx!H252)</f>
        <v>10.80472</v>
      </c>
      <c r="AI252" s="68">
        <f t="shared" si="55"/>
        <v>7.5224826224930388E-2</v>
      </c>
      <c r="AJ252" s="68">
        <f t="shared" si="56"/>
        <v>0.92477517377506957</v>
      </c>
      <c r="AK252" s="68">
        <f t="shared" si="57"/>
        <v>78.338774812852989</v>
      </c>
      <c r="AY252" s="72">
        <f>VLOOKUP('TzCx Summary'!B252, A:D, 4, FALSE)</f>
        <v>84.711156867525418</v>
      </c>
      <c r="AZ252" s="72">
        <f>VLOOKUP('TzCx Summary'!E252, A:D, 4, FALSE)</f>
        <v>84.711156867525418</v>
      </c>
      <c r="BA252" s="73">
        <f t="shared" si="58"/>
        <v>84.711156867525418</v>
      </c>
      <c r="BB252" s="73" t="e">
        <f>IF(TzCx!H252=0,1,#REF!)</f>
        <v>#REF!</v>
      </c>
      <c r="BC252" s="72" t="e">
        <f t="shared" si="59"/>
        <v>#REF!</v>
      </c>
      <c r="BD252" s="72" t="e">
        <f t="shared" si="60"/>
        <v>#REF!</v>
      </c>
      <c r="BE252" s="72" t="e">
        <f t="shared" si="61"/>
        <v>#REF!</v>
      </c>
      <c r="BG252" s="72"/>
      <c r="BH252" s="72"/>
      <c r="BI252" s="72"/>
      <c r="BJ252" s="72"/>
      <c r="BK252" s="72"/>
      <c r="BL252" s="72"/>
      <c r="BM252" s="72"/>
      <c r="BN252" s="72"/>
    </row>
    <row r="253" spans="11:66" ht="16.8" x14ac:dyDescent="0.4">
      <c r="K253" s="63">
        <f>VLOOKUP('CxCT5x Summary'!B253, A:D, 4, FALSE)</f>
        <v>95.731374129708314</v>
      </c>
      <c r="L253" s="63">
        <f>VLOOKUP('CxCT5x Summary'!E253, A:D, 4, FALSE)</f>
        <v>79.101456423858892</v>
      </c>
      <c r="M253" s="64">
        <f t="shared" si="52"/>
        <v>87.416415276783596</v>
      </c>
      <c r="N253" s="64">
        <f>IF(CxCT5x!H253=0,1,CxCT5x!H253)</f>
        <v>24.074449999999999</v>
      </c>
      <c r="O253" s="65">
        <f t="shared" si="53"/>
        <v>0.17479930438120334</v>
      </c>
      <c r="P253" s="65">
        <f t="shared" si="50"/>
        <v>0.82520069561879672</v>
      </c>
      <c r="Q253" s="65">
        <f t="shared" si="51"/>
        <v>72.136086694903426</v>
      </c>
      <c r="AE253" s="68">
        <f>VLOOKUP('CxTx Summary'!B253, A:D, 4, FALSE)</f>
        <v>95.731374129708314</v>
      </c>
      <c r="AF253" s="68">
        <f>VLOOKUP('CxTx Summary'!E253, A:D, 4, FALSE)</f>
        <v>79.101456423858892</v>
      </c>
      <c r="AG253" s="69">
        <f t="shared" si="54"/>
        <v>87.416415276783596</v>
      </c>
      <c r="AH253" s="69">
        <f>IF(CxTx!H253=0,1,CxTx!H253)</f>
        <v>24.074449999999999</v>
      </c>
      <c r="AI253" s="68">
        <f t="shared" si="55"/>
        <v>0.17479930438120334</v>
      </c>
      <c r="AJ253" s="68">
        <f t="shared" si="56"/>
        <v>0.82520069561879672</v>
      </c>
      <c r="AK253" s="68">
        <f t="shared" si="57"/>
        <v>72.136086694903426</v>
      </c>
      <c r="AY253" s="72">
        <f>VLOOKUP('TzCx Summary'!B253, A:D, 4, FALSE)</f>
        <v>95.731374129708314</v>
      </c>
      <c r="AZ253" s="72">
        <f>VLOOKUP('TzCx Summary'!E253, A:D, 4, FALSE)</f>
        <v>87.860941194963118</v>
      </c>
      <c r="BA253" s="73">
        <f t="shared" si="58"/>
        <v>91.796157662335716</v>
      </c>
      <c r="BB253" s="73" t="e">
        <f>IF(TzCx!H253=0,1,#REF!)</f>
        <v>#REF!</v>
      </c>
      <c r="BC253" s="72" t="e">
        <f t="shared" si="59"/>
        <v>#REF!</v>
      </c>
      <c r="BD253" s="72" t="e">
        <f t="shared" si="60"/>
        <v>#REF!</v>
      </c>
      <c r="BE253" s="72" t="e">
        <f t="shared" si="61"/>
        <v>#REF!</v>
      </c>
      <c r="BG253" s="72"/>
      <c r="BH253" s="72"/>
      <c r="BI253" s="72"/>
      <c r="BJ253" s="72"/>
      <c r="BK253" s="72"/>
      <c r="BL253" s="72"/>
      <c r="BM253" s="72"/>
      <c r="BN253" s="72"/>
    </row>
    <row r="254" spans="11:66" ht="16.8" x14ac:dyDescent="0.4">
      <c r="K254" s="63">
        <f>VLOOKUP('CxCT5x Summary'!B254, A:D, 4, FALSE)</f>
        <v>79.101456423858892</v>
      </c>
      <c r="L254" s="63">
        <f>VLOOKUP('CxCT5x Summary'!E254, A:D, 4, FALSE)</f>
        <v>79.101456423858892</v>
      </c>
      <c r="M254" s="64">
        <f t="shared" si="52"/>
        <v>79.101456423858892</v>
      </c>
      <c r="N254" s="64">
        <f>IF(CxCT5x!H254=0,1,CxCT5x!H254)</f>
        <v>30.389230000000001</v>
      </c>
      <c r="O254" s="65">
        <f t="shared" si="53"/>
        <v>0.22218466362903053</v>
      </c>
      <c r="P254" s="65">
        <f t="shared" si="50"/>
        <v>0.77781533637096945</v>
      </c>
      <c r="Q254" s="65">
        <f t="shared" si="51"/>
        <v>61.526325935757384</v>
      </c>
      <c r="AE254" s="68">
        <f>VLOOKUP('CxTx Summary'!B254, A:D, 4, FALSE)</f>
        <v>79.101456423858892</v>
      </c>
      <c r="AF254" s="68">
        <f>VLOOKUP('CxTx Summary'!E254, A:D, 4, FALSE)</f>
        <v>79.101456423858892</v>
      </c>
      <c r="AG254" s="69">
        <f t="shared" si="54"/>
        <v>79.101456423858892</v>
      </c>
      <c r="AH254" s="69">
        <f>IF(CxTx!H254=0,1,CxTx!H254)</f>
        <v>30.389230000000001</v>
      </c>
      <c r="AI254" s="68">
        <f t="shared" si="55"/>
        <v>0.22218466362903053</v>
      </c>
      <c r="AJ254" s="68">
        <f t="shared" si="56"/>
        <v>0.77781533637096945</v>
      </c>
      <c r="AK254" s="68">
        <f t="shared" si="57"/>
        <v>61.526325935757384</v>
      </c>
      <c r="AY254" s="72">
        <f>VLOOKUP('TzCx Summary'!B254, A:D, 4, FALSE)</f>
        <v>79.101456423858892</v>
      </c>
      <c r="AZ254" s="72">
        <f>VLOOKUP('TzCx Summary'!E254, A:D, 4, FALSE)</f>
        <v>79.101456423858892</v>
      </c>
      <c r="BA254" s="73">
        <f t="shared" si="58"/>
        <v>79.101456423858892</v>
      </c>
      <c r="BB254" s="73" t="e">
        <f>IF(TzCx!H254=0,1,#REF!)</f>
        <v>#REF!</v>
      </c>
      <c r="BC254" s="72" t="e">
        <f t="shared" si="59"/>
        <v>#REF!</v>
      </c>
      <c r="BD254" s="72" t="e">
        <f t="shared" si="60"/>
        <v>#REF!</v>
      </c>
      <c r="BE254" s="72" t="e">
        <f t="shared" si="61"/>
        <v>#REF!</v>
      </c>
      <c r="BG254" s="72"/>
      <c r="BH254" s="72"/>
      <c r="BI254" s="72"/>
      <c r="BJ254" s="72"/>
      <c r="BK254" s="72"/>
      <c r="BL254" s="72"/>
      <c r="BM254" s="72"/>
      <c r="BN254" s="72"/>
    </row>
    <row r="255" spans="11:66" ht="16.8" x14ac:dyDescent="0.4">
      <c r="K255" s="63">
        <f>VLOOKUP('CxCT5x Summary'!B255, A:D, 4, FALSE)</f>
        <v>95.731374129708314</v>
      </c>
      <c r="L255" s="63">
        <f>VLOOKUP('CxCT5x Summary'!E255, A:D, 4, FALSE)</f>
        <v>79.101456423858892</v>
      </c>
      <c r="M255" s="64">
        <f t="shared" si="52"/>
        <v>87.416415276783596</v>
      </c>
      <c r="N255" s="64">
        <f>IF(CxCT5x!H255=0,1,CxCT5x!H255)</f>
        <v>115.3111</v>
      </c>
      <c r="O255" s="65">
        <f t="shared" si="53"/>
        <v>0.85942829174390944</v>
      </c>
      <c r="P255" s="65">
        <f t="shared" si="50"/>
        <v>0.14057170825609056</v>
      </c>
      <c r="Q255" s="65">
        <f t="shared" si="51"/>
        <v>12.288274825081281</v>
      </c>
      <c r="AE255" s="68">
        <f>VLOOKUP('CxTx Summary'!B255, A:D, 4, FALSE)</f>
        <v>95.731374129708314</v>
      </c>
      <c r="AF255" s="68">
        <f>VLOOKUP('CxTx Summary'!E255, A:D, 4, FALSE)</f>
        <v>79.101456423858892</v>
      </c>
      <c r="AG255" s="69">
        <f t="shared" si="54"/>
        <v>87.416415276783596</v>
      </c>
      <c r="AH255" s="69">
        <f>IF(CxTx!H255=0,1,CxTx!H255)</f>
        <v>115.3111</v>
      </c>
      <c r="AI255" s="68">
        <f t="shared" si="55"/>
        <v>0.85942829174390944</v>
      </c>
      <c r="AJ255" s="68">
        <f t="shared" si="56"/>
        <v>0.14057170825609056</v>
      </c>
      <c r="AK255" s="68">
        <f t="shared" si="57"/>
        <v>12.288274825081281</v>
      </c>
      <c r="AY255" s="72">
        <f>VLOOKUP('TzCx Summary'!B255, A:D, 4, FALSE)</f>
        <v>95.731374129708314</v>
      </c>
      <c r="AZ255" s="72">
        <f>VLOOKUP('TzCx Summary'!E255, A:D, 4, FALSE)</f>
        <v>95.731374129708314</v>
      </c>
      <c r="BA255" s="73">
        <f t="shared" si="58"/>
        <v>95.731374129708314</v>
      </c>
      <c r="BB255" s="73" t="e">
        <f>IF(TzCx!H255=0,1,#REF!)</f>
        <v>#REF!</v>
      </c>
      <c r="BC255" s="72" t="e">
        <f t="shared" si="59"/>
        <v>#REF!</v>
      </c>
      <c r="BD255" s="72" t="e">
        <f t="shared" si="60"/>
        <v>#REF!</v>
      </c>
      <c r="BE255" s="72" t="e">
        <f t="shared" si="61"/>
        <v>#REF!</v>
      </c>
      <c r="BG255" s="72"/>
      <c r="BH255" s="72"/>
      <c r="BI255" s="72"/>
      <c r="BJ255" s="72"/>
      <c r="BK255" s="72"/>
      <c r="BL255" s="72"/>
      <c r="BM255" s="72"/>
      <c r="BN255" s="72"/>
    </row>
    <row r="256" spans="11:66" ht="16.8" x14ac:dyDescent="0.4">
      <c r="K256" s="63">
        <f>VLOOKUP('CxCT5x Summary'!B256, A:D, 4, FALSE)</f>
        <v>68.91572373752264</v>
      </c>
      <c r="L256" s="63">
        <f>VLOOKUP('CxCT5x Summary'!E256, A:D, 4, FALSE)</f>
        <v>79.101456423858892</v>
      </c>
      <c r="M256" s="64">
        <f t="shared" si="52"/>
        <v>74.008590080690766</v>
      </c>
      <c r="N256" s="64">
        <f>IF(CxCT5x!H256=0,1,CxCT5x!H256)</f>
        <v>15.08488</v>
      </c>
      <c r="O256" s="65">
        <f t="shared" si="53"/>
        <v>0.10734263860132037</v>
      </c>
      <c r="P256" s="65">
        <f t="shared" si="50"/>
        <v>0.89265736139867968</v>
      </c>
      <c r="Q256" s="65">
        <f t="shared" si="51"/>
        <v>66.064312742265912</v>
      </c>
      <c r="AE256" s="68">
        <f>VLOOKUP('CxTx Summary'!B256, A:D, 4, FALSE)</f>
        <v>68.91572373752264</v>
      </c>
      <c r="AF256" s="68">
        <f>VLOOKUP('CxTx Summary'!E256, A:D, 4, FALSE)</f>
        <v>79.101456423858892</v>
      </c>
      <c r="AG256" s="69">
        <f t="shared" si="54"/>
        <v>74.008590080690766</v>
      </c>
      <c r="AH256" s="69">
        <f>IF(CxTx!H256=0,1,CxTx!H256)</f>
        <v>15.08488</v>
      </c>
      <c r="AI256" s="68">
        <f t="shared" si="55"/>
        <v>0.10734263860132037</v>
      </c>
      <c r="AJ256" s="68">
        <f t="shared" si="56"/>
        <v>0.89265736139867968</v>
      </c>
      <c r="AK256" s="68">
        <f t="shared" si="57"/>
        <v>66.064312742265912</v>
      </c>
      <c r="AY256" s="72">
        <f>VLOOKUP('TzCx Summary'!B256, A:D, 4, FALSE)</f>
        <v>68.91572373752264</v>
      </c>
      <c r="AZ256" s="72">
        <f>VLOOKUP('TzCx Summary'!E256, A:D, 4, FALSE)</f>
        <v>87.860941194963118</v>
      </c>
      <c r="BA256" s="73">
        <f t="shared" si="58"/>
        <v>78.388332466242872</v>
      </c>
      <c r="BB256" s="73" t="e">
        <f>IF(TzCx!H256=0,1,#REF!)</f>
        <v>#REF!</v>
      </c>
      <c r="BC256" s="72" t="e">
        <f t="shared" si="59"/>
        <v>#REF!</v>
      </c>
      <c r="BD256" s="72" t="e">
        <f t="shared" si="60"/>
        <v>#REF!</v>
      </c>
      <c r="BE256" s="72" t="e">
        <f t="shared" si="61"/>
        <v>#REF!</v>
      </c>
      <c r="BG256" s="72"/>
      <c r="BH256" s="72"/>
      <c r="BI256" s="72"/>
      <c r="BJ256" s="72"/>
      <c r="BK256" s="72"/>
      <c r="BL256" s="72"/>
      <c r="BM256" s="72"/>
      <c r="BN256" s="72"/>
    </row>
    <row r="257" spans="11:66" ht="16.8" x14ac:dyDescent="0.4">
      <c r="K257" s="63">
        <f>VLOOKUP('CxCT5x Summary'!B257, A:D, 4, FALSE)</f>
        <v>97.394858048849869</v>
      </c>
      <c r="L257" s="63">
        <f>VLOOKUP('CxCT5x Summary'!E257, A:D, 4, FALSE)</f>
        <v>79.101456423858892</v>
      </c>
      <c r="M257" s="64">
        <f t="shared" si="52"/>
        <v>88.248157236354388</v>
      </c>
      <c r="N257" s="64">
        <f>IF(CxCT5x!H257=0,1,CxCT5x!H257)</f>
        <v>64.871729999999999</v>
      </c>
      <c r="O257" s="65">
        <f t="shared" si="53"/>
        <v>0.48093724887557904</v>
      </c>
      <c r="P257" s="65">
        <f t="shared" si="50"/>
        <v>0.51906275112442102</v>
      </c>
      <c r="Q257" s="65">
        <f t="shared" si="51"/>
        <v>45.806331276762592</v>
      </c>
      <c r="AE257" s="68">
        <f>VLOOKUP('CxTx Summary'!B257, A:D, 4, FALSE)</f>
        <v>97.394858048849869</v>
      </c>
      <c r="AF257" s="68">
        <f>VLOOKUP('CxTx Summary'!E257, A:D, 4, FALSE)</f>
        <v>79.101456423858892</v>
      </c>
      <c r="AG257" s="69">
        <f t="shared" si="54"/>
        <v>88.248157236354388</v>
      </c>
      <c r="AH257" s="69">
        <f>IF(CxTx!H257=0,1,CxTx!H257)</f>
        <v>64.871729999999999</v>
      </c>
      <c r="AI257" s="68">
        <f t="shared" si="55"/>
        <v>0.48093724887557904</v>
      </c>
      <c r="AJ257" s="68">
        <f t="shared" si="56"/>
        <v>0.51906275112442102</v>
      </c>
      <c r="AK257" s="68">
        <f t="shared" si="57"/>
        <v>45.806331276762592</v>
      </c>
      <c r="AY257" s="72">
        <f>VLOOKUP('TzCx Summary'!B257, A:D, 4, FALSE)</f>
        <v>97.394858048849869</v>
      </c>
      <c r="AZ257" s="72">
        <f>VLOOKUP('TzCx Summary'!E257, A:D, 4, FALSE)</f>
        <v>79.101456423858892</v>
      </c>
      <c r="BA257" s="73">
        <f t="shared" si="58"/>
        <v>88.248157236354388</v>
      </c>
      <c r="BB257" s="73" t="e">
        <f>IF(TzCx!H257=0,1,#REF!)</f>
        <v>#REF!</v>
      </c>
      <c r="BC257" s="72" t="e">
        <f t="shared" si="59"/>
        <v>#REF!</v>
      </c>
      <c r="BD257" s="72" t="e">
        <f t="shared" si="60"/>
        <v>#REF!</v>
      </c>
      <c r="BE257" s="72" t="e">
        <f t="shared" si="61"/>
        <v>#REF!</v>
      </c>
      <c r="BG257" s="72"/>
      <c r="BH257" s="72"/>
      <c r="BI257" s="72"/>
      <c r="BJ257" s="72"/>
      <c r="BK257" s="72"/>
      <c r="BL257" s="72"/>
      <c r="BM257" s="72"/>
      <c r="BN257" s="72"/>
    </row>
    <row r="258" spans="11:66" ht="16.8" x14ac:dyDescent="0.4">
      <c r="K258" s="63">
        <f>VLOOKUP('CxCT5x Summary'!B258, A:D, 4, FALSE)</f>
        <v>91.803458387712311</v>
      </c>
      <c r="L258" s="63">
        <f>VLOOKUP('CxCT5x Summary'!E258, A:D, 4, FALSE)</f>
        <v>84.711156867525418</v>
      </c>
      <c r="M258" s="64">
        <f t="shared" si="52"/>
        <v>88.257307627618871</v>
      </c>
      <c r="N258" s="64">
        <f>IF(CxCT5x!H258=0,1,CxCT5x!H258)</f>
        <v>17.645299999999999</v>
      </c>
      <c r="O258" s="65">
        <f t="shared" si="53"/>
        <v>0.12655572623466968</v>
      </c>
      <c r="P258" s="65">
        <f t="shared" ref="P258:P321" si="62">1-O258</f>
        <v>0.87344427376533029</v>
      </c>
      <c r="Q258" s="65">
        <f t="shared" ref="Q258:Q321" si="63">M258*P258</f>
        <v>77.087839965288907</v>
      </c>
      <c r="AE258" s="68">
        <f>VLOOKUP('CxTx Summary'!B258, A:D, 4, FALSE)</f>
        <v>91.803458387712311</v>
      </c>
      <c r="AF258" s="68">
        <f>VLOOKUP('CxTx Summary'!E258, A:D, 4, FALSE)</f>
        <v>84.711156867525418</v>
      </c>
      <c r="AG258" s="69">
        <f t="shared" si="54"/>
        <v>88.257307627618871</v>
      </c>
      <c r="AH258" s="69">
        <f>IF(CxTx!H258=0,1,CxTx!H258)</f>
        <v>17.645299999999999</v>
      </c>
      <c r="AI258" s="68">
        <f t="shared" si="55"/>
        <v>0.12655572623466968</v>
      </c>
      <c r="AJ258" s="68">
        <f t="shared" si="56"/>
        <v>0.87344427376533029</v>
      </c>
      <c r="AK258" s="68">
        <f t="shared" si="57"/>
        <v>77.087839965288907</v>
      </c>
      <c r="AY258" s="72">
        <f>VLOOKUP('TzCx Summary'!B258, A:D, 4, FALSE)</f>
        <v>91.803458387712311</v>
      </c>
      <c r="AZ258" s="72">
        <f>VLOOKUP('TzCx Summary'!E258, A:D, 4, FALSE)</f>
        <v>91.803458387712311</v>
      </c>
      <c r="BA258" s="73">
        <f t="shared" si="58"/>
        <v>91.803458387712311</v>
      </c>
      <c r="BB258" s="73" t="e">
        <f>IF(TzCx!H258=0,1,#REF!)</f>
        <v>#REF!</v>
      </c>
      <c r="BC258" s="72" t="e">
        <f t="shared" si="59"/>
        <v>#REF!</v>
      </c>
      <c r="BD258" s="72" t="e">
        <f t="shared" si="60"/>
        <v>#REF!</v>
      </c>
      <c r="BE258" s="72" t="e">
        <f t="shared" si="61"/>
        <v>#REF!</v>
      </c>
      <c r="BG258" s="72"/>
      <c r="BH258" s="72"/>
      <c r="BI258" s="72"/>
      <c r="BJ258" s="72"/>
      <c r="BK258" s="72"/>
      <c r="BL258" s="72"/>
      <c r="BM258" s="72"/>
      <c r="BN258" s="72"/>
    </row>
    <row r="259" spans="11:66" ht="16.8" x14ac:dyDescent="0.4">
      <c r="K259" s="63">
        <f>VLOOKUP('CxCT5x Summary'!B259, A:D, 4, FALSE)</f>
        <v>84.711156867525418</v>
      </c>
      <c r="L259" s="63">
        <f>VLOOKUP('CxCT5x Summary'!E259, A:D, 4, FALSE)</f>
        <v>84.711156867525418</v>
      </c>
      <c r="M259" s="64">
        <f t="shared" ref="M259:M322" si="64">(K259+L259)/2</f>
        <v>84.711156867525418</v>
      </c>
      <c r="N259" s="64">
        <f>IF(CxCT5x!H259=0,1,CxCT5x!H259)</f>
        <v>31.164719999999999</v>
      </c>
      <c r="O259" s="65">
        <f t="shared" ref="O259:O322" si="65">(N259-MIN($N$2:$N$341))/(MAX($N$2:$N$341)-MIN($N$2:$N$341))</f>
        <v>0.22800384850056957</v>
      </c>
      <c r="P259" s="65">
        <f t="shared" si="62"/>
        <v>0.77199615149943046</v>
      </c>
      <c r="Q259" s="65">
        <f t="shared" si="63"/>
        <v>65.396687090794174</v>
      </c>
      <c r="AE259" s="68">
        <f>VLOOKUP('CxTx Summary'!B259, A:D, 4, FALSE)</f>
        <v>84.711156867525418</v>
      </c>
      <c r="AF259" s="68">
        <f>VLOOKUP('CxTx Summary'!E259, A:D, 4, FALSE)</f>
        <v>84.711156867525418</v>
      </c>
      <c r="AG259" s="69">
        <f t="shared" ref="AG259:AG322" si="66">(AE259+AF259)/2</f>
        <v>84.711156867525418</v>
      </c>
      <c r="AH259" s="69">
        <f>IF(CxTx!H259=0,1,CxTx!H259)</f>
        <v>31.164719999999999</v>
      </c>
      <c r="AI259" s="68">
        <f t="shared" ref="AI259:AI322" si="67">(AH259-MIN($AH$2:$AH$341))/(MAX($AH$2:$AH$341)-MIN($AH$2:$AH$341))</f>
        <v>0.22800384850056957</v>
      </c>
      <c r="AJ259" s="68">
        <f t="shared" ref="AJ259:AJ322" si="68">1-AI259</f>
        <v>0.77199615149943046</v>
      </c>
      <c r="AK259" s="68">
        <f t="shared" ref="AK259:AK322" si="69">AG259*AJ259</f>
        <v>65.396687090794174</v>
      </c>
      <c r="AY259" s="72">
        <f>VLOOKUP('TzCx Summary'!B259, A:D, 4, FALSE)</f>
        <v>84.711156867525418</v>
      </c>
      <c r="AZ259" s="72">
        <f>VLOOKUP('TzCx Summary'!E259, A:D, 4, FALSE)</f>
        <v>84.711156867525418</v>
      </c>
      <c r="BA259" s="73">
        <f t="shared" ref="BA259:BA322" si="70">(AY259+AZ259)/2</f>
        <v>84.711156867525418</v>
      </c>
      <c r="BB259" s="73" t="e">
        <f>IF(TzCx!H259=0,1,#REF!)</f>
        <v>#REF!</v>
      </c>
      <c r="BC259" s="72" t="e">
        <f t="shared" ref="BC259:BC322" si="71">(BB259-MIN($BB$2:$BB$341))/(MAX($BB$2:$BB$341)-MIN($BB$2:$BB$341))</f>
        <v>#REF!</v>
      </c>
      <c r="BD259" s="72" t="e">
        <f t="shared" ref="BD259:BD322" si="72">1-BC259</f>
        <v>#REF!</v>
      </c>
      <c r="BE259" s="72" t="e">
        <f t="shared" ref="BE259:BE322" si="73">BA259*BD259</f>
        <v>#REF!</v>
      </c>
      <c r="BG259" s="72"/>
      <c r="BH259" s="72"/>
      <c r="BI259" s="72"/>
      <c r="BJ259" s="72"/>
      <c r="BK259" s="72"/>
      <c r="BL259" s="72"/>
      <c r="BM259" s="72"/>
      <c r="BN259" s="72"/>
    </row>
    <row r="260" spans="11:66" ht="16.8" x14ac:dyDescent="0.4">
      <c r="K260" s="63">
        <f>VLOOKUP('CxCT5x Summary'!B260, A:D, 4, FALSE)</f>
        <v>84.711156867525418</v>
      </c>
      <c r="L260" s="63">
        <f>VLOOKUP('CxCT5x Summary'!E260, A:D, 4, FALSE)</f>
        <v>84.711156867525418</v>
      </c>
      <c r="M260" s="64">
        <f t="shared" si="64"/>
        <v>84.711156867525418</v>
      </c>
      <c r="N260" s="64">
        <f>IF(CxCT5x!H260=0,1,CxCT5x!H260)</f>
        <v>10.91799</v>
      </c>
      <c r="O260" s="65">
        <f t="shared" si="65"/>
        <v>7.6074790854260541E-2</v>
      </c>
      <c r="P260" s="65">
        <f t="shared" si="62"/>
        <v>0.9239252091457395</v>
      </c>
      <c r="Q260" s="65">
        <f t="shared" si="63"/>
        <v>78.266773325805971</v>
      </c>
      <c r="AE260" s="68">
        <f>VLOOKUP('CxTx Summary'!B260, A:D, 4, FALSE)</f>
        <v>84.711156867525418</v>
      </c>
      <c r="AF260" s="68">
        <f>VLOOKUP('CxTx Summary'!E260, A:D, 4, FALSE)</f>
        <v>84.711156867525418</v>
      </c>
      <c r="AG260" s="69">
        <f t="shared" si="66"/>
        <v>84.711156867525418</v>
      </c>
      <c r="AH260" s="69">
        <f>IF(CxTx!H260=0,1,CxTx!H260)</f>
        <v>10.91799</v>
      </c>
      <c r="AI260" s="68">
        <f t="shared" si="67"/>
        <v>7.6074790854260541E-2</v>
      </c>
      <c r="AJ260" s="68">
        <f t="shared" si="68"/>
        <v>0.9239252091457395</v>
      </c>
      <c r="AK260" s="68">
        <f t="shared" si="69"/>
        <v>78.266773325805971</v>
      </c>
      <c r="AY260" s="72">
        <f>VLOOKUP('TzCx Summary'!B260, A:D, 4, FALSE)</f>
        <v>84.711156867525418</v>
      </c>
      <c r="AZ260" s="72">
        <f>VLOOKUP('TzCx Summary'!E260, A:D, 4, FALSE)</f>
        <v>84.711156867525418</v>
      </c>
      <c r="BA260" s="73">
        <f t="shared" si="70"/>
        <v>84.711156867525418</v>
      </c>
      <c r="BB260" s="73" t="e">
        <f>IF(TzCx!H260=0,1,#REF!)</f>
        <v>#REF!</v>
      </c>
      <c r="BC260" s="72" t="e">
        <f t="shared" si="71"/>
        <v>#REF!</v>
      </c>
      <c r="BD260" s="72" t="e">
        <f t="shared" si="72"/>
        <v>#REF!</v>
      </c>
      <c r="BE260" s="72" t="e">
        <f t="shared" si="73"/>
        <v>#REF!</v>
      </c>
      <c r="BG260" s="72"/>
      <c r="BH260" s="72"/>
      <c r="BI260" s="72"/>
      <c r="BJ260" s="72"/>
      <c r="BK260" s="72"/>
      <c r="BL260" s="72"/>
      <c r="BM260" s="72"/>
      <c r="BN260" s="72"/>
    </row>
    <row r="261" spans="11:66" ht="16.8" x14ac:dyDescent="0.4">
      <c r="K261" s="63">
        <f>VLOOKUP('CxCT5x Summary'!B261, A:D, 4, FALSE)</f>
        <v>84.711156867525418</v>
      </c>
      <c r="L261" s="63">
        <f>VLOOKUP('CxCT5x Summary'!E261, A:D, 4, FALSE)</f>
        <v>84.711156867525418</v>
      </c>
      <c r="M261" s="64">
        <f t="shared" si="64"/>
        <v>84.711156867525418</v>
      </c>
      <c r="N261" s="64">
        <f>IF(CxCT5x!H261=0,1,CxCT5x!H261)</f>
        <v>20.17482</v>
      </c>
      <c r="O261" s="65">
        <f t="shared" si="65"/>
        <v>0.14553694393735508</v>
      </c>
      <c r="P261" s="65">
        <f t="shared" si="62"/>
        <v>0.85446305606264494</v>
      </c>
      <c r="Q261" s="65">
        <f t="shared" si="63"/>
        <v>72.382553979627886</v>
      </c>
      <c r="AE261" s="68">
        <f>VLOOKUP('CxTx Summary'!B261, A:D, 4, FALSE)</f>
        <v>84.711156867525418</v>
      </c>
      <c r="AF261" s="68">
        <f>VLOOKUP('CxTx Summary'!E261, A:D, 4, FALSE)</f>
        <v>84.711156867525418</v>
      </c>
      <c r="AG261" s="69">
        <f t="shared" si="66"/>
        <v>84.711156867525418</v>
      </c>
      <c r="AH261" s="69">
        <f>IF(CxTx!H261=0,1,CxTx!H261)</f>
        <v>20.17482</v>
      </c>
      <c r="AI261" s="68">
        <f t="shared" si="67"/>
        <v>0.14553694393735508</v>
      </c>
      <c r="AJ261" s="68">
        <f t="shared" si="68"/>
        <v>0.85446305606264494</v>
      </c>
      <c r="AK261" s="68">
        <f t="shared" si="69"/>
        <v>72.382553979627886</v>
      </c>
      <c r="AY261" s="72">
        <f>VLOOKUP('TzCx Summary'!B261, A:D, 4, FALSE)</f>
        <v>84.711156867525418</v>
      </c>
      <c r="AZ261" s="72">
        <f>VLOOKUP('TzCx Summary'!E261, A:D, 4, FALSE)</f>
        <v>84.711156867525418</v>
      </c>
      <c r="BA261" s="73">
        <f t="shared" si="70"/>
        <v>84.711156867525418</v>
      </c>
      <c r="BB261" s="73" t="e">
        <f>IF(TzCx!H261=0,1,#REF!)</f>
        <v>#REF!</v>
      </c>
      <c r="BC261" s="72" t="e">
        <f t="shared" si="71"/>
        <v>#REF!</v>
      </c>
      <c r="BD261" s="72" t="e">
        <f t="shared" si="72"/>
        <v>#REF!</v>
      </c>
      <c r="BE261" s="72" t="e">
        <f t="shared" si="73"/>
        <v>#REF!</v>
      </c>
      <c r="BG261" s="72"/>
      <c r="BH261" s="72"/>
      <c r="BI261" s="72"/>
      <c r="BJ261" s="72"/>
      <c r="BK261" s="72"/>
      <c r="BL261" s="72"/>
      <c r="BM261" s="72"/>
      <c r="BN261" s="72"/>
    </row>
    <row r="262" spans="11:66" ht="16.8" x14ac:dyDescent="0.4">
      <c r="K262" s="63">
        <f>VLOOKUP('CxCT5x Summary'!B262, A:D, 4, FALSE)</f>
        <v>84.711156867525418</v>
      </c>
      <c r="L262" s="63">
        <f>VLOOKUP('CxCT5x Summary'!E262, A:D, 4, FALSE)</f>
        <v>84.711156867525418</v>
      </c>
      <c r="M262" s="64">
        <f t="shared" si="64"/>
        <v>84.711156867525418</v>
      </c>
      <c r="N262" s="64">
        <f>IF(CxCT5x!H262=0,1,CxCT5x!H262)</f>
        <v>12.38496</v>
      </c>
      <c r="O262" s="65">
        <f t="shared" si="65"/>
        <v>8.7082759533420373E-2</v>
      </c>
      <c r="P262" s="65">
        <f t="shared" si="62"/>
        <v>0.91291724046657963</v>
      </c>
      <c r="Q262" s="65">
        <f t="shared" si="63"/>
        <v>77.334275564232854</v>
      </c>
      <c r="AE262" s="68">
        <f>VLOOKUP('CxTx Summary'!B262, A:D, 4, FALSE)</f>
        <v>84.711156867525418</v>
      </c>
      <c r="AF262" s="68">
        <f>VLOOKUP('CxTx Summary'!E262, A:D, 4, FALSE)</f>
        <v>84.711156867525418</v>
      </c>
      <c r="AG262" s="69">
        <f t="shared" si="66"/>
        <v>84.711156867525418</v>
      </c>
      <c r="AH262" s="69">
        <f>IF(CxTx!H262=0,1,CxTx!H262)</f>
        <v>12.38496</v>
      </c>
      <c r="AI262" s="68">
        <f t="shared" si="67"/>
        <v>8.7082759533420373E-2</v>
      </c>
      <c r="AJ262" s="68">
        <f t="shared" si="68"/>
        <v>0.91291724046657963</v>
      </c>
      <c r="AK262" s="68">
        <f t="shared" si="69"/>
        <v>77.334275564232854</v>
      </c>
      <c r="AY262" s="72">
        <f>VLOOKUP('TzCx Summary'!B262, A:D, 4, FALSE)</f>
        <v>84.711156867525418</v>
      </c>
      <c r="AZ262" s="72">
        <f>VLOOKUP('TzCx Summary'!E262, A:D, 4, FALSE)</f>
        <v>84.711156867525418</v>
      </c>
      <c r="BA262" s="73">
        <f t="shared" si="70"/>
        <v>84.711156867525418</v>
      </c>
      <c r="BB262" s="73" t="e">
        <f>IF(TzCx!H262=0,1,#REF!)</f>
        <v>#REF!</v>
      </c>
      <c r="BC262" s="72" t="e">
        <f t="shared" si="71"/>
        <v>#REF!</v>
      </c>
      <c r="BD262" s="72" t="e">
        <f t="shared" si="72"/>
        <v>#REF!</v>
      </c>
      <c r="BE262" s="72" t="e">
        <f t="shared" si="73"/>
        <v>#REF!</v>
      </c>
      <c r="BG262" s="72"/>
      <c r="BH262" s="72"/>
      <c r="BI262" s="72"/>
      <c r="BJ262" s="72"/>
      <c r="BK262" s="72"/>
      <c r="BL262" s="72"/>
      <c r="BM262" s="72"/>
      <c r="BN262" s="72"/>
    </row>
    <row r="263" spans="11:66" ht="16.8" x14ac:dyDescent="0.4">
      <c r="K263" s="63">
        <f>VLOOKUP('CxCT5x Summary'!B263, A:D, 4, FALSE)</f>
        <v>91.803458387712311</v>
      </c>
      <c r="L263" s="63">
        <f>VLOOKUP('CxCT5x Summary'!E263, A:D, 4, FALSE)</f>
        <v>84.711156867525418</v>
      </c>
      <c r="M263" s="64">
        <f t="shared" si="64"/>
        <v>88.257307627618871</v>
      </c>
      <c r="N263" s="64">
        <f>IF(CxCT5x!H263=0,1,CxCT5x!H263)</f>
        <v>12.89636</v>
      </c>
      <c r="O263" s="65">
        <f t="shared" si="65"/>
        <v>9.0920244405314377E-2</v>
      </c>
      <c r="P263" s="65">
        <f t="shared" si="62"/>
        <v>0.90907975559468568</v>
      </c>
      <c r="Q263" s="65">
        <f t="shared" si="63"/>
        <v>80.232931647560747</v>
      </c>
      <c r="AE263" s="68">
        <f>VLOOKUP('CxTx Summary'!B263, A:D, 4, FALSE)</f>
        <v>91.803458387712311</v>
      </c>
      <c r="AF263" s="68">
        <f>VLOOKUP('CxTx Summary'!E263, A:D, 4, FALSE)</f>
        <v>84.711156867525418</v>
      </c>
      <c r="AG263" s="69">
        <f t="shared" si="66"/>
        <v>88.257307627618871</v>
      </c>
      <c r="AH263" s="69">
        <f>IF(CxTx!H263=0,1,CxTx!H263)</f>
        <v>12.89636</v>
      </c>
      <c r="AI263" s="68">
        <f t="shared" si="67"/>
        <v>9.0920244405314377E-2</v>
      </c>
      <c r="AJ263" s="68">
        <f t="shared" si="68"/>
        <v>0.90907975559468568</v>
      </c>
      <c r="AK263" s="68">
        <f t="shared" si="69"/>
        <v>80.232931647560747</v>
      </c>
      <c r="AY263" s="72">
        <f>VLOOKUP('TzCx Summary'!B263, A:D, 4, FALSE)</f>
        <v>91.803458387712311</v>
      </c>
      <c r="AZ263" s="72">
        <f>VLOOKUP('TzCx Summary'!E263, A:D, 4, FALSE)</f>
        <v>91.803458387712311</v>
      </c>
      <c r="BA263" s="73">
        <f t="shared" si="70"/>
        <v>91.803458387712311</v>
      </c>
      <c r="BB263" s="73" t="e">
        <f>IF(TzCx!H263=0,1,#REF!)</f>
        <v>#REF!</v>
      </c>
      <c r="BC263" s="72" t="e">
        <f t="shared" si="71"/>
        <v>#REF!</v>
      </c>
      <c r="BD263" s="72" t="e">
        <f t="shared" si="72"/>
        <v>#REF!</v>
      </c>
      <c r="BE263" s="72" t="e">
        <f t="shared" si="73"/>
        <v>#REF!</v>
      </c>
      <c r="BG263" s="72"/>
      <c r="BH263" s="72"/>
      <c r="BI263" s="72"/>
      <c r="BJ263" s="72"/>
      <c r="BK263" s="72"/>
      <c r="BL263" s="72"/>
      <c r="BM263" s="72"/>
      <c r="BN263" s="72"/>
    </row>
    <row r="264" spans="11:66" ht="16.8" x14ac:dyDescent="0.4">
      <c r="K264" s="63">
        <f>VLOOKUP('CxCT5x Summary'!B264, A:D, 4, FALSE)</f>
        <v>91.803458387712311</v>
      </c>
      <c r="L264" s="63">
        <f>VLOOKUP('CxCT5x Summary'!E264, A:D, 4, FALSE)</f>
        <v>84.711156867525418</v>
      </c>
      <c r="M264" s="64">
        <f t="shared" si="64"/>
        <v>88.257307627618871</v>
      </c>
      <c r="N264" s="64">
        <f>IF(CxCT5x!H264=0,1,CxCT5x!H264)</f>
        <v>15.490539999999999</v>
      </c>
      <c r="O264" s="65">
        <f t="shared" si="65"/>
        <v>0.11038666306970621</v>
      </c>
      <c r="P264" s="65">
        <f t="shared" si="62"/>
        <v>0.88961333693029376</v>
      </c>
      <c r="Q264" s="65">
        <f t="shared" si="63"/>
        <v>78.514877947089488</v>
      </c>
      <c r="AE264" s="68">
        <f>VLOOKUP('CxTx Summary'!B264, A:D, 4, FALSE)</f>
        <v>91.803458387712311</v>
      </c>
      <c r="AF264" s="68">
        <f>VLOOKUP('CxTx Summary'!E264, A:D, 4, FALSE)</f>
        <v>84.711156867525418</v>
      </c>
      <c r="AG264" s="69">
        <f t="shared" si="66"/>
        <v>88.257307627618871</v>
      </c>
      <c r="AH264" s="69">
        <f>IF(CxTx!H264=0,1,CxTx!H264)</f>
        <v>15.490539999999999</v>
      </c>
      <c r="AI264" s="68">
        <f t="shared" si="67"/>
        <v>0.11038666306970621</v>
      </c>
      <c r="AJ264" s="68">
        <f t="shared" si="68"/>
        <v>0.88961333693029376</v>
      </c>
      <c r="AK264" s="68">
        <f t="shared" si="69"/>
        <v>78.514877947089488</v>
      </c>
      <c r="AY264" s="72">
        <f>VLOOKUP('TzCx Summary'!B264, A:D, 4, FALSE)</f>
        <v>91.803458387712311</v>
      </c>
      <c r="AZ264" s="72">
        <f>VLOOKUP('TzCx Summary'!E264, A:D, 4, FALSE)</f>
        <v>91.803458387712311</v>
      </c>
      <c r="BA264" s="73">
        <f t="shared" si="70"/>
        <v>91.803458387712311</v>
      </c>
      <c r="BB264" s="73" t="e">
        <f>IF(TzCx!H264=0,1,#REF!)</f>
        <v>#REF!</v>
      </c>
      <c r="BC264" s="72" t="e">
        <f t="shared" si="71"/>
        <v>#REF!</v>
      </c>
      <c r="BD264" s="72" t="e">
        <f t="shared" si="72"/>
        <v>#REF!</v>
      </c>
      <c r="BE264" s="72" t="e">
        <f t="shared" si="73"/>
        <v>#REF!</v>
      </c>
      <c r="BG264" s="72"/>
      <c r="BH264" s="72"/>
      <c r="BI264" s="72"/>
      <c r="BJ264" s="72"/>
      <c r="BK264" s="72"/>
      <c r="BL264" s="72"/>
      <c r="BM264" s="72"/>
      <c r="BN264" s="72"/>
    </row>
    <row r="265" spans="11:66" ht="16.8" x14ac:dyDescent="0.4">
      <c r="K265" s="63">
        <f>VLOOKUP('CxCT5x Summary'!B265, A:D, 4, FALSE)</f>
        <v>79.101456423858892</v>
      </c>
      <c r="L265" s="63">
        <f>VLOOKUP('CxCT5x Summary'!E265, A:D, 4, FALSE)</f>
        <v>79.101456423858892</v>
      </c>
      <c r="M265" s="64">
        <f t="shared" si="64"/>
        <v>79.101456423858892</v>
      </c>
      <c r="N265" s="64">
        <f>IF(CxCT5x!H265=0,1,CxCT5x!H265)</f>
        <v>28.673400000000001</v>
      </c>
      <c r="O265" s="65">
        <f t="shared" si="65"/>
        <v>0.20930927906168229</v>
      </c>
      <c r="P265" s="65">
        <f t="shared" si="62"/>
        <v>0.79069072093831771</v>
      </c>
      <c r="Q265" s="65">
        <f t="shared" si="63"/>
        <v>62.544787607051909</v>
      </c>
      <c r="AE265" s="68">
        <f>VLOOKUP('CxTx Summary'!B265, A:D, 4, FALSE)</f>
        <v>79.101456423858892</v>
      </c>
      <c r="AF265" s="68">
        <f>VLOOKUP('CxTx Summary'!E265, A:D, 4, FALSE)</f>
        <v>79.101456423858892</v>
      </c>
      <c r="AG265" s="69">
        <f t="shared" si="66"/>
        <v>79.101456423858892</v>
      </c>
      <c r="AH265" s="69">
        <f>IF(CxTx!H265=0,1,CxTx!H265)</f>
        <v>28.673400000000001</v>
      </c>
      <c r="AI265" s="68">
        <f t="shared" si="67"/>
        <v>0.20930927906168229</v>
      </c>
      <c r="AJ265" s="68">
        <f t="shared" si="68"/>
        <v>0.79069072093831771</v>
      </c>
      <c r="AK265" s="68">
        <f t="shared" si="69"/>
        <v>62.544787607051909</v>
      </c>
      <c r="AY265" s="72">
        <f>VLOOKUP('TzCx Summary'!B265, A:D, 4, FALSE)</f>
        <v>79.101456423858892</v>
      </c>
      <c r="AZ265" s="72">
        <f>VLOOKUP('TzCx Summary'!E265, A:D, 4, FALSE)</f>
        <v>79.101456423858892</v>
      </c>
      <c r="BA265" s="73">
        <f t="shared" si="70"/>
        <v>79.101456423858892</v>
      </c>
      <c r="BB265" s="73" t="e">
        <f>IF(TzCx!H265=0,1,#REF!)</f>
        <v>#REF!</v>
      </c>
      <c r="BC265" s="72" t="e">
        <f t="shared" si="71"/>
        <v>#REF!</v>
      </c>
      <c r="BD265" s="72" t="e">
        <f t="shared" si="72"/>
        <v>#REF!</v>
      </c>
      <c r="BE265" s="72" t="e">
        <f t="shared" si="73"/>
        <v>#REF!</v>
      </c>
      <c r="BG265" s="72"/>
      <c r="BH265" s="72"/>
      <c r="BI265" s="72"/>
      <c r="BJ265" s="72"/>
      <c r="BK265" s="72"/>
      <c r="BL265" s="72"/>
      <c r="BM265" s="72"/>
      <c r="BN265" s="72"/>
    </row>
    <row r="266" spans="11:66" ht="16.8" x14ac:dyDescent="0.4">
      <c r="K266" s="63">
        <f>VLOOKUP('CxCT5x Summary'!B266, A:D, 4, FALSE)</f>
        <v>84.711156867525418</v>
      </c>
      <c r="L266" s="63">
        <f>VLOOKUP('CxCT5x Summary'!E266, A:D, 4, FALSE)</f>
        <v>84.711156867525418</v>
      </c>
      <c r="M266" s="64">
        <f t="shared" si="64"/>
        <v>84.711156867525418</v>
      </c>
      <c r="N266" s="64">
        <f>IF(CxCT5x!H266=0,1,CxCT5x!H266)</f>
        <v>10.268800000000001</v>
      </c>
      <c r="O266" s="65">
        <f t="shared" si="65"/>
        <v>7.1203346184755517E-2</v>
      </c>
      <c r="P266" s="65">
        <f t="shared" si="62"/>
        <v>0.92879665381524446</v>
      </c>
      <c r="Q266" s="65">
        <f t="shared" si="63"/>
        <v>78.679439039375879</v>
      </c>
      <c r="AE266" s="68">
        <f>VLOOKUP('CxTx Summary'!B266, A:D, 4, FALSE)</f>
        <v>84.711156867525418</v>
      </c>
      <c r="AF266" s="68">
        <f>VLOOKUP('CxTx Summary'!E266, A:D, 4, FALSE)</f>
        <v>84.711156867525418</v>
      </c>
      <c r="AG266" s="69">
        <f t="shared" si="66"/>
        <v>84.711156867525418</v>
      </c>
      <c r="AH266" s="69">
        <f>IF(CxTx!H266=0,1,CxTx!H266)</f>
        <v>10.268800000000001</v>
      </c>
      <c r="AI266" s="68">
        <f t="shared" si="67"/>
        <v>7.1203346184755517E-2</v>
      </c>
      <c r="AJ266" s="68">
        <f t="shared" si="68"/>
        <v>0.92879665381524446</v>
      </c>
      <c r="AK266" s="68">
        <f t="shared" si="69"/>
        <v>78.679439039375879</v>
      </c>
      <c r="AY266" s="72">
        <f>VLOOKUP('TzCx Summary'!B266, A:D, 4, FALSE)</f>
        <v>84.711156867525418</v>
      </c>
      <c r="AZ266" s="72">
        <f>VLOOKUP('TzCx Summary'!E266, A:D, 4, FALSE)</f>
        <v>84.711156867525418</v>
      </c>
      <c r="BA266" s="73">
        <f t="shared" si="70"/>
        <v>84.711156867525418</v>
      </c>
      <c r="BB266" s="73" t="e">
        <f>IF(TzCx!H266=0,1,#REF!)</f>
        <v>#REF!</v>
      </c>
      <c r="BC266" s="72" t="e">
        <f t="shared" si="71"/>
        <v>#REF!</v>
      </c>
      <c r="BD266" s="72" t="e">
        <f t="shared" si="72"/>
        <v>#REF!</v>
      </c>
      <c r="BE266" s="72" t="e">
        <f t="shared" si="73"/>
        <v>#REF!</v>
      </c>
      <c r="BG266" s="72"/>
      <c r="BH266" s="72"/>
      <c r="BI266" s="72"/>
      <c r="BJ266" s="72"/>
      <c r="BK266" s="72"/>
      <c r="BL266" s="72"/>
      <c r="BM266" s="72"/>
      <c r="BN266" s="72"/>
    </row>
    <row r="267" spans="11:66" ht="16.8" x14ac:dyDescent="0.4">
      <c r="K267" s="63">
        <f>VLOOKUP('CxCT5x Summary'!B267, A:D, 4, FALSE)</f>
        <v>91.803458387712311</v>
      </c>
      <c r="L267" s="63">
        <f>VLOOKUP('CxCT5x Summary'!E267, A:D, 4, FALSE)</f>
        <v>84.711156867525418</v>
      </c>
      <c r="M267" s="64">
        <f t="shared" si="64"/>
        <v>88.257307627618871</v>
      </c>
      <c r="N267" s="64">
        <f>IF(CxCT5x!H267=0,1,CxCT5x!H267)</f>
        <v>15.67327</v>
      </c>
      <c r="O267" s="65">
        <f t="shared" si="65"/>
        <v>0.11175784729074884</v>
      </c>
      <c r="P267" s="65">
        <f t="shared" si="62"/>
        <v>0.88824215270925122</v>
      </c>
      <c r="Q267" s="65">
        <f t="shared" si="63"/>
        <v>78.393860919478797</v>
      </c>
      <c r="AE267" s="68">
        <f>VLOOKUP('CxTx Summary'!B267, A:D, 4, FALSE)</f>
        <v>91.803458387712311</v>
      </c>
      <c r="AF267" s="68">
        <f>VLOOKUP('CxTx Summary'!E267, A:D, 4, FALSE)</f>
        <v>84.711156867525418</v>
      </c>
      <c r="AG267" s="69">
        <f t="shared" si="66"/>
        <v>88.257307627618871</v>
      </c>
      <c r="AH267" s="69">
        <f>IF(CxTx!H267=0,1,CxTx!H267)</f>
        <v>15.67327</v>
      </c>
      <c r="AI267" s="68">
        <f t="shared" si="67"/>
        <v>0.11175784729074884</v>
      </c>
      <c r="AJ267" s="68">
        <f t="shared" si="68"/>
        <v>0.88824215270925122</v>
      </c>
      <c r="AK267" s="68">
        <f t="shared" si="69"/>
        <v>78.393860919478797</v>
      </c>
      <c r="AY267" s="72">
        <f>VLOOKUP('TzCx Summary'!B267, A:D, 4, FALSE)</f>
        <v>91.803458387712311</v>
      </c>
      <c r="AZ267" s="72">
        <f>VLOOKUP('TzCx Summary'!E267, A:D, 4, FALSE)</f>
        <v>91.803458387712311</v>
      </c>
      <c r="BA267" s="73">
        <f t="shared" si="70"/>
        <v>91.803458387712311</v>
      </c>
      <c r="BB267" s="73">
        <f>IF(TzCx!H267=0,1,#REF!)</f>
        <v>1</v>
      </c>
      <c r="BC267" s="72" t="e">
        <f t="shared" si="71"/>
        <v>#REF!</v>
      </c>
      <c r="BD267" s="72" t="e">
        <f t="shared" si="72"/>
        <v>#REF!</v>
      </c>
      <c r="BE267" s="72" t="e">
        <f t="shared" si="73"/>
        <v>#REF!</v>
      </c>
      <c r="BG267" s="72"/>
      <c r="BH267" s="72"/>
      <c r="BI267" s="72"/>
      <c r="BJ267" s="72"/>
      <c r="BK267" s="72"/>
      <c r="BL267" s="72"/>
      <c r="BM267" s="72"/>
      <c r="BN267" s="72"/>
    </row>
    <row r="268" spans="11:66" ht="16.8" x14ac:dyDescent="0.4">
      <c r="K268" s="63">
        <f>VLOOKUP('CxCT5x Summary'!B268, A:D, 4, FALSE)</f>
        <v>84.711156867525418</v>
      </c>
      <c r="L268" s="63">
        <f>VLOOKUP('CxCT5x Summary'!E268, A:D, 4, FALSE)</f>
        <v>84.711156867525418</v>
      </c>
      <c r="M268" s="64">
        <f t="shared" si="64"/>
        <v>84.711156867525418</v>
      </c>
      <c r="N268" s="64">
        <f>IF(CxCT5x!H268=0,1,CxCT5x!H268)</f>
        <v>9.6112929999999999</v>
      </c>
      <c r="O268" s="65">
        <f t="shared" si="65"/>
        <v>6.6269491734883779E-2</v>
      </c>
      <c r="P268" s="65">
        <f t="shared" si="62"/>
        <v>0.93373050826511617</v>
      </c>
      <c r="Q268" s="65">
        <f t="shared" si="63"/>
        <v>79.097391557640492</v>
      </c>
      <c r="AE268" s="68">
        <f>VLOOKUP('CxTx Summary'!B268, A:D, 4, FALSE)</f>
        <v>84.711156867525418</v>
      </c>
      <c r="AF268" s="68">
        <f>VLOOKUP('CxTx Summary'!E268, A:D, 4, FALSE)</f>
        <v>84.711156867525418</v>
      </c>
      <c r="AG268" s="69">
        <f t="shared" si="66"/>
        <v>84.711156867525418</v>
      </c>
      <c r="AH268" s="69">
        <f>IF(CxTx!H268=0,1,CxTx!H268)</f>
        <v>9.6112929999999999</v>
      </c>
      <c r="AI268" s="68">
        <f t="shared" si="67"/>
        <v>6.6269491734883779E-2</v>
      </c>
      <c r="AJ268" s="68">
        <f t="shared" si="68"/>
        <v>0.93373050826511617</v>
      </c>
      <c r="AK268" s="68">
        <f t="shared" si="69"/>
        <v>79.097391557640492</v>
      </c>
      <c r="AY268" s="72">
        <f>VLOOKUP('TzCx Summary'!B268, A:D, 4, FALSE)</f>
        <v>84.711156867525418</v>
      </c>
      <c r="AZ268" s="72">
        <f>VLOOKUP('TzCx Summary'!E268, A:D, 4, FALSE)</f>
        <v>84.711156867525418</v>
      </c>
      <c r="BA268" s="73">
        <f t="shared" si="70"/>
        <v>84.711156867525418</v>
      </c>
      <c r="BB268" s="73">
        <f>IF(TzCx!H268=0,1,#REF!)</f>
        <v>1</v>
      </c>
      <c r="BC268" s="72" t="e">
        <f t="shared" si="71"/>
        <v>#REF!</v>
      </c>
      <c r="BD268" s="72" t="e">
        <f t="shared" si="72"/>
        <v>#REF!</v>
      </c>
      <c r="BE268" s="72" t="e">
        <f t="shared" si="73"/>
        <v>#REF!</v>
      </c>
      <c r="BG268" s="72"/>
      <c r="BH268" s="72"/>
      <c r="BI268" s="72"/>
      <c r="BJ268" s="72"/>
      <c r="BK268" s="72"/>
      <c r="BL268" s="72"/>
      <c r="BM268" s="72"/>
      <c r="BN268" s="72"/>
    </row>
    <row r="269" spans="11:66" ht="16.8" x14ac:dyDescent="0.4">
      <c r="K269" s="63">
        <f>VLOOKUP('CxCT5x Summary'!B269, A:D, 4, FALSE)</f>
        <v>91.803458387712311</v>
      </c>
      <c r="L269" s="63">
        <f>VLOOKUP('CxCT5x Summary'!E269, A:D, 4, FALSE)</f>
        <v>84.711156867525418</v>
      </c>
      <c r="M269" s="64">
        <f t="shared" si="64"/>
        <v>88.257307627618871</v>
      </c>
      <c r="N269" s="64">
        <f>IF(CxCT5x!H269=0,1,CxCT5x!H269)</f>
        <v>17.291789999999999</v>
      </c>
      <c r="O269" s="65">
        <f t="shared" si="65"/>
        <v>0.12390302917353699</v>
      </c>
      <c r="P269" s="65">
        <f t="shared" si="62"/>
        <v>0.87609697082646298</v>
      </c>
      <c r="Q269" s="65">
        <f t="shared" si="63"/>
        <v>77.321959865856186</v>
      </c>
      <c r="AE269" s="68">
        <f>VLOOKUP('CxTx Summary'!B269, A:D, 4, FALSE)</f>
        <v>91.803458387712311</v>
      </c>
      <c r="AF269" s="68">
        <f>VLOOKUP('CxTx Summary'!E269, A:D, 4, FALSE)</f>
        <v>84.711156867525418</v>
      </c>
      <c r="AG269" s="69">
        <f t="shared" si="66"/>
        <v>88.257307627618871</v>
      </c>
      <c r="AH269" s="69">
        <f>IF(CxTx!H269=0,1,CxTx!H269)</f>
        <v>17.291789999999999</v>
      </c>
      <c r="AI269" s="68">
        <f t="shared" si="67"/>
        <v>0.12390302917353699</v>
      </c>
      <c r="AJ269" s="68">
        <f t="shared" si="68"/>
        <v>0.87609697082646298</v>
      </c>
      <c r="AK269" s="68">
        <f t="shared" si="69"/>
        <v>77.321959865856186</v>
      </c>
      <c r="AY269" s="72">
        <f>VLOOKUP('TzCx Summary'!B269, A:D, 4, FALSE)</f>
        <v>91.803458387712311</v>
      </c>
      <c r="AZ269" s="72">
        <f>VLOOKUP('TzCx Summary'!E269, A:D, 4, FALSE)</f>
        <v>91.803458387712311</v>
      </c>
      <c r="BA269" s="73">
        <f t="shared" si="70"/>
        <v>91.803458387712311</v>
      </c>
      <c r="BB269" s="73" t="e">
        <f>IF(TzCx!H269=0,1,#REF!)</f>
        <v>#REF!</v>
      </c>
      <c r="BC269" s="72" t="e">
        <f t="shared" si="71"/>
        <v>#REF!</v>
      </c>
      <c r="BD269" s="72" t="e">
        <f t="shared" si="72"/>
        <v>#REF!</v>
      </c>
      <c r="BE269" s="72" t="e">
        <f t="shared" si="73"/>
        <v>#REF!</v>
      </c>
      <c r="BG269" s="72"/>
      <c r="BH269" s="72"/>
      <c r="BI269" s="72"/>
      <c r="BJ269" s="72"/>
      <c r="BK269" s="72"/>
      <c r="BL269" s="72"/>
      <c r="BM269" s="72"/>
      <c r="BN269" s="72"/>
    </row>
    <row r="270" spans="11:66" ht="16.8" x14ac:dyDescent="0.4">
      <c r="K270" s="63">
        <f>VLOOKUP('CxCT5x Summary'!B270, A:D, 4, FALSE)</f>
        <v>95.731374129708314</v>
      </c>
      <c r="L270" s="63">
        <f>VLOOKUP('CxCT5x Summary'!E270, A:D, 4, FALSE)</f>
        <v>79.101456423858892</v>
      </c>
      <c r="M270" s="64">
        <f t="shared" si="64"/>
        <v>87.416415276783596</v>
      </c>
      <c r="N270" s="64">
        <f>IF(CxCT5x!H270=0,1,CxCT5x!H270)</f>
        <v>122.9502</v>
      </c>
      <c r="O270" s="65">
        <f t="shared" si="65"/>
        <v>0.91675119101040425</v>
      </c>
      <c r="P270" s="65">
        <f t="shared" si="62"/>
        <v>8.3248808989595746E-2</v>
      </c>
      <c r="Q270" s="65">
        <f t="shared" si="63"/>
        <v>7.2773124579321369</v>
      </c>
      <c r="AE270" s="68">
        <f>VLOOKUP('CxTx Summary'!B270, A:D, 4, FALSE)</f>
        <v>95.731374129708314</v>
      </c>
      <c r="AF270" s="68">
        <f>VLOOKUP('CxTx Summary'!E270, A:D, 4, FALSE)</f>
        <v>79.101456423858892</v>
      </c>
      <c r="AG270" s="69">
        <f t="shared" si="66"/>
        <v>87.416415276783596</v>
      </c>
      <c r="AH270" s="69">
        <f>IF(CxTx!H270=0,1,CxTx!H270)</f>
        <v>122.9502</v>
      </c>
      <c r="AI270" s="68">
        <f t="shared" si="67"/>
        <v>0.91675119101040425</v>
      </c>
      <c r="AJ270" s="68">
        <f t="shared" si="68"/>
        <v>8.3248808989595746E-2</v>
      </c>
      <c r="AK270" s="68">
        <f t="shared" si="69"/>
        <v>7.2773124579321369</v>
      </c>
      <c r="AY270" s="72">
        <f>VLOOKUP('TzCx Summary'!B270, A:D, 4, FALSE)</f>
        <v>95.731374129708314</v>
      </c>
      <c r="AZ270" s="72">
        <f>VLOOKUP('TzCx Summary'!E270, A:D, 4, FALSE)</f>
        <v>95.731374129708314</v>
      </c>
      <c r="BA270" s="73">
        <f t="shared" si="70"/>
        <v>95.731374129708314</v>
      </c>
      <c r="BB270" s="73" t="e">
        <f>IF(TzCx!H270=0,1,#REF!)</f>
        <v>#REF!</v>
      </c>
      <c r="BC270" s="72" t="e">
        <f t="shared" si="71"/>
        <v>#REF!</v>
      </c>
      <c r="BD270" s="72" t="e">
        <f t="shared" si="72"/>
        <v>#REF!</v>
      </c>
      <c r="BE270" s="72" t="e">
        <f t="shared" si="73"/>
        <v>#REF!</v>
      </c>
      <c r="BG270" s="72"/>
      <c r="BH270" s="72"/>
      <c r="BI270" s="72"/>
      <c r="BJ270" s="72"/>
      <c r="BK270" s="72"/>
      <c r="BL270" s="72"/>
      <c r="BM270" s="72"/>
      <c r="BN270" s="72"/>
    </row>
    <row r="271" spans="11:66" ht="16.8" x14ac:dyDescent="0.4">
      <c r="K271" s="63">
        <f>VLOOKUP('CxCT5x Summary'!B271, A:D, 4, FALSE)</f>
        <v>97.16593973375204</v>
      </c>
      <c r="L271" s="63">
        <f>VLOOKUP('CxCT5x Summary'!E271, A:D, 4, FALSE)</f>
        <v>84.711156867525418</v>
      </c>
      <c r="M271" s="64">
        <f t="shared" si="64"/>
        <v>90.938548300638729</v>
      </c>
      <c r="N271" s="64">
        <f>IF(CxCT5x!H271=0,1,CxCT5x!H271)</f>
        <v>52.250369999999997</v>
      </c>
      <c r="O271" s="65">
        <f t="shared" si="65"/>
        <v>0.38622806220618511</v>
      </c>
      <c r="P271" s="65">
        <f t="shared" si="62"/>
        <v>0.61377193779381489</v>
      </c>
      <c r="Q271" s="65">
        <f t="shared" si="63"/>
        <v>55.815529010639466</v>
      </c>
      <c r="AE271" s="68">
        <f>VLOOKUP('CxTx Summary'!B271, A:D, 4, FALSE)</f>
        <v>97.16593973375204</v>
      </c>
      <c r="AF271" s="68">
        <f>VLOOKUP('CxTx Summary'!E271, A:D, 4, FALSE)</f>
        <v>84.711156867525418</v>
      </c>
      <c r="AG271" s="69">
        <f t="shared" si="66"/>
        <v>90.938548300638729</v>
      </c>
      <c r="AH271" s="69">
        <f>IF(CxTx!H271=0,1,CxTx!H271)</f>
        <v>52.250369999999997</v>
      </c>
      <c r="AI271" s="68">
        <f t="shared" si="67"/>
        <v>0.38622806220618511</v>
      </c>
      <c r="AJ271" s="68">
        <f t="shared" si="68"/>
        <v>0.61377193779381489</v>
      </c>
      <c r="AK271" s="68">
        <f t="shared" si="69"/>
        <v>55.815529010639466</v>
      </c>
      <c r="AY271" s="72">
        <f>VLOOKUP('TzCx Summary'!B271, A:D, 4, FALSE)</f>
        <v>97.16593973375204</v>
      </c>
      <c r="AZ271" s="72">
        <f>VLOOKUP('TzCx Summary'!E271, A:D, 4, FALSE)</f>
        <v>84.711156867525418</v>
      </c>
      <c r="BA271" s="73">
        <f t="shared" si="70"/>
        <v>90.938548300638729</v>
      </c>
      <c r="BB271" s="73" t="e">
        <f>IF(TzCx!H271=0,1,#REF!)</f>
        <v>#REF!</v>
      </c>
      <c r="BC271" s="72" t="e">
        <f t="shared" si="71"/>
        <v>#REF!</v>
      </c>
      <c r="BD271" s="72" t="e">
        <f t="shared" si="72"/>
        <v>#REF!</v>
      </c>
      <c r="BE271" s="72" t="e">
        <f t="shared" si="73"/>
        <v>#REF!</v>
      </c>
      <c r="BG271" s="72"/>
      <c r="BH271" s="72"/>
      <c r="BI271" s="72"/>
      <c r="BJ271" s="72"/>
      <c r="BK271" s="72"/>
      <c r="BL271" s="72"/>
      <c r="BM271" s="72"/>
      <c r="BN271" s="72"/>
    </row>
    <row r="272" spans="11:66" ht="16.8" x14ac:dyDescent="0.4">
      <c r="K272" s="63">
        <f>VLOOKUP('CxCT5x Summary'!B272, A:D, 4, FALSE)</f>
        <v>84.711156867525418</v>
      </c>
      <c r="L272" s="63">
        <f>VLOOKUP('CxCT5x Summary'!E272, A:D, 4, FALSE)</f>
        <v>84.711156867525418</v>
      </c>
      <c r="M272" s="64">
        <f t="shared" si="64"/>
        <v>84.711156867525418</v>
      </c>
      <c r="N272" s="64">
        <f>IF(CxCT5x!H272=0,1,CxCT5x!H272)</f>
        <v>33.899799999999999</v>
      </c>
      <c r="O272" s="65">
        <f t="shared" si="65"/>
        <v>0.24852756403326387</v>
      </c>
      <c r="P272" s="65">
        <f t="shared" si="62"/>
        <v>0.75147243596673619</v>
      </c>
      <c r="Q272" s="65">
        <f t="shared" si="63"/>
        <v>63.658099404799636</v>
      </c>
      <c r="AE272" s="68">
        <f>VLOOKUP('CxTx Summary'!B272, A:D, 4, FALSE)</f>
        <v>84.711156867525418</v>
      </c>
      <c r="AF272" s="68">
        <f>VLOOKUP('CxTx Summary'!E272, A:D, 4, FALSE)</f>
        <v>84.711156867525418</v>
      </c>
      <c r="AG272" s="69">
        <f t="shared" si="66"/>
        <v>84.711156867525418</v>
      </c>
      <c r="AH272" s="69">
        <f>IF(CxTx!H272=0,1,CxTx!H272)</f>
        <v>33.899799999999999</v>
      </c>
      <c r="AI272" s="68">
        <f t="shared" si="67"/>
        <v>0.24852756403326387</v>
      </c>
      <c r="AJ272" s="68">
        <f t="shared" si="68"/>
        <v>0.75147243596673619</v>
      </c>
      <c r="AK272" s="68">
        <f t="shared" si="69"/>
        <v>63.658099404799636</v>
      </c>
      <c r="AY272" s="72">
        <f>VLOOKUP('TzCx Summary'!B272, A:D, 4, FALSE)</f>
        <v>84.711156867525418</v>
      </c>
      <c r="AZ272" s="72">
        <f>VLOOKUP('TzCx Summary'!E272, A:D, 4, FALSE)</f>
        <v>84.711156867525418</v>
      </c>
      <c r="BA272" s="73">
        <f t="shared" si="70"/>
        <v>84.711156867525418</v>
      </c>
      <c r="BB272" s="73" t="e">
        <f>IF(TzCx!H272=0,1,#REF!)</f>
        <v>#REF!</v>
      </c>
      <c r="BC272" s="72" t="e">
        <f t="shared" si="71"/>
        <v>#REF!</v>
      </c>
      <c r="BD272" s="72" t="e">
        <f t="shared" si="72"/>
        <v>#REF!</v>
      </c>
      <c r="BE272" s="72" t="e">
        <f t="shared" si="73"/>
        <v>#REF!</v>
      </c>
      <c r="BG272" s="72"/>
      <c r="BH272" s="72"/>
      <c r="BI272" s="72"/>
      <c r="BJ272" s="72"/>
      <c r="BK272" s="72"/>
      <c r="BL272" s="72"/>
      <c r="BM272" s="72"/>
      <c r="BN272" s="72"/>
    </row>
    <row r="273" spans="11:66" ht="16.8" x14ac:dyDescent="0.4">
      <c r="K273" s="63">
        <f>VLOOKUP('CxCT5x Summary'!B273, A:D, 4, FALSE)</f>
        <v>84.711156867525418</v>
      </c>
      <c r="L273" s="63">
        <f>VLOOKUP('CxCT5x Summary'!E273, A:D, 4, FALSE)</f>
        <v>84.711156867525418</v>
      </c>
      <c r="M273" s="64">
        <f t="shared" si="64"/>
        <v>84.711156867525418</v>
      </c>
      <c r="N273" s="64">
        <f>IF(CxCT5x!H273=0,1,CxCT5x!H273)</f>
        <v>10.477589999999999</v>
      </c>
      <c r="O273" s="65">
        <f t="shared" si="65"/>
        <v>7.2770081551205942E-2</v>
      </c>
      <c r="P273" s="65">
        <f t="shared" si="62"/>
        <v>0.9272299184487941</v>
      </c>
      <c r="Q273" s="65">
        <f t="shared" si="63"/>
        <v>78.546719073978593</v>
      </c>
      <c r="AE273" s="68">
        <f>VLOOKUP('CxTx Summary'!B273, A:D, 4, FALSE)</f>
        <v>84.711156867525418</v>
      </c>
      <c r="AF273" s="68">
        <f>VLOOKUP('CxTx Summary'!E273, A:D, 4, FALSE)</f>
        <v>84.711156867525418</v>
      </c>
      <c r="AG273" s="69">
        <f t="shared" si="66"/>
        <v>84.711156867525418</v>
      </c>
      <c r="AH273" s="69">
        <f>IF(CxTx!H273=0,1,CxTx!H273)</f>
        <v>10.477589999999999</v>
      </c>
      <c r="AI273" s="68">
        <f t="shared" si="67"/>
        <v>7.2770081551205942E-2</v>
      </c>
      <c r="AJ273" s="68">
        <f t="shared" si="68"/>
        <v>0.9272299184487941</v>
      </c>
      <c r="AK273" s="68">
        <f t="shared" si="69"/>
        <v>78.546719073978593</v>
      </c>
      <c r="AY273" s="72">
        <f>VLOOKUP('TzCx Summary'!B273, A:D, 4, FALSE)</f>
        <v>84.711156867525418</v>
      </c>
      <c r="AZ273" s="72">
        <f>VLOOKUP('TzCx Summary'!E273, A:D, 4, FALSE)</f>
        <v>84.711156867525418</v>
      </c>
      <c r="BA273" s="73">
        <f t="shared" si="70"/>
        <v>84.711156867525418</v>
      </c>
      <c r="BB273" s="73" t="e">
        <f>IF(TzCx!H273=0,1,#REF!)</f>
        <v>#REF!</v>
      </c>
      <c r="BC273" s="72" t="e">
        <f t="shared" si="71"/>
        <v>#REF!</v>
      </c>
      <c r="BD273" s="72" t="e">
        <f t="shared" si="72"/>
        <v>#REF!</v>
      </c>
      <c r="BE273" s="72" t="e">
        <f t="shared" si="73"/>
        <v>#REF!</v>
      </c>
      <c r="BG273" s="72"/>
      <c r="BH273" s="72"/>
      <c r="BI273" s="72"/>
      <c r="BJ273" s="72"/>
      <c r="BK273" s="72"/>
      <c r="BL273" s="72"/>
      <c r="BM273" s="72"/>
      <c r="BN273" s="72"/>
    </row>
    <row r="274" spans="11:66" ht="16.8" x14ac:dyDescent="0.4">
      <c r="K274" s="63">
        <f>VLOOKUP('CxCT5x Summary'!B274, A:D, 4, FALSE)</f>
        <v>79.101456423858892</v>
      </c>
      <c r="L274" s="63">
        <f>VLOOKUP('CxCT5x Summary'!E274, A:D, 4, FALSE)</f>
        <v>79.101456423858892</v>
      </c>
      <c r="M274" s="64">
        <f t="shared" si="64"/>
        <v>79.101456423858892</v>
      </c>
      <c r="N274" s="64">
        <f>IF(CxCT5x!H274=0,1,CxCT5x!H274)</f>
        <v>21.485959999999999</v>
      </c>
      <c r="O274" s="65">
        <f t="shared" si="65"/>
        <v>0.15537558280113117</v>
      </c>
      <c r="P274" s="65">
        <f t="shared" si="62"/>
        <v>0.84462441719886883</v>
      </c>
      <c r="Q274" s="65">
        <f t="shared" si="63"/>
        <v>66.811021531583535</v>
      </c>
      <c r="AE274" s="68">
        <f>VLOOKUP('CxTx Summary'!B274, A:D, 4, FALSE)</f>
        <v>79.101456423858892</v>
      </c>
      <c r="AF274" s="68">
        <f>VLOOKUP('CxTx Summary'!E274, A:D, 4, FALSE)</f>
        <v>79.101456423858892</v>
      </c>
      <c r="AG274" s="69">
        <f t="shared" si="66"/>
        <v>79.101456423858892</v>
      </c>
      <c r="AH274" s="69">
        <f>IF(CxTx!H274=0,1,CxTx!H274)</f>
        <v>21.485959999999999</v>
      </c>
      <c r="AI274" s="68">
        <f t="shared" si="67"/>
        <v>0.15537558280113117</v>
      </c>
      <c r="AJ274" s="68">
        <f t="shared" si="68"/>
        <v>0.84462441719886883</v>
      </c>
      <c r="AK274" s="68">
        <f t="shared" si="69"/>
        <v>66.811021531583535</v>
      </c>
      <c r="AY274" s="72">
        <f>VLOOKUP('TzCx Summary'!B274, A:D, 4, FALSE)</f>
        <v>79.101456423858892</v>
      </c>
      <c r="AZ274" s="72">
        <f>VLOOKUP('TzCx Summary'!E274, A:D, 4, FALSE)</f>
        <v>79.101456423858892</v>
      </c>
      <c r="BA274" s="73">
        <f t="shared" si="70"/>
        <v>79.101456423858892</v>
      </c>
      <c r="BB274" s="73" t="e">
        <f>IF(TzCx!H274=0,1,#REF!)</f>
        <v>#REF!</v>
      </c>
      <c r="BC274" s="72" t="e">
        <f t="shared" si="71"/>
        <v>#REF!</v>
      </c>
      <c r="BD274" s="72" t="e">
        <f t="shared" si="72"/>
        <v>#REF!</v>
      </c>
      <c r="BE274" s="72" t="e">
        <f t="shared" si="73"/>
        <v>#REF!</v>
      </c>
      <c r="BG274" s="72"/>
      <c r="BH274" s="72"/>
      <c r="BI274" s="72"/>
      <c r="BJ274" s="72"/>
      <c r="BK274" s="72"/>
      <c r="BL274" s="72"/>
      <c r="BM274" s="72"/>
      <c r="BN274" s="72"/>
    </row>
    <row r="275" spans="11:66" ht="16.8" x14ac:dyDescent="0.4">
      <c r="K275" s="63">
        <f>VLOOKUP('CxCT5x Summary'!B275, A:D, 4, FALSE)</f>
        <v>84.711156867525418</v>
      </c>
      <c r="L275" s="63">
        <f>VLOOKUP('CxCT5x Summary'!E275, A:D, 4, FALSE)</f>
        <v>84.711156867525418</v>
      </c>
      <c r="M275" s="64">
        <f t="shared" si="64"/>
        <v>84.711156867525418</v>
      </c>
      <c r="N275" s="64">
        <f>IF(CxCT5x!H275=0,1,CxCT5x!H275)</f>
        <v>10.62912</v>
      </c>
      <c r="O275" s="65">
        <f t="shared" si="65"/>
        <v>7.3907144677209269E-2</v>
      </c>
      <c r="P275" s="65">
        <f t="shared" si="62"/>
        <v>0.92609285532279073</v>
      </c>
      <c r="Q275" s="65">
        <f t="shared" si="63"/>
        <v>78.450397141143441</v>
      </c>
      <c r="AE275" s="68">
        <f>VLOOKUP('CxTx Summary'!B275, A:D, 4, FALSE)</f>
        <v>84.711156867525418</v>
      </c>
      <c r="AF275" s="68">
        <f>VLOOKUP('CxTx Summary'!E275, A:D, 4, FALSE)</f>
        <v>84.711156867525418</v>
      </c>
      <c r="AG275" s="69">
        <f t="shared" si="66"/>
        <v>84.711156867525418</v>
      </c>
      <c r="AH275" s="69">
        <f>IF(CxTx!H275=0,1,CxTx!H275)</f>
        <v>10.62912</v>
      </c>
      <c r="AI275" s="68">
        <f t="shared" si="67"/>
        <v>7.3907144677209269E-2</v>
      </c>
      <c r="AJ275" s="68">
        <f t="shared" si="68"/>
        <v>0.92609285532279073</v>
      </c>
      <c r="AK275" s="68">
        <f t="shared" si="69"/>
        <v>78.450397141143441</v>
      </c>
      <c r="AY275" s="72">
        <f>VLOOKUP('TzCx Summary'!B275, A:D, 4, FALSE)</f>
        <v>84.711156867525418</v>
      </c>
      <c r="AZ275" s="72">
        <f>VLOOKUP('TzCx Summary'!E275, A:D, 4, FALSE)</f>
        <v>84.711156867525418</v>
      </c>
      <c r="BA275" s="73">
        <f t="shared" si="70"/>
        <v>84.711156867525418</v>
      </c>
      <c r="BB275" s="73" t="e">
        <f>IF(TzCx!H275=0,1,#REF!)</f>
        <v>#REF!</v>
      </c>
      <c r="BC275" s="72" t="e">
        <f t="shared" si="71"/>
        <v>#REF!</v>
      </c>
      <c r="BD275" s="72" t="e">
        <f t="shared" si="72"/>
        <v>#REF!</v>
      </c>
      <c r="BE275" s="72" t="e">
        <f t="shared" si="73"/>
        <v>#REF!</v>
      </c>
      <c r="BG275" s="72"/>
      <c r="BH275" s="72"/>
      <c r="BI275" s="72"/>
      <c r="BJ275" s="72"/>
      <c r="BK275" s="72"/>
      <c r="BL275" s="72"/>
      <c r="BM275" s="72"/>
      <c r="BN275" s="72"/>
    </row>
    <row r="276" spans="11:66" ht="16.8" x14ac:dyDescent="0.4">
      <c r="K276" s="63">
        <f>VLOOKUP('CxCT5x Summary'!B276, A:D, 4, FALSE)</f>
        <v>91.803458387712311</v>
      </c>
      <c r="L276" s="63">
        <f>VLOOKUP('CxCT5x Summary'!E276, A:D, 4, FALSE)</f>
        <v>84.711156867525418</v>
      </c>
      <c r="M276" s="64">
        <f t="shared" si="64"/>
        <v>88.257307627618871</v>
      </c>
      <c r="N276" s="64">
        <f>IF(CxCT5x!H276=0,1,CxCT5x!H276)</f>
        <v>18.71875</v>
      </c>
      <c r="O276" s="65">
        <f t="shared" si="65"/>
        <v>0.13461076756383397</v>
      </c>
      <c r="P276" s="65">
        <f t="shared" si="62"/>
        <v>0.86538923243616606</v>
      </c>
      <c r="Q276" s="65">
        <f t="shared" si="63"/>
        <v>76.376923704747682</v>
      </c>
      <c r="AE276" s="68">
        <f>VLOOKUP('CxTx Summary'!B276, A:D, 4, FALSE)</f>
        <v>91.803458387712311</v>
      </c>
      <c r="AF276" s="68">
        <f>VLOOKUP('CxTx Summary'!E276, A:D, 4, FALSE)</f>
        <v>84.711156867525418</v>
      </c>
      <c r="AG276" s="69">
        <f t="shared" si="66"/>
        <v>88.257307627618871</v>
      </c>
      <c r="AH276" s="69">
        <f>IF(CxTx!H276=0,1,CxTx!H276)</f>
        <v>18.71875</v>
      </c>
      <c r="AI276" s="68">
        <f t="shared" si="67"/>
        <v>0.13461076756383397</v>
      </c>
      <c r="AJ276" s="68">
        <f t="shared" si="68"/>
        <v>0.86538923243616606</v>
      </c>
      <c r="AK276" s="68">
        <f t="shared" si="69"/>
        <v>76.376923704747682</v>
      </c>
      <c r="AY276" s="72">
        <f>VLOOKUP('TzCx Summary'!B276, A:D, 4, FALSE)</f>
        <v>91.803458387712311</v>
      </c>
      <c r="AZ276" s="72">
        <f>VLOOKUP('TzCx Summary'!E276, A:D, 4, FALSE)</f>
        <v>91.803458387712311</v>
      </c>
      <c r="BA276" s="73">
        <f t="shared" si="70"/>
        <v>91.803458387712311</v>
      </c>
      <c r="BB276" s="73" t="e">
        <f>IF(TzCx!H276=0,1,#REF!)</f>
        <v>#REF!</v>
      </c>
      <c r="BC276" s="72" t="e">
        <f t="shared" si="71"/>
        <v>#REF!</v>
      </c>
      <c r="BD276" s="72" t="e">
        <f t="shared" si="72"/>
        <v>#REF!</v>
      </c>
      <c r="BE276" s="72" t="e">
        <f t="shared" si="73"/>
        <v>#REF!</v>
      </c>
      <c r="BG276" s="72"/>
      <c r="BH276" s="72"/>
      <c r="BI276" s="72"/>
      <c r="BJ276" s="72"/>
      <c r="BK276" s="72"/>
      <c r="BL276" s="72"/>
      <c r="BM276" s="72"/>
      <c r="BN276" s="72"/>
    </row>
    <row r="277" spans="11:66" ht="16.8" x14ac:dyDescent="0.4">
      <c r="K277" s="63">
        <f>VLOOKUP('CxCT5x Summary'!B277, A:D, 4, FALSE)</f>
        <v>84.711156867525418</v>
      </c>
      <c r="L277" s="63">
        <f>VLOOKUP('CxCT5x Summary'!E277, A:D, 4, FALSE)</f>
        <v>84.711156867525418</v>
      </c>
      <c r="M277" s="64">
        <f t="shared" si="64"/>
        <v>84.711156867525418</v>
      </c>
      <c r="N277" s="64">
        <f>IF(CxCT5x!H277=0,1,CxCT5x!H277)</f>
        <v>11.175979999999999</v>
      </c>
      <c r="O277" s="65">
        <f t="shared" si="65"/>
        <v>7.8010717178272918E-2</v>
      </c>
      <c r="P277" s="65">
        <f t="shared" si="62"/>
        <v>0.9219892828217271</v>
      </c>
      <c r="Q277" s="65">
        <f t="shared" si="63"/>
        <v>78.102778767288584</v>
      </c>
      <c r="AE277" s="68">
        <f>VLOOKUP('CxTx Summary'!B277, A:D, 4, FALSE)</f>
        <v>84.711156867525418</v>
      </c>
      <c r="AF277" s="68">
        <f>VLOOKUP('CxTx Summary'!E277, A:D, 4, FALSE)</f>
        <v>84.711156867525418</v>
      </c>
      <c r="AG277" s="69">
        <f t="shared" si="66"/>
        <v>84.711156867525418</v>
      </c>
      <c r="AH277" s="69">
        <f>IF(CxTx!H277=0,1,CxTx!H277)</f>
        <v>11.175979999999999</v>
      </c>
      <c r="AI277" s="68">
        <f t="shared" si="67"/>
        <v>7.8010717178272918E-2</v>
      </c>
      <c r="AJ277" s="68">
        <f t="shared" si="68"/>
        <v>0.9219892828217271</v>
      </c>
      <c r="AK277" s="68">
        <f t="shared" si="69"/>
        <v>78.102778767288584</v>
      </c>
      <c r="AY277" s="72">
        <f>VLOOKUP('TzCx Summary'!B277, A:D, 4, FALSE)</f>
        <v>84.711156867525418</v>
      </c>
      <c r="AZ277" s="72">
        <f>VLOOKUP('TzCx Summary'!E277, A:D, 4, FALSE)</f>
        <v>84.711156867525418</v>
      </c>
      <c r="BA277" s="73">
        <f t="shared" si="70"/>
        <v>84.711156867525418</v>
      </c>
      <c r="BB277" s="73" t="e">
        <f>IF(TzCx!H277=0,1,#REF!)</f>
        <v>#REF!</v>
      </c>
      <c r="BC277" s="72" t="e">
        <f t="shared" si="71"/>
        <v>#REF!</v>
      </c>
      <c r="BD277" s="72" t="e">
        <f t="shared" si="72"/>
        <v>#REF!</v>
      </c>
      <c r="BE277" s="72" t="e">
        <f t="shared" si="73"/>
        <v>#REF!</v>
      </c>
      <c r="BG277" s="72"/>
      <c r="BH277" s="72"/>
      <c r="BI277" s="72"/>
      <c r="BJ277" s="72"/>
      <c r="BK277" s="72"/>
      <c r="BL277" s="72"/>
      <c r="BM277" s="72"/>
      <c r="BN277" s="72"/>
    </row>
    <row r="278" spans="11:66" ht="16.8" x14ac:dyDescent="0.4">
      <c r="K278" s="63">
        <f>VLOOKUP('CxCT5x Summary'!B278, A:D, 4, FALSE)</f>
        <v>84.711156867525418</v>
      </c>
      <c r="L278" s="63">
        <f>VLOOKUP('CxCT5x Summary'!E278, A:D, 4, FALSE)</f>
        <v>84.711156867525418</v>
      </c>
      <c r="M278" s="64">
        <f t="shared" si="64"/>
        <v>84.711156867525418</v>
      </c>
      <c r="N278" s="64">
        <f>IF(CxCT5x!H278=0,1,CxCT5x!H278)</f>
        <v>11.485049999999999</v>
      </c>
      <c r="O278" s="65">
        <f t="shared" si="65"/>
        <v>8.0329941756599632E-2</v>
      </c>
      <c r="P278" s="65">
        <f t="shared" si="62"/>
        <v>0.91967005824340031</v>
      </c>
      <c r="Q278" s="65">
        <f t="shared" si="63"/>
        <v>77.906314570222918</v>
      </c>
      <c r="AE278" s="68">
        <f>VLOOKUP('CxTx Summary'!B278, A:D, 4, FALSE)</f>
        <v>84.711156867525418</v>
      </c>
      <c r="AF278" s="68">
        <f>VLOOKUP('CxTx Summary'!E278, A:D, 4, FALSE)</f>
        <v>84.711156867525418</v>
      </c>
      <c r="AG278" s="69">
        <f t="shared" si="66"/>
        <v>84.711156867525418</v>
      </c>
      <c r="AH278" s="69">
        <f>IF(CxTx!H278=0,1,CxTx!H278)</f>
        <v>11.485049999999999</v>
      </c>
      <c r="AI278" s="68">
        <f t="shared" si="67"/>
        <v>8.0329941756599632E-2</v>
      </c>
      <c r="AJ278" s="68">
        <f t="shared" si="68"/>
        <v>0.91967005824340031</v>
      </c>
      <c r="AK278" s="68">
        <f t="shared" si="69"/>
        <v>77.906314570222918</v>
      </c>
      <c r="AY278" s="72">
        <f>VLOOKUP('TzCx Summary'!B278, A:D, 4, FALSE)</f>
        <v>84.711156867525418</v>
      </c>
      <c r="AZ278" s="72">
        <f>VLOOKUP('TzCx Summary'!E278, A:D, 4, FALSE)</f>
        <v>84.711156867525418</v>
      </c>
      <c r="BA278" s="73">
        <f t="shared" si="70"/>
        <v>84.711156867525418</v>
      </c>
      <c r="BB278" s="73" t="e">
        <f>IF(TzCx!H278=0,1,#REF!)</f>
        <v>#REF!</v>
      </c>
      <c r="BC278" s="72" t="e">
        <f t="shared" si="71"/>
        <v>#REF!</v>
      </c>
      <c r="BD278" s="72" t="e">
        <f t="shared" si="72"/>
        <v>#REF!</v>
      </c>
      <c r="BE278" s="72" t="e">
        <f t="shared" si="73"/>
        <v>#REF!</v>
      </c>
      <c r="BG278" s="72"/>
      <c r="BH278" s="72"/>
      <c r="BI278" s="72"/>
      <c r="BJ278" s="72"/>
      <c r="BK278" s="72"/>
      <c r="BL278" s="72"/>
      <c r="BM278" s="72"/>
      <c r="BN278" s="72"/>
    </row>
    <row r="279" spans="11:66" ht="16.8" x14ac:dyDescent="0.4">
      <c r="K279" s="63">
        <f>VLOOKUP('CxCT5x Summary'!B279, A:D, 4, FALSE)</f>
        <v>84.711156867525418</v>
      </c>
      <c r="L279" s="63">
        <f>VLOOKUP('CxCT5x Summary'!E279, A:D, 4, FALSE)</f>
        <v>84.711156867525418</v>
      </c>
      <c r="M279" s="64">
        <f t="shared" si="64"/>
        <v>84.711156867525418</v>
      </c>
      <c r="N279" s="64">
        <f>IF(CxCT5x!H279=0,1,CxCT5x!H279)</f>
        <v>9.4501340000000003</v>
      </c>
      <c r="O279" s="65">
        <f t="shared" si="65"/>
        <v>6.506017373631208E-2</v>
      </c>
      <c r="P279" s="65">
        <f t="shared" si="62"/>
        <v>0.93493982626368788</v>
      </c>
      <c r="Q279" s="65">
        <f t="shared" si="63"/>
        <v>79.199834284320218</v>
      </c>
      <c r="AE279" s="68">
        <f>VLOOKUP('CxTx Summary'!B279, A:D, 4, FALSE)</f>
        <v>84.711156867525418</v>
      </c>
      <c r="AF279" s="68">
        <f>VLOOKUP('CxTx Summary'!E279, A:D, 4, FALSE)</f>
        <v>84.711156867525418</v>
      </c>
      <c r="AG279" s="69">
        <f t="shared" si="66"/>
        <v>84.711156867525418</v>
      </c>
      <c r="AH279" s="69">
        <f>IF(CxTx!H279=0,1,CxTx!H279)</f>
        <v>9.4501340000000003</v>
      </c>
      <c r="AI279" s="68">
        <f t="shared" si="67"/>
        <v>6.506017373631208E-2</v>
      </c>
      <c r="AJ279" s="68">
        <f t="shared" si="68"/>
        <v>0.93493982626368788</v>
      </c>
      <c r="AK279" s="68">
        <f t="shared" si="69"/>
        <v>79.199834284320218</v>
      </c>
      <c r="AY279" s="72">
        <f>VLOOKUP('TzCx Summary'!B279, A:D, 4, FALSE)</f>
        <v>84.711156867525418</v>
      </c>
      <c r="AZ279" s="72">
        <f>VLOOKUP('TzCx Summary'!E279, A:D, 4, FALSE)</f>
        <v>84.711156867525418</v>
      </c>
      <c r="BA279" s="73">
        <f t="shared" si="70"/>
        <v>84.711156867525418</v>
      </c>
      <c r="BB279" s="73" t="e">
        <f>IF(TzCx!H279=0,1,#REF!)</f>
        <v>#REF!</v>
      </c>
      <c r="BC279" s="72" t="e">
        <f t="shared" si="71"/>
        <v>#REF!</v>
      </c>
      <c r="BD279" s="72" t="e">
        <f t="shared" si="72"/>
        <v>#REF!</v>
      </c>
      <c r="BE279" s="72" t="e">
        <f t="shared" si="73"/>
        <v>#REF!</v>
      </c>
      <c r="BG279" s="72"/>
      <c r="BH279" s="72"/>
      <c r="BI279" s="72"/>
      <c r="BJ279" s="72"/>
      <c r="BK279" s="72"/>
      <c r="BL279" s="72"/>
      <c r="BM279" s="72"/>
      <c r="BN279" s="72"/>
    </row>
    <row r="280" spans="11:66" ht="16.8" x14ac:dyDescent="0.4">
      <c r="K280" s="63">
        <f>VLOOKUP('CxCT5x Summary'!B280, A:D, 4, FALSE)</f>
        <v>84.711156867525418</v>
      </c>
      <c r="L280" s="63">
        <f>VLOOKUP('CxCT5x Summary'!E280, A:D, 4, FALSE)</f>
        <v>84.711156867525418</v>
      </c>
      <c r="M280" s="64">
        <f t="shared" si="64"/>
        <v>84.711156867525418</v>
      </c>
      <c r="N280" s="64">
        <f>IF(CxCT5x!H280=0,1,CxCT5x!H280)</f>
        <v>17.880009999999999</v>
      </c>
      <c r="O280" s="65">
        <f t="shared" si="65"/>
        <v>0.12831696220315272</v>
      </c>
      <c r="P280" s="65">
        <f t="shared" si="62"/>
        <v>0.8716830377968473</v>
      </c>
      <c r="Q280" s="65">
        <f t="shared" si="63"/>
        <v>73.841278553569822</v>
      </c>
      <c r="AE280" s="68">
        <f>VLOOKUP('CxTx Summary'!B280, A:D, 4, FALSE)</f>
        <v>84.711156867525418</v>
      </c>
      <c r="AF280" s="68">
        <f>VLOOKUP('CxTx Summary'!E280, A:D, 4, FALSE)</f>
        <v>84.711156867525418</v>
      </c>
      <c r="AG280" s="69">
        <f t="shared" si="66"/>
        <v>84.711156867525418</v>
      </c>
      <c r="AH280" s="69">
        <f>IF(CxTx!H280=0,1,CxTx!H280)</f>
        <v>17.880009999999999</v>
      </c>
      <c r="AI280" s="68">
        <f t="shared" si="67"/>
        <v>0.12831696220315272</v>
      </c>
      <c r="AJ280" s="68">
        <f t="shared" si="68"/>
        <v>0.8716830377968473</v>
      </c>
      <c r="AK280" s="68">
        <f t="shared" si="69"/>
        <v>73.841278553569822</v>
      </c>
      <c r="AY280" s="72">
        <f>VLOOKUP('TzCx Summary'!B280, A:D, 4, FALSE)</f>
        <v>84.711156867525418</v>
      </c>
      <c r="AZ280" s="72">
        <f>VLOOKUP('TzCx Summary'!E280, A:D, 4, FALSE)</f>
        <v>91.803458387712311</v>
      </c>
      <c r="BA280" s="73">
        <f t="shared" si="70"/>
        <v>88.257307627618871</v>
      </c>
      <c r="BB280" s="73" t="e">
        <f>IF(TzCx!H280=0,1,#REF!)</f>
        <v>#REF!</v>
      </c>
      <c r="BC280" s="72" t="e">
        <f t="shared" si="71"/>
        <v>#REF!</v>
      </c>
      <c r="BD280" s="72" t="e">
        <f t="shared" si="72"/>
        <v>#REF!</v>
      </c>
      <c r="BE280" s="72" t="e">
        <f t="shared" si="73"/>
        <v>#REF!</v>
      </c>
      <c r="BG280" s="72"/>
      <c r="BH280" s="72"/>
      <c r="BI280" s="72"/>
      <c r="BJ280" s="72"/>
      <c r="BK280" s="72"/>
      <c r="BL280" s="72"/>
      <c r="BM280" s="72"/>
      <c r="BN280" s="72"/>
    </row>
    <row r="281" spans="11:66" ht="16.8" x14ac:dyDescent="0.4">
      <c r="K281" s="63">
        <f>VLOOKUP('CxCT5x Summary'!B281, A:D, 4, FALSE)</f>
        <v>87.860941194963118</v>
      </c>
      <c r="L281" s="63">
        <f>VLOOKUP('CxCT5x Summary'!E281, A:D, 4, FALSE)</f>
        <v>79.101456423858892</v>
      </c>
      <c r="M281" s="64">
        <f t="shared" si="64"/>
        <v>83.481198809411012</v>
      </c>
      <c r="N281" s="64">
        <f>IF(CxCT5x!H281=0,1,CxCT5x!H281)</f>
        <v>129.27670000000001</v>
      </c>
      <c r="O281" s="65">
        <f t="shared" si="65"/>
        <v>0.96422449574649627</v>
      </c>
      <c r="P281" s="65">
        <f t="shared" si="62"/>
        <v>3.5775504253503732E-2</v>
      </c>
      <c r="Q281" s="65">
        <f t="shared" si="63"/>
        <v>2.9865819830936742</v>
      </c>
      <c r="AE281" s="68">
        <f>VLOOKUP('CxTx Summary'!B281, A:D, 4, FALSE)</f>
        <v>87.860941194963118</v>
      </c>
      <c r="AF281" s="68">
        <f>VLOOKUP('CxTx Summary'!E281, A:D, 4, FALSE)</f>
        <v>79.101456423858892</v>
      </c>
      <c r="AG281" s="69">
        <f t="shared" si="66"/>
        <v>83.481198809411012</v>
      </c>
      <c r="AH281" s="69">
        <f>IF(CxTx!H281=0,1,CxTx!H281)</f>
        <v>129.27670000000001</v>
      </c>
      <c r="AI281" s="68">
        <f t="shared" si="67"/>
        <v>0.96422449574649627</v>
      </c>
      <c r="AJ281" s="68">
        <f t="shared" si="68"/>
        <v>3.5775504253503732E-2</v>
      </c>
      <c r="AK281" s="68">
        <f t="shared" si="69"/>
        <v>2.9865819830936742</v>
      </c>
      <c r="AY281" s="72">
        <f>VLOOKUP('TzCx Summary'!B281, A:D, 4, FALSE)</f>
        <v>87.860941194963118</v>
      </c>
      <c r="AZ281" s="72">
        <f>VLOOKUP('TzCx Summary'!E281, A:D, 4, FALSE)</f>
        <v>87.860941194963118</v>
      </c>
      <c r="BA281" s="73">
        <f t="shared" si="70"/>
        <v>87.860941194963118</v>
      </c>
      <c r="BB281" s="73" t="e">
        <f>IF(TzCx!H281=0,1,#REF!)</f>
        <v>#REF!</v>
      </c>
      <c r="BC281" s="72" t="e">
        <f t="shared" si="71"/>
        <v>#REF!</v>
      </c>
      <c r="BD281" s="72" t="e">
        <f t="shared" si="72"/>
        <v>#REF!</v>
      </c>
      <c r="BE281" s="72" t="e">
        <f t="shared" si="73"/>
        <v>#REF!</v>
      </c>
      <c r="BG281" s="72"/>
      <c r="BH281" s="72"/>
      <c r="BI281" s="72"/>
      <c r="BJ281" s="72"/>
      <c r="BK281" s="72"/>
      <c r="BL281" s="72"/>
      <c r="BM281" s="72"/>
      <c r="BN281" s="72"/>
    </row>
    <row r="282" spans="11:66" ht="16.8" x14ac:dyDescent="0.4">
      <c r="K282" s="63">
        <f>VLOOKUP('CxCT5x Summary'!B282, A:D, 4, FALSE)</f>
        <v>84.711156867525418</v>
      </c>
      <c r="L282" s="63">
        <f>VLOOKUP('CxCT5x Summary'!E282, A:D, 4, FALSE)</f>
        <v>84.711156867525418</v>
      </c>
      <c r="M282" s="64">
        <f t="shared" si="64"/>
        <v>84.711156867525418</v>
      </c>
      <c r="N282" s="64">
        <f>IF(CxCT5x!H282=0,1,CxCT5x!H282)</f>
        <v>10.353910000000001</v>
      </c>
      <c r="O282" s="65">
        <f t="shared" si="65"/>
        <v>7.1842001518050203E-2</v>
      </c>
      <c r="P282" s="65">
        <f t="shared" si="62"/>
        <v>0.9281579984819498</v>
      </c>
      <c r="Q282" s="65">
        <f t="shared" si="63"/>
        <v>78.625337807252862</v>
      </c>
      <c r="AE282" s="68">
        <f>VLOOKUP('CxTx Summary'!B282, A:D, 4, FALSE)</f>
        <v>84.711156867525418</v>
      </c>
      <c r="AF282" s="68">
        <f>VLOOKUP('CxTx Summary'!E282, A:D, 4, FALSE)</f>
        <v>84.711156867525418</v>
      </c>
      <c r="AG282" s="69">
        <f t="shared" si="66"/>
        <v>84.711156867525418</v>
      </c>
      <c r="AH282" s="69">
        <f>IF(CxTx!H282=0,1,CxTx!H282)</f>
        <v>10.353910000000001</v>
      </c>
      <c r="AI282" s="68">
        <f t="shared" si="67"/>
        <v>7.1842001518050203E-2</v>
      </c>
      <c r="AJ282" s="68">
        <f t="shared" si="68"/>
        <v>0.9281579984819498</v>
      </c>
      <c r="AK282" s="68">
        <f t="shared" si="69"/>
        <v>78.625337807252862</v>
      </c>
      <c r="AY282" s="72">
        <f>VLOOKUP('TzCx Summary'!B282, A:D, 4, FALSE)</f>
        <v>84.711156867525418</v>
      </c>
      <c r="AZ282" s="72">
        <f>VLOOKUP('TzCx Summary'!E282, A:D, 4, FALSE)</f>
        <v>84.711156867525418</v>
      </c>
      <c r="BA282" s="73">
        <f t="shared" si="70"/>
        <v>84.711156867525418</v>
      </c>
      <c r="BB282" s="73" t="e">
        <f>IF(TzCx!H282=0,1,#REF!)</f>
        <v>#REF!</v>
      </c>
      <c r="BC282" s="72" t="e">
        <f t="shared" si="71"/>
        <v>#REF!</v>
      </c>
      <c r="BD282" s="72" t="e">
        <f t="shared" si="72"/>
        <v>#REF!</v>
      </c>
      <c r="BE282" s="72" t="e">
        <f t="shared" si="73"/>
        <v>#REF!</v>
      </c>
      <c r="BG282" s="72"/>
      <c r="BH282" s="72"/>
      <c r="BI282" s="72"/>
      <c r="BJ282" s="72"/>
      <c r="BK282" s="72"/>
      <c r="BL282" s="72"/>
      <c r="BM282" s="72"/>
      <c r="BN282" s="72"/>
    </row>
    <row r="283" spans="11:66" ht="16.8" x14ac:dyDescent="0.4">
      <c r="K283" s="63">
        <f>VLOOKUP('CxCT5x Summary'!B283, A:D, 4, FALSE)</f>
        <v>79.101456423858892</v>
      </c>
      <c r="L283" s="63">
        <f>VLOOKUP('CxCT5x Summary'!E283, A:D, 4, FALSE)</f>
        <v>79.101456423858892</v>
      </c>
      <c r="M283" s="64">
        <f t="shared" si="64"/>
        <v>79.101456423858892</v>
      </c>
      <c r="N283" s="64">
        <f>IF(CxCT5x!H283=0,1,CxCT5x!H283)</f>
        <v>24.168859999999999</v>
      </c>
      <c r="O283" s="65">
        <f t="shared" si="65"/>
        <v>0.17550774581013473</v>
      </c>
      <c r="P283" s="65">
        <f t="shared" si="62"/>
        <v>0.82449225418986527</v>
      </c>
      <c r="Q283" s="65">
        <f t="shared" si="63"/>
        <v>65.218538116608812</v>
      </c>
      <c r="AE283" s="68">
        <f>VLOOKUP('CxTx Summary'!B283, A:D, 4, FALSE)</f>
        <v>79.101456423858892</v>
      </c>
      <c r="AF283" s="68">
        <f>VLOOKUP('CxTx Summary'!E283, A:D, 4, FALSE)</f>
        <v>79.101456423858892</v>
      </c>
      <c r="AG283" s="69">
        <f t="shared" si="66"/>
        <v>79.101456423858892</v>
      </c>
      <c r="AH283" s="69">
        <f>IF(CxTx!H283=0,1,CxTx!H283)</f>
        <v>24.168859999999999</v>
      </c>
      <c r="AI283" s="68">
        <f t="shared" si="67"/>
        <v>0.17550774581013473</v>
      </c>
      <c r="AJ283" s="68">
        <f t="shared" si="68"/>
        <v>0.82449225418986527</v>
      </c>
      <c r="AK283" s="68">
        <f t="shared" si="69"/>
        <v>65.218538116608812</v>
      </c>
      <c r="AY283" s="72">
        <f>VLOOKUP('TzCx Summary'!B283, A:D, 4, FALSE)</f>
        <v>79.101456423858892</v>
      </c>
      <c r="AZ283" s="72">
        <f>VLOOKUP('TzCx Summary'!E283, A:D, 4, FALSE)</f>
        <v>79.101456423858892</v>
      </c>
      <c r="BA283" s="73">
        <f t="shared" si="70"/>
        <v>79.101456423858892</v>
      </c>
      <c r="BB283" s="73" t="e">
        <f>IF(TzCx!H283=0,1,#REF!)</f>
        <v>#REF!</v>
      </c>
      <c r="BC283" s="72" t="e">
        <f t="shared" si="71"/>
        <v>#REF!</v>
      </c>
      <c r="BD283" s="72" t="e">
        <f t="shared" si="72"/>
        <v>#REF!</v>
      </c>
      <c r="BE283" s="72" t="e">
        <f t="shared" si="73"/>
        <v>#REF!</v>
      </c>
      <c r="BG283" s="72"/>
      <c r="BH283" s="72"/>
      <c r="BI283" s="72"/>
      <c r="BJ283" s="72"/>
      <c r="BK283" s="72"/>
      <c r="BL283" s="72"/>
      <c r="BM283" s="72"/>
      <c r="BN283" s="72"/>
    </row>
    <row r="284" spans="11:66" ht="16.8" x14ac:dyDescent="0.4">
      <c r="K284" s="63">
        <f>VLOOKUP('CxCT5x Summary'!B284, A:D, 4, FALSE)</f>
        <v>84.711156867525418</v>
      </c>
      <c r="L284" s="63">
        <f>VLOOKUP('CxCT5x Summary'!E284, A:D, 4, FALSE)</f>
        <v>84.711156867525418</v>
      </c>
      <c r="M284" s="64">
        <f t="shared" si="64"/>
        <v>84.711156867525418</v>
      </c>
      <c r="N284" s="64">
        <f>IF(CxCT5x!H284=0,1,CxCT5x!H284)</f>
        <v>12.39959</v>
      </c>
      <c r="O284" s="65">
        <f t="shared" si="65"/>
        <v>8.7192541316126304E-2</v>
      </c>
      <c r="P284" s="65">
        <f t="shared" si="62"/>
        <v>0.9128074586838737</v>
      </c>
      <c r="Q284" s="65">
        <f t="shared" si="63"/>
        <v>77.324975822416846</v>
      </c>
      <c r="AE284" s="68">
        <f>VLOOKUP('CxTx Summary'!B284, A:D, 4, FALSE)</f>
        <v>84.711156867525418</v>
      </c>
      <c r="AF284" s="68">
        <f>VLOOKUP('CxTx Summary'!E284, A:D, 4, FALSE)</f>
        <v>84.711156867525418</v>
      </c>
      <c r="AG284" s="69">
        <f t="shared" si="66"/>
        <v>84.711156867525418</v>
      </c>
      <c r="AH284" s="69">
        <f>IF(CxTx!H284=0,1,CxTx!H284)</f>
        <v>12.39959</v>
      </c>
      <c r="AI284" s="68">
        <f t="shared" si="67"/>
        <v>8.7192541316126304E-2</v>
      </c>
      <c r="AJ284" s="68">
        <f t="shared" si="68"/>
        <v>0.9128074586838737</v>
      </c>
      <c r="AK284" s="68">
        <f t="shared" si="69"/>
        <v>77.324975822416846</v>
      </c>
      <c r="AY284" s="72">
        <f>VLOOKUP('TzCx Summary'!B284, A:D, 4, FALSE)</f>
        <v>84.711156867525418</v>
      </c>
      <c r="AZ284" s="72">
        <f>VLOOKUP('TzCx Summary'!E284, A:D, 4, FALSE)</f>
        <v>84.711156867525418</v>
      </c>
      <c r="BA284" s="73">
        <f t="shared" si="70"/>
        <v>84.711156867525418</v>
      </c>
      <c r="BB284" s="73" t="e">
        <f>IF(TzCx!H284=0,1,#REF!)</f>
        <v>#REF!</v>
      </c>
      <c r="BC284" s="72" t="e">
        <f t="shared" si="71"/>
        <v>#REF!</v>
      </c>
      <c r="BD284" s="72" t="e">
        <f t="shared" si="72"/>
        <v>#REF!</v>
      </c>
      <c r="BE284" s="72" t="e">
        <f t="shared" si="73"/>
        <v>#REF!</v>
      </c>
      <c r="BG284" s="72"/>
      <c r="BH284" s="72"/>
      <c r="BI284" s="72"/>
      <c r="BJ284" s="72"/>
      <c r="BK284" s="72"/>
      <c r="BL284" s="72"/>
      <c r="BM284" s="72"/>
      <c r="BN284" s="72"/>
    </row>
    <row r="285" spans="11:66" ht="16.8" x14ac:dyDescent="0.4">
      <c r="K285" s="63">
        <f>VLOOKUP('CxCT5x Summary'!B285, A:D, 4, FALSE)</f>
        <v>91.803458387712311</v>
      </c>
      <c r="L285" s="63">
        <f>VLOOKUP('CxCT5x Summary'!E285, A:D, 4, FALSE)</f>
        <v>84.711156867525418</v>
      </c>
      <c r="M285" s="64">
        <f t="shared" si="64"/>
        <v>88.257307627618871</v>
      </c>
      <c r="N285" s="64">
        <f>IF(CxCT5x!H285=0,1,CxCT5x!H285)</f>
        <v>18.407150000000001</v>
      </c>
      <c r="O285" s="65">
        <f t="shared" si="65"/>
        <v>0.13227255816594158</v>
      </c>
      <c r="P285" s="65">
        <f t="shared" si="62"/>
        <v>0.86772744183405837</v>
      </c>
      <c r="Q285" s="65">
        <f t="shared" si="63"/>
        <v>76.583287770875245</v>
      </c>
      <c r="AE285" s="68">
        <f>VLOOKUP('CxTx Summary'!B285, A:D, 4, FALSE)</f>
        <v>91.803458387712311</v>
      </c>
      <c r="AF285" s="68">
        <f>VLOOKUP('CxTx Summary'!E285, A:D, 4, FALSE)</f>
        <v>84.711156867525418</v>
      </c>
      <c r="AG285" s="69">
        <f t="shared" si="66"/>
        <v>88.257307627618871</v>
      </c>
      <c r="AH285" s="69">
        <f>IF(CxTx!H285=0,1,CxTx!H285)</f>
        <v>18.407150000000001</v>
      </c>
      <c r="AI285" s="68">
        <f t="shared" si="67"/>
        <v>0.13227255816594158</v>
      </c>
      <c r="AJ285" s="68">
        <f t="shared" si="68"/>
        <v>0.86772744183405837</v>
      </c>
      <c r="AK285" s="68">
        <f t="shared" si="69"/>
        <v>76.583287770875245</v>
      </c>
      <c r="AY285" s="72">
        <f>VLOOKUP('TzCx Summary'!B285, A:D, 4, FALSE)</f>
        <v>91.803458387712311</v>
      </c>
      <c r="AZ285" s="72">
        <f>VLOOKUP('TzCx Summary'!E285, A:D, 4, FALSE)</f>
        <v>91.803458387712311</v>
      </c>
      <c r="BA285" s="73">
        <f t="shared" si="70"/>
        <v>91.803458387712311</v>
      </c>
      <c r="BB285" s="73" t="e">
        <f>IF(TzCx!H285=0,1,#REF!)</f>
        <v>#REF!</v>
      </c>
      <c r="BC285" s="72" t="e">
        <f t="shared" si="71"/>
        <v>#REF!</v>
      </c>
      <c r="BD285" s="72" t="e">
        <f t="shared" si="72"/>
        <v>#REF!</v>
      </c>
      <c r="BE285" s="72" t="e">
        <f t="shared" si="73"/>
        <v>#REF!</v>
      </c>
      <c r="BG285" s="72"/>
      <c r="BH285" s="72"/>
      <c r="BI285" s="72"/>
      <c r="BJ285" s="72"/>
      <c r="BK285" s="72"/>
      <c r="BL285" s="72"/>
      <c r="BM285" s="72"/>
      <c r="BN285" s="72"/>
    </row>
    <row r="286" spans="11:66" ht="16.8" x14ac:dyDescent="0.4">
      <c r="K286" s="63">
        <f>VLOOKUP('CxCT5x Summary'!B286, A:D, 4, FALSE)</f>
        <v>97.394858048849869</v>
      </c>
      <c r="L286" s="63">
        <f>VLOOKUP('CxCT5x Summary'!E286, A:D, 4, FALSE)</f>
        <v>79.101456423858892</v>
      </c>
      <c r="M286" s="64">
        <f t="shared" si="64"/>
        <v>88.248157236354388</v>
      </c>
      <c r="N286" s="64">
        <f>IF(CxCT5x!H286=0,1,CxCT5x!H286)</f>
        <v>70.382289999999998</v>
      </c>
      <c r="O286" s="65">
        <f t="shared" si="65"/>
        <v>0.52228783674351842</v>
      </c>
      <c r="P286" s="65">
        <f t="shared" si="62"/>
        <v>0.47771216325648158</v>
      </c>
      <c r="Q286" s="65">
        <f t="shared" si="63"/>
        <v>42.157218096776987</v>
      </c>
      <c r="AE286" s="68">
        <f>VLOOKUP('CxTx Summary'!B286, A:D, 4, FALSE)</f>
        <v>97.394858048849869</v>
      </c>
      <c r="AF286" s="68">
        <f>VLOOKUP('CxTx Summary'!E286, A:D, 4, FALSE)</f>
        <v>79.101456423858892</v>
      </c>
      <c r="AG286" s="69">
        <f t="shared" si="66"/>
        <v>88.248157236354388</v>
      </c>
      <c r="AH286" s="69">
        <f>IF(CxTx!H286=0,1,CxTx!H286)</f>
        <v>70.382289999999998</v>
      </c>
      <c r="AI286" s="68">
        <f t="shared" si="67"/>
        <v>0.52228783674351842</v>
      </c>
      <c r="AJ286" s="68">
        <f t="shared" si="68"/>
        <v>0.47771216325648158</v>
      </c>
      <c r="AK286" s="68">
        <f t="shared" si="69"/>
        <v>42.157218096776987</v>
      </c>
      <c r="AY286" s="72">
        <f>VLOOKUP('TzCx Summary'!B286, A:D, 4, FALSE)</f>
        <v>97.394858048849869</v>
      </c>
      <c r="AZ286" s="72">
        <f>VLOOKUP('TzCx Summary'!E286, A:D, 4, FALSE)</f>
        <v>79.101456423858892</v>
      </c>
      <c r="BA286" s="73">
        <f t="shared" si="70"/>
        <v>88.248157236354388</v>
      </c>
      <c r="BB286" s="73" t="e">
        <f>IF(TzCx!H286=0,1,#REF!)</f>
        <v>#REF!</v>
      </c>
      <c r="BC286" s="72" t="e">
        <f t="shared" si="71"/>
        <v>#REF!</v>
      </c>
      <c r="BD286" s="72" t="e">
        <f t="shared" si="72"/>
        <v>#REF!</v>
      </c>
      <c r="BE286" s="72" t="e">
        <f t="shared" si="73"/>
        <v>#REF!</v>
      </c>
      <c r="BG286" s="72"/>
      <c r="BH286" s="72"/>
      <c r="BI286" s="72"/>
      <c r="BJ286" s="72"/>
      <c r="BK286" s="72"/>
      <c r="BL286" s="72"/>
      <c r="BM286" s="72"/>
      <c r="BN286" s="72"/>
    </row>
    <row r="287" spans="11:66" ht="16.8" x14ac:dyDescent="0.4">
      <c r="K287" s="63">
        <f>VLOOKUP('CxCT5x Summary'!B287, A:D, 4, FALSE)</f>
        <v>84.711156867525418</v>
      </c>
      <c r="L287" s="63">
        <f>VLOOKUP('CxCT5x Summary'!E287, A:D, 4, FALSE)</f>
        <v>84.711156867525418</v>
      </c>
      <c r="M287" s="64">
        <f t="shared" si="64"/>
        <v>84.711156867525418</v>
      </c>
      <c r="N287" s="64">
        <f>IF(CxCT5x!H287=0,1,CxCT5x!H287)</f>
        <v>11.3073</v>
      </c>
      <c r="O287" s="65">
        <f t="shared" si="65"/>
        <v>7.899612686418829E-2</v>
      </c>
      <c r="P287" s="65">
        <f t="shared" si="62"/>
        <v>0.92100387313581167</v>
      </c>
      <c r="Q287" s="65">
        <f t="shared" si="63"/>
        <v>78.019303572806223</v>
      </c>
      <c r="AE287" s="68">
        <f>VLOOKUP('CxTx Summary'!B287, A:D, 4, FALSE)</f>
        <v>84.711156867525418</v>
      </c>
      <c r="AF287" s="68">
        <f>VLOOKUP('CxTx Summary'!E287, A:D, 4, FALSE)</f>
        <v>84.711156867525418</v>
      </c>
      <c r="AG287" s="69">
        <f t="shared" si="66"/>
        <v>84.711156867525418</v>
      </c>
      <c r="AH287" s="69">
        <f>IF(CxTx!H287=0,1,CxTx!H287)</f>
        <v>11.3073</v>
      </c>
      <c r="AI287" s="68">
        <f t="shared" si="67"/>
        <v>7.899612686418829E-2</v>
      </c>
      <c r="AJ287" s="68">
        <f t="shared" si="68"/>
        <v>0.92100387313581167</v>
      </c>
      <c r="AK287" s="68">
        <f t="shared" si="69"/>
        <v>78.019303572806223</v>
      </c>
      <c r="AY287" s="72">
        <f>VLOOKUP('TzCx Summary'!B287, A:D, 4, FALSE)</f>
        <v>84.711156867525418</v>
      </c>
      <c r="AZ287" s="72">
        <f>VLOOKUP('TzCx Summary'!E287, A:D, 4, FALSE)</f>
        <v>84.711156867525418</v>
      </c>
      <c r="BA287" s="73">
        <f t="shared" si="70"/>
        <v>84.711156867525418</v>
      </c>
      <c r="BB287" s="73" t="e">
        <f>IF(TzCx!H287=0,1,#REF!)</f>
        <v>#REF!</v>
      </c>
      <c r="BC287" s="72" t="e">
        <f t="shared" si="71"/>
        <v>#REF!</v>
      </c>
      <c r="BD287" s="72" t="e">
        <f t="shared" si="72"/>
        <v>#REF!</v>
      </c>
      <c r="BE287" s="72" t="e">
        <f t="shared" si="73"/>
        <v>#REF!</v>
      </c>
      <c r="BG287" s="72"/>
      <c r="BH287" s="72"/>
      <c r="BI287" s="72"/>
      <c r="BJ287" s="72"/>
      <c r="BK287" s="72"/>
      <c r="BL287" s="72"/>
      <c r="BM287" s="72"/>
      <c r="BN287" s="72"/>
    </row>
    <row r="288" spans="11:66" ht="16.8" x14ac:dyDescent="0.4">
      <c r="K288" s="63">
        <f>VLOOKUP('CxCT5x Summary'!B288, A:D, 4, FALSE)</f>
        <v>84.711156867525418</v>
      </c>
      <c r="L288" s="63">
        <f>VLOOKUP('CxCT5x Summary'!E288, A:D, 4, FALSE)</f>
        <v>84.711156867525418</v>
      </c>
      <c r="M288" s="64">
        <f t="shared" si="64"/>
        <v>84.711156867525418</v>
      </c>
      <c r="N288" s="64">
        <f>IF(CxCT5x!H288=0,1,CxCT5x!H288)</f>
        <v>10.72223</v>
      </c>
      <c r="O288" s="65">
        <f t="shared" si="65"/>
        <v>7.4605831060514022E-2</v>
      </c>
      <c r="P288" s="65">
        <f t="shared" si="62"/>
        <v>0.92539416893948601</v>
      </c>
      <c r="Q288" s="65">
        <f t="shared" si="63"/>
        <v>78.391210609326123</v>
      </c>
      <c r="AE288" s="68">
        <f>VLOOKUP('CxTx Summary'!B288, A:D, 4, FALSE)</f>
        <v>84.711156867525418</v>
      </c>
      <c r="AF288" s="68">
        <f>VLOOKUP('CxTx Summary'!E288, A:D, 4, FALSE)</f>
        <v>84.711156867525418</v>
      </c>
      <c r="AG288" s="69">
        <f t="shared" si="66"/>
        <v>84.711156867525418</v>
      </c>
      <c r="AH288" s="69">
        <f>IF(CxTx!H288=0,1,CxTx!H288)</f>
        <v>10.72223</v>
      </c>
      <c r="AI288" s="68">
        <f t="shared" si="67"/>
        <v>7.4605831060514022E-2</v>
      </c>
      <c r="AJ288" s="68">
        <f t="shared" si="68"/>
        <v>0.92539416893948601</v>
      </c>
      <c r="AK288" s="68">
        <f t="shared" si="69"/>
        <v>78.391210609326123</v>
      </c>
      <c r="AY288" s="72">
        <f>VLOOKUP('TzCx Summary'!B288, A:D, 4, FALSE)</f>
        <v>84.711156867525418</v>
      </c>
      <c r="AZ288" s="72">
        <f>VLOOKUP('TzCx Summary'!E288, A:D, 4, FALSE)</f>
        <v>84.711156867525418</v>
      </c>
      <c r="BA288" s="73">
        <f t="shared" si="70"/>
        <v>84.711156867525418</v>
      </c>
      <c r="BB288" s="73" t="e">
        <f>IF(TzCx!H288=0,1,#REF!)</f>
        <v>#REF!</v>
      </c>
      <c r="BC288" s="72" t="e">
        <f t="shared" si="71"/>
        <v>#REF!</v>
      </c>
      <c r="BD288" s="72" t="e">
        <f t="shared" si="72"/>
        <v>#REF!</v>
      </c>
      <c r="BE288" s="72" t="e">
        <f t="shared" si="73"/>
        <v>#REF!</v>
      </c>
      <c r="BG288" s="72"/>
      <c r="BH288" s="72"/>
      <c r="BI288" s="72"/>
      <c r="BJ288" s="72"/>
      <c r="BK288" s="72"/>
      <c r="BL288" s="72"/>
      <c r="BM288" s="72"/>
      <c r="BN288" s="72"/>
    </row>
    <row r="289" spans="11:66" ht="16.8" x14ac:dyDescent="0.4">
      <c r="K289" s="63">
        <f>VLOOKUP('CxCT5x Summary'!B289, A:D, 4, FALSE)</f>
        <v>84.711156867525418</v>
      </c>
      <c r="L289" s="63">
        <f>VLOOKUP('CxCT5x Summary'!E289, A:D, 4, FALSE)</f>
        <v>84.711156867525418</v>
      </c>
      <c r="M289" s="64">
        <f t="shared" si="64"/>
        <v>84.711156867525418</v>
      </c>
      <c r="N289" s="64">
        <f>IF(CxCT5x!H289=0,1,CxCT5x!H289)</f>
        <v>47.036630000000002</v>
      </c>
      <c r="O289" s="65">
        <f t="shared" si="65"/>
        <v>0.34710477637124448</v>
      </c>
      <c r="P289" s="65">
        <f t="shared" si="62"/>
        <v>0.65289522362875552</v>
      </c>
      <c r="Q289" s="65">
        <f t="shared" si="63"/>
        <v>55.307509706873596</v>
      </c>
      <c r="AE289" s="68">
        <f>VLOOKUP('CxTx Summary'!B289, A:D, 4, FALSE)</f>
        <v>84.711156867525418</v>
      </c>
      <c r="AF289" s="68">
        <f>VLOOKUP('CxTx Summary'!E289, A:D, 4, FALSE)</f>
        <v>84.711156867525418</v>
      </c>
      <c r="AG289" s="69">
        <f t="shared" si="66"/>
        <v>84.711156867525418</v>
      </c>
      <c r="AH289" s="69">
        <f>IF(CxTx!H289=0,1,CxTx!H289)</f>
        <v>47.036630000000002</v>
      </c>
      <c r="AI289" s="68">
        <f t="shared" si="67"/>
        <v>0.34710477637124448</v>
      </c>
      <c r="AJ289" s="68">
        <f t="shared" si="68"/>
        <v>0.65289522362875552</v>
      </c>
      <c r="AK289" s="68">
        <f t="shared" si="69"/>
        <v>55.307509706873596</v>
      </c>
      <c r="AY289" s="72">
        <f>VLOOKUP('TzCx Summary'!B289, A:D, 4, FALSE)</f>
        <v>84.711156867525418</v>
      </c>
      <c r="AZ289" s="72">
        <f>VLOOKUP('TzCx Summary'!E289, A:D, 4, FALSE)</f>
        <v>84.711156867525418</v>
      </c>
      <c r="BA289" s="73">
        <f t="shared" si="70"/>
        <v>84.711156867525418</v>
      </c>
      <c r="BB289" s="73" t="e">
        <f>IF(TzCx!H289=0,1,#REF!)</f>
        <v>#REF!</v>
      </c>
      <c r="BC289" s="72" t="e">
        <f t="shared" si="71"/>
        <v>#REF!</v>
      </c>
      <c r="BD289" s="72" t="e">
        <f t="shared" si="72"/>
        <v>#REF!</v>
      </c>
      <c r="BE289" s="72" t="e">
        <f t="shared" si="73"/>
        <v>#REF!</v>
      </c>
      <c r="BG289" s="72"/>
      <c r="BH289" s="72"/>
      <c r="BI289" s="72"/>
      <c r="BJ289" s="72"/>
      <c r="BK289" s="72"/>
      <c r="BL289" s="72"/>
      <c r="BM289" s="72"/>
      <c r="BN289" s="72"/>
    </row>
    <row r="290" spans="11:66" ht="16.8" x14ac:dyDescent="0.4">
      <c r="K290" s="63">
        <f>VLOOKUP('CxCT5x Summary'!B290, A:D, 4, FALSE)</f>
        <v>91.803458387712311</v>
      </c>
      <c r="L290" s="63">
        <f>VLOOKUP('CxCT5x Summary'!E290, A:D, 4, FALSE)</f>
        <v>84.711156867525418</v>
      </c>
      <c r="M290" s="64">
        <f t="shared" si="64"/>
        <v>88.257307627618871</v>
      </c>
      <c r="N290" s="64">
        <f>IF(CxCT5x!H290=0,1,CxCT5x!H290)</f>
        <v>16.116669999999999</v>
      </c>
      <c r="O290" s="65">
        <f t="shared" si="65"/>
        <v>0.11508506823755719</v>
      </c>
      <c r="P290" s="65">
        <f t="shared" si="62"/>
        <v>0.88491493176244285</v>
      </c>
      <c r="Q290" s="65">
        <f t="shared" si="63"/>
        <v>78.100209356831286</v>
      </c>
      <c r="AE290" s="68">
        <f>VLOOKUP('CxTx Summary'!B290, A:D, 4, FALSE)</f>
        <v>91.803458387712311</v>
      </c>
      <c r="AF290" s="68">
        <f>VLOOKUP('CxTx Summary'!E290, A:D, 4, FALSE)</f>
        <v>84.711156867525418</v>
      </c>
      <c r="AG290" s="69">
        <f t="shared" si="66"/>
        <v>88.257307627618871</v>
      </c>
      <c r="AH290" s="69">
        <f>IF(CxTx!H290=0,1,CxTx!H290)</f>
        <v>16.116669999999999</v>
      </c>
      <c r="AI290" s="68">
        <f t="shared" si="67"/>
        <v>0.11508506823755719</v>
      </c>
      <c r="AJ290" s="68">
        <f t="shared" si="68"/>
        <v>0.88491493176244285</v>
      </c>
      <c r="AK290" s="68">
        <f t="shared" si="69"/>
        <v>78.100209356831286</v>
      </c>
      <c r="AY290" s="72">
        <f>VLOOKUP('TzCx Summary'!B290, A:D, 4, FALSE)</f>
        <v>91.803458387712311</v>
      </c>
      <c r="AZ290" s="72">
        <f>VLOOKUP('TzCx Summary'!E290, A:D, 4, FALSE)</f>
        <v>91.803458387712311</v>
      </c>
      <c r="BA290" s="73">
        <f t="shared" si="70"/>
        <v>91.803458387712311</v>
      </c>
      <c r="BB290" s="73" t="e">
        <f>IF(TzCx!H290=0,1,#REF!)</f>
        <v>#REF!</v>
      </c>
      <c r="BC290" s="72" t="e">
        <f t="shared" si="71"/>
        <v>#REF!</v>
      </c>
      <c r="BD290" s="72" t="e">
        <f t="shared" si="72"/>
        <v>#REF!</v>
      </c>
      <c r="BE290" s="72" t="e">
        <f t="shared" si="73"/>
        <v>#REF!</v>
      </c>
      <c r="BG290" s="72"/>
      <c r="BH290" s="72"/>
      <c r="BI290" s="72"/>
      <c r="BJ290" s="72"/>
      <c r="BK290" s="72"/>
      <c r="BL290" s="72"/>
      <c r="BM290" s="72"/>
      <c r="BN290" s="72"/>
    </row>
    <row r="291" spans="11:66" ht="16.8" x14ac:dyDescent="0.4">
      <c r="K291" s="63">
        <f>VLOOKUP('CxCT5x Summary'!B291, A:D, 4, FALSE)</f>
        <v>91.803458387712311</v>
      </c>
      <c r="L291" s="63">
        <f>VLOOKUP('CxCT5x Summary'!E291, A:D, 4, FALSE)</f>
        <v>84.711156867525418</v>
      </c>
      <c r="M291" s="64">
        <f t="shared" si="64"/>
        <v>88.257307627618871</v>
      </c>
      <c r="N291" s="64">
        <f>IF(CxCT5x!H291=0,1,CxCT5x!H291)</f>
        <v>18.516749999999998</v>
      </c>
      <c r="O291" s="65">
        <f t="shared" si="65"/>
        <v>0.13309498355107957</v>
      </c>
      <c r="P291" s="65">
        <f t="shared" si="62"/>
        <v>0.86690501644892048</v>
      </c>
      <c r="Q291" s="65">
        <f t="shared" si="63"/>
        <v>76.510702720658372</v>
      </c>
      <c r="AE291" s="68">
        <f>VLOOKUP('CxTx Summary'!B291, A:D, 4, FALSE)</f>
        <v>91.803458387712311</v>
      </c>
      <c r="AF291" s="68">
        <f>VLOOKUP('CxTx Summary'!E291, A:D, 4, FALSE)</f>
        <v>84.711156867525418</v>
      </c>
      <c r="AG291" s="69">
        <f t="shared" si="66"/>
        <v>88.257307627618871</v>
      </c>
      <c r="AH291" s="69">
        <f>IF(CxTx!H291=0,1,CxTx!H291)</f>
        <v>18.516749999999998</v>
      </c>
      <c r="AI291" s="68">
        <f t="shared" si="67"/>
        <v>0.13309498355107957</v>
      </c>
      <c r="AJ291" s="68">
        <f t="shared" si="68"/>
        <v>0.86690501644892048</v>
      </c>
      <c r="AK291" s="68">
        <f t="shared" si="69"/>
        <v>76.510702720658372</v>
      </c>
      <c r="AY291" s="72">
        <f>VLOOKUP('TzCx Summary'!B291, A:D, 4, FALSE)</f>
        <v>91.803458387712311</v>
      </c>
      <c r="AZ291" s="72">
        <f>VLOOKUP('TzCx Summary'!E291, A:D, 4, FALSE)</f>
        <v>91.803458387712311</v>
      </c>
      <c r="BA291" s="73">
        <f t="shared" si="70"/>
        <v>91.803458387712311</v>
      </c>
      <c r="BB291" s="73" t="e">
        <f>IF(TzCx!H291=0,1,#REF!)</f>
        <v>#REF!</v>
      </c>
      <c r="BC291" s="72" t="e">
        <f t="shared" si="71"/>
        <v>#REF!</v>
      </c>
      <c r="BD291" s="72" t="e">
        <f t="shared" si="72"/>
        <v>#REF!</v>
      </c>
      <c r="BE291" s="72" t="e">
        <f t="shared" si="73"/>
        <v>#REF!</v>
      </c>
      <c r="BG291" s="72"/>
      <c r="BH291" s="72"/>
      <c r="BI291" s="72"/>
      <c r="BJ291" s="72"/>
      <c r="BK291" s="72"/>
      <c r="BL291" s="72"/>
      <c r="BM291" s="72"/>
      <c r="BN291" s="72"/>
    </row>
    <row r="292" spans="11:66" ht="16.8" x14ac:dyDescent="0.4">
      <c r="K292" s="63">
        <f>VLOOKUP('CxCT5x Summary'!B292, A:D, 4, FALSE)</f>
        <v>91.803458387712311</v>
      </c>
      <c r="L292" s="63">
        <f>VLOOKUP('CxCT5x Summary'!E292, A:D, 4, FALSE)</f>
        <v>84.711156867525418</v>
      </c>
      <c r="M292" s="64">
        <f t="shared" si="64"/>
        <v>88.257307627618871</v>
      </c>
      <c r="N292" s="64">
        <f>IF(CxCT5x!H292=0,1,CxCT5x!H292)</f>
        <v>15.764989999999999</v>
      </c>
      <c r="O292" s="65">
        <f t="shared" si="65"/>
        <v>0.11244610327911432</v>
      </c>
      <c r="P292" s="65">
        <f t="shared" si="62"/>
        <v>0.88755389672088569</v>
      </c>
      <c r="Q292" s="65">
        <f t="shared" si="63"/>
        <v>78.333117298987077</v>
      </c>
      <c r="AE292" s="68">
        <f>VLOOKUP('CxTx Summary'!B292, A:D, 4, FALSE)</f>
        <v>91.803458387712311</v>
      </c>
      <c r="AF292" s="68">
        <f>VLOOKUP('CxTx Summary'!E292, A:D, 4, FALSE)</f>
        <v>84.711156867525418</v>
      </c>
      <c r="AG292" s="69">
        <f t="shared" si="66"/>
        <v>88.257307627618871</v>
      </c>
      <c r="AH292" s="69">
        <f>IF(CxTx!H292=0,1,CxTx!H292)</f>
        <v>15.764989999999999</v>
      </c>
      <c r="AI292" s="68">
        <f t="shared" si="67"/>
        <v>0.11244610327911432</v>
      </c>
      <c r="AJ292" s="68">
        <f t="shared" si="68"/>
        <v>0.88755389672088569</v>
      </c>
      <c r="AK292" s="68">
        <f t="shared" si="69"/>
        <v>78.333117298987077</v>
      </c>
      <c r="AY292" s="72">
        <f>VLOOKUP('TzCx Summary'!B292, A:D, 4, FALSE)</f>
        <v>91.803458387712311</v>
      </c>
      <c r="AZ292" s="72">
        <f>VLOOKUP('TzCx Summary'!E292, A:D, 4, FALSE)</f>
        <v>91.803458387712311</v>
      </c>
      <c r="BA292" s="73">
        <f t="shared" si="70"/>
        <v>91.803458387712311</v>
      </c>
      <c r="BB292" s="73" t="e">
        <f>IF(TzCx!H292=0,1,#REF!)</f>
        <v>#REF!</v>
      </c>
      <c r="BC292" s="72" t="e">
        <f t="shared" si="71"/>
        <v>#REF!</v>
      </c>
      <c r="BD292" s="72" t="e">
        <f t="shared" si="72"/>
        <v>#REF!</v>
      </c>
      <c r="BE292" s="72" t="e">
        <f t="shared" si="73"/>
        <v>#REF!</v>
      </c>
      <c r="BG292" s="72"/>
      <c r="BH292" s="72"/>
      <c r="BI292" s="72"/>
      <c r="BJ292" s="72"/>
      <c r="BK292" s="72"/>
      <c r="BL292" s="72"/>
      <c r="BM292" s="72"/>
      <c r="BN292" s="72"/>
    </row>
    <row r="293" spans="11:66" ht="16.8" x14ac:dyDescent="0.4">
      <c r="K293" s="63">
        <f>VLOOKUP('CxCT5x Summary'!B293, A:D, 4, FALSE)</f>
        <v>97.394858048849869</v>
      </c>
      <c r="L293" s="63">
        <f>VLOOKUP('CxCT5x Summary'!E293, A:D, 4, FALSE)</f>
        <v>79.101456423858892</v>
      </c>
      <c r="M293" s="64">
        <f t="shared" si="64"/>
        <v>88.248157236354388</v>
      </c>
      <c r="N293" s="64">
        <f>IF(CxCT5x!H293=0,1,CxCT5x!H293)</f>
        <v>69.666139999999999</v>
      </c>
      <c r="O293" s="65">
        <f t="shared" si="65"/>
        <v>0.51691393218542914</v>
      </c>
      <c r="P293" s="65">
        <f t="shared" si="62"/>
        <v>0.48308606781457086</v>
      </c>
      <c r="Q293" s="65">
        <f t="shared" si="63"/>
        <v>42.631455271192408</v>
      </c>
      <c r="AE293" s="68">
        <f>VLOOKUP('CxTx Summary'!B293, A:D, 4, FALSE)</f>
        <v>97.394858048849869</v>
      </c>
      <c r="AF293" s="68">
        <f>VLOOKUP('CxTx Summary'!E293, A:D, 4, FALSE)</f>
        <v>79.101456423858892</v>
      </c>
      <c r="AG293" s="69">
        <f t="shared" si="66"/>
        <v>88.248157236354388</v>
      </c>
      <c r="AH293" s="69">
        <f>IF(CxTx!H293=0,1,CxTx!H293)</f>
        <v>69.666139999999999</v>
      </c>
      <c r="AI293" s="68">
        <f t="shared" si="67"/>
        <v>0.51691393218542914</v>
      </c>
      <c r="AJ293" s="68">
        <f t="shared" si="68"/>
        <v>0.48308606781457086</v>
      </c>
      <c r="AK293" s="68">
        <f t="shared" si="69"/>
        <v>42.631455271192408</v>
      </c>
      <c r="AY293" s="72">
        <f>VLOOKUP('TzCx Summary'!B293, A:D, 4, FALSE)</f>
        <v>97.394858048849869</v>
      </c>
      <c r="AZ293" s="72">
        <f>VLOOKUP('TzCx Summary'!E293, A:D, 4, FALSE)</f>
        <v>79.101456423858892</v>
      </c>
      <c r="BA293" s="73">
        <f t="shared" si="70"/>
        <v>88.248157236354388</v>
      </c>
      <c r="BB293" s="73" t="e">
        <f>IF(TzCx!H293=0,1,#REF!)</f>
        <v>#REF!</v>
      </c>
      <c r="BC293" s="72" t="e">
        <f t="shared" si="71"/>
        <v>#REF!</v>
      </c>
      <c r="BD293" s="72" t="e">
        <f t="shared" si="72"/>
        <v>#REF!</v>
      </c>
      <c r="BE293" s="72" t="e">
        <f t="shared" si="73"/>
        <v>#REF!</v>
      </c>
      <c r="BG293" s="72"/>
      <c r="BH293" s="72"/>
      <c r="BI293" s="72"/>
      <c r="BJ293" s="72"/>
      <c r="BK293" s="72"/>
      <c r="BL293" s="72"/>
      <c r="BM293" s="72"/>
      <c r="BN293" s="72"/>
    </row>
    <row r="294" spans="11:66" ht="16.8" x14ac:dyDescent="0.4">
      <c r="K294" s="63">
        <f>VLOOKUP('CxCT5x Summary'!B294, A:D, 4, FALSE)</f>
        <v>84.711156867525418</v>
      </c>
      <c r="L294" s="63">
        <f>VLOOKUP('CxCT5x Summary'!E294, A:D, 4, FALSE)</f>
        <v>84.711156867525418</v>
      </c>
      <c r="M294" s="64">
        <f t="shared" si="64"/>
        <v>84.711156867525418</v>
      </c>
      <c r="N294" s="64">
        <f>IF(CxCT5x!H294=0,1,CxCT5x!H294)</f>
        <v>9.2008120000000009</v>
      </c>
      <c r="O294" s="65">
        <f t="shared" si="65"/>
        <v>6.3189291054985608E-2</v>
      </c>
      <c r="P294" s="65">
        <f t="shared" si="62"/>
        <v>0.93681070894501439</v>
      </c>
      <c r="Q294" s="65">
        <f t="shared" si="63"/>
        <v>79.358318920618814</v>
      </c>
      <c r="AE294" s="68">
        <f>VLOOKUP('CxTx Summary'!B294, A:D, 4, FALSE)</f>
        <v>84.711156867525418</v>
      </c>
      <c r="AF294" s="68">
        <f>VLOOKUP('CxTx Summary'!E294, A:D, 4, FALSE)</f>
        <v>84.711156867525418</v>
      </c>
      <c r="AG294" s="69">
        <f t="shared" si="66"/>
        <v>84.711156867525418</v>
      </c>
      <c r="AH294" s="69">
        <f>IF(CxTx!H294=0,1,CxTx!H294)</f>
        <v>9.2008120000000009</v>
      </c>
      <c r="AI294" s="68">
        <f t="shared" si="67"/>
        <v>6.3189291054985608E-2</v>
      </c>
      <c r="AJ294" s="68">
        <f t="shared" si="68"/>
        <v>0.93681070894501439</v>
      </c>
      <c r="AK294" s="68">
        <f t="shared" si="69"/>
        <v>79.358318920618814</v>
      </c>
      <c r="AY294" s="72">
        <f>VLOOKUP('TzCx Summary'!B294, A:D, 4, FALSE)</f>
        <v>84.711156867525418</v>
      </c>
      <c r="AZ294" s="72">
        <f>VLOOKUP('TzCx Summary'!E294, A:D, 4, FALSE)</f>
        <v>84.711156867525418</v>
      </c>
      <c r="BA294" s="73">
        <f t="shared" si="70"/>
        <v>84.711156867525418</v>
      </c>
      <c r="BB294" s="73" t="e">
        <f>IF(TzCx!H294=0,1,#REF!)</f>
        <v>#REF!</v>
      </c>
      <c r="BC294" s="72" t="e">
        <f t="shared" si="71"/>
        <v>#REF!</v>
      </c>
      <c r="BD294" s="72" t="e">
        <f t="shared" si="72"/>
        <v>#REF!</v>
      </c>
      <c r="BE294" s="72" t="e">
        <f t="shared" si="73"/>
        <v>#REF!</v>
      </c>
      <c r="BG294" s="72"/>
      <c r="BH294" s="72"/>
      <c r="BI294" s="72"/>
      <c r="BJ294" s="72"/>
      <c r="BK294" s="72"/>
      <c r="BL294" s="72"/>
      <c r="BM294" s="72"/>
      <c r="BN294" s="72"/>
    </row>
    <row r="295" spans="11:66" ht="16.8" x14ac:dyDescent="0.4">
      <c r="K295" s="63">
        <f>VLOOKUP('CxCT5x Summary'!B295, A:D, 4, FALSE)</f>
        <v>87.860941194963118</v>
      </c>
      <c r="L295" s="63">
        <f>VLOOKUP('CxCT5x Summary'!E295, A:D, 4, FALSE)</f>
        <v>79.101456423858892</v>
      </c>
      <c r="M295" s="64">
        <f t="shared" si="64"/>
        <v>83.481198809411012</v>
      </c>
      <c r="N295" s="64">
        <f>IF(CxCT5x!H295=0,1,CxCT5x!H295)</f>
        <v>133.91220000000001</v>
      </c>
      <c r="O295" s="65">
        <f t="shared" si="65"/>
        <v>0.9990087372867088</v>
      </c>
      <c r="P295" s="65">
        <f t="shared" si="62"/>
        <v>9.9126271329119664E-4</v>
      </c>
      <c r="Q295" s="65">
        <f t="shared" si="63"/>
        <v>8.2751799640618573E-2</v>
      </c>
      <c r="AE295" s="68">
        <f>VLOOKUP('CxTx Summary'!B295, A:D, 4, FALSE)</f>
        <v>87.860941194963118</v>
      </c>
      <c r="AF295" s="68">
        <f>VLOOKUP('CxTx Summary'!E295, A:D, 4, FALSE)</f>
        <v>79.101456423858892</v>
      </c>
      <c r="AG295" s="69">
        <f t="shared" si="66"/>
        <v>83.481198809411012</v>
      </c>
      <c r="AH295" s="69">
        <f>IF(CxTx!H295=0,1,CxTx!H295)</f>
        <v>133.91220000000001</v>
      </c>
      <c r="AI295" s="68">
        <f t="shared" si="67"/>
        <v>0.9990087372867088</v>
      </c>
      <c r="AJ295" s="68">
        <f t="shared" si="68"/>
        <v>9.9126271329119664E-4</v>
      </c>
      <c r="AK295" s="68">
        <f t="shared" si="69"/>
        <v>8.2751799640618573E-2</v>
      </c>
      <c r="AY295" s="72">
        <f>VLOOKUP('TzCx Summary'!B295, A:D, 4, FALSE)</f>
        <v>87.860941194963118</v>
      </c>
      <c r="AZ295" s="72">
        <f>VLOOKUP('TzCx Summary'!E295, A:D, 4, FALSE)</f>
        <v>87.860941194963118</v>
      </c>
      <c r="BA295" s="73">
        <f t="shared" si="70"/>
        <v>87.860941194963118</v>
      </c>
      <c r="BB295" s="73" t="e">
        <f>IF(TzCx!H295=0,1,#REF!)</f>
        <v>#REF!</v>
      </c>
      <c r="BC295" s="72" t="e">
        <f t="shared" si="71"/>
        <v>#REF!</v>
      </c>
      <c r="BD295" s="72" t="e">
        <f t="shared" si="72"/>
        <v>#REF!</v>
      </c>
      <c r="BE295" s="72" t="e">
        <f t="shared" si="73"/>
        <v>#REF!</v>
      </c>
      <c r="BG295" s="72"/>
      <c r="BH295" s="72"/>
      <c r="BI295" s="72"/>
      <c r="BJ295" s="72"/>
      <c r="BK295" s="72"/>
      <c r="BL295" s="72"/>
      <c r="BM295" s="72"/>
      <c r="BN295" s="72"/>
    </row>
    <row r="296" spans="11:66" ht="16.8" x14ac:dyDescent="0.4">
      <c r="K296" s="63">
        <f>VLOOKUP('CxCT5x Summary'!B296, A:D, 4, FALSE)</f>
        <v>79.101456423858892</v>
      </c>
      <c r="L296" s="63">
        <f>VLOOKUP('CxCT5x Summary'!E296, A:D, 4, FALSE)</f>
        <v>79.101456423858892</v>
      </c>
      <c r="M296" s="64">
        <f t="shared" si="64"/>
        <v>79.101456423858892</v>
      </c>
      <c r="N296" s="64">
        <f>IF(CxCT5x!H296=0,1,CxCT5x!H296)</f>
        <v>19.455159999999999</v>
      </c>
      <c r="O296" s="65">
        <f t="shared" si="65"/>
        <v>0.14013670075607382</v>
      </c>
      <c r="P296" s="65">
        <f t="shared" si="62"/>
        <v>0.85986329924392613</v>
      </c>
      <c r="Q296" s="65">
        <f t="shared" si="63"/>
        <v>68.016439295618966</v>
      </c>
      <c r="AE296" s="68">
        <f>VLOOKUP('CxTx Summary'!B296, A:D, 4, FALSE)</f>
        <v>79.101456423858892</v>
      </c>
      <c r="AF296" s="68">
        <f>VLOOKUP('CxTx Summary'!E296, A:D, 4, FALSE)</f>
        <v>79.101456423858892</v>
      </c>
      <c r="AG296" s="69">
        <f t="shared" si="66"/>
        <v>79.101456423858892</v>
      </c>
      <c r="AH296" s="69">
        <f>IF(CxTx!H296=0,1,CxTx!H296)</f>
        <v>19.455159999999999</v>
      </c>
      <c r="AI296" s="68">
        <f t="shared" si="67"/>
        <v>0.14013670075607382</v>
      </c>
      <c r="AJ296" s="68">
        <f t="shared" si="68"/>
        <v>0.85986329924392613</v>
      </c>
      <c r="AK296" s="68">
        <f t="shared" si="69"/>
        <v>68.016439295618966</v>
      </c>
      <c r="AY296" s="72">
        <f>VLOOKUP('TzCx Summary'!B296, A:D, 4, FALSE)</f>
        <v>79.101456423858892</v>
      </c>
      <c r="AZ296" s="72">
        <f>VLOOKUP('TzCx Summary'!E296, A:D, 4, FALSE)</f>
        <v>79.101456423858892</v>
      </c>
      <c r="BA296" s="73">
        <f t="shared" si="70"/>
        <v>79.101456423858892</v>
      </c>
      <c r="BB296" s="73" t="e">
        <f>IF(TzCx!H296=0,1,#REF!)</f>
        <v>#REF!</v>
      </c>
      <c r="BC296" s="72" t="e">
        <f t="shared" si="71"/>
        <v>#REF!</v>
      </c>
      <c r="BD296" s="72" t="e">
        <f t="shared" si="72"/>
        <v>#REF!</v>
      </c>
      <c r="BE296" s="72" t="e">
        <f t="shared" si="73"/>
        <v>#REF!</v>
      </c>
      <c r="BG296" s="72"/>
      <c r="BH296" s="72"/>
      <c r="BI296" s="72"/>
      <c r="BJ296" s="72"/>
      <c r="BK296" s="72"/>
      <c r="BL296" s="72"/>
      <c r="BM296" s="72"/>
      <c r="BN296" s="72"/>
    </row>
    <row r="297" spans="11:66" ht="16.8" x14ac:dyDescent="0.4">
      <c r="K297" s="63">
        <f>VLOOKUP('CxCT5x Summary'!B297, A:D, 4, FALSE)</f>
        <v>91.803458387712311</v>
      </c>
      <c r="L297" s="63">
        <f>VLOOKUP('CxCT5x Summary'!E297, A:D, 4, FALSE)</f>
        <v>84.711156867525418</v>
      </c>
      <c r="M297" s="64">
        <f t="shared" si="64"/>
        <v>88.257307627618871</v>
      </c>
      <c r="N297" s="64">
        <f>IF(CxCT5x!H297=0,1,CxCT5x!H297)</f>
        <v>48.004109999999997</v>
      </c>
      <c r="O297" s="65">
        <f t="shared" si="65"/>
        <v>0.35436463140421282</v>
      </c>
      <c r="P297" s="65">
        <f t="shared" si="62"/>
        <v>0.64563536859578718</v>
      </c>
      <c r="Q297" s="65">
        <f t="shared" si="63"/>
        <v>56.982039341429491</v>
      </c>
      <c r="AE297" s="68">
        <f>VLOOKUP('CxTx Summary'!B297, A:D, 4, FALSE)</f>
        <v>91.803458387712311</v>
      </c>
      <c r="AF297" s="68">
        <f>VLOOKUP('CxTx Summary'!E297, A:D, 4, FALSE)</f>
        <v>84.711156867525418</v>
      </c>
      <c r="AG297" s="69">
        <f t="shared" si="66"/>
        <v>88.257307627618871</v>
      </c>
      <c r="AH297" s="69">
        <f>IF(CxTx!H297=0,1,CxTx!H297)</f>
        <v>48.004109999999997</v>
      </c>
      <c r="AI297" s="68">
        <f t="shared" si="67"/>
        <v>0.35436463140421282</v>
      </c>
      <c r="AJ297" s="68">
        <f t="shared" si="68"/>
        <v>0.64563536859578718</v>
      </c>
      <c r="AK297" s="68">
        <f t="shared" si="69"/>
        <v>56.982039341429491</v>
      </c>
      <c r="AY297" s="72">
        <f>VLOOKUP('TzCx Summary'!B297, A:D, 4, FALSE)</f>
        <v>91.803458387712311</v>
      </c>
      <c r="AZ297" s="72">
        <f>VLOOKUP('TzCx Summary'!E297, A:D, 4, FALSE)</f>
        <v>84.711156867525418</v>
      </c>
      <c r="BA297" s="73">
        <f t="shared" si="70"/>
        <v>88.257307627618871</v>
      </c>
      <c r="BB297" s="73" t="e">
        <f>IF(TzCx!H297=0,1,#REF!)</f>
        <v>#REF!</v>
      </c>
      <c r="BC297" s="72" t="e">
        <f t="shared" si="71"/>
        <v>#REF!</v>
      </c>
      <c r="BD297" s="72" t="e">
        <f t="shared" si="72"/>
        <v>#REF!</v>
      </c>
      <c r="BE297" s="72" t="e">
        <f t="shared" si="73"/>
        <v>#REF!</v>
      </c>
      <c r="BG297" s="72"/>
      <c r="BH297" s="72"/>
      <c r="BI297" s="72"/>
      <c r="BJ297" s="72"/>
      <c r="BK297" s="72"/>
      <c r="BL297" s="72"/>
      <c r="BM297" s="72"/>
      <c r="BN297" s="72"/>
    </row>
    <row r="298" spans="11:66" ht="16.8" x14ac:dyDescent="0.4">
      <c r="K298" s="63">
        <f>VLOOKUP('CxCT5x Summary'!B298, A:D, 4, FALSE)</f>
        <v>84.711156867525418</v>
      </c>
      <c r="L298" s="63">
        <f>VLOOKUP('CxCT5x Summary'!E298, A:D, 4, FALSE)</f>
        <v>79.101456423858892</v>
      </c>
      <c r="M298" s="64">
        <f t="shared" si="64"/>
        <v>81.906306645692155</v>
      </c>
      <c r="N298" s="64">
        <f>IF(CxCT5x!H298=0,1,CxCT5x!H298)</f>
        <v>53.3217</v>
      </c>
      <c r="O298" s="65">
        <f t="shared" si="65"/>
        <v>0.39426719530709675</v>
      </c>
      <c r="P298" s="65">
        <f t="shared" si="62"/>
        <v>0.60573280469290325</v>
      </c>
      <c r="Q298" s="65">
        <f t="shared" si="63"/>
        <v>49.613336846532093</v>
      </c>
      <c r="AE298" s="68">
        <f>VLOOKUP('CxTx Summary'!B298, A:D, 4, FALSE)</f>
        <v>84.711156867525418</v>
      </c>
      <c r="AF298" s="68">
        <f>VLOOKUP('CxTx Summary'!E298, A:D, 4, FALSE)</f>
        <v>79.101456423858892</v>
      </c>
      <c r="AG298" s="69">
        <f t="shared" si="66"/>
        <v>81.906306645692155</v>
      </c>
      <c r="AH298" s="69">
        <f>IF(CxTx!H298=0,1,CxTx!H298)</f>
        <v>53.3217</v>
      </c>
      <c r="AI298" s="68">
        <f t="shared" si="67"/>
        <v>0.39426719530709675</v>
      </c>
      <c r="AJ298" s="68">
        <f t="shared" si="68"/>
        <v>0.60573280469290325</v>
      </c>
      <c r="AK298" s="68">
        <f t="shared" si="69"/>
        <v>49.613336846532093</v>
      </c>
      <c r="AY298" s="72">
        <f>VLOOKUP('TzCx Summary'!B298, A:D, 4, FALSE)</f>
        <v>84.711156867525418</v>
      </c>
      <c r="AZ298" s="72">
        <f>VLOOKUP('TzCx Summary'!E298, A:D, 4, FALSE)</f>
        <v>84.711156867525418</v>
      </c>
      <c r="BA298" s="73">
        <f t="shared" si="70"/>
        <v>84.711156867525418</v>
      </c>
      <c r="BB298" s="73">
        <f>IF(TzCx!H298=0,1,#REF!)</f>
        <v>1</v>
      </c>
      <c r="BC298" s="72" t="e">
        <f t="shared" si="71"/>
        <v>#REF!</v>
      </c>
      <c r="BD298" s="72" t="e">
        <f t="shared" si="72"/>
        <v>#REF!</v>
      </c>
      <c r="BE298" s="72" t="e">
        <f t="shared" si="73"/>
        <v>#REF!</v>
      </c>
      <c r="BG298" s="72"/>
      <c r="BH298" s="72"/>
      <c r="BI298" s="72"/>
      <c r="BJ298" s="72"/>
      <c r="BK298" s="72"/>
      <c r="BL298" s="72"/>
      <c r="BM298" s="72"/>
      <c r="BN298" s="72"/>
    </row>
    <row r="299" spans="11:66" ht="16.8" x14ac:dyDescent="0.4">
      <c r="K299" s="63">
        <f>VLOOKUP('CxCT5x Summary'!B299, A:D, 4, FALSE)</f>
        <v>79.101456423858892</v>
      </c>
      <c r="L299" s="63">
        <f>VLOOKUP('CxCT5x Summary'!E299, A:D, 4, FALSE)</f>
        <v>79.101456423858892</v>
      </c>
      <c r="M299" s="64">
        <f t="shared" si="64"/>
        <v>79.101456423858892</v>
      </c>
      <c r="N299" s="64">
        <f>IF(CxCT5x!H299=0,1,CxCT5x!H299)</f>
        <v>41.972650000000002</v>
      </c>
      <c r="O299" s="65">
        <f t="shared" si="65"/>
        <v>0.30910527179249248</v>
      </c>
      <c r="P299" s="65">
        <f t="shared" si="62"/>
        <v>0.69089472820750752</v>
      </c>
      <c r="Q299" s="65">
        <f t="shared" si="63"/>
        <v>54.650779236779989</v>
      </c>
      <c r="AE299" s="68">
        <f>VLOOKUP('CxTx Summary'!B299, A:D, 4, FALSE)</f>
        <v>79.101456423858892</v>
      </c>
      <c r="AF299" s="68">
        <f>VLOOKUP('CxTx Summary'!E299, A:D, 4, FALSE)</f>
        <v>79.101456423858892</v>
      </c>
      <c r="AG299" s="69">
        <f t="shared" si="66"/>
        <v>79.101456423858892</v>
      </c>
      <c r="AH299" s="69">
        <f>IF(CxTx!H299=0,1,CxTx!H299)</f>
        <v>41.972650000000002</v>
      </c>
      <c r="AI299" s="68">
        <f t="shared" si="67"/>
        <v>0.30910527179249248</v>
      </c>
      <c r="AJ299" s="68">
        <f t="shared" si="68"/>
        <v>0.69089472820750752</v>
      </c>
      <c r="AK299" s="68">
        <f t="shared" si="69"/>
        <v>54.650779236779989</v>
      </c>
      <c r="AY299" s="72">
        <f>VLOOKUP('TzCx Summary'!B299, A:D, 4, FALSE)</f>
        <v>79.101456423858892</v>
      </c>
      <c r="AZ299" s="72">
        <f>VLOOKUP('TzCx Summary'!E299, A:D, 4, FALSE)</f>
        <v>79.101456423858892</v>
      </c>
      <c r="BA299" s="73">
        <f t="shared" si="70"/>
        <v>79.101456423858892</v>
      </c>
      <c r="BB299" s="73" t="e">
        <f>IF(TzCx!H299=0,1,#REF!)</f>
        <v>#REF!</v>
      </c>
      <c r="BC299" s="72" t="e">
        <f t="shared" si="71"/>
        <v>#REF!</v>
      </c>
      <c r="BD299" s="72" t="e">
        <f t="shared" si="72"/>
        <v>#REF!</v>
      </c>
      <c r="BE299" s="72" t="e">
        <f t="shared" si="73"/>
        <v>#REF!</v>
      </c>
      <c r="BG299" s="72"/>
      <c r="BH299" s="72"/>
      <c r="BI299" s="72"/>
      <c r="BJ299" s="72"/>
      <c r="BK299" s="72"/>
      <c r="BL299" s="72"/>
      <c r="BM299" s="72"/>
      <c r="BN299" s="72"/>
    </row>
    <row r="300" spans="11:66" ht="16.8" x14ac:dyDescent="0.4">
      <c r="K300" s="63">
        <f>VLOOKUP('CxCT5x Summary'!B300, A:D, 4, FALSE)</f>
        <v>91.803458387712311</v>
      </c>
      <c r="L300" s="63">
        <f>VLOOKUP('CxCT5x Summary'!E300, A:D, 4, FALSE)</f>
        <v>84.711156867525418</v>
      </c>
      <c r="M300" s="64">
        <f t="shared" si="64"/>
        <v>88.257307627618871</v>
      </c>
      <c r="N300" s="64">
        <f>IF(CxCT5x!H300=0,1,CxCT5x!H300)</f>
        <v>18.27589</v>
      </c>
      <c r="O300" s="65">
        <f t="shared" si="65"/>
        <v>0.13128759871290127</v>
      </c>
      <c r="P300" s="65">
        <f t="shared" si="62"/>
        <v>0.8687124012870987</v>
      </c>
      <c r="Q300" s="65">
        <f t="shared" si="63"/>
        <v>76.67021764032296</v>
      </c>
      <c r="AE300" s="68">
        <f>VLOOKUP('CxTx Summary'!B300, A:D, 4, FALSE)</f>
        <v>91.803458387712311</v>
      </c>
      <c r="AF300" s="68">
        <f>VLOOKUP('CxTx Summary'!E300, A:D, 4, FALSE)</f>
        <v>84.711156867525418</v>
      </c>
      <c r="AG300" s="69">
        <f t="shared" si="66"/>
        <v>88.257307627618871</v>
      </c>
      <c r="AH300" s="69">
        <f>IF(CxTx!H300=0,1,CxTx!H300)</f>
        <v>18.27589</v>
      </c>
      <c r="AI300" s="68">
        <f t="shared" si="67"/>
        <v>0.13128759871290127</v>
      </c>
      <c r="AJ300" s="68">
        <f t="shared" si="68"/>
        <v>0.8687124012870987</v>
      </c>
      <c r="AK300" s="68">
        <f t="shared" si="69"/>
        <v>76.67021764032296</v>
      </c>
      <c r="AY300" s="72">
        <f>VLOOKUP('TzCx Summary'!B300, A:D, 4, FALSE)</f>
        <v>91.803458387712311</v>
      </c>
      <c r="AZ300" s="72">
        <f>VLOOKUP('TzCx Summary'!E300, A:D, 4, FALSE)</f>
        <v>91.803458387712311</v>
      </c>
      <c r="BA300" s="73">
        <f t="shared" si="70"/>
        <v>91.803458387712311</v>
      </c>
      <c r="BB300" s="73" t="e">
        <f>IF(TzCx!H300=0,1,#REF!)</f>
        <v>#REF!</v>
      </c>
      <c r="BC300" s="72" t="e">
        <f t="shared" si="71"/>
        <v>#REF!</v>
      </c>
      <c r="BD300" s="72" t="e">
        <f t="shared" si="72"/>
        <v>#REF!</v>
      </c>
      <c r="BE300" s="72" t="e">
        <f t="shared" si="73"/>
        <v>#REF!</v>
      </c>
      <c r="BG300" s="72"/>
      <c r="BH300" s="72"/>
      <c r="BI300" s="72"/>
      <c r="BJ300" s="72"/>
      <c r="BK300" s="72"/>
      <c r="BL300" s="72"/>
      <c r="BM300" s="72"/>
      <c r="BN300" s="72"/>
    </row>
    <row r="301" spans="11:66" ht="16.8" x14ac:dyDescent="0.4">
      <c r="K301" s="63">
        <f>VLOOKUP('CxCT5x Summary'!B301, A:D, 4, FALSE)</f>
        <v>95.731374129708314</v>
      </c>
      <c r="L301" s="63">
        <f>VLOOKUP('CxCT5x Summary'!E301, A:D, 4, FALSE)</f>
        <v>79.101456423858892</v>
      </c>
      <c r="M301" s="64">
        <f t="shared" si="64"/>
        <v>87.416415276783596</v>
      </c>
      <c r="N301" s="64">
        <f>IF(CxCT5x!H301=0,1,CxCT5x!H301)</f>
        <v>103.7396</v>
      </c>
      <c r="O301" s="65">
        <f t="shared" si="65"/>
        <v>0.77259712984496254</v>
      </c>
      <c r="P301" s="65">
        <f t="shared" si="62"/>
        <v>0.22740287015503746</v>
      </c>
      <c r="Q301" s="65">
        <f t="shared" si="63"/>
        <v>19.878743732605255</v>
      </c>
      <c r="AE301" s="68">
        <f>VLOOKUP('CxTx Summary'!B301, A:D, 4, FALSE)</f>
        <v>95.731374129708314</v>
      </c>
      <c r="AF301" s="68">
        <f>VLOOKUP('CxTx Summary'!E301, A:D, 4, FALSE)</f>
        <v>79.101456423858892</v>
      </c>
      <c r="AG301" s="69">
        <f t="shared" si="66"/>
        <v>87.416415276783596</v>
      </c>
      <c r="AH301" s="69">
        <f>IF(CxTx!H301=0,1,CxTx!H301)</f>
        <v>103.7396</v>
      </c>
      <c r="AI301" s="68">
        <f t="shared" si="67"/>
        <v>0.77259712984496254</v>
      </c>
      <c r="AJ301" s="68">
        <f t="shared" si="68"/>
        <v>0.22740287015503746</v>
      </c>
      <c r="AK301" s="68">
        <f t="shared" si="69"/>
        <v>19.878743732605255</v>
      </c>
      <c r="AY301" s="72">
        <f>VLOOKUP('TzCx Summary'!B301, A:D, 4, FALSE)</f>
        <v>95.731374129708314</v>
      </c>
      <c r="AZ301" s="72">
        <f>VLOOKUP('TzCx Summary'!E301, A:D, 4, FALSE)</f>
        <v>79.101456423858892</v>
      </c>
      <c r="BA301" s="73">
        <f t="shared" si="70"/>
        <v>87.416415276783596</v>
      </c>
      <c r="BB301" s="73" t="e">
        <f>IF(TzCx!H301=0,1,#REF!)</f>
        <v>#REF!</v>
      </c>
      <c r="BC301" s="72" t="e">
        <f t="shared" si="71"/>
        <v>#REF!</v>
      </c>
      <c r="BD301" s="72" t="e">
        <f t="shared" si="72"/>
        <v>#REF!</v>
      </c>
      <c r="BE301" s="72" t="e">
        <f t="shared" si="73"/>
        <v>#REF!</v>
      </c>
      <c r="BG301" s="72"/>
      <c r="BH301" s="72"/>
      <c r="BI301" s="72"/>
      <c r="BJ301" s="72"/>
      <c r="BK301" s="72"/>
      <c r="BL301" s="72"/>
      <c r="BM301" s="72"/>
      <c r="BN301" s="72"/>
    </row>
    <row r="302" spans="11:66" ht="16.8" x14ac:dyDescent="0.4">
      <c r="K302" s="63">
        <f>VLOOKUP('CxCT5x Summary'!B302, A:D, 4, FALSE)</f>
        <v>95.731374129708314</v>
      </c>
      <c r="L302" s="63">
        <f>VLOOKUP('CxCT5x Summary'!E302, A:D, 4, FALSE)</f>
        <v>79.101456423858892</v>
      </c>
      <c r="M302" s="64">
        <f t="shared" si="64"/>
        <v>87.416415276783596</v>
      </c>
      <c r="N302" s="64">
        <f>IF(CxCT5x!H302=0,1,CxCT5x!H302)</f>
        <v>105.3228</v>
      </c>
      <c r="O302" s="65">
        <f t="shared" si="65"/>
        <v>0.78447727464195627</v>
      </c>
      <c r="P302" s="65">
        <f t="shared" si="62"/>
        <v>0.21552272535804373</v>
      </c>
      <c r="Q302" s="65">
        <f t="shared" si="63"/>
        <v>18.840224061482928</v>
      </c>
      <c r="AE302" s="68">
        <f>VLOOKUP('CxTx Summary'!B302, A:D, 4, FALSE)</f>
        <v>95.731374129708314</v>
      </c>
      <c r="AF302" s="68">
        <f>VLOOKUP('CxTx Summary'!E302, A:D, 4, FALSE)</f>
        <v>79.101456423858892</v>
      </c>
      <c r="AG302" s="69">
        <f t="shared" si="66"/>
        <v>87.416415276783596</v>
      </c>
      <c r="AH302" s="69">
        <f>IF(CxTx!H302=0,1,CxTx!H302)</f>
        <v>105.3228</v>
      </c>
      <c r="AI302" s="68">
        <f t="shared" si="67"/>
        <v>0.78447727464195627</v>
      </c>
      <c r="AJ302" s="68">
        <f t="shared" si="68"/>
        <v>0.21552272535804373</v>
      </c>
      <c r="AK302" s="68">
        <f t="shared" si="69"/>
        <v>18.840224061482928</v>
      </c>
      <c r="AY302" s="72">
        <f>VLOOKUP('TzCx Summary'!B302, A:D, 4, FALSE)</f>
        <v>95.731374129708314</v>
      </c>
      <c r="AZ302" s="72">
        <f>VLOOKUP('TzCx Summary'!E302, A:D, 4, FALSE)</f>
        <v>95.731374129708314</v>
      </c>
      <c r="BA302" s="73">
        <f t="shared" si="70"/>
        <v>95.731374129708314</v>
      </c>
      <c r="BB302" s="73">
        <f>IF(TzCx!H302=0,1,#REF!)</f>
        <v>1</v>
      </c>
      <c r="BC302" s="72" t="e">
        <f t="shared" si="71"/>
        <v>#REF!</v>
      </c>
      <c r="BD302" s="72" t="e">
        <f t="shared" si="72"/>
        <v>#REF!</v>
      </c>
      <c r="BE302" s="72" t="e">
        <f t="shared" si="73"/>
        <v>#REF!</v>
      </c>
      <c r="BG302" s="72"/>
      <c r="BH302" s="72"/>
      <c r="BI302" s="72"/>
      <c r="BJ302" s="72"/>
      <c r="BK302" s="72"/>
      <c r="BL302" s="72"/>
      <c r="BM302" s="72"/>
      <c r="BN302" s="72"/>
    </row>
    <row r="303" spans="11:66" ht="16.8" x14ac:dyDescent="0.4">
      <c r="K303" s="63">
        <f>VLOOKUP('CxCT5x Summary'!B303, A:D, 4, FALSE)</f>
        <v>84.711156867525418</v>
      </c>
      <c r="L303" s="63">
        <f>VLOOKUP('CxCT5x Summary'!E303, A:D, 4, FALSE)</f>
        <v>84.711156867525418</v>
      </c>
      <c r="M303" s="64">
        <f t="shared" si="64"/>
        <v>84.711156867525418</v>
      </c>
      <c r="N303" s="64">
        <f>IF(CxCT5x!H303=0,1,CxCT5x!H303)</f>
        <v>28.86842</v>
      </c>
      <c r="O303" s="65">
        <f t="shared" si="65"/>
        <v>0.21077268598330287</v>
      </c>
      <c r="P303" s="65">
        <f t="shared" si="62"/>
        <v>0.7892273140166971</v>
      </c>
      <c r="Q303" s="65">
        <f t="shared" si="63"/>
        <v>66.856358801804177</v>
      </c>
      <c r="AE303" s="68">
        <f>VLOOKUP('CxTx Summary'!B303, A:D, 4, FALSE)</f>
        <v>84.711156867525418</v>
      </c>
      <c r="AF303" s="68">
        <f>VLOOKUP('CxTx Summary'!E303, A:D, 4, FALSE)</f>
        <v>84.711156867525418</v>
      </c>
      <c r="AG303" s="69">
        <f t="shared" si="66"/>
        <v>84.711156867525418</v>
      </c>
      <c r="AH303" s="69">
        <f>IF(CxTx!H303=0,1,CxTx!H303)</f>
        <v>28.86842</v>
      </c>
      <c r="AI303" s="68">
        <f t="shared" si="67"/>
        <v>0.21077268598330287</v>
      </c>
      <c r="AJ303" s="68">
        <f t="shared" si="68"/>
        <v>0.7892273140166971</v>
      </c>
      <c r="AK303" s="68">
        <f t="shared" si="69"/>
        <v>66.856358801804177</v>
      </c>
      <c r="AY303" s="72">
        <f>VLOOKUP('TzCx Summary'!B303, A:D, 4, FALSE)</f>
        <v>84.711156867525418</v>
      </c>
      <c r="AZ303" s="72">
        <f>VLOOKUP('TzCx Summary'!E303, A:D, 4, FALSE)</f>
        <v>84.711156867525418</v>
      </c>
      <c r="BA303" s="73">
        <f t="shared" si="70"/>
        <v>84.711156867525418</v>
      </c>
      <c r="BB303" s="73" t="e">
        <f>IF(TzCx!H303=0,1,#REF!)</f>
        <v>#REF!</v>
      </c>
      <c r="BC303" s="72" t="e">
        <f t="shared" si="71"/>
        <v>#REF!</v>
      </c>
      <c r="BD303" s="72" t="e">
        <f t="shared" si="72"/>
        <v>#REF!</v>
      </c>
      <c r="BE303" s="72" t="e">
        <f t="shared" si="73"/>
        <v>#REF!</v>
      </c>
      <c r="BG303" s="72"/>
      <c r="BH303" s="72"/>
      <c r="BI303" s="72"/>
      <c r="BJ303" s="72"/>
      <c r="BK303" s="72"/>
      <c r="BL303" s="72"/>
      <c r="BM303" s="72"/>
      <c r="BN303" s="72"/>
    </row>
    <row r="304" spans="11:66" ht="16.8" x14ac:dyDescent="0.4">
      <c r="K304" s="63">
        <f>VLOOKUP('CxCT5x Summary'!B304, A:D, 4, FALSE)</f>
        <v>87.860941194963118</v>
      </c>
      <c r="L304" s="63">
        <f>VLOOKUP('CxCT5x Summary'!E304, A:D, 4, FALSE)</f>
        <v>79.101456423858892</v>
      </c>
      <c r="M304" s="64">
        <f t="shared" si="64"/>
        <v>83.481198809411012</v>
      </c>
      <c r="N304" s="64">
        <f>IF(CxCT5x!H304=0,1,CxCT5x!H304)</f>
        <v>132.6609</v>
      </c>
      <c r="O304" s="65">
        <f t="shared" si="65"/>
        <v>0.98961913067700791</v>
      </c>
      <c r="P304" s="65">
        <f t="shared" si="62"/>
        <v>1.0380869322992092E-2</v>
      </c>
      <c r="Q304" s="65">
        <f t="shared" si="63"/>
        <v>0.86660741576721878</v>
      </c>
      <c r="AE304" s="68">
        <f>VLOOKUP('CxTx Summary'!B304, A:D, 4, FALSE)</f>
        <v>87.860941194963118</v>
      </c>
      <c r="AF304" s="68">
        <f>VLOOKUP('CxTx Summary'!E304, A:D, 4, FALSE)</f>
        <v>79.101456423858892</v>
      </c>
      <c r="AG304" s="69">
        <f t="shared" si="66"/>
        <v>83.481198809411012</v>
      </c>
      <c r="AH304" s="69">
        <f>IF(CxTx!H304=0,1,CxTx!H304)</f>
        <v>132.6609</v>
      </c>
      <c r="AI304" s="68">
        <f t="shared" si="67"/>
        <v>0.98961913067700791</v>
      </c>
      <c r="AJ304" s="68">
        <f t="shared" si="68"/>
        <v>1.0380869322992092E-2</v>
      </c>
      <c r="AK304" s="68">
        <f t="shared" si="69"/>
        <v>0.86660741576721878</v>
      </c>
      <c r="AY304" s="72">
        <f>VLOOKUP('TzCx Summary'!B304, A:D, 4, FALSE)</f>
        <v>87.860941194963118</v>
      </c>
      <c r="AZ304" s="72">
        <f>VLOOKUP('TzCx Summary'!E304, A:D, 4, FALSE)</f>
        <v>87.860941194963118</v>
      </c>
      <c r="BA304" s="73">
        <f t="shared" si="70"/>
        <v>87.860941194963118</v>
      </c>
      <c r="BB304" s="73" t="e">
        <f>IF(TzCx!H304=0,1,#REF!)</f>
        <v>#REF!</v>
      </c>
      <c r="BC304" s="72" t="e">
        <f t="shared" si="71"/>
        <v>#REF!</v>
      </c>
      <c r="BD304" s="72" t="e">
        <f t="shared" si="72"/>
        <v>#REF!</v>
      </c>
      <c r="BE304" s="72" t="e">
        <f t="shared" si="73"/>
        <v>#REF!</v>
      </c>
      <c r="BG304" s="72"/>
      <c r="BH304" s="72"/>
      <c r="BI304" s="72"/>
      <c r="BJ304" s="72"/>
      <c r="BK304" s="72"/>
      <c r="BL304" s="72"/>
      <c r="BM304" s="72"/>
      <c r="BN304" s="72"/>
    </row>
    <row r="305" spans="11:66" ht="16.8" x14ac:dyDescent="0.4">
      <c r="K305" s="63">
        <f>VLOOKUP('CxCT5x Summary'!B305, A:D, 4, FALSE)</f>
        <v>97.16593973375204</v>
      </c>
      <c r="L305" s="63">
        <f>VLOOKUP('CxCT5x Summary'!E305, A:D, 4, FALSE)</f>
        <v>84.711156867525418</v>
      </c>
      <c r="M305" s="64">
        <f t="shared" si="64"/>
        <v>90.938548300638729</v>
      </c>
      <c r="N305" s="64">
        <f>IF(CxCT5x!H305=0,1,CxCT5x!H305)</f>
        <v>49.447249999999997</v>
      </c>
      <c r="O305" s="65">
        <f t="shared" si="65"/>
        <v>0.36519378259315516</v>
      </c>
      <c r="P305" s="65">
        <f t="shared" si="62"/>
        <v>0.63480621740684484</v>
      </c>
      <c r="Q305" s="65">
        <f t="shared" si="63"/>
        <v>57.728355863198132</v>
      </c>
      <c r="AE305" s="68">
        <f>VLOOKUP('CxTx Summary'!B305, A:D, 4, FALSE)</f>
        <v>97.16593973375204</v>
      </c>
      <c r="AF305" s="68">
        <f>VLOOKUP('CxTx Summary'!E305, A:D, 4, FALSE)</f>
        <v>84.711156867525418</v>
      </c>
      <c r="AG305" s="69">
        <f t="shared" si="66"/>
        <v>90.938548300638729</v>
      </c>
      <c r="AH305" s="69">
        <f>IF(CxTx!H305=0,1,CxTx!H305)</f>
        <v>49.447249999999997</v>
      </c>
      <c r="AI305" s="68">
        <f t="shared" si="67"/>
        <v>0.36519378259315516</v>
      </c>
      <c r="AJ305" s="68">
        <f t="shared" si="68"/>
        <v>0.63480621740684484</v>
      </c>
      <c r="AK305" s="68">
        <f t="shared" si="69"/>
        <v>57.728355863198132</v>
      </c>
      <c r="AY305" s="72">
        <f>VLOOKUP('TzCx Summary'!B305, A:D, 4, FALSE)</f>
        <v>97.16593973375204</v>
      </c>
      <c r="AZ305" s="72">
        <f>VLOOKUP('TzCx Summary'!E305, A:D, 4, FALSE)</f>
        <v>84.711156867525418</v>
      </c>
      <c r="BA305" s="73">
        <f t="shared" si="70"/>
        <v>90.938548300638729</v>
      </c>
      <c r="BB305" s="73" t="e">
        <f>IF(TzCx!H305=0,1,#REF!)</f>
        <v>#REF!</v>
      </c>
      <c r="BC305" s="72" t="e">
        <f t="shared" si="71"/>
        <v>#REF!</v>
      </c>
      <c r="BD305" s="72" t="e">
        <f t="shared" si="72"/>
        <v>#REF!</v>
      </c>
      <c r="BE305" s="72" t="e">
        <f t="shared" si="73"/>
        <v>#REF!</v>
      </c>
      <c r="BG305" s="72"/>
      <c r="BH305" s="72"/>
      <c r="BI305" s="72"/>
      <c r="BJ305" s="72"/>
      <c r="BK305" s="72"/>
      <c r="BL305" s="72"/>
      <c r="BM305" s="72"/>
      <c r="BN305" s="72"/>
    </row>
    <row r="306" spans="11:66" ht="16.8" x14ac:dyDescent="0.4">
      <c r="K306" s="63">
        <f>VLOOKUP('CxCT5x Summary'!B306, A:D, 4, FALSE)</f>
        <v>91.803458387712311</v>
      </c>
      <c r="L306" s="63">
        <f>VLOOKUP('CxCT5x Summary'!E306, A:D, 4, FALSE)</f>
        <v>84.711156867525418</v>
      </c>
      <c r="M306" s="64">
        <f t="shared" si="64"/>
        <v>88.257307627618871</v>
      </c>
      <c r="N306" s="64">
        <f>IF(CxCT5x!H306=0,1,CxCT5x!H306)</f>
        <v>14.835889999999999</v>
      </c>
      <c r="O306" s="65">
        <f t="shared" si="65"/>
        <v>0.10547424720856931</v>
      </c>
      <c r="P306" s="65">
        <f t="shared" si="62"/>
        <v>0.89452575279143065</v>
      </c>
      <c r="Q306" s="65">
        <f t="shared" si="63"/>
        <v>78.948434544940639</v>
      </c>
      <c r="AE306" s="68">
        <f>VLOOKUP('CxTx Summary'!B306, A:D, 4, FALSE)</f>
        <v>91.803458387712311</v>
      </c>
      <c r="AF306" s="68">
        <f>VLOOKUP('CxTx Summary'!E306, A:D, 4, FALSE)</f>
        <v>84.711156867525418</v>
      </c>
      <c r="AG306" s="69">
        <f t="shared" si="66"/>
        <v>88.257307627618871</v>
      </c>
      <c r="AH306" s="69">
        <f>IF(CxTx!H306=0,1,CxTx!H306)</f>
        <v>14.835889999999999</v>
      </c>
      <c r="AI306" s="68">
        <f t="shared" si="67"/>
        <v>0.10547424720856931</v>
      </c>
      <c r="AJ306" s="68">
        <f t="shared" si="68"/>
        <v>0.89452575279143065</v>
      </c>
      <c r="AK306" s="68">
        <f t="shared" si="69"/>
        <v>78.948434544940639</v>
      </c>
      <c r="AY306" s="72">
        <f>VLOOKUP('TzCx Summary'!B306, A:D, 4, FALSE)</f>
        <v>91.803458387712311</v>
      </c>
      <c r="AZ306" s="72">
        <f>VLOOKUP('TzCx Summary'!E306, A:D, 4, FALSE)</f>
        <v>91.803458387712311</v>
      </c>
      <c r="BA306" s="73">
        <f t="shared" si="70"/>
        <v>91.803458387712311</v>
      </c>
      <c r="BB306" s="73" t="e">
        <f>IF(TzCx!H306=0,1,#REF!)</f>
        <v>#REF!</v>
      </c>
      <c r="BC306" s="72" t="e">
        <f t="shared" si="71"/>
        <v>#REF!</v>
      </c>
      <c r="BD306" s="72" t="e">
        <f t="shared" si="72"/>
        <v>#REF!</v>
      </c>
      <c r="BE306" s="72" t="e">
        <f t="shared" si="73"/>
        <v>#REF!</v>
      </c>
      <c r="BG306" s="72"/>
      <c r="BH306" s="72"/>
      <c r="BI306" s="72"/>
      <c r="BJ306" s="72"/>
      <c r="BK306" s="72"/>
      <c r="BL306" s="72"/>
      <c r="BM306" s="72"/>
      <c r="BN306" s="72"/>
    </row>
    <row r="307" spans="11:66" ht="16.8" x14ac:dyDescent="0.4">
      <c r="K307" s="63">
        <f>VLOOKUP('CxCT5x Summary'!B307, A:D, 4, FALSE)</f>
        <v>79.101456423858892</v>
      </c>
      <c r="L307" s="63">
        <f>VLOOKUP('CxCT5x Summary'!E307, A:D, 4, FALSE)</f>
        <v>79.101456423858892</v>
      </c>
      <c r="M307" s="64">
        <f t="shared" si="64"/>
        <v>79.101456423858892</v>
      </c>
      <c r="N307" s="64">
        <f>IF(CxCT5x!H307=0,1,CxCT5x!H307)</f>
        <v>36.424770000000002</v>
      </c>
      <c r="O307" s="65">
        <f t="shared" si="65"/>
        <v>0.26747463907625607</v>
      </c>
      <c r="P307" s="65">
        <f t="shared" si="62"/>
        <v>0.73252536092374387</v>
      </c>
      <c r="Q307" s="65">
        <f t="shared" si="63"/>
        <v>57.943822916481032</v>
      </c>
      <c r="AE307" s="68">
        <f>VLOOKUP('CxTx Summary'!B307, A:D, 4, FALSE)</f>
        <v>79.101456423858892</v>
      </c>
      <c r="AF307" s="68">
        <f>VLOOKUP('CxTx Summary'!E307, A:D, 4, FALSE)</f>
        <v>79.101456423858892</v>
      </c>
      <c r="AG307" s="69">
        <f t="shared" si="66"/>
        <v>79.101456423858892</v>
      </c>
      <c r="AH307" s="69">
        <f>IF(CxTx!H307=0,1,CxTx!H307)</f>
        <v>36.424770000000002</v>
      </c>
      <c r="AI307" s="68">
        <f t="shared" si="67"/>
        <v>0.26747463907625607</v>
      </c>
      <c r="AJ307" s="68">
        <f t="shared" si="68"/>
        <v>0.73252536092374387</v>
      </c>
      <c r="AK307" s="68">
        <f t="shared" si="69"/>
        <v>57.943822916481032</v>
      </c>
      <c r="AY307" s="72">
        <f>VLOOKUP('TzCx Summary'!B307, A:D, 4, FALSE)</f>
        <v>79.101456423858892</v>
      </c>
      <c r="AZ307" s="72">
        <f>VLOOKUP('TzCx Summary'!E307, A:D, 4, FALSE)</f>
        <v>79.101456423858892</v>
      </c>
      <c r="BA307" s="73">
        <f t="shared" si="70"/>
        <v>79.101456423858892</v>
      </c>
      <c r="BB307" s="73" t="e">
        <f>IF(TzCx!H307=0,1,#REF!)</f>
        <v>#REF!</v>
      </c>
      <c r="BC307" s="72" t="e">
        <f t="shared" si="71"/>
        <v>#REF!</v>
      </c>
      <c r="BD307" s="72" t="e">
        <f t="shared" si="72"/>
        <v>#REF!</v>
      </c>
      <c r="BE307" s="72" t="e">
        <f t="shared" si="73"/>
        <v>#REF!</v>
      </c>
      <c r="BG307" s="72"/>
      <c r="BH307" s="72"/>
      <c r="BI307" s="72"/>
      <c r="BJ307" s="72"/>
      <c r="BK307" s="72"/>
      <c r="BL307" s="72"/>
      <c r="BM307" s="72"/>
      <c r="BN307" s="72"/>
    </row>
    <row r="308" spans="11:66" ht="16.8" x14ac:dyDescent="0.4">
      <c r="K308" s="63">
        <f>VLOOKUP('CxCT5x Summary'!B308, A:D, 4, FALSE)</f>
        <v>68.91572373752264</v>
      </c>
      <c r="L308" s="63">
        <f>VLOOKUP('CxCT5x Summary'!E308, A:D, 4, FALSE)</f>
        <v>79.101456423858892</v>
      </c>
      <c r="M308" s="64">
        <f t="shared" si="64"/>
        <v>74.008590080690766</v>
      </c>
      <c r="N308" s="64">
        <f>IF(CxCT5x!H308=0,1,CxCT5x!H308)</f>
        <v>24.41414</v>
      </c>
      <c r="O308" s="65">
        <f t="shared" si="65"/>
        <v>0.17734829780344363</v>
      </c>
      <c r="P308" s="65">
        <f t="shared" si="62"/>
        <v>0.82265170219655637</v>
      </c>
      <c r="Q308" s="65">
        <f t="shared" si="63"/>
        <v>60.883292607047437</v>
      </c>
      <c r="AE308" s="68">
        <f>VLOOKUP('CxTx Summary'!B308, A:D, 4, FALSE)</f>
        <v>68.91572373752264</v>
      </c>
      <c r="AF308" s="68">
        <f>VLOOKUP('CxTx Summary'!E308, A:D, 4, FALSE)</f>
        <v>79.101456423858892</v>
      </c>
      <c r="AG308" s="69">
        <f t="shared" si="66"/>
        <v>74.008590080690766</v>
      </c>
      <c r="AH308" s="69">
        <f>IF(CxTx!H308=0,1,CxTx!H308)</f>
        <v>24.41414</v>
      </c>
      <c r="AI308" s="68">
        <f t="shared" si="67"/>
        <v>0.17734829780344363</v>
      </c>
      <c r="AJ308" s="68">
        <f t="shared" si="68"/>
        <v>0.82265170219655637</v>
      </c>
      <c r="AK308" s="68">
        <f t="shared" si="69"/>
        <v>60.883292607047437</v>
      </c>
      <c r="AY308" s="72">
        <f>VLOOKUP('TzCx Summary'!B308, A:D, 4, FALSE)</f>
        <v>68.91572373752264</v>
      </c>
      <c r="AZ308" s="72">
        <f>VLOOKUP('TzCx Summary'!E308, A:D, 4, FALSE)</f>
        <v>95.731374129708314</v>
      </c>
      <c r="BA308" s="73">
        <f t="shared" si="70"/>
        <v>82.323548933615484</v>
      </c>
      <c r="BB308" s="73" t="e">
        <f>IF(TzCx!H308=0,1,#REF!)</f>
        <v>#REF!</v>
      </c>
      <c r="BC308" s="72" t="e">
        <f t="shared" si="71"/>
        <v>#REF!</v>
      </c>
      <c r="BD308" s="72" t="e">
        <f t="shared" si="72"/>
        <v>#REF!</v>
      </c>
      <c r="BE308" s="72" t="e">
        <f t="shared" si="73"/>
        <v>#REF!</v>
      </c>
      <c r="BG308" s="72"/>
      <c r="BH308" s="72"/>
      <c r="BI308" s="72"/>
      <c r="BJ308" s="72"/>
      <c r="BK308" s="72"/>
      <c r="BL308" s="72"/>
      <c r="BM308" s="72"/>
      <c r="BN308" s="72"/>
    </row>
    <row r="309" spans="11:66" ht="16.8" x14ac:dyDescent="0.4">
      <c r="K309" s="63">
        <f>VLOOKUP('CxCT5x Summary'!B309, A:D, 4, FALSE)</f>
        <v>79.101456423858892</v>
      </c>
      <c r="L309" s="63">
        <f>VLOOKUP('CxCT5x Summary'!E309, A:D, 4, FALSE)</f>
        <v>79.101456423858892</v>
      </c>
      <c r="M309" s="64">
        <f t="shared" si="64"/>
        <v>79.101456423858892</v>
      </c>
      <c r="N309" s="64">
        <f>IF(CxCT5x!H309=0,1,CxCT5x!H309)</f>
        <v>17.258849999999999</v>
      </c>
      <c r="O309" s="65">
        <f t="shared" si="65"/>
        <v>0.12365585132512051</v>
      </c>
      <c r="P309" s="65">
        <f t="shared" si="62"/>
        <v>0.87634414867487953</v>
      </c>
      <c r="Q309" s="65">
        <f t="shared" si="63"/>
        <v>69.320098488709704</v>
      </c>
      <c r="AE309" s="68">
        <f>VLOOKUP('CxTx Summary'!B309, A:D, 4, FALSE)</f>
        <v>79.101456423858892</v>
      </c>
      <c r="AF309" s="68">
        <f>VLOOKUP('CxTx Summary'!E309, A:D, 4, FALSE)</f>
        <v>79.101456423858892</v>
      </c>
      <c r="AG309" s="69">
        <f t="shared" si="66"/>
        <v>79.101456423858892</v>
      </c>
      <c r="AH309" s="69">
        <f>IF(CxTx!H309=0,1,CxTx!H309)</f>
        <v>17.258849999999999</v>
      </c>
      <c r="AI309" s="68">
        <f t="shared" si="67"/>
        <v>0.12365585132512051</v>
      </c>
      <c r="AJ309" s="68">
        <f t="shared" si="68"/>
        <v>0.87634414867487953</v>
      </c>
      <c r="AK309" s="68">
        <f t="shared" si="69"/>
        <v>69.320098488709704</v>
      </c>
      <c r="AY309" s="72">
        <f>VLOOKUP('TzCx Summary'!B309, A:D, 4, FALSE)</f>
        <v>79.101456423858892</v>
      </c>
      <c r="AZ309" s="72">
        <f>VLOOKUP('TzCx Summary'!E309, A:D, 4, FALSE)</f>
        <v>79.101456423858892</v>
      </c>
      <c r="BA309" s="73">
        <f t="shared" si="70"/>
        <v>79.101456423858892</v>
      </c>
      <c r="BB309" s="73" t="e">
        <f>IF(TzCx!H309=0,1,#REF!)</f>
        <v>#REF!</v>
      </c>
      <c r="BC309" s="72" t="e">
        <f t="shared" si="71"/>
        <v>#REF!</v>
      </c>
      <c r="BD309" s="72" t="e">
        <f t="shared" si="72"/>
        <v>#REF!</v>
      </c>
      <c r="BE309" s="72" t="e">
        <f t="shared" si="73"/>
        <v>#REF!</v>
      </c>
      <c r="BG309" s="72"/>
      <c r="BH309" s="72"/>
      <c r="BI309" s="72"/>
      <c r="BJ309" s="72"/>
      <c r="BK309" s="72"/>
      <c r="BL309" s="72"/>
      <c r="BM309" s="72"/>
      <c r="BN309" s="72"/>
    </row>
    <row r="310" spans="11:66" ht="16.8" x14ac:dyDescent="0.4">
      <c r="K310" s="63">
        <f>VLOOKUP('CxCT5x Summary'!B310, A:D, 4, FALSE)</f>
        <v>84.711156867525418</v>
      </c>
      <c r="L310" s="63">
        <f>VLOOKUP('CxCT5x Summary'!E310, A:D, 4, FALSE)</f>
        <v>84.711156867525418</v>
      </c>
      <c r="M310" s="64">
        <f t="shared" si="64"/>
        <v>84.711156867525418</v>
      </c>
      <c r="N310" s="64">
        <f>IF(CxCT5x!H310=0,1,CxCT5x!H310)</f>
        <v>5.65625</v>
      </c>
      <c r="O310" s="65">
        <f t="shared" si="65"/>
        <v>3.6591318719259462E-2</v>
      </c>
      <c r="P310" s="65">
        <f t="shared" si="62"/>
        <v>0.96340868128074053</v>
      </c>
      <c r="Q310" s="65">
        <f t="shared" si="63"/>
        <v>81.611463927508609</v>
      </c>
      <c r="AE310" s="68">
        <f>VLOOKUP('CxTx Summary'!B310, A:D, 4, FALSE)</f>
        <v>84.711156867525418</v>
      </c>
      <c r="AF310" s="68">
        <f>VLOOKUP('CxTx Summary'!E310, A:D, 4, FALSE)</f>
        <v>84.711156867525418</v>
      </c>
      <c r="AG310" s="69">
        <f t="shared" si="66"/>
        <v>84.711156867525418</v>
      </c>
      <c r="AH310" s="69">
        <f>IF(CxTx!H310=0,1,CxTx!H310)</f>
        <v>5.65625</v>
      </c>
      <c r="AI310" s="68">
        <f t="shared" si="67"/>
        <v>3.6591318719259462E-2</v>
      </c>
      <c r="AJ310" s="68">
        <f t="shared" si="68"/>
        <v>0.96340868128074053</v>
      </c>
      <c r="AK310" s="68">
        <f t="shared" si="69"/>
        <v>81.611463927508609</v>
      </c>
      <c r="AY310" s="72">
        <f>VLOOKUP('TzCx Summary'!B310, A:D, 4, FALSE)</f>
        <v>84.711156867525418</v>
      </c>
      <c r="AZ310" s="72">
        <f>VLOOKUP('TzCx Summary'!E310, A:D, 4, FALSE)</f>
        <v>84.711156867525418</v>
      </c>
      <c r="BA310" s="73">
        <f t="shared" si="70"/>
        <v>84.711156867525418</v>
      </c>
      <c r="BB310" s="73" t="e">
        <f>IF(TzCx!H310=0,1,#REF!)</f>
        <v>#REF!</v>
      </c>
      <c r="BC310" s="72" t="e">
        <f t="shared" si="71"/>
        <v>#REF!</v>
      </c>
      <c r="BD310" s="72" t="e">
        <f t="shared" si="72"/>
        <v>#REF!</v>
      </c>
      <c r="BE310" s="72" t="e">
        <f t="shared" si="73"/>
        <v>#REF!</v>
      </c>
      <c r="BG310" s="72"/>
      <c r="BH310" s="72"/>
      <c r="BI310" s="72"/>
      <c r="BJ310" s="72"/>
      <c r="BK310" s="72"/>
      <c r="BL310" s="72"/>
      <c r="BM310" s="72"/>
      <c r="BN310" s="72"/>
    </row>
    <row r="311" spans="11:66" ht="16.8" x14ac:dyDescent="0.4">
      <c r="K311" s="63">
        <f>VLOOKUP('CxCT5x Summary'!B311, A:D, 4, FALSE)</f>
        <v>79.101456423858892</v>
      </c>
      <c r="L311" s="63">
        <f>VLOOKUP('CxCT5x Summary'!E311, A:D, 4, FALSE)</f>
        <v>79.101456423858892</v>
      </c>
      <c r="M311" s="64">
        <f t="shared" si="64"/>
        <v>79.101456423858892</v>
      </c>
      <c r="N311" s="64">
        <f>IF(CxCT5x!H311=0,1,CxCT5x!H311)</f>
        <v>2.8353510000000002</v>
      </c>
      <c r="O311" s="65">
        <f t="shared" si="65"/>
        <v>1.5423627601463378E-2</v>
      </c>
      <c r="P311" s="65">
        <f t="shared" si="62"/>
        <v>0.98457637239853657</v>
      </c>
      <c r="Q311" s="65">
        <f t="shared" si="63"/>
        <v>77.881425017243899</v>
      </c>
      <c r="AE311" s="68">
        <f>VLOOKUP('CxTx Summary'!B311, A:D, 4, FALSE)</f>
        <v>79.101456423858892</v>
      </c>
      <c r="AF311" s="68">
        <f>VLOOKUP('CxTx Summary'!E311, A:D, 4, FALSE)</f>
        <v>79.101456423858892</v>
      </c>
      <c r="AG311" s="69">
        <f t="shared" si="66"/>
        <v>79.101456423858892</v>
      </c>
      <c r="AH311" s="69">
        <f>IF(CxTx!H311=0,1,CxTx!H311)</f>
        <v>2.8353510000000002</v>
      </c>
      <c r="AI311" s="68">
        <f t="shared" si="67"/>
        <v>1.5423627601463378E-2</v>
      </c>
      <c r="AJ311" s="68">
        <f t="shared" si="68"/>
        <v>0.98457637239853657</v>
      </c>
      <c r="AK311" s="68">
        <f t="shared" si="69"/>
        <v>77.881425017243899</v>
      </c>
      <c r="AY311" s="72">
        <f>VLOOKUP('TzCx Summary'!B311, A:D, 4, FALSE)</f>
        <v>79.101456423858892</v>
      </c>
      <c r="AZ311" s="72">
        <f>VLOOKUP('TzCx Summary'!E311, A:D, 4, FALSE)</f>
        <v>79.101456423858892</v>
      </c>
      <c r="BA311" s="73">
        <f t="shared" si="70"/>
        <v>79.101456423858892</v>
      </c>
      <c r="BB311" s="73" t="e">
        <f>IF(TzCx!H311=0,1,#REF!)</f>
        <v>#REF!</v>
      </c>
      <c r="BC311" s="72" t="e">
        <f t="shared" si="71"/>
        <v>#REF!</v>
      </c>
      <c r="BD311" s="72" t="e">
        <f t="shared" si="72"/>
        <v>#REF!</v>
      </c>
      <c r="BE311" s="72" t="e">
        <f t="shared" si="73"/>
        <v>#REF!</v>
      </c>
      <c r="BG311" s="72"/>
      <c r="BH311" s="72"/>
      <c r="BI311" s="72"/>
      <c r="BJ311" s="72"/>
      <c r="BK311" s="72"/>
      <c r="BL311" s="72"/>
      <c r="BM311" s="72"/>
      <c r="BN311" s="72"/>
    </row>
    <row r="312" spans="11:66" ht="16.8" x14ac:dyDescent="0.4">
      <c r="K312" s="63">
        <f>VLOOKUP('CxCT5x Summary'!B312, A:D, 4, FALSE)</f>
        <v>95.731374129708314</v>
      </c>
      <c r="L312" s="63">
        <f>VLOOKUP('CxCT5x Summary'!E312, A:D, 4, FALSE)</f>
        <v>79.101456423858892</v>
      </c>
      <c r="M312" s="64">
        <f t="shared" si="64"/>
        <v>87.416415276783596</v>
      </c>
      <c r="N312" s="64">
        <f>IF(CxCT5x!H312=0,1,CxCT5x!H312)</f>
        <v>92.507080000000002</v>
      </c>
      <c r="O312" s="65">
        <f t="shared" si="65"/>
        <v>0.68830963361256758</v>
      </c>
      <c r="P312" s="65">
        <f t="shared" si="62"/>
        <v>0.31169036638743242</v>
      </c>
      <c r="Q312" s="65">
        <f t="shared" si="63"/>
        <v>27.246854505896625</v>
      </c>
      <c r="AE312" s="68">
        <f>VLOOKUP('CxTx Summary'!B312, A:D, 4, FALSE)</f>
        <v>95.731374129708314</v>
      </c>
      <c r="AF312" s="68">
        <f>VLOOKUP('CxTx Summary'!E312, A:D, 4, FALSE)</f>
        <v>79.101456423858892</v>
      </c>
      <c r="AG312" s="69">
        <f t="shared" si="66"/>
        <v>87.416415276783596</v>
      </c>
      <c r="AH312" s="69">
        <f>IF(CxTx!H312=0,1,CxTx!H312)</f>
        <v>92.507080000000002</v>
      </c>
      <c r="AI312" s="68">
        <f t="shared" si="67"/>
        <v>0.68830963361256758</v>
      </c>
      <c r="AJ312" s="68">
        <f t="shared" si="68"/>
        <v>0.31169036638743242</v>
      </c>
      <c r="AK312" s="68">
        <f t="shared" si="69"/>
        <v>27.246854505896625</v>
      </c>
      <c r="AY312" s="72">
        <f>VLOOKUP('TzCx Summary'!B312, A:D, 4, FALSE)</f>
        <v>95.731374129708314</v>
      </c>
      <c r="AZ312" s="72">
        <f>VLOOKUP('TzCx Summary'!E312, A:D, 4, FALSE)</f>
        <v>95.731374129708314</v>
      </c>
      <c r="BA312" s="73">
        <f t="shared" si="70"/>
        <v>95.731374129708314</v>
      </c>
      <c r="BB312" s="73" t="e">
        <f>IF(TzCx!H312=0,1,#REF!)</f>
        <v>#REF!</v>
      </c>
      <c r="BC312" s="72" t="e">
        <f t="shared" si="71"/>
        <v>#REF!</v>
      </c>
      <c r="BD312" s="72" t="e">
        <f t="shared" si="72"/>
        <v>#REF!</v>
      </c>
      <c r="BE312" s="72" t="e">
        <f t="shared" si="73"/>
        <v>#REF!</v>
      </c>
      <c r="BG312" s="72"/>
      <c r="BH312" s="72"/>
      <c r="BI312" s="72"/>
      <c r="BJ312" s="72"/>
      <c r="BK312" s="72"/>
      <c r="BL312" s="72"/>
      <c r="BM312" s="72"/>
      <c r="BN312" s="72"/>
    </row>
    <row r="313" spans="11:66" ht="16.8" x14ac:dyDescent="0.4">
      <c r="K313" s="63">
        <f>VLOOKUP('CxCT5x Summary'!B313, A:D, 4, FALSE)</f>
        <v>97.16593973375204</v>
      </c>
      <c r="L313" s="63">
        <f>VLOOKUP('CxCT5x Summary'!E313, A:D, 4, FALSE)</f>
        <v>84.711156867525418</v>
      </c>
      <c r="M313" s="64">
        <f t="shared" si="64"/>
        <v>90.938548300638729</v>
      </c>
      <c r="N313" s="64">
        <f>IF(CxCT5x!H313=0,1,CxCT5x!H313)</f>
        <v>52.136189999999999</v>
      </c>
      <c r="O313" s="65">
        <f t="shared" si="65"/>
        <v>0.38537126904491631</v>
      </c>
      <c r="P313" s="65">
        <f t="shared" si="62"/>
        <v>0.61462873095508375</v>
      </c>
      <c r="Q313" s="65">
        <f t="shared" si="63"/>
        <v>55.893444536919169</v>
      </c>
      <c r="AE313" s="68">
        <f>VLOOKUP('CxTx Summary'!B313, A:D, 4, FALSE)</f>
        <v>97.16593973375204</v>
      </c>
      <c r="AF313" s="68">
        <f>VLOOKUP('CxTx Summary'!E313, A:D, 4, FALSE)</f>
        <v>84.711156867525418</v>
      </c>
      <c r="AG313" s="69">
        <f t="shared" si="66"/>
        <v>90.938548300638729</v>
      </c>
      <c r="AH313" s="69">
        <f>IF(CxTx!H313=0,1,CxTx!H313)</f>
        <v>52.136189999999999</v>
      </c>
      <c r="AI313" s="68">
        <f t="shared" si="67"/>
        <v>0.38537126904491631</v>
      </c>
      <c r="AJ313" s="68">
        <f t="shared" si="68"/>
        <v>0.61462873095508375</v>
      </c>
      <c r="AK313" s="68">
        <f t="shared" si="69"/>
        <v>55.893444536919169</v>
      </c>
      <c r="AY313" s="72">
        <f>VLOOKUP('TzCx Summary'!B313, A:D, 4, FALSE)</f>
        <v>97.16593973375204</v>
      </c>
      <c r="AZ313" s="72">
        <f>VLOOKUP('TzCx Summary'!E313, A:D, 4, FALSE)</f>
        <v>84.711156867525418</v>
      </c>
      <c r="BA313" s="73">
        <f t="shared" si="70"/>
        <v>90.938548300638729</v>
      </c>
      <c r="BB313" s="73" t="e">
        <f>IF(TzCx!H313=0,1,#REF!)</f>
        <v>#REF!</v>
      </c>
      <c r="BC313" s="72" t="e">
        <f t="shared" si="71"/>
        <v>#REF!</v>
      </c>
      <c r="BD313" s="72" t="e">
        <f t="shared" si="72"/>
        <v>#REF!</v>
      </c>
      <c r="BE313" s="72" t="e">
        <f t="shared" si="73"/>
        <v>#REF!</v>
      </c>
      <c r="BG313" s="72"/>
      <c r="BH313" s="72"/>
      <c r="BI313" s="72"/>
      <c r="BJ313" s="72"/>
      <c r="BK313" s="72"/>
      <c r="BL313" s="72"/>
      <c r="BM313" s="72"/>
      <c r="BN313" s="72"/>
    </row>
    <row r="314" spans="11:66" ht="16.8" x14ac:dyDescent="0.4">
      <c r="K314" s="63">
        <f>VLOOKUP('CxCT5x Summary'!B314, A:D, 4, FALSE)</f>
        <v>79.101456423858892</v>
      </c>
      <c r="L314" s="63">
        <f>VLOOKUP('CxCT5x Summary'!E314, A:D, 4, FALSE)</f>
        <v>79.101456423858892</v>
      </c>
      <c r="M314" s="64">
        <f t="shared" si="64"/>
        <v>79.101456423858892</v>
      </c>
      <c r="N314" s="64">
        <f>IF(CxCT5x!H314=0,1,CxCT5x!H314)</f>
        <v>4.3094089999999996</v>
      </c>
      <c r="O314" s="65">
        <f t="shared" si="65"/>
        <v>2.6484783790932144E-2</v>
      </c>
      <c r="P314" s="65">
        <f t="shared" si="62"/>
        <v>0.97351521620906789</v>
      </c>
      <c r="Q314" s="65">
        <f t="shared" si="63"/>
        <v>77.006471452925155</v>
      </c>
      <c r="AE314" s="68">
        <f>VLOOKUP('CxTx Summary'!B314, A:D, 4, FALSE)</f>
        <v>79.101456423858892</v>
      </c>
      <c r="AF314" s="68">
        <f>VLOOKUP('CxTx Summary'!E314, A:D, 4, FALSE)</f>
        <v>79.101456423858892</v>
      </c>
      <c r="AG314" s="69">
        <f t="shared" si="66"/>
        <v>79.101456423858892</v>
      </c>
      <c r="AH314" s="69">
        <f>IF(CxTx!H314=0,1,CxTx!H314)</f>
        <v>4.3094089999999996</v>
      </c>
      <c r="AI314" s="68">
        <f t="shared" si="67"/>
        <v>2.6484783790932144E-2</v>
      </c>
      <c r="AJ314" s="68">
        <f t="shared" si="68"/>
        <v>0.97351521620906789</v>
      </c>
      <c r="AK314" s="68">
        <f t="shared" si="69"/>
        <v>77.006471452925155</v>
      </c>
      <c r="AY314" s="72">
        <f>VLOOKUP('TzCx Summary'!B314, A:D, 4, FALSE)</f>
        <v>79.101456423858892</v>
      </c>
      <c r="AZ314" s="72">
        <f>VLOOKUP('TzCx Summary'!E314, A:D, 4, FALSE)</f>
        <v>79.101456423858892</v>
      </c>
      <c r="BA314" s="73">
        <f t="shared" si="70"/>
        <v>79.101456423858892</v>
      </c>
      <c r="BB314" s="73" t="e">
        <f>IF(TzCx!H314=0,1,#REF!)</f>
        <v>#REF!</v>
      </c>
      <c r="BC314" s="72" t="e">
        <f t="shared" si="71"/>
        <v>#REF!</v>
      </c>
      <c r="BD314" s="72" t="e">
        <f t="shared" si="72"/>
        <v>#REF!</v>
      </c>
      <c r="BE314" s="72" t="e">
        <f t="shared" si="73"/>
        <v>#REF!</v>
      </c>
      <c r="BG314" s="72"/>
      <c r="BH314" s="72"/>
      <c r="BI314" s="72"/>
      <c r="BJ314" s="72"/>
      <c r="BK314" s="72"/>
      <c r="BL314" s="72"/>
      <c r="BM314" s="72"/>
      <c r="BN314" s="72"/>
    </row>
    <row r="315" spans="11:66" ht="16.8" x14ac:dyDescent="0.4">
      <c r="K315" s="63">
        <f>VLOOKUP('CxCT5x Summary'!B315, A:D, 4, FALSE)</f>
        <v>87.860941194963118</v>
      </c>
      <c r="L315" s="63">
        <f>VLOOKUP('CxCT5x Summary'!E315, A:D, 4, FALSE)</f>
        <v>79.101456423858892</v>
      </c>
      <c r="M315" s="64">
        <f t="shared" si="64"/>
        <v>83.481198809411012</v>
      </c>
      <c r="N315" s="64">
        <f>IF(CxCT5x!H315=0,1,CxCT5x!H315)</f>
        <v>13.514889999999999</v>
      </c>
      <c r="O315" s="65">
        <f t="shared" si="65"/>
        <v>9.5561620075655787E-2</v>
      </c>
      <c r="P315" s="65">
        <f t="shared" si="62"/>
        <v>0.90443837992434417</v>
      </c>
      <c r="Q315" s="65">
        <f t="shared" si="63"/>
        <v>75.503600205325782</v>
      </c>
      <c r="AE315" s="68">
        <f>VLOOKUP('CxTx Summary'!B315, A:D, 4, FALSE)</f>
        <v>87.860941194963118</v>
      </c>
      <c r="AF315" s="68">
        <f>VLOOKUP('CxTx Summary'!E315, A:D, 4, FALSE)</f>
        <v>79.101456423858892</v>
      </c>
      <c r="AG315" s="69">
        <f t="shared" si="66"/>
        <v>83.481198809411012</v>
      </c>
      <c r="AH315" s="69">
        <f>IF(CxTx!H315=0,1,CxTx!H315)</f>
        <v>13.514889999999999</v>
      </c>
      <c r="AI315" s="68">
        <f t="shared" si="67"/>
        <v>9.5561620075655787E-2</v>
      </c>
      <c r="AJ315" s="68">
        <f t="shared" si="68"/>
        <v>0.90443837992434417</v>
      </c>
      <c r="AK315" s="68">
        <f t="shared" si="69"/>
        <v>75.503600205325782</v>
      </c>
      <c r="AY315" s="72">
        <f>VLOOKUP('TzCx Summary'!B315, A:D, 4, FALSE)</f>
        <v>87.860941194963118</v>
      </c>
      <c r="AZ315" s="72">
        <f>VLOOKUP('TzCx Summary'!E315, A:D, 4, FALSE)</f>
        <v>87.860941194963118</v>
      </c>
      <c r="BA315" s="73">
        <f t="shared" si="70"/>
        <v>87.860941194963118</v>
      </c>
      <c r="BB315" s="73" t="e">
        <f>IF(TzCx!H315=0,1,#REF!)</f>
        <v>#REF!</v>
      </c>
      <c r="BC315" s="72" t="e">
        <f t="shared" si="71"/>
        <v>#REF!</v>
      </c>
      <c r="BD315" s="72" t="e">
        <f t="shared" si="72"/>
        <v>#REF!</v>
      </c>
      <c r="BE315" s="72" t="e">
        <f t="shared" si="73"/>
        <v>#REF!</v>
      </c>
      <c r="BG315" s="72"/>
      <c r="BH315" s="72"/>
      <c r="BI315" s="72"/>
      <c r="BJ315" s="72"/>
      <c r="BK315" s="72"/>
      <c r="BL315" s="72"/>
      <c r="BM315" s="72"/>
      <c r="BN315" s="72"/>
    </row>
    <row r="316" spans="11:66" ht="16.8" x14ac:dyDescent="0.4">
      <c r="K316" s="63">
        <f>VLOOKUP('CxCT5x Summary'!B316, A:D, 4, FALSE)</f>
        <v>84.711156867525418</v>
      </c>
      <c r="L316" s="63">
        <f>VLOOKUP('CxCT5x Summary'!E316, A:D, 4, FALSE)</f>
        <v>84.711156867525418</v>
      </c>
      <c r="M316" s="64">
        <f t="shared" si="64"/>
        <v>84.711156867525418</v>
      </c>
      <c r="N316" s="64">
        <f>IF(CxCT5x!H316=0,1,CxCT5x!H316)</f>
        <v>10.469099999999999</v>
      </c>
      <c r="O316" s="65">
        <f t="shared" si="65"/>
        <v>7.2706373599382743E-2</v>
      </c>
      <c r="P316" s="65">
        <f t="shared" si="62"/>
        <v>0.9272936264006173</v>
      </c>
      <c r="Q316" s="65">
        <f t="shared" si="63"/>
        <v>78.5521158482792</v>
      </c>
      <c r="AE316" s="68">
        <f>VLOOKUP('CxTx Summary'!B316, A:D, 4, FALSE)</f>
        <v>84.711156867525418</v>
      </c>
      <c r="AF316" s="68">
        <f>VLOOKUP('CxTx Summary'!E316, A:D, 4, FALSE)</f>
        <v>84.711156867525418</v>
      </c>
      <c r="AG316" s="69">
        <f t="shared" si="66"/>
        <v>84.711156867525418</v>
      </c>
      <c r="AH316" s="69">
        <f>IF(CxTx!H316=0,1,CxTx!H316)</f>
        <v>10.469099999999999</v>
      </c>
      <c r="AI316" s="68">
        <f t="shared" si="67"/>
        <v>7.2706373599382743E-2</v>
      </c>
      <c r="AJ316" s="68">
        <f t="shared" si="68"/>
        <v>0.9272936264006173</v>
      </c>
      <c r="AK316" s="68">
        <f t="shared" si="69"/>
        <v>78.5521158482792</v>
      </c>
      <c r="AY316" s="72">
        <f>VLOOKUP('TzCx Summary'!B316, A:D, 4, FALSE)</f>
        <v>84.711156867525418</v>
      </c>
      <c r="AZ316" s="72">
        <f>VLOOKUP('TzCx Summary'!E316, A:D, 4, FALSE)</f>
        <v>84.711156867525418</v>
      </c>
      <c r="BA316" s="73">
        <f t="shared" si="70"/>
        <v>84.711156867525418</v>
      </c>
      <c r="BB316" s="73" t="e">
        <f>IF(TzCx!H316=0,1,#REF!)</f>
        <v>#REF!</v>
      </c>
      <c r="BC316" s="72" t="e">
        <f t="shared" si="71"/>
        <v>#REF!</v>
      </c>
      <c r="BD316" s="72" t="e">
        <f t="shared" si="72"/>
        <v>#REF!</v>
      </c>
      <c r="BE316" s="72" t="e">
        <f t="shared" si="73"/>
        <v>#REF!</v>
      </c>
      <c r="BG316" s="72"/>
      <c r="BH316" s="72"/>
      <c r="BI316" s="72"/>
      <c r="BJ316" s="72"/>
      <c r="BK316" s="72"/>
      <c r="BL316" s="72"/>
      <c r="BM316" s="72"/>
      <c r="BN316" s="72"/>
    </row>
    <row r="317" spans="11:66" ht="16.8" x14ac:dyDescent="0.4">
      <c r="K317" s="63">
        <f>VLOOKUP('CxCT5x Summary'!B317, A:D, 4, FALSE)</f>
        <v>84.711156867525418</v>
      </c>
      <c r="L317" s="63">
        <f>VLOOKUP('CxCT5x Summary'!E317, A:D, 4, FALSE)</f>
        <v>84.711156867525418</v>
      </c>
      <c r="M317" s="64">
        <f t="shared" si="64"/>
        <v>84.711156867525418</v>
      </c>
      <c r="N317" s="64">
        <f>IF(CxCT5x!H317=0,1,CxCT5x!H317)</f>
        <v>55.20993</v>
      </c>
      <c r="O317" s="65">
        <f t="shared" si="65"/>
        <v>0.40843624900216208</v>
      </c>
      <c r="P317" s="65">
        <f t="shared" si="62"/>
        <v>0.59156375099783798</v>
      </c>
      <c r="Q317" s="65">
        <f t="shared" si="63"/>
        <v>50.112049707919596</v>
      </c>
      <c r="AE317" s="68">
        <f>VLOOKUP('CxTx Summary'!B317, A:D, 4, FALSE)</f>
        <v>84.711156867525418</v>
      </c>
      <c r="AF317" s="68">
        <f>VLOOKUP('CxTx Summary'!E317, A:D, 4, FALSE)</f>
        <v>84.711156867525418</v>
      </c>
      <c r="AG317" s="69">
        <f t="shared" si="66"/>
        <v>84.711156867525418</v>
      </c>
      <c r="AH317" s="69">
        <f>IF(CxTx!H317=0,1,CxTx!H317)</f>
        <v>55.20993</v>
      </c>
      <c r="AI317" s="68">
        <f t="shared" si="67"/>
        <v>0.40843624900216208</v>
      </c>
      <c r="AJ317" s="68">
        <f t="shared" si="68"/>
        <v>0.59156375099783798</v>
      </c>
      <c r="AK317" s="68">
        <f t="shared" si="69"/>
        <v>50.112049707919596</v>
      </c>
      <c r="AY317" s="72">
        <f>VLOOKUP('TzCx Summary'!B317, A:D, 4, FALSE)</f>
        <v>84.711156867525418</v>
      </c>
      <c r="AZ317" s="72">
        <f>VLOOKUP('TzCx Summary'!E317, A:D, 4, FALSE)</f>
        <v>84.711156867525418</v>
      </c>
      <c r="BA317" s="73">
        <f t="shared" si="70"/>
        <v>84.711156867525418</v>
      </c>
      <c r="BB317" s="73" t="e">
        <f>IF(TzCx!H317=0,1,#REF!)</f>
        <v>#REF!</v>
      </c>
      <c r="BC317" s="72" t="e">
        <f t="shared" si="71"/>
        <v>#REF!</v>
      </c>
      <c r="BD317" s="72" t="e">
        <f t="shared" si="72"/>
        <v>#REF!</v>
      </c>
      <c r="BE317" s="72" t="e">
        <f t="shared" si="73"/>
        <v>#REF!</v>
      </c>
      <c r="BG317" s="72"/>
      <c r="BH317" s="72"/>
      <c r="BI317" s="72"/>
      <c r="BJ317" s="72"/>
      <c r="BK317" s="72"/>
      <c r="BL317" s="72"/>
      <c r="BM317" s="72"/>
      <c r="BN317" s="72"/>
    </row>
    <row r="318" spans="11:66" ht="16.8" x14ac:dyDescent="0.4">
      <c r="K318" s="63">
        <f>VLOOKUP('CxCT5x Summary'!B318, A:D, 4, FALSE)</f>
        <v>84.711156867525418</v>
      </c>
      <c r="L318" s="63">
        <f>VLOOKUP('CxCT5x Summary'!E318, A:D, 4, FALSE)</f>
        <v>84.711156867525418</v>
      </c>
      <c r="M318" s="64">
        <f t="shared" si="64"/>
        <v>84.711156867525418</v>
      </c>
      <c r="N318" s="64">
        <f>IF(CxCT5x!H318=0,1,CxCT5x!H318)</f>
        <v>7.4104489999999998</v>
      </c>
      <c r="O318" s="65">
        <f t="shared" si="65"/>
        <v>4.9754619706337259E-2</v>
      </c>
      <c r="P318" s="65">
        <f t="shared" si="62"/>
        <v>0.95024538029366279</v>
      </c>
      <c r="Q318" s="65">
        <f t="shared" si="63"/>
        <v>80.49638547269781</v>
      </c>
      <c r="AE318" s="68">
        <f>VLOOKUP('CxTx Summary'!B318, A:D, 4, FALSE)</f>
        <v>84.711156867525418</v>
      </c>
      <c r="AF318" s="68">
        <f>VLOOKUP('CxTx Summary'!E318, A:D, 4, FALSE)</f>
        <v>84.711156867525418</v>
      </c>
      <c r="AG318" s="69">
        <f t="shared" si="66"/>
        <v>84.711156867525418</v>
      </c>
      <c r="AH318" s="69">
        <f>IF(CxTx!H318=0,1,CxTx!H318)</f>
        <v>7.4104489999999998</v>
      </c>
      <c r="AI318" s="68">
        <f t="shared" si="67"/>
        <v>4.9754619706337259E-2</v>
      </c>
      <c r="AJ318" s="68">
        <f t="shared" si="68"/>
        <v>0.95024538029366279</v>
      </c>
      <c r="AK318" s="68">
        <f t="shared" si="69"/>
        <v>80.49638547269781</v>
      </c>
      <c r="AY318" s="72">
        <f>VLOOKUP('TzCx Summary'!B318, A:D, 4, FALSE)</f>
        <v>84.711156867525418</v>
      </c>
      <c r="AZ318" s="72">
        <f>VLOOKUP('TzCx Summary'!E318, A:D, 4, FALSE)</f>
        <v>84.711156867525418</v>
      </c>
      <c r="BA318" s="73">
        <f t="shared" si="70"/>
        <v>84.711156867525418</v>
      </c>
      <c r="BB318" s="73" t="e">
        <f>IF(TzCx!H318=0,1,#REF!)</f>
        <v>#REF!</v>
      </c>
      <c r="BC318" s="72" t="e">
        <f t="shared" si="71"/>
        <v>#REF!</v>
      </c>
      <c r="BD318" s="72" t="e">
        <f t="shared" si="72"/>
        <v>#REF!</v>
      </c>
      <c r="BE318" s="72" t="e">
        <f t="shared" si="73"/>
        <v>#REF!</v>
      </c>
      <c r="BG318" s="72"/>
      <c r="BH318" s="72"/>
      <c r="BI318" s="72"/>
      <c r="BJ318" s="72"/>
      <c r="BK318" s="72"/>
      <c r="BL318" s="72"/>
      <c r="BM318" s="72"/>
      <c r="BN318" s="72"/>
    </row>
    <row r="319" spans="11:66" ht="16.8" x14ac:dyDescent="0.4">
      <c r="K319" s="63">
        <f>VLOOKUP('CxCT5x Summary'!B319, A:D, 4, FALSE)</f>
        <v>79.101456423858892</v>
      </c>
      <c r="L319" s="63">
        <f>VLOOKUP('CxCT5x Summary'!E319, A:D, 4, FALSE)</f>
        <v>79.101456423858892</v>
      </c>
      <c r="M319" s="64">
        <f t="shared" si="64"/>
        <v>79.101456423858892</v>
      </c>
      <c r="N319" s="64">
        <f>IF(CxCT5x!H319=0,1,CxCT5x!H319)</f>
        <v>21.828479999999999</v>
      </c>
      <c r="O319" s="65">
        <f t="shared" si="65"/>
        <v>0.15794581220731252</v>
      </c>
      <c r="P319" s="65">
        <f t="shared" si="62"/>
        <v>0.84205418779268748</v>
      </c>
      <c r="Q319" s="65">
        <f t="shared" si="63"/>
        <v>66.607712642211155</v>
      </c>
      <c r="AE319" s="68">
        <f>VLOOKUP('CxTx Summary'!B319, A:D, 4, FALSE)</f>
        <v>79.101456423858892</v>
      </c>
      <c r="AF319" s="68">
        <f>VLOOKUP('CxTx Summary'!E319, A:D, 4, FALSE)</f>
        <v>79.101456423858892</v>
      </c>
      <c r="AG319" s="69">
        <f t="shared" si="66"/>
        <v>79.101456423858892</v>
      </c>
      <c r="AH319" s="69">
        <f>IF(CxTx!H319=0,1,CxTx!H319)</f>
        <v>21.828479999999999</v>
      </c>
      <c r="AI319" s="68">
        <f t="shared" si="67"/>
        <v>0.15794581220731252</v>
      </c>
      <c r="AJ319" s="68">
        <f t="shared" si="68"/>
        <v>0.84205418779268748</v>
      </c>
      <c r="AK319" s="68">
        <f t="shared" si="69"/>
        <v>66.607712642211155</v>
      </c>
      <c r="AY319" s="72">
        <f>VLOOKUP('TzCx Summary'!B319, A:D, 4, FALSE)</f>
        <v>79.101456423858892</v>
      </c>
      <c r="AZ319" s="72">
        <f>VLOOKUP('TzCx Summary'!E319, A:D, 4, FALSE)</f>
        <v>79.101456423858892</v>
      </c>
      <c r="BA319" s="73">
        <f t="shared" si="70"/>
        <v>79.101456423858892</v>
      </c>
      <c r="BB319" s="73" t="e">
        <f>IF(TzCx!H319=0,1,#REF!)</f>
        <v>#REF!</v>
      </c>
      <c r="BC319" s="72" t="e">
        <f t="shared" si="71"/>
        <v>#REF!</v>
      </c>
      <c r="BD319" s="72" t="e">
        <f t="shared" si="72"/>
        <v>#REF!</v>
      </c>
      <c r="BE319" s="72" t="e">
        <f t="shared" si="73"/>
        <v>#REF!</v>
      </c>
      <c r="BG319" s="72"/>
      <c r="BH319" s="72"/>
      <c r="BI319" s="72"/>
      <c r="BJ319" s="72"/>
      <c r="BK319" s="72"/>
      <c r="BL319" s="72"/>
      <c r="BM319" s="72"/>
      <c r="BN319" s="72"/>
    </row>
    <row r="320" spans="11:66" ht="16.8" x14ac:dyDescent="0.4">
      <c r="K320" s="63">
        <f>VLOOKUP('CxCT5x Summary'!B320, A:D, 4, FALSE)</f>
        <v>84.711156867525418</v>
      </c>
      <c r="L320" s="63">
        <f>VLOOKUP('CxCT5x Summary'!E320, A:D, 4, FALSE)</f>
        <v>84.711156867525418</v>
      </c>
      <c r="M320" s="64">
        <f t="shared" si="64"/>
        <v>84.711156867525418</v>
      </c>
      <c r="N320" s="64">
        <f>IF(CxCT5x!H320=0,1,CxCT5x!H320)</f>
        <v>10.598750000000001</v>
      </c>
      <c r="O320" s="65">
        <f t="shared" si="65"/>
        <v>7.3679251803608528E-2</v>
      </c>
      <c r="P320" s="65">
        <f t="shared" si="62"/>
        <v>0.92632074819639143</v>
      </c>
      <c r="Q320" s="65">
        <f t="shared" si="63"/>
        <v>78.469702210108025</v>
      </c>
      <c r="AE320" s="68">
        <f>VLOOKUP('CxTx Summary'!B320, A:D, 4, FALSE)</f>
        <v>84.711156867525418</v>
      </c>
      <c r="AF320" s="68">
        <f>VLOOKUP('CxTx Summary'!E320, A:D, 4, FALSE)</f>
        <v>84.711156867525418</v>
      </c>
      <c r="AG320" s="69">
        <f t="shared" si="66"/>
        <v>84.711156867525418</v>
      </c>
      <c r="AH320" s="69">
        <f>IF(CxTx!H320=0,1,CxTx!H320)</f>
        <v>10.598750000000001</v>
      </c>
      <c r="AI320" s="68">
        <f t="shared" si="67"/>
        <v>7.3679251803608528E-2</v>
      </c>
      <c r="AJ320" s="68">
        <f t="shared" si="68"/>
        <v>0.92632074819639143</v>
      </c>
      <c r="AK320" s="68">
        <f t="shared" si="69"/>
        <v>78.469702210108025</v>
      </c>
      <c r="AY320" s="72">
        <f>VLOOKUP('TzCx Summary'!B320, A:D, 4, FALSE)</f>
        <v>84.711156867525418</v>
      </c>
      <c r="AZ320" s="72">
        <f>VLOOKUP('TzCx Summary'!E320, A:D, 4, FALSE)</f>
        <v>84.711156867525418</v>
      </c>
      <c r="BA320" s="73">
        <f t="shared" si="70"/>
        <v>84.711156867525418</v>
      </c>
      <c r="BB320" s="73" t="e">
        <f>IF(TzCx!H320=0,1,#REF!)</f>
        <v>#REF!</v>
      </c>
      <c r="BC320" s="72" t="e">
        <f t="shared" si="71"/>
        <v>#REF!</v>
      </c>
      <c r="BD320" s="72" t="e">
        <f t="shared" si="72"/>
        <v>#REF!</v>
      </c>
      <c r="BE320" s="72" t="e">
        <f t="shared" si="73"/>
        <v>#REF!</v>
      </c>
      <c r="BG320" s="72"/>
      <c r="BH320" s="72"/>
      <c r="BI320" s="72"/>
      <c r="BJ320" s="72"/>
      <c r="BK320" s="72"/>
      <c r="BL320" s="72"/>
      <c r="BM320" s="72"/>
      <c r="BN320" s="72"/>
    </row>
    <row r="321" spans="11:66" ht="16.8" x14ac:dyDescent="0.4">
      <c r="K321" s="63">
        <f>VLOOKUP('CxCT5x Summary'!B321, A:D, 4, FALSE)</f>
        <v>84.711156867525418</v>
      </c>
      <c r="L321" s="63">
        <f>VLOOKUP('CxCT5x Summary'!E321, A:D, 4, FALSE)</f>
        <v>84.711156867525418</v>
      </c>
      <c r="M321" s="64">
        <f t="shared" si="64"/>
        <v>84.711156867525418</v>
      </c>
      <c r="N321" s="64">
        <f>IF(CxCT5x!H321=0,1,CxCT5x!H321)</f>
        <v>33.180630000000001</v>
      </c>
      <c r="O321" s="65">
        <f t="shared" si="65"/>
        <v>0.24313099775379574</v>
      </c>
      <c r="P321" s="65">
        <f t="shared" si="62"/>
        <v>0.75686900224620424</v>
      </c>
      <c r="Q321" s="65">
        <f t="shared" si="63"/>
        <v>64.115248777445657</v>
      </c>
      <c r="AE321" s="68">
        <f>VLOOKUP('CxTx Summary'!B321, A:D, 4, FALSE)</f>
        <v>84.711156867525418</v>
      </c>
      <c r="AF321" s="68">
        <f>VLOOKUP('CxTx Summary'!E321, A:D, 4, FALSE)</f>
        <v>84.711156867525418</v>
      </c>
      <c r="AG321" s="69">
        <f t="shared" si="66"/>
        <v>84.711156867525418</v>
      </c>
      <c r="AH321" s="69">
        <f>IF(CxTx!H321=0,1,CxTx!H321)</f>
        <v>33.180630000000001</v>
      </c>
      <c r="AI321" s="68">
        <f t="shared" si="67"/>
        <v>0.24313099775379574</v>
      </c>
      <c r="AJ321" s="68">
        <f t="shared" si="68"/>
        <v>0.75686900224620424</v>
      </c>
      <c r="AK321" s="68">
        <f t="shared" si="69"/>
        <v>64.115248777445657</v>
      </c>
      <c r="AY321" s="72">
        <f>VLOOKUP('TzCx Summary'!B321, A:D, 4, FALSE)</f>
        <v>84.711156867525418</v>
      </c>
      <c r="AZ321" s="72">
        <f>VLOOKUP('TzCx Summary'!E321, A:D, 4, FALSE)</f>
        <v>84.711156867525418</v>
      </c>
      <c r="BA321" s="73">
        <f t="shared" si="70"/>
        <v>84.711156867525418</v>
      </c>
      <c r="BB321" s="73" t="e">
        <f>IF(TzCx!H321=0,1,#REF!)</f>
        <v>#REF!</v>
      </c>
      <c r="BC321" s="72" t="e">
        <f t="shared" si="71"/>
        <v>#REF!</v>
      </c>
      <c r="BD321" s="72" t="e">
        <f t="shared" si="72"/>
        <v>#REF!</v>
      </c>
      <c r="BE321" s="72" t="e">
        <f t="shared" si="73"/>
        <v>#REF!</v>
      </c>
      <c r="BG321" s="72"/>
      <c r="BH321" s="72"/>
      <c r="BI321" s="72"/>
      <c r="BJ321" s="72"/>
      <c r="BK321" s="72"/>
      <c r="BL321" s="72"/>
      <c r="BM321" s="72"/>
      <c r="BN321" s="72"/>
    </row>
    <row r="322" spans="11:66" ht="16.8" x14ac:dyDescent="0.4">
      <c r="K322" s="63">
        <f>VLOOKUP('CxCT5x Summary'!B322, A:D, 4, FALSE)</f>
        <v>84.711156867525418</v>
      </c>
      <c r="L322" s="63">
        <f>VLOOKUP('CxCT5x Summary'!E322, A:D, 4, FALSE)</f>
        <v>84.711156867525418</v>
      </c>
      <c r="M322" s="64">
        <f t="shared" si="64"/>
        <v>84.711156867525418</v>
      </c>
      <c r="N322" s="64">
        <f>IF(CxCT5x!H322=0,1,CxCT5x!H322)</f>
        <v>3.459994</v>
      </c>
      <c r="O322" s="65">
        <f t="shared" si="65"/>
        <v>2.0110874497893734E-2</v>
      </c>
      <c r="P322" s="65">
        <f t="shared" ref="P322:P340" si="74">1-O322</f>
        <v>0.97988912550210627</v>
      </c>
      <c r="Q322" s="65">
        <f t="shared" ref="Q322:Q340" si="75">M322*P322</f>
        <v>83.007541423191228</v>
      </c>
      <c r="AE322" s="68">
        <f>VLOOKUP('CxTx Summary'!B322, A:D, 4, FALSE)</f>
        <v>84.711156867525418</v>
      </c>
      <c r="AF322" s="68">
        <f>VLOOKUP('CxTx Summary'!E322, A:D, 4, FALSE)</f>
        <v>84.711156867525418</v>
      </c>
      <c r="AG322" s="69">
        <f t="shared" si="66"/>
        <v>84.711156867525418</v>
      </c>
      <c r="AH322" s="69">
        <f>IF(CxTx!H322=0,1,CxTx!H322)</f>
        <v>3.459994</v>
      </c>
      <c r="AI322" s="68">
        <f t="shared" si="67"/>
        <v>2.0110874497893734E-2</v>
      </c>
      <c r="AJ322" s="68">
        <f t="shared" si="68"/>
        <v>0.97988912550210627</v>
      </c>
      <c r="AK322" s="68">
        <f t="shared" si="69"/>
        <v>83.007541423191228</v>
      </c>
      <c r="AY322" s="72">
        <f>VLOOKUP('TzCx Summary'!B322, A:D, 4, FALSE)</f>
        <v>84.711156867525418</v>
      </c>
      <c r="AZ322" s="72">
        <f>VLOOKUP('TzCx Summary'!E322, A:D, 4, FALSE)</f>
        <v>84.711156867525418</v>
      </c>
      <c r="BA322" s="73">
        <f t="shared" si="70"/>
        <v>84.711156867525418</v>
      </c>
      <c r="BB322" s="73" t="e">
        <f>IF(TzCx!H322=0,1,#REF!)</f>
        <v>#REF!</v>
      </c>
      <c r="BC322" s="72" t="e">
        <f t="shared" si="71"/>
        <v>#REF!</v>
      </c>
      <c r="BD322" s="72" t="e">
        <f t="shared" si="72"/>
        <v>#REF!</v>
      </c>
      <c r="BE322" s="72" t="e">
        <f t="shared" si="73"/>
        <v>#REF!</v>
      </c>
      <c r="BG322" s="72"/>
      <c r="BH322" s="72"/>
      <c r="BI322" s="72"/>
      <c r="BJ322" s="72"/>
      <c r="BK322" s="72"/>
      <c r="BL322" s="72"/>
      <c r="BM322" s="72"/>
      <c r="BN322" s="72"/>
    </row>
    <row r="323" spans="11:66" ht="16.8" x14ac:dyDescent="0.4">
      <c r="K323" s="63">
        <f>VLOOKUP('CxCT5x Summary'!B323, A:D, 4, FALSE)</f>
        <v>91.803458387712311</v>
      </c>
      <c r="L323" s="63">
        <f>VLOOKUP('CxCT5x Summary'!E323, A:D, 4, FALSE)</f>
        <v>84.711156867525418</v>
      </c>
      <c r="M323" s="64">
        <f t="shared" ref="M323:M340" si="76">(K323+L323)/2</f>
        <v>88.257307627618871</v>
      </c>
      <c r="N323" s="64">
        <f>IF(CxCT5x!H323=0,1,CxCT5x!H323)</f>
        <v>15.51831</v>
      </c>
      <c r="O323" s="65">
        <f t="shared" ref="O323:O340" si="77">(N323-MIN($N$2:$N$341))/(MAX($N$2:$N$341)-MIN($N$2:$N$341))</f>
        <v>0.11059504585205368</v>
      </c>
      <c r="P323" s="65">
        <f t="shared" si="74"/>
        <v>0.88940495414794629</v>
      </c>
      <c r="Q323" s="65">
        <f t="shared" si="75"/>
        <v>78.496486643763546</v>
      </c>
      <c r="AE323" s="68">
        <f>VLOOKUP('CxTx Summary'!B323, A:D, 4, FALSE)</f>
        <v>91.803458387712311</v>
      </c>
      <c r="AF323" s="68">
        <f>VLOOKUP('CxTx Summary'!E323, A:D, 4, FALSE)</f>
        <v>84.711156867525418</v>
      </c>
      <c r="AG323" s="69">
        <f t="shared" ref="AG323:AG340" si="78">(AE323+AF323)/2</f>
        <v>88.257307627618871</v>
      </c>
      <c r="AH323" s="69">
        <f>IF(CxTx!H323=0,1,CxTx!H323)</f>
        <v>15.51831</v>
      </c>
      <c r="AI323" s="68">
        <f t="shared" ref="AI323:AI340" si="79">(AH323-MIN($AH$2:$AH$341))/(MAX($AH$2:$AH$341)-MIN($AH$2:$AH$341))</f>
        <v>0.11059504585205368</v>
      </c>
      <c r="AJ323" s="68">
        <f t="shared" ref="AJ323:AJ340" si="80">1-AI323</f>
        <v>0.88940495414794629</v>
      </c>
      <c r="AK323" s="68">
        <f t="shared" ref="AK323:AK340" si="81">AG323*AJ323</f>
        <v>78.496486643763546</v>
      </c>
      <c r="AY323" s="72">
        <f>VLOOKUP('TzCx Summary'!B323, A:D, 4, FALSE)</f>
        <v>91.803458387712311</v>
      </c>
      <c r="AZ323" s="72">
        <f>VLOOKUP('TzCx Summary'!E323, A:D, 4, FALSE)</f>
        <v>91.803458387712311</v>
      </c>
      <c r="BA323" s="73">
        <f t="shared" ref="BA323:BA340" si="82">(AY323+AZ323)/2</f>
        <v>91.803458387712311</v>
      </c>
      <c r="BB323" s="73" t="e">
        <f>IF(TzCx!H323=0,1,#REF!)</f>
        <v>#REF!</v>
      </c>
      <c r="BC323" s="72" t="e">
        <f t="shared" ref="BC323:BC340" si="83">(BB323-MIN($BB$2:$BB$341))/(MAX($BB$2:$BB$341)-MIN($BB$2:$BB$341))</f>
        <v>#REF!</v>
      </c>
      <c r="BD323" s="72" t="e">
        <f t="shared" ref="BD323:BD340" si="84">1-BC323</f>
        <v>#REF!</v>
      </c>
      <c r="BE323" s="72" t="e">
        <f t="shared" ref="BE323:BE340" si="85">BA323*BD323</f>
        <v>#REF!</v>
      </c>
      <c r="BG323" s="72"/>
      <c r="BH323" s="72"/>
      <c r="BI323" s="72"/>
      <c r="BJ323" s="72"/>
      <c r="BK323" s="72"/>
      <c r="BL323" s="72"/>
      <c r="BM323" s="72"/>
      <c r="BN323" s="72"/>
    </row>
    <row r="324" spans="11:66" ht="16.8" x14ac:dyDescent="0.4">
      <c r="K324" s="63">
        <f>VLOOKUP('CxCT5x Summary'!B324, A:D, 4, FALSE)</f>
        <v>91.803458387712311</v>
      </c>
      <c r="L324" s="63">
        <f>VLOOKUP('CxCT5x Summary'!E324, A:D, 4, FALSE)</f>
        <v>84.711156867525418</v>
      </c>
      <c r="M324" s="64">
        <f t="shared" si="76"/>
        <v>88.257307627618871</v>
      </c>
      <c r="N324" s="64">
        <f>IF(CxCT5x!H324=0,1,CxCT5x!H324)</f>
        <v>13.48109</v>
      </c>
      <c r="O324" s="65">
        <f t="shared" si="77"/>
        <v>9.5307988889363232E-2</v>
      </c>
      <c r="P324" s="65">
        <f t="shared" si="74"/>
        <v>0.9046920111106368</v>
      </c>
      <c r="Q324" s="65">
        <f t="shared" si="75"/>
        <v>79.845681132840667</v>
      </c>
      <c r="AE324" s="68">
        <f>VLOOKUP('CxTx Summary'!B324, A:D, 4, FALSE)</f>
        <v>91.803458387712311</v>
      </c>
      <c r="AF324" s="68">
        <f>VLOOKUP('CxTx Summary'!E324, A:D, 4, FALSE)</f>
        <v>84.711156867525418</v>
      </c>
      <c r="AG324" s="69">
        <f t="shared" si="78"/>
        <v>88.257307627618871</v>
      </c>
      <c r="AH324" s="69">
        <f>IF(CxTx!H324=0,1,CxTx!H324)</f>
        <v>13.48109</v>
      </c>
      <c r="AI324" s="68">
        <f t="shared" si="79"/>
        <v>9.5307988889363232E-2</v>
      </c>
      <c r="AJ324" s="68">
        <f t="shared" si="80"/>
        <v>0.9046920111106368</v>
      </c>
      <c r="AK324" s="68">
        <f t="shared" si="81"/>
        <v>79.845681132840667</v>
      </c>
      <c r="AY324" s="72">
        <f>VLOOKUP('TzCx Summary'!B324, A:D, 4, FALSE)</f>
        <v>91.803458387712311</v>
      </c>
      <c r="AZ324" s="72">
        <f>VLOOKUP('TzCx Summary'!E324, A:D, 4, FALSE)</f>
        <v>91.803458387712311</v>
      </c>
      <c r="BA324" s="73">
        <f t="shared" si="82"/>
        <v>91.803458387712311</v>
      </c>
      <c r="BB324" s="73" t="e">
        <f>IF(TzCx!H324=0,1,#REF!)</f>
        <v>#REF!</v>
      </c>
      <c r="BC324" s="72" t="e">
        <f t="shared" si="83"/>
        <v>#REF!</v>
      </c>
      <c r="BD324" s="72" t="e">
        <f t="shared" si="84"/>
        <v>#REF!</v>
      </c>
      <c r="BE324" s="72" t="e">
        <f t="shared" si="85"/>
        <v>#REF!</v>
      </c>
      <c r="BG324" s="72"/>
      <c r="BH324" s="72"/>
      <c r="BI324" s="72"/>
      <c r="BJ324" s="72"/>
      <c r="BK324" s="72"/>
      <c r="BL324" s="72"/>
      <c r="BM324" s="72"/>
      <c r="BN324" s="72"/>
    </row>
    <row r="325" spans="11:66" ht="16.8" x14ac:dyDescent="0.4">
      <c r="K325" s="63">
        <f>VLOOKUP('CxCT5x Summary'!B325, A:D, 4, FALSE)</f>
        <v>79.101456423858892</v>
      </c>
      <c r="L325" s="63">
        <f>VLOOKUP('CxCT5x Summary'!E325, A:D, 4, FALSE)</f>
        <v>79.101456423858892</v>
      </c>
      <c r="M325" s="64">
        <f t="shared" si="76"/>
        <v>79.101456423858892</v>
      </c>
      <c r="N325" s="64">
        <f>IF(CxCT5x!H325=0,1,CxCT5x!H325)</f>
        <v>5.4006990000000004</v>
      </c>
      <c r="O325" s="65">
        <f t="shared" si="77"/>
        <v>3.4673694361618899E-2</v>
      </c>
      <c r="P325" s="65">
        <f t="shared" si="74"/>
        <v>0.96532630563838107</v>
      </c>
      <c r="Q325" s="65">
        <f t="shared" si="75"/>
        <v>76.358716700259095</v>
      </c>
      <c r="AE325" s="68">
        <f>VLOOKUP('CxTx Summary'!B325, A:D, 4, FALSE)</f>
        <v>79.101456423858892</v>
      </c>
      <c r="AF325" s="68">
        <f>VLOOKUP('CxTx Summary'!E325, A:D, 4, FALSE)</f>
        <v>79.101456423858892</v>
      </c>
      <c r="AG325" s="69">
        <f t="shared" si="78"/>
        <v>79.101456423858892</v>
      </c>
      <c r="AH325" s="69">
        <f>IF(CxTx!H325=0,1,CxTx!H325)</f>
        <v>5.4006990000000004</v>
      </c>
      <c r="AI325" s="68">
        <f t="shared" si="79"/>
        <v>3.4673694361618899E-2</v>
      </c>
      <c r="AJ325" s="68">
        <f t="shared" si="80"/>
        <v>0.96532630563838107</v>
      </c>
      <c r="AK325" s="68">
        <f t="shared" si="81"/>
        <v>76.358716700259095</v>
      </c>
      <c r="AY325" s="72">
        <f>VLOOKUP('TzCx Summary'!B325, A:D, 4, FALSE)</f>
        <v>79.101456423858892</v>
      </c>
      <c r="AZ325" s="72">
        <f>VLOOKUP('TzCx Summary'!E325, A:D, 4, FALSE)</f>
        <v>79.101456423858892</v>
      </c>
      <c r="BA325" s="73">
        <f t="shared" si="82"/>
        <v>79.101456423858892</v>
      </c>
      <c r="BB325" s="73" t="e">
        <f>IF(TzCx!H325=0,1,#REF!)</f>
        <v>#REF!</v>
      </c>
      <c r="BC325" s="72" t="e">
        <f t="shared" si="83"/>
        <v>#REF!</v>
      </c>
      <c r="BD325" s="72" t="e">
        <f t="shared" si="84"/>
        <v>#REF!</v>
      </c>
      <c r="BE325" s="72" t="e">
        <f t="shared" si="85"/>
        <v>#REF!</v>
      </c>
      <c r="BG325" s="72"/>
      <c r="BH325" s="72"/>
      <c r="BI325" s="72"/>
      <c r="BJ325" s="72"/>
      <c r="BK325" s="72"/>
      <c r="BL325" s="72"/>
      <c r="BM325" s="72"/>
      <c r="BN325" s="72"/>
    </row>
    <row r="326" spans="11:66" ht="16.8" x14ac:dyDescent="0.4">
      <c r="K326" s="63">
        <f>VLOOKUP('CxCT5x Summary'!B326, A:D, 4, FALSE)</f>
        <v>84.711156867525418</v>
      </c>
      <c r="L326" s="63">
        <f>VLOOKUP('CxCT5x Summary'!E326, A:D, 4, FALSE)</f>
        <v>84.711156867525418</v>
      </c>
      <c r="M326" s="64">
        <f t="shared" si="76"/>
        <v>84.711156867525418</v>
      </c>
      <c r="N326" s="64">
        <f>IF(CxCT5x!H326=0,1,CxCT5x!H326)</f>
        <v>29.315159999999999</v>
      </c>
      <c r="O326" s="65">
        <f t="shared" si="77"/>
        <v>0.21412496989349045</v>
      </c>
      <c r="P326" s="65">
        <f t="shared" si="74"/>
        <v>0.78587503010650961</v>
      </c>
      <c r="Q326" s="65">
        <f t="shared" si="75"/>
        <v>66.572382953623801</v>
      </c>
      <c r="AE326" s="68">
        <f>VLOOKUP('CxTx Summary'!B326, A:D, 4, FALSE)</f>
        <v>84.711156867525418</v>
      </c>
      <c r="AF326" s="68">
        <f>VLOOKUP('CxTx Summary'!E326, A:D, 4, FALSE)</f>
        <v>84.711156867525418</v>
      </c>
      <c r="AG326" s="69">
        <f t="shared" si="78"/>
        <v>84.711156867525418</v>
      </c>
      <c r="AH326" s="69">
        <f>IF(CxTx!H326=0,1,CxTx!H326)</f>
        <v>29.315159999999999</v>
      </c>
      <c r="AI326" s="68">
        <f t="shared" si="79"/>
        <v>0.21412496989349045</v>
      </c>
      <c r="AJ326" s="68">
        <f t="shared" si="80"/>
        <v>0.78587503010650961</v>
      </c>
      <c r="AK326" s="68">
        <f t="shared" si="81"/>
        <v>66.572382953623801</v>
      </c>
      <c r="AY326" s="72">
        <f>VLOOKUP('TzCx Summary'!B326, A:D, 4, FALSE)</f>
        <v>84.711156867525418</v>
      </c>
      <c r="AZ326" s="72">
        <f>VLOOKUP('TzCx Summary'!E326, A:D, 4, FALSE)</f>
        <v>84.711156867525418</v>
      </c>
      <c r="BA326" s="73">
        <f t="shared" si="82"/>
        <v>84.711156867525418</v>
      </c>
      <c r="BB326" s="73" t="e">
        <f>IF(TzCx!H326=0,1,#REF!)</f>
        <v>#REF!</v>
      </c>
      <c r="BC326" s="72" t="e">
        <f t="shared" si="83"/>
        <v>#REF!</v>
      </c>
      <c r="BD326" s="72" t="e">
        <f t="shared" si="84"/>
        <v>#REF!</v>
      </c>
      <c r="BE326" s="72" t="e">
        <f t="shared" si="85"/>
        <v>#REF!</v>
      </c>
      <c r="BG326" s="72"/>
      <c r="BH326" s="72"/>
      <c r="BI326" s="72"/>
      <c r="BJ326" s="72"/>
      <c r="BK326" s="72"/>
      <c r="BL326" s="72"/>
      <c r="BM326" s="72"/>
      <c r="BN326" s="72"/>
    </row>
    <row r="327" spans="11:66" ht="16.8" x14ac:dyDescent="0.4">
      <c r="K327" s="63">
        <f>VLOOKUP('CxCT5x Summary'!B327, A:D, 4, FALSE)</f>
        <v>79.101456423858892</v>
      </c>
      <c r="L327" s="63">
        <f>VLOOKUP('CxCT5x Summary'!E327, A:D, 4, FALSE)</f>
        <v>79.101456423858892</v>
      </c>
      <c r="M327" s="64">
        <f t="shared" si="76"/>
        <v>79.101456423858892</v>
      </c>
      <c r="N327" s="64">
        <f>IF(CxCT5x!H327=0,1,CxCT5x!H327)</f>
        <v>41.070549999999997</v>
      </c>
      <c r="O327" s="65">
        <f t="shared" si="77"/>
        <v>0.30233602051573144</v>
      </c>
      <c r="P327" s="65">
        <f t="shared" si="74"/>
        <v>0.6976639794842685</v>
      </c>
      <c r="Q327" s="65">
        <f t="shared" si="75"/>
        <v>55.18623687167085</v>
      </c>
      <c r="AE327" s="68">
        <f>VLOOKUP('CxTx Summary'!B327, A:D, 4, FALSE)</f>
        <v>79.101456423858892</v>
      </c>
      <c r="AF327" s="68">
        <f>VLOOKUP('CxTx Summary'!E327, A:D, 4, FALSE)</f>
        <v>79.101456423858892</v>
      </c>
      <c r="AG327" s="69">
        <f t="shared" si="78"/>
        <v>79.101456423858892</v>
      </c>
      <c r="AH327" s="69">
        <f>IF(CxTx!H327=0,1,CxTx!H327)</f>
        <v>41.070549999999997</v>
      </c>
      <c r="AI327" s="68">
        <f t="shared" si="79"/>
        <v>0.30233602051573144</v>
      </c>
      <c r="AJ327" s="68">
        <f t="shared" si="80"/>
        <v>0.6976639794842685</v>
      </c>
      <c r="AK327" s="68">
        <f t="shared" si="81"/>
        <v>55.18623687167085</v>
      </c>
      <c r="AY327" s="72">
        <f>VLOOKUP('TzCx Summary'!B327, A:D, 4, FALSE)</f>
        <v>79.101456423858892</v>
      </c>
      <c r="AZ327" s="72">
        <f>VLOOKUP('TzCx Summary'!E327, A:D, 4, FALSE)</f>
        <v>79.101456423858892</v>
      </c>
      <c r="BA327" s="73">
        <f t="shared" si="82"/>
        <v>79.101456423858892</v>
      </c>
      <c r="BB327" s="73" t="e">
        <f>IF(TzCx!H327=0,1,#REF!)</f>
        <v>#REF!</v>
      </c>
      <c r="BC327" s="72" t="e">
        <f t="shared" si="83"/>
        <v>#REF!</v>
      </c>
      <c r="BD327" s="72" t="e">
        <f t="shared" si="84"/>
        <v>#REF!</v>
      </c>
      <c r="BE327" s="72" t="e">
        <f t="shared" si="85"/>
        <v>#REF!</v>
      </c>
      <c r="BG327" s="72"/>
      <c r="BH327" s="72"/>
      <c r="BI327" s="72"/>
      <c r="BJ327" s="72"/>
      <c r="BK327" s="72"/>
      <c r="BL327" s="72"/>
      <c r="BM327" s="72"/>
      <c r="BN327" s="72"/>
    </row>
    <row r="328" spans="11:66" ht="16.8" x14ac:dyDescent="0.4">
      <c r="K328" s="63">
        <f>VLOOKUP('CxCT5x Summary'!B328, A:D, 4, FALSE)</f>
        <v>79.101456423858892</v>
      </c>
      <c r="L328" s="63">
        <f>VLOOKUP('CxCT5x Summary'!E328, A:D, 4, FALSE)</f>
        <v>79.101456423858892</v>
      </c>
      <c r="M328" s="64">
        <f t="shared" si="76"/>
        <v>79.101456423858892</v>
      </c>
      <c r="N328" s="64">
        <f>IF(CxCT5x!H328=0,1,CxCT5x!H328)</f>
        <v>35.246090000000002</v>
      </c>
      <c r="O328" s="65">
        <f t="shared" si="77"/>
        <v>0.25862996432302177</v>
      </c>
      <c r="P328" s="65">
        <f t="shared" si="74"/>
        <v>0.74137003567697823</v>
      </c>
      <c r="Q328" s="65">
        <f t="shared" si="75"/>
        <v>58.643449571057204</v>
      </c>
      <c r="AE328" s="68">
        <f>VLOOKUP('CxTx Summary'!B328, A:D, 4, FALSE)</f>
        <v>79.101456423858892</v>
      </c>
      <c r="AF328" s="68">
        <f>VLOOKUP('CxTx Summary'!E328, A:D, 4, FALSE)</f>
        <v>79.101456423858892</v>
      </c>
      <c r="AG328" s="69">
        <f t="shared" si="78"/>
        <v>79.101456423858892</v>
      </c>
      <c r="AH328" s="69">
        <f>IF(CxTx!H328=0,1,CxTx!H328)</f>
        <v>35.246090000000002</v>
      </c>
      <c r="AI328" s="68">
        <f t="shared" si="79"/>
        <v>0.25862996432302177</v>
      </c>
      <c r="AJ328" s="68">
        <f t="shared" si="80"/>
        <v>0.74137003567697823</v>
      </c>
      <c r="AK328" s="68">
        <f t="shared" si="81"/>
        <v>58.643449571057204</v>
      </c>
      <c r="AY328" s="72">
        <f>VLOOKUP('TzCx Summary'!B328, A:D, 4, FALSE)</f>
        <v>79.101456423858892</v>
      </c>
      <c r="AZ328" s="72">
        <f>VLOOKUP('TzCx Summary'!E328, A:D, 4, FALSE)</f>
        <v>79.101456423858892</v>
      </c>
      <c r="BA328" s="73">
        <f t="shared" si="82"/>
        <v>79.101456423858892</v>
      </c>
      <c r="BB328" s="73" t="e">
        <f>IF(TzCx!H328=0,1,#REF!)</f>
        <v>#REF!</v>
      </c>
      <c r="BC328" s="72" t="e">
        <f t="shared" si="83"/>
        <v>#REF!</v>
      </c>
      <c r="BD328" s="72" t="e">
        <f t="shared" si="84"/>
        <v>#REF!</v>
      </c>
      <c r="BE328" s="72" t="e">
        <f t="shared" si="85"/>
        <v>#REF!</v>
      </c>
      <c r="BG328" s="72"/>
      <c r="BH328" s="72"/>
      <c r="BI328" s="72"/>
      <c r="BJ328" s="72"/>
      <c r="BK328" s="72"/>
      <c r="BL328" s="72"/>
      <c r="BM328" s="72"/>
      <c r="BN328" s="72"/>
    </row>
    <row r="329" spans="11:66" ht="16.8" x14ac:dyDescent="0.4">
      <c r="K329" s="63">
        <f>VLOOKUP('CxCT5x Summary'!B329, A:D, 4, FALSE)</f>
        <v>87.860941194963118</v>
      </c>
      <c r="L329" s="63">
        <f>VLOOKUP('CxCT5x Summary'!E329, A:D, 4, FALSE)</f>
        <v>79.101456423858892</v>
      </c>
      <c r="M329" s="64">
        <f t="shared" si="76"/>
        <v>83.481198809411012</v>
      </c>
      <c r="N329" s="64">
        <f>IF(CxCT5x!H329=0,1,CxCT5x!H329)</f>
        <v>14.8995</v>
      </c>
      <c r="O329" s="65">
        <f t="shared" si="77"/>
        <v>0.10595156909496192</v>
      </c>
      <c r="P329" s="65">
        <f t="shared" si="74"/>
        <v>0.89404843090503805</v>
      </c>
      <c r="Q329" s="65">
        <f t="shared" si="75"/>
        <v>74.636234805625449</v>
      </c>
      <c r="AE329" s="68">
        <f>VLOOKUP('CxTx Summary'!B329, A:D, 4, FALSE)</f>
        <v>87.860941194963118</v>
      </c>
      <c r="AF329" s="68">
        <f>VLOOKUP('CxTx Summary'!E329, A:D, 4, FALSE)</f>
        <v>79.101456423858892</v>
      </c>
      <c r="AG329" s="69">
        <f t="shared" si="78"/>
        <v>83.481198809411012</v>
      </c>
      <c r="AH329" s="69">
        <f>IF(CxTx!H329=0,1,CxTx!H329)</f>
        <v>14.8995</v>
      </c>
      <c r="AI329" s="68">
        <f t="shared" si="79"/>
        <v>0.10595156909496192</v>
      </c>
      <c r="AJ329" s="68">
        <f t="shared" si="80"/>
        <v>0.89404843090503805</v>
      </c>
      <c r="AK329" s="68">
        <f t="shared" si="81"/>
        <v>74.636234805625449</v>
      </c>
      <c r="AY329" s="72">
        <f>VLOOKUP('TzCx Summary'!B329, A:D, 4, FALSE)</f>
        <v>87.860941194963118</v>
      </c>
      <c r="AZ329" s="72">
        <f>VLOOKUP('TzCx Summary'!E329, A:D, 4, FALSE)</f>
        <v>87.860941194963118</v>
      </c>
      <c r="BA329" s="73">
        <f t="shared" si="82"/>
        <v>87.860941194963118</v>
      </c>
      <c r="BB329" s="73" t="e">
        <f>IF(TzCx!H329=0,1,#REF!)</f>
        <v>#REF!</v>
      </c>
      <c r="BC329" s="72" t="e">
        <f t="shared" si="83"/>
        <v>#REF!</v>
      </c>
      <c r="BD329" s="72" t="e">
        <f t="shared" si="84"/>
        <v>#REF!</v>
      </c>
      <c r="BE329" s="72" t="e">
        <f t="shared" si="85"/>
        <v>#REF!</v>
      </c>
      <c r="BG329" s="72"/>
      <c r="BH329" s="72"/>
      <c r="BI329" s="72"/>
      <c r="BJ329" s="72"/>
      <c r="BK329" s="72"/>
      <c r="BL329" s="72"/>
      <c r="BM329" s="72"/>
      <c r="BN329" s="72"/>
    </row>
    <row r="330" spans="11:66" ht="16.8" x14ac:dyDescent="0.4">
      <c r="K330" s="63">
        <f>VLOOKUP('CxCT5x Summary'!B330, A:D, 4, FALSE)</f>
        <v>87.860941194963118</v>
      </c>
      <c r="L330" s="63">
        <f>VLOOKUP('CxCT5x Summary'!E330, A:D, 4, FALSE)</f>
        <v>79.101456423858892</v>
      </c>
      <c r="M330" s="64">
        <f t="shared" si="76"/>
        <v>83.481198809411012</v>
      </c>
      <c r="N330" s="64">
        <f>IF(CxCT5x!H330=0,1,CxCT5x!H330)</f>
        <v>13.39861</v>
      </c>
      <c r="O330" s="65">
        <f t="shared" si="77"/>
        <v>9.4689068763759363E-2</v>
      </c>
      <c r="P330" s="65">
        <f t="shared" si="74"/>
        <v>0.90531093123624062</v>
      </c>
      <c r="Q330" s="65">
        <f t="shared" si="75"/>
        <v>75.576441834865619</v>
      </c>
      <c r="AE330" s="68">
        <f>VLOOKUP('CxTx Summary'!B330, A:D, 4, FALSE)</f>
        <v>87.860941194963118</v>
      </c>
      <c r="AF330" s="68">
        <f>VLOOKUP('CxTx Summary'!E330, A:D, 4, FALSE)</f>
        <v>79.101456423858892</v>
      </c>
      <c r="AG330" s="69">
        <f t="shared" si="78"/>
        <v>83.481198809411012</v>
      </c>
      <c r="AH330" s="69">
        <f>IF(CxTx!H330=0,1,CxTx!H330)</f>
        <v>13.39861</v>
      </c>
      <c r="AI330" s="68">
        <f t="shared" si="79"/>
        <v>9.4689068763759363E-2</v>
      </c>
      <c r="AJ330" s="68">
        <f t="shared" si="80"/>
        <v>0.90531093123624062</v>
      </c>
      <c r="AK330" s="68">
        <f t="shared" si="81"/>
        <v>75.576441834865619</v>
      </c>
      <c r="AY330" s="72">
        <f>VLOOKUP('TzCx Summary'!B330, A:D, 4, FALSE)</f>
        <v>87.860941194963118</v>
      </c>
      <c r="AZ330" s="72">
        <f>VLOOKUP('TzCx Summary'!E330, A:D, 4, FALSE)</f>
        <v>87.860941194963118</v>
      </c>
      <c r="BA330" s="73">
        <f t="shared" si="82"/>
        <v>87.860941194963118</v>
      </c>
      <c r="BB330" s="73" t="e">
        <f>IF(TzCx!H330=0,1,#REF!)</f>
        <v>#REF!</v>
      </c>
      <c r="BC330" s="72" t="e">
        <f t="shared" si="83"/>
        <v>#REF!</v>
      </c>
      <c r="BD330" s="72" t="e">
        <f t="shared" si="84"/>
        <v>#REF!</v>
      </c>
      <c r="BE330" s="72" t="e">
        <f t="shared" si="85"/>
        <v>#REF!</v>
      </c>
      <c r="BG330" s="72"/>
      <c r="BH330" s="72"/>
      <c r="BI330" s="72"/>
      <c r="BJ330" s="72"/>
      <c r="BK330" s="72"/>
      <c r="BL330" s="72"/>
      <c r="BM330" s="72"/>
      <c r="BN330" s="72"/>
    </row>
    <row r="331" spans="11:66" ht="16.8" x14ac:dyDescent="0.4">
      <c r="K331" s="63">
        <f>VLOOKUP('CxCT5x Summary'!B331, A:D, 4, FALSE)</f>
        <v>87.860941194963118</v>
      </c>
      <c r="L331" s="63">
        <f>VLOOKUP('CxCT5x Summary'!E331, A:D, 4, FALSE)</f>
        <v>79.101456423858892</v>
      </c>
      <c r="M331" s="64">
        <f t="shared" si="76"/>
        <v>83.481198809411012</v>
      </c>
      <c r="N331" s="64">
        <f>IF(CxCT5x!H331=0,1,CxCT5x!H331)</f>
        <v>13.364409999999999</v>
      </c>
      <c r="O331" s="65">
        <f t="shared" si="77"/>
        <v>9.4432436024966288E-2</v>
      </c>
      <c r="P331" s="65">
        <f t="shared" si="74"/>
        <v>0.90556756397503368</v>
      </c>
      <c r="Q331" s="65">
        <f t="shared" si="75"/>
        <v>75.597865843553819</v>
      </c>
      <c r="AE331" s="68">
        <f>VLOOKUP('CxTx Summary'!B331, A:D, 4, FALSE)</f>
        <v>87.860941194963118</v>
      </c>
      <c r="AF331" s="68">
        <f>VLOOKUP('CxTx Summary'!E331, A:D, 4, FALSE)</f>
        <v>79.101456423858892</v>
      </c>
      <c r="AG331" s="69">
        <f t="shared" si="78"/>
        <v>83.481198809411012</v>
      </c>
      <c r="AH331" s="69">
        <f>IF(CxTx!H331=0,1,CxTx!H331)</f>
        <v>13.364409999999999</v>
      </c>
      <c r="AI331" s="68">
        <f t="shared" si="79"/>
        <v>9.4432436024966288E-2</v>
      </c>
      <c r="AJ331" s="68">
        <f t="shared" si="80"/>
        <v>0.90556756397503368</v>
      </c>
      <c r="AK331" s="68">
        <f t="shared" si="81"/>
        <v>75.597865843553819</v>
      </c>
      <c r="AY331" s="72">
        <f>VLOOKUP('TzCx Summary'!B331, A:D, 4, FALSE)</f>
        <v>87.860941194963118</v>
      </c>
      <c r="AZ331" s="72">
        <f>VLOOKUP('TzCx Summary'!E331, A:D, 4, FALSE)</f>
        <v>87.860941194963118</v>
      </c>
      <c r="BA331" s="73">
        <f t="shared" si="82"/>
        <v>87.860941194963118</v>
      </c>
      <c r="BB331" s="73" t="e">
        <f>IF(TzCx!H331=0,1,#REF!)</f>
        <v>#REF!</v>
      </c>
      <c r="BC331" s="72" t="e">
        <f t="shared" si="83"/>
        <v>#REF!</v>
      </c>
      <c r="BD331" s="72" t="e">
        <f t="shared" si="84"/>
        <v>#REF!</v>
      </c>
      <c r="BE331" s="72" t="e">
        <f t="shared" si="85"/>
        <v>#REF!</v>
      </c>
      <c r="BG331" s="72"/>
      <c r="BH331" s="72"/>
      <c r="BI331" s="72"/>
      <c r="BJ331" s="72"/>
      <c r="BK331" s="72"/>
      <c r="BL331" s="72"/>
      <c r="BM331" s="72"/>
      <c r="BN331" s="72"/>
    </row>
    <row r="332" spans="11:66" ht="16.8" x14ac:dyDescent="0.4">
      <c r="K332" s="63">
        <f>VLOOKUP('CxCT5x Summary'!B332, A:D, 4, FALSE)</f>
        <v>91.803458387712311</v>
      </c>
      <c r="L332" s="63">
        <f>VLOOKUP('CxCT5x Summary'!E332, A:D, 4, FALSE)</f>
        <v>84.711156867525418</v>
      </c>
      <c r="M332" s="64">
        <f t="shared" si="76"/>
        <v>88.257307627618871</v>
      </c>
      <c r="N332" s="64">
        <f>IF(CxCT5x!H332=0,1,CxCT5x!H332)</f>
        <v>17.580660000000002</v>
      </c>
      <c r="O332" s="65">
        <f t="shared" si="77"/>
        <v>0.1260706753505883</v>
      </c>
      <c r="P332" s="65">
        <f t="shared" si="74"/>
        <v>0.87392932464941175</v>
      </c>
      <c r="Q332" s="65">
        <f t="shared" si="75"/>
        <v>77.130649250380344</v>
      </c>
      <c r="AE332" s="68">
        <f>VLOOKUP('CxTx Summary'!B332, A:D, 4, FALSE)</f>
        <v>91.803458387712311</v>
      </c>
      <c r="AF332" s="68">
        <f>VLOOKUP('CxTx Summary'!E332, A:D, 4, FALSE)</f>
        <v>84.711156867525418</v>
      </c>
      <c r="AG332" s="69">
        <f t="shared" si="78"/>
        <v>88.257307627618871</v>
      </c>
      <c r="AH332" s="69">
        <f>IF(CxTx!H332=0,1,CxTx!H332)</f>
        <v>17.580660000000002</v>
      </c>
      <c r="AI332" s="68">
        <f t="shared" si="79"/>
        <v>0.1260706753505883</v>
      </c>
      <c r="AJ332" s="68">
        <f t="shared" si="80"/>
        <v>0.87392932464941175</v>
      </c>
      <c r="AK332" s="68">
        <f t="shared" si="81"/>
        <v>77.130649250380344</v>
      </c>
      <c r="AY332" s="72">
        <f>VLOOKUP('TzCx Summary'!B332, A:D, 4, FALSE)</f>
        <v>91.803458387712311</v>
      </c>
      <c r="AZ332" s="72">
        <f>VLOOKUP('TzCx Summary'!E332, A:D, 4, FALSE)</f>
        <v>91.803458387712311</v>
      </c>
      <c r="BA332" s="73">
        <f t="shared" si="82"/>
        <v>91.803458387712311</v>
      </c>
      <c r="BB332" s="73" t="e">
        <f>IF(TzCx!H332=0,1,#REF!)</f>
        <v>#REF!</v>
      </c>
      <c r="BC332" s="72" t="e">
        <f t="shared" si="83"/>
        <v>#REF!</v>
      </c>
      <c r="BD332" s="72" t="e">
        <f t="shared" si="84"/>
        <v>#REF!</v>
      </c>
      <c r="BE332" s="72" t="e">
        <f t="shared" si="85"/>
        <v>#REF!</v>
      </c>
      <c r="BG332" s="72"/>
      <c r="BH332" s="72"/>
      <c r="BI332" s="72"/>
      <c r="BJ332" s="72"/>
      <c r="BK332" s="72"/>
      <c r="BL332" s="72"/>
      <c r="BM332" s="72"/>
      <c r="BN332" s="72"/>
    </row>
    <row r="333" spans="11:66" ht="16.8" x14ac:dyDescent="0.4">
      <c r="K333" s="63">
        <f>VLOOKUP('CxCT5x Summary'!B333, A:D, 4, FALSE)</f>
        <v>84.711156867525418</v>
      </c>
      <c r="L333" s="63">
        <f>VLOOKUP('CxCT5x Summary'!E333, A:D, 4, FALSE)</f>
        <v>84.711156867525418</v>
      </c>
      <c r="M333" s="64">
        <f t="shared" si="76"/>
        <v>84.711156867525418</v>
      </c>
      <c r="N333" s="64">
        <f>IF(CxCT5x!H333=0,1,CxCT5x!H333)</f>
        <v>11.0388</v>
      </c>
      <c r="O333" s="65">
        <f t="shared" si="77"/>
        <v>7.6981334748225175E-2</v>
      </c>
      <c r="P333" s="65">
        <f t="shared" si="74"/>
        <v>0.92301866525177478</v>
      </c>
      <c r="Q333" s="65">
        <f t="shared" si="75"/>
        <v>78.18997894379703</v>
      </c>
      <c r="AE333" s="68">
        <f>VLOOKUP('CxTx Summary'!B333, A:D, 4, FALSE)</f>
        <v>84.711156867525418</v>
      </c>
      <c r="AF333" s="68">
        <f>VLOOKUP('CxTx Summary'!E333, A:D, 4, FALSE)</f>
        <v>84.711156867525418</v>
      </c>
      <c r="AG333" s="69">
        <f t="shared" si="78"/>
        <v>84.711156867525418</v>
      </c>
      <c r="AH333" s="69">
        <f>IF(CxTx!H333=0,1,CxTx!H333)</f>
        <v>11.0388</v>
      </c>
      <c r="AI333" s="68">
        <f t="shared" si="79"/>
        <v>7.6981334748225175E-2</v>
      </c>
      <c r="AJ333" s="68">
        <f t="shared" si="80"/>
        <v>0.92301866525177478</v>
      </c>
      <c r="AK333" s="68">
        <f t="shared" si="81"/>
        <v>78.18997894379703</v>
      </c>
      <c r="AY333" s="72">
        <f>VLOOKUP('TzCx Summary'!B333, A:D, 4, FALSE)</f>
        <v>84.711156867525418</v>
      </c>
      <c r="AZ333" s="72">
        <f>VLOOKUP('TzCx Summary'!E333, A:D, 4, FALSE)</f>
        <v>84.711156867525418</v>
      </c>
      <c r="BA333" s="73">
        <f t="shared" si="82"/>
        <v>84.711156867525418</v>
      </c>
      <c r="BB333" s="73" t="e">
        <f>IF(TzCx!H333=0,1,#REF!)</f>
        <v>#REF!</v>
      </c>
      <c r="BC333" s="72" t="e">
        <f t="shared" si="83"/>
        <v>#REF!</v>
      </c>
      <c r="BD333" s="72" t="e">
        <f t="shared" si="84"/>
        <v>#REF!</v>
      </c>
      <c r="BE333" s="72" t="e">
        <f t="shared" si="85"/>
        <v>#REF!</v>
      </c>
      <c r="BG333" s="72"/>
      <c r="BH333" s="72"/>
      <c r="BI333" s="72"/>
      <c r="BJ333" s="72"/>
      <c r="BK333" s="72"/>
      <c r="BL333" s="72"/>
      <c r="BM333" s="72"/>
      <c r="BN333" s="72"/>
    </row>
    <row r="334" spans="11:66" ht="16.8" x14ac:dyDescent="0.4">
      <c r="K334" s="63">
        <f>VLOOKUP('CxCT5x Summary'!B334, A:D, 4, FALSE)</f>
        <v>91.803458387712311</v>
      </c>
      <c r="L334" s="63">
        <f>VLOOKUP('CxCT5x Summary'!E334, A:D, 4, FALSE)</f>
        <v>84.711156867525418</v>
      </c>
      <c r="M334" s="64">
        <f t="shared" si="76"/>
        <v>88.257307627618871</v>
      </c>
      <c r="N334" s="64">
        <f>IF(CxCT5x!H334=0,1,CxCT5x!H334)</f>
        <v>49.724319999999999</v>
      </c>
      <c r="O334" s="65">
        <f t="shared" si="77"/>
        <v>0.36727288297144156</v>
      </c>
      <c r="P334" s="65">
        <f t="shared" si="74"/>
        <v>0.63272711702855844</v>
      </c>
      <c r="Q334" s="65">
        <f t="shared" si="75"/>
        <v>55.842791811925892</v>
      </c>
      <c r="AE334" s="68">
        <f>VLOOKUP('CxTx Summary'!B334, A:D, 4, FALSE)</f>
        <v>91.803458387712311</v>
      </c>
      <c r="AF334" s="68">
        <f>VLOOKUP('CxTx Summary'!E334, A:D, 4, FALSE)</f>
        <v>84.711156867525418</v>
      </c>
      <c r="AG334" s="69">
        <f t="shared" si="78"/>
        <v>88.257307627618871</v>
      </c>
      <c r="AH334" s="69">
        <f>IF(CxTx!H334=0,1,CxTx!H334)</f>
        <v>49.724319999999999</v>
      </c>
      <c r="AI334" s="68">
        <f t="shared" si="79"/>
        <v>0.36727288297144156</v>
      </c>
      <c r="AJ334" s="68">
        <f t="shared" si="80"/>
        <v>0.63272711702855844</v>
      </c>
      <c r="AK334" s="68">
        <f t="shared" si="81"/>
        <v>55.842791811925892</v>
      </c>
      <c r="AY334" s="72">
        <f>VLOOKUP('TzCx Summary'!B334, A:D, 4, FALSE)</f>
        <v>91.803458387712311</v>
      </c>
      <c r="AZ334" s="72">
        <f>VLOOKUP('TzCx Summary'!E334, A:D, 4, FALSE)</f>
        <v>84.711156867525418</v>
      </c>
      <c r="BA334" s="73">
        <f t="shared" si="82"/>
        <v>88.257307627618871</v>
      </c>
      <c r="BB334" s="73" t="e">
        <f>IF(TzCx!H334=0,1,#REF!)</f>
        <v>#REF!</v>
      </c>
      <c r="BC334" s="72" t="e">
        <f t="shared" si="83"/>
        <v>#REF!</v>
      </c>
      <c r="BD334" s="72" t="e">
        <f t="shared" si="84"/>
        <v>#REF!</v>
      </c>
      <c r="BE334" s="72" t="e">
        <f t="shared" si="85"/>
        <v>#REF!</v>
      </c>
      <c r="BG334" s="72"/>
      <c r="BH334" s="72"/>
      <c r="BI334" s="72"/>
      <c r="BJ334" s="72"/>
      <c r="BK334" s="72"/>
      <c r="BL334" s="72"/>
      <c r="BM334" s="72"/>
      <c r="BN334" s="72"/>
    </row>
    <row r="335" spans="11:66" ht="16.8" x14ac:dyDescent="0.4">
      <c r="K335" s="63">
        <f>VLOOKUP('CxCT5x Summary'!B335, A:D, 4, FALSE)</f>
        <v>84.711156867525418</v>
      </c>
      <c r="L335" s="63">
        <f>VLOOKUP('CxCT5x Summary'!E335, A:D, 4, FALSE)</f>
        <v>84.711156867525418</v>
      </c>
      <c r="M335" s="64">
        <f t="shared" si="76"/>
        <v>84.711156867525418</v>
      </c>
      <c r="N335" s="64">
        <f>IF(CxCT5x!H335=0,1,CxCT5x!H335)</f>
        <v>12.09648</v>
      </c>
      <c r="O335" s="65">
        <f t="shared" si="77"/>
        <v>8.4918039870057097E-2</v>
      </c>
      <c r="P335" s="65">
        <f t="shared" si="74"/>
        <v>0.91508196012994292</v>
      </c>
      <c r="Q335" s="65">
        <f t="shared" si="75"/>
        <v>77.517651471210229</v>
      </c>
      <c r="AE335" s="68">
        <f>VLOOKUP('CxTx Summary'!B335, A:D, 4, FALSE)</f>
        <v>84.711156867525418</v>
      </c>
      <c r="AF335" s="68">
        <f>VLOOKUP('CxTx Summary'!E335, A:D, 4, FALSE)</f>
        <v>84.711156867525418</v>
      </c>
      <c r="AG335" s="69">
        <f t="shared" si="78"/>
        <v>84.711156867525418</v>
      </c>
      <c r="AH335" s="69">
        <f>IF(CxTx!H335=0,1,CxTx!H335)</f>
        <v>12.09648</v>
      </c>
      <c r="AI335" s="68">
        <f t="shared" si="79"/>
        <v>8.4918039870057097E-2</v>
      </c>
      <c r="AJ335" s="68">
        <f t="shared" si="80"/>
        <v>0.91508196012994292</v>
      </c>
      <c r="AK335" s="68">
        <f t="shared" si="81"/>
        <v>77.517651471210229</v>
      </c>
      <c r="AY335" s="72">
        <f>VLOOKUP('TzCx Summary'!B335, A:D, 4, FALSE)</f>
        <v>84.711156867525418</v>
      </c>
      <c r="AZ335" s="72">
        <f>VLOOKUP('TzCx Summary'!E335, A:D, 4, FALSE)</f>
        <v>84.711156867525418</v>
      </c>
      <c r="BA335" s="73">
        <f t="shared" si="82"/>
        <v>84.711156867525418</v>
      </c>
      <c r="BB335" s="73" t="e">
        <f>IF(TzCx!H335=0,1,#REF!)</f>
        <v>#REF!</v>
      </c>
      <c r="BC335" s="72" t="e">
        <f t="shared" si="83"/>
        <v>#REF!</v>
      </c>
      <c r="BD335" s="72" t="e">
        <f t="shared" si="84"/>
        <v>#REF!</v>
      </c>
      <c r="BE335" s="72" t="e">
        <f t="shared" si="85"/>
        <v>#REF!</v>
      </c>
      <c r="BG335" s="72"/>
      <c r="BH335" s="72"/>
      <c r="BI335" s="72"/>
      <c r="BJ335" s="72"/>
      <c r="BK335" s="72"/>
      <c r="BL335" s="72"/>
      <c r="BM335" s="72"/>
      <c r="BN335" s="72"/>
    </row>
    <row r="336" spans="11:66" ht="16.8" x14ac:dyDescent="0.4">
      <c r="K336" s="63">
        <f>VLOOKUP('CxCT5x Summary'!B336, A:D, 4, FALSE)</f>
        <v>97.16593973375204</v>
      </c>
      <c r="L336" s="63">
        <f>VLOOKUP('CxCT5x Summary'!E336, A:D, 4, FALSE)</f>
        <v>84.711156867525418</v>
      </c>
      <c r="M336" s="64">
        <f t="shared" si="76"/>
        <v>90.938548300638729</v>
      </c>
      <c r="N336" s="64">
        <f>IF(CxCT5x!H336=0,1,CxCT5x!H336)</f>
        <v>24.732790000000001</v>
      </c>
      <c r="O336" s="65">
        <f t="shared" si="77"/>
        <v>0.1797394095641574</v>
      </c>
      <c r="P336" s="65">
        <f t="shared" si="74"/>
        <v>0.82026059043584265</v>
      </c>
      <c r="Q336" s="65">
        <f t="shared" si="75"/>
        <v>74.593307322460319</v>
      </c>
      <c r="AE336" s="68">
        <f>VLOOKUP('CxTx Summary'!B336, A:D, 4, FALSE)</f>
        <v>97.16593973375204</v>
      </c>
      <c r="AF336" s="68">
        <f>VLOOKUP('CxTx Summary'!E336, A:D, 4, FALSE)</f>
        <v>84.711156867525418</v>
      </c>
      <c r="AG336" s="69">
        <f t="shared" si="78"/>
        <v>90.938548300638729</v>
      </c>
      <c r="AH336" s="69">
        <f>IF(CxTx!H336=0,1,CxTx!H336)</f>
        <v>24.732790000000001</v>
      </c>
      <c r="AI336" s="68">
        <f t="shared" si="79"/>
        <v>0.1797394095641574</v>
      </c>
      <c r="AJ336" s="68">
        <f t="shared" si="80"/>
        <v>0.82026059043584265</v>
      </c>
      <c r="AK336" s="68">
        <f t="shared" si="81"/>
        <v>74.593307322460319</v>
      </c>
      <c r="AY336" s="72">
        <f>VLOOKUP('TzCx Summary'!B336, A:D, 4, FALSE)</f>
        <v>97.16593973375204</v>
      </c>
      <c r="AZ336" s="72">
        <f>VLOOKUP('TzCx Summary'!E336, A:D, 4, FALSE)</f>
        <v>84.711156867525418</v>
      </c>
      <c r="BA336" s="73">
        <f t="shared" si="82"/>
        <v>90.938548300638729</v>
      </c>
      <c r="BB336" s="73" t="e">
        <f>IF(TzCx!H336=0,1,#REF!)</f>
        <v>#REF!</v>
      </c>
      <c r="BC336" s="72" t="e">
        <f t="shared" si="83"/>
        <v>#REF!</v>
      </c>
      <c r="BD336" s="72" t="e">
        <f t="shared" si="84"/>
        <v>#REF!</v>
      </c>
      <c r="BE336" s="72" t="e">
        <f t="shared" si="85"/>
        <v>#REF!</v>
      </c>
      <c r="BG336" s="72"/>
      <c r="BH336" s="72"/>
      <c r="BI336" s="72"/>
      <c r="BJ336" s="72"/>
      <c r="BK336" s="72"/>
      <c r="BL336" s="72"/>
      <c r="BM336" s="72"/>
      <c r="BN336" s="72"/>
    </row>
    <row r="337" spans="11:66" ht="16.8" x14ac:dyDescent="0.4">
      <c r="K337" s="63">
        <f>VLOOKUP('CxCT5x Summary'!B337, A:D, 4, FALSE)</f>
        <v>91.803458387712311</v>
      </c>
      <c r="L337" s="63">
        <f>VLOOKUP('CxCT5x Summary'!E337, A:D, 4, FALSE)</f>
        <v>84.711156867525418</v>
      </c>
      <c r="M337" s="64">
        <f t="shared" si="76"/>
        <v>88.257307627618871</v>
      </c>
      <c r="N337" s="64">
        <f>IF(CxCT5x!H337=0,1,CxCT5x!H337)</f>
        <v>17.087499999999999</v>
      </c>
      <c r="O337" s="65">
        <f t="shared" si="77"/>
        <v>0.12237006127271723</v>
      </c>
      <c r="P337" s="65">
        <f t="shared" si="74"/>
        <v>0.87762993872728279</v>
      </c>
      <c r="Q337" s="65">
        <f t="shared" si="75"/>
        <v>77.457255485462099</v>
      </c>
      <c r="AE337" s="68">
        <f>VLOOKUP('CxTx Summary'!B337, A:D, 4, FALSE)</f>
        <v>91.803458387712311</v>
      </c>
      <c r="AF337" s="68">
        <f>VLOOKUP('CxTx Summary'!E337, A:D, 4, FALSE)</f>
        <v>84.711156867525418</v>
      </c>
      <c r="AG337" s="69">
        <f t="shared" si="78"/>
        <v>88.257307627618871</v>
      </c>
      <c r="AH337" s="69">
        <f>IF(CxTx!H337=0,1,CxTx!H337)</f>
        <v>17.087499999999999</v>
      </c>
      <c r="AI337" s="68">
        <f t="shared" si="79"/>
        <v>0.12237006127271723</v>
      </c>
      <c r="AJ337" s="68">
        <f t="shared" si="80"/>
        <v>0.87762993872728279</v>
      </c>
      <c r="AK337" s="68">
        <f t="shared" si="81"/>
        <v>77.457255485462099</v>
      </c>
      <c r="AY337" s="72">
        <f>VLOOKUP('TzCx Summary'!B337, A:D, 4, FALSE)</f>
        <v>91.803458387712311</v>
      </c>
      <c r="AZ337" s="72">
        <f>VLOOKUP('TzCx Summary'!E337, A:D, 4, FALSE)</f>
        <v>91.803458387712311</v>
      </c>
      <c r="BA337" s="73">
        <f t="shared" si="82"/>
        <v>91.803458387712311</v>
      </c>
      <c r="BB337" s="73" t="e">
        <f>IF(TzCx!H337=0,1,#REF!)</f>
        <v>#REF!</v>
      </c>
      <c r="BC337" s="72" t="e">
        <f t="shared" si="83"/>
        <v>#REF!</v>
      </c>
      <c r="BD337" s="72" t="e">
        <f t="shared" si="84"/>
        <v>#REF!</v>
      </c>
      <c r="BE337" s="72" t="e">
        <f t="shared" si="85"/>
        <v>#REF!</v>
      </c>
      <c r="BG337" s="72"/>
      <c r="BH337" s="72"/>
      <c r="BI337" s="72"/>
      <c r="BJ337" s="72"/>
      <c r="BK337" s="72"/>
      <c r="BL337" s="72"/>
      <c r="BM337" s="72"/>
      <c r="BN337" s="72"/>
    </row>
    <row r="338" spans="11:66" ht="16.8" x14ac:dyDescent="0.4">
      <c r="K338" s="63">
        <f>VLOOKUP('CxCT5x Summary'!B338, A:D, 4, FALSE)</f>
        <v>84.711156867525418</v>
      </c>
      <c r="L338" s="63">
        <f>VLOOKUP('CxCT5x Summary'!E338, A:D, 4, FALSE)</f>
        <v>84.711156867525418</v>
      </c>
      <c r="M338" s="64">
        <f t="shared" si="76"/>
        <v>84.711156867525418</v>
      </c>
      <c r="N338" s="64">
        <f>IF(CxCT5x!H338=0,1,CxCT5x!H338)</f>
        <v>27.405100000000001</v>
      </c>
      <c r="O338" s="65">
        <f t="shared" si="77"/>
        <v>0.19979210647071013</v>
      </c>
      <c r="P338" s="65">
        <f t="shared" si="74"/>
        <v>0.80020789352928989</v>
      </c>
      <c r="Q338" s="65">
        <f t="shared" si="75"/>
        <v>67.786536395391749</v>
      </c>
      <c r="AE338" s="68">
        <f>VLOOKUP('CxTx Summary'!B338, A:D, 4, FALSE)</f>
        <v>84.711156867525418</v>
      </c>
      <c r="AF338" s="68">
        <f>VLOOKUP('CxTx Summary'!E338, A:D, 4, FALSE)</f>
        <v>84.711156867525418</v>
      </c>
      <c r="AG338" s="69">
        <f t="shared" si="78"/>
        <v>84.711156867525418</v>
      </c>
      <c r="AH338" s="69">
        <f>IF(CxTx!H338=0,1,CxTx!H338)</f>
        <v>27.405100000000001</v>
      </c>
      <c r="AI338" s="68">
        <f t="shared" si="79"/>
        <v>0.19979210647071013</v>
      </c>
      <c r="AJ338" s="68">
        <f t="shared" si="80"/>
        <v>0.80020789352928989</v>
      </c>
      <c r="AK338" s="68">
        <f t="shared" si="81"/>
        <v>67.786536395391749</v>
      </c>
      <c r="AY338" s="72">
        <f>VLOOKUP('TzCx Summary'!B338, A:D, 4, FALSE)</f>
        <v>84.711156867525418</v>
      </c>
      <c r="AZ338" s="72">
        <f>VLOOKUP('TzCx Summary'!E338, A:D, 4, FALSE)</f>
        <v>84.711156867525418</v>
      </c>
      <c r="BA338" s="73">
        <f t="shared" si="82"/>
        <v>84.711156867525418</v>
      </c>
      <c r="BB338" s="73" t="e">
        <f>IF(TzCx!H338=0,1,#REF!)</f>
        <v>#REF!</v>
      </c>
      <c r="BC338" s="72" t="e">
        <f t="shared" si="83"/>
        <v>#REF!</v>
      </c>
      <c r="BD338" s="72" t="e">
        <f t="shared" si="84"/>
        <v>#REF!</v>
      </c>
      <c r="BE338" s="72" t="e">
        <f t="shared" si="85"/>
        <v>#REF!</v>
      </c>
      <c r="BG338" s="72"/>
      <c r="BH338" s="72"/>
      <c r="BI338" s="72"/>
      <c r="BJ338" s="72"/>
      <c r="BK338" s="72"/>
      <c r="BL338" s="72"/>
      <c r="BM338" s="72"/>
      <c r="BN338" s="72"/>
    </row>
    <row r="339" spans="11:66" ht="16.8" x14ac:dyDescent="0.4">
      <c r="K339" s="63">
        <f>VLOOKUP('CxCT5x Summary'!B339, A:D, 4, FALSE)</f>
        <v>95.731374129708314</v>
      </c>
      <c r="L339" s="63">
        <f>VLOOKUP('CxCT5x Summary'!E339, A:D, 4, FALSE)</f>
        <v>79.101456423858892</v>
      </c>
      <c r="M339" s="64">
        <f t="shared" si="76"/>
        <v>87.416415276783596</v>
      </c>
      <c r="N339" s="64">
        <f>IF(CxCT5x!H339=0,1,CxCT5x!H339)</f>
        <v>111.0414</v>
      </c>
      <c r="O339" s="65">
        <f t="shared" si="77"/>
        <v>0.82738896996540767</v>
      </c>
      <c r="P339" s="65">
        <f t="shared" si="74"/>
        <v>0.17261103003459233</v>
      </c>
      <c r="Q339" s="65">
        <f t="shared" si="75"/>
        <v>15.08903748285729</v>
      </c>
      <c r="AE339" s="68">
        <f>VLOOKUP('CxTx Summary'!B339, A:D, 4, FALSE)</f>
        <v>95.731374129708314</v>
      </c>
      <c r="AF339" s="68">
        <f>VLOOKUP('CxTx Summary'!E339, A:D, 4, FALSE)</f>
        <v>79.101456423858892</v>
      </c>
      <c r="AG339" s="69">
        <f t="shared" si="78"/>
        <v>87.416415276783596</v>
      </c>
      <c r="AH339" s="69">
        <f>IF(CxTx!H339=0,1,CxTx!H339)</f>
        <v>111.0414</v>
      </c>
      <c r="AI339" s="68">
        <f t="shared" si="79"/>
        <v>0.82738896996540767</v>
      </c>
      <c r="AJ339" s="68">
        <f t="shared" si="80"/>
        <v>0.17261103003459233</v>
      </c>
      <c r="AK339" s="68">
        <f t="shared" si="81"/>
        <v>15.08903748285729</v>
      </c>
      <c r="AY339" s="72">
        <f>VLOOKUP('TzCx Summary'!B339, A:D, 4, FALSE)</f>
        <v>95.731374129708314</v>
      </c>
      <c r="AZ339" s="72">
        <f>VLOOKUP('TzCx Summary'!E339, A:D, 4, FALSE)</f>
        <v>95.731374129708314</v>
      </c>
      <c r="BA339" s="73">
        <f t="shared" si="82"/>
        <v>95.731374129708314</v>
      </c>
      <c r="BB339" s="73" t="e">
        <f>IF(TzCx!H339=0,1,#REF!)</f>
        <v>#REF!</v>
      </c>
      <c r="BC339" s="72" t="e">
        <f t="shared" si="83"/>
        <v>#REF!</v>
      </c>
      <c r="BD339" s="72" t="e">
        <f t="shared" si="84"/>
        <v>#REF!</v>
      </c>
      <c r="BE339" s="72" t="e">
        <f t="shared" si="85"/>
        <v>#REF!</v>
      </c>
      <c r="BG339" s="72"/>
      <c r="BH339" s="72"/>
      <c r="BI339" s="72"/>
      <c r="BJ339" s="72"/>
      <c r="BK339" s="72"/>
      <c r="BL339" s="72"/>
      <c r="BM339" s="72"/>
      <c r="BN339" s="72"/>
    </row>
    <row r="340" spans="11:66" ht="16.8" x14ac:dyDescent="0.4">
      <c r="K340" s="63">
        <f>VLOOKUP('CxCT5x Summary'!B340, A:D, 4, FALSE)</f>
        <v>84.711156867525418</v>
      </c>
      <c r="L340" s="63">
        <f>VLOOKUP('CxCT5x Summary'!E340, A:D, 4, FALSE)</f>
        <v>84.711156867525418</v>
      </c>
      <c r="M340" s="64">
        <f t="shared" si="76"/>
        <v>84.711156867525418</v>
      </c>
      <c r="N340" s="64">
        <f>IF(CxCT5x!H340=0,1,CxCT5x!H340)</f>
        <v>14.961779999999999</v>
      </c>
      <c r="O340" s="65">
        <f t="shared" si="77"/>
        <v>0.10641891081929035</v>
      </c>
      <c r="P340" s="65">
        <f t="shared" si="74"/>
        <v>0.89358108918070966</v>
      </c>
      <c r="Q340" s="65">
        <f t="shared" si="75"/>
        <v>75.696287819441309</v>
      </c>
      <c r="AE340" s="68">
        <f>VLOOKUP('CxTx Summary'!B340, A:D, 4, FALSE)</f>
        <v>84.711156867525418</v>
      </c>
      <c r="AF340" s="68">
        <f>VLOOKUP('CxTx Summary'!E340, A:D, 4, FALSE)</f>
        <v>84.711156867525418</v>
      </c>
      <c r="AG340" s="69">
        <f t="shared" si="78"/>
        <v>84.711156867525418</v>
      </c>
      <c r="AH340" s="69">
        <f>IF(CxTx!H340=0,1,CxTx!H340)</f>
        <v>14.961779999999999</v>
      </c>
      <c r="AI340" s="68">
        <f t="shared" si="79"/>
        <v>0.10641891081929035</v>
      </c>
      <c r="AJ340" s="68">
        <f t="shared" si="80"/>
        <v>0.89358108918070966</v>
      </c>
      <c r="AK340" s="68">
        <f t="shared" si="81"/>
        <v>75.696287819441309</v>
      </c>
      <c r="AY340" s="72">
        <f>VLOOKUP('TzCx Summary'!B340, A:D, 4, FALSE)</f>
        <v>84.711156867525418</v>
      </c>
      <c r="AZ340" s="72">
        <f>VLOOKUP('TzCx Summary'!E340, A:D, 4, FALSE)</f>
        <v>91.803458387712311</v>
      </c>
      <c r="BA340" s="73">
        <f t="shared" si="82"/>
        <v>88.257307627618871</v>
      </c>
      <c r="BB340" s="73" t="e">
        <f>IF(TzCx!H340=0,1,#REF!)</f>
        <v>#REF!</v>
      </c>
      <c r="BC340" s="72" t="e">
        <f t="shared" si="83"/>
        <v>#REF!</v>
      </c>
      <c r="BD340" s="72" t="e">
        <f t="shared" si="84"/>
        <v>#REF!</v>
      </c>
      <c r="BE340" s="72" t="e">
        <f t="shared" si="85"/>
        <v>#REF!</v>
      </c>
      <c r="BG340" s="72"/>
      <c r="BH340" s="72"/>
      <c r="BI340" s="72"/>
      <c r="BJ340" s="72"/>
      <c r="BK340" s="72"/>
      <c r="BL340" s="72"/>
      <c r="BM340" s="72"/>
      <c r="BN340" s="72"/>
    </row>
    <row r="341" spans="11:66" ht="16.8" x14ac:dyDescent="0.4">
      <c r="K341" s="63"/>
      <c r="L341" s="63"/>
      <c r="M341" s="64"/>
      <c r="N341" s="64"/>
      <c r="O341" s="65"/>
      <c r="P341" s="65"/>
      <c r="Q341" s="65"/>
      <c r="AE341" s="68"/>
      <c r="AF341" s="68"/>
      <c r="AG341" s="69"/>
      <c r="AH341" s="69"/>
      <c r="AI341" s="68"/>
      <c r="AJ341" s="68"/>
      <c r="AK341" s="68"/>
      <c r="AY341" s="72"/>
      <c r="AZ341" s="72"/>
      <c r="BA341" s="73"/>
      <c r="BB341" s="73"/>
      <c r="BC341" s="72"/>
      <c r="BD341" s="72"/>
      <c r="BE341" s="72"/>
      <c r="BG341" s="72"/>
      <c r="BH341" s="72"/>
      <c r="BI341" s="72"/>
      <c r="BJ341" s="72"/>
      <c r="BK341" s="72"/>
      <c r="BL341" s="72"/>
      <c r="BM341" s="72"/>
      <c r="BN341" s="72"/>
    </row>
  </sheetData>
  <mergeCells count="1">
    <mergeCell ref="D11:E12"/>
  </mergeCells>
  <phoneticPr fontId="1" type="noConversion"/>
  <hyperlinks>
    <hyperlink ref="A2" r:id="rId1" xr:uid="{DE5DCA14-D6D0-4B0D-8FFC-F6729246EFEC}"/>
    <hyperlink ref="A4" r:id="rId2" xr:uid="{E84F9F6D-82B1-4694-9F89-F57CE6CA42CB}"/>
    <hyperlink ref="A3" r:id="rId3" xr:uid="{E245F511-288C-4950-B1E3-58A4D1D63A48}"/>
    <hyperlink ref="A5" r:id="rId4" xr:uid="{867F7CE7-7D3F-43F4-B5B7-6F0096302CE3}"/>
    <hyperlink ref="A6" r:id="rId5" xr:uid="{0B909B2A-3E61-4379-838F-62F0EE288EFD}"/>
    <hyperlink ref="A7" r:id="rId6" xr:uid="{8BD54BC5-7B75-4438-B98C-746FB36FF65F}"/>
    <hyperlink ref="A8" r:id="rId7" xr:uid="{EEEE9EEE-FE49-4428-B0B2-D68A92EE87A5}"/>
    <hyperlink ref="A9" r:id="rId8" xr:uid="{9344F1DA-C999-4B53-9DBB-FB53DB09EC1D}"/>
    <hyperlink ref="A10" r:id="rId9" xr:uid="{127243E1-E67F-4C91-8D2D-3DEF4596DA0C}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F960BB-BFF0-4B9F-A8CC-F366879C8ECD}">
  <dimension ref="A1:D31"/>
  <sheetViews>
    <sheetView workbookViewId="0">
      <selection activeCell="A2" sqref="A2"/>
    </sheetView>
  </sheetViews>
  <sheetFormatPr defaultRowHeight="16.8" x14ac:dyDescent="0.4"/>
  <sheetData>
    <row r="1" spans="1:4" x14ac:dyDescent="0.4">
      <c r="A1" s="2" t="s">
        <v>9</v>
      </c>
      <c r="B1" s="90" t="s">
        <v>380</v>
      </c>
    </row>
    <row r="2" spans="1:4" x14ac:dyDescent="0.4">
      <c r="A2" s="3" t="s">
        <v>28</v>
      </c>
      <c r="B2" s="3" t="s">
        <v>369</v>
      </c>
      <c r="C2" s="3" t="s">
        <v>27</v>
      </c>
      <c r="D2" s="52" t="s">
        <v>370</v>
      </c>
    </row>
    <row r="3" spans="1:4" x14ac:dyDescent="0.4">
      <c r="A3" s="3" t="s">
        <v>82</v>
      </c>
      <c r="B3" s="3" t="s">
        <v>371</v>
      </c>
      <c r="C3" s="3" t="s">
        <v>22</v>
      </c>
      <c r="D3" t="s">
        <v>371</v>
      </c>
    </row>
    <row r="4" spans="1:4" x14ac:dyDescent="0.4">
      <c r="A4" s="3" t="s">
        <v>85</v>
      </c>
      <c r="B4" s="3" t="s">
        <v>371</v>
      </c>
      <c r="C4" s="3" t="s">
        <v>22</v>
      </c>
      <c r="D4" t="s">
        <v>371</v>
      </c>
    </row>
    <row r="5" spans="1:4" x14ac:dyDescent="0.4">
      <c r="A5" s="3" t="s">
        <v>91</v>
      </c>
      <c r="B5" s="3" t="s">
        <v>372</v>
      </c>
      <c r="C5" s="3" t="s">
        <v>22</v>
      </c>
      <c r="D5" t="s">
        <v>371</v>
      </c>
    </row>
    <row r="6" spans="1:4" x14ac:dyDescent="0.4">
      <c r="A6" s="3" t="s">
        <v>21</v>
      </c>
      <c r="B6" s="3" t="s">
        <v>371</v>
      </c>
      <c r="C6" s="3" t="s">
        <v>22</v>
      </c>
      <c r="D6" t="s">
        <v>371</v>
      </c>
    </row>
    <row r="7" spans="1:4" x14ac:dyDescent="0.4">
      <c r="A7" s="3" t="s">
        <v>130</v>
      </c>
      <c r="B7" s="3" t="s">
        <v>371</v>
      </c>
      <c r="C7" s="3" t="s">
        <v>22</v>
      </c>
      <c r="D7" t="s">
        <v>371</v>
      </c>
    </row>
    <row r="8" spans="1:4" x14ac:dyDescent="0.4">
      <c r="A8" s="3" t="s">
        <v>161</v>
      </c>
      <c r="B8" s="3" t="s">
        <v>371</v>
      </c>
      <c r="C8" s="3" t="s">
        <v>22</v>
      </c>
      <c r="D8" t="s">
        <v>371</v>
      </c>
    </row>
    <row r="9" spans="1:4" x14ac:dyDescent="0.4">
      <c r="A9" s="3" t="s">
        <v>165</v>
      </c>
      <c r="B9" s="3" t="s">
        <v>369</v>
      </c>
      <c r="C9" s="3" t="s">
        <v>27</v>
      </c>
      <c r="D9" s="52" t="s">
        <v>370</v>
      </c>
    </row>
    <row r="10" spans="1:4" x14ac:dyDescent="0.4">
      <c r="A10" s="3" t="s">
        <v>167</v>
      </c>
      <c r="B10" s="3" t="s">
        <v>369</v>
      </c>
      <c r="C10" s="3" t="s">
        <v>27</v>
      </c>
      <c r="D10" s="52" t="s">
        <v>370</v>
      </c>
    </row>
    <row r="11" spans="1:4" x14ac:dyDescent="0.4">
      <c r="A11" s="3" t="s">
        <v>171</v>
      </c>
      <c r="B11" s="3" t="s">
        <v>371</v>
      </c>
      <c r="C11" s="3" t="s">
        <v>22</v>
      </c>
      <c r="D11" t="s">
        <v>371</v>
      </c>
    </row>
    <row r="12" spans="1:4" x14ac:dyDescent="0.4">
      <c r="A12" s="3" t="s">
        <v>192</v>
      </c>
      <c r="B12" s="3" t="s">
        <v>371</v>
      </c>
      <c r="C12" s="3" t="s">
        <v>22</v>
      </c>
      <c r="D12" t="s">
        <v>371</v>
      </c>
    </row>
    <row r="13" spans="1:4" x14ac:dyDescent="0.4">
      <c r="A13" s="3" t="s">
        <v>194</v>
      </c>
      <c r="B13" s="3" t="s">
        <v>369</v>
      </c>
      <c r="C13" s="3" t="s">
        <v>27</v>
      </c>
      <c r="D13" s="52" t="s">
        <v>370</v>
      </c>
    </row>
    <row r="14" spans="1:4" x14ac:dyDescent="0.4">
      <c r="A14" s="3" t="s">
        <v>195</v>
      </c>
      <c r="B14" s="3" t="s">
        <v>370</v>
      </c>
      <c r="C14" s="3" t="s">
        <v>27</v>
      </c>
      <c r="D14" s="52" t="s">
        <v>370</v>
      </c>
    </row>
    <row r="15" spans="1:4" x14ac:dyDescent="0.4">
      <c r="A15" s="3" t="s">
        <v>197</v>
      </c>
      <c r="B15" s="3" t="s">
        <v>369</v>
      </c>
      <c r="C15" s="3" t="s">
        <v>27</v>
      </c>
      <c r="D15" s="52" t="s">
        <v>370</v>
      </c>
    </row>
    <row r="16" spans="1:4" x14ac:dyDescent="0.4">
      <c r="A16" s="3" t="s">
        <v>201</v>
      </c>
      <c r="B16" s="3" t="s">
        <v>371</v>
      </c>
      <c r="C16" s="3" t="s">
        <v>22</v>
      </c>
      <c r="D16" t="s">
        <v>371</v>
      </c>
    </row>
    <row r="17" spans="1:4" x14ac:dyDescent="0.4">
      <c r="A17" s="3" t="s">
        <v>208</v>
      </c>
      <c r="B17" s="3" t="s">
        <v>369</v>
      </c>
      <c r="C17" s="3" t="s">
        <v>27</v>
      </c>
      <c r="D17" s="52" t="s">
        <v>370</v>
      </c>
    </row>
    <row r="18" spans="1:4" x14ac:dyDescent="0.4">
      <c r="A18" s="3" t="s">
        <v>218</v>
      </c>
      <c r="B18" s="3" t="s">
        <v>369</v>
      </c>
      <c r="C18" s="3" t="s">
        <v>27</v>
      </c>
      <c r="D18" s="52" t="s">
        <v>370</v>
      </c>
    </row>
    <row r="19" spans="1:4" x14ac:dyDescent="0.4">
      <c r="A19" s="3" t="s">
        <v>224</v>
      </c>
      <c r="B19" s="3" t="s">
        <v>369</v>
      </c>
      <c r="C19" s="3" t="s">
        <v>22</v>
      </c>
      <c r="D19" t="s">
        <v>371</v>
      </c>
    </row>
    <row r="20" spans="1:4" x14ac:dyDescent="0.4">
      <c r="A20" s="3" t="s">
        <v>232</v>
      </c>
      <c r="B20" s="3" t="s">
        <v>370</v>
      </c>
      <c r="C20" s="3" t="s">
        <v>27</v>
      </c>
      <c r="D20" s="52" t="s">
        <v>370</v>
      </c>
    </row>
    <row r="21" spans="1:4" x14ac:dyDescent="0.4">
      <c r="A21" s="3" t="s">
        <v>238</v>
      </c>
      <c r="B21" s="3" t="s">
        <v>371</v>
      </c>
      <c r="C21" s="3" t="s">
        <v>22</v>
      </c>
      <c r="D21" t="s">
        <v>371</v>
      </c>
    </row>
    <row r="22" spans="1:4" x14ac:dyDescent="0.4">
      <c r="A22" s="3" t="s">
        <v>242</v>
      </c>
      <c r="B22" s="3" t="s">
        <v>369</v>
      </c>
      <c r="C22" s="3" t="s">
        <v>27</v>
      </c>
      <c r="D22" s="52" t="s">
        <v>370</v>
      </c>
    </row>
    <row r="23" spans="1:4" x14ac:dyDescent="0.4">
      <c r="A23" s="3" t="s">
        <v>243</v>
      </c>
      <c r="B23" s="3" t="s">
        <v>369</v>
      </c>
      <c r="C23" s="3" t="s">
        <v>27</v>
      </c>
      <c r="D23" s="52" t="s">
        <v>370</v>
      </c>
    </row>
    <row r="24" spans="1:4" x14ac:dyDescent="0.4">
      <c r="A24" s="3" t="s">
        <v>246</v>
      </c>
      <c r="B24" s="3" t="s">
        <v>369</v>
      </c>
      <c r="C24" s="3" t="s">
        <v>27</v>
      </c>
      <c r="D24" s="52" t="s">
        <v>370</v>
      </c>
    </row>
    <row r="25" spans="1:4" x14ac:dyDescent="0.4">
      <c r="A25" s="3" t="s">
        <v>25</v>
      </c>
      <c r="B25" s="3" t="s">
        <v>369</v>
      </c>
      <c r="C25" s="3" t="s">
        <v>22</v>
      </c>
      <c r="D25" t="s">
        <v>371</v>
      </c>
    </row>
    <row r="26" spans="1:4" x14ac:dyDescent="0.4">
      <c r="A26" s="3" t="s">
        <v>272</v>
      </c>
      <c r="B26" s="3" t="s">
        <v>374</v>
      </c>
      <c r="C26" s="3" t="s">
        <v>22</v>
      </c>
      <c r="D26" t="s">
        <v>371</v>
      </c>
    </row>
    <row r="27" spans="1:4" x14ac:dyDescent="0.4">
      <c r="A27" s="3" t="s">
        <v>282</v>
      </c>
      <c r="B27" s="3" t="s">
        <v>372</v>
      </c>
      <c r="C27" s="3" t="s">
        <v>22</v>
      </c>
      <c r="D27" t="s">
        <v>371</v>
      </c>
    </row>
    <row r="28" spans="1:4" x14ac:dyDescent="0.4">
      <c r="A28" s="3" t="s">
        <v>308</v>
      </c>
      <c r="B28" s="3" t="s">
        <v>369</v>
      </c>
      <c r="C28" s="3" t="s">
        <v>27</v>
      </c>
      <c r="D28" s="52" t="s">
        <v>370</v>
      </c>
    </row>
    <row r="29" spans="1:4" x14ac:dyDescent="0.4">
      <c r="A29" s="3" t="s">
        <v>322</v>
      </c>
      <c r="B29" s="3" t="s">
        <v>369</v>
      </c>
      <c r="C29" s="3" t="s">
        <v>27</v>
      </c>
      <c r="D29" s="52" t="s">
        <v>370</v>
      </c>
    </row>
    <row r="30" spans="1:4" x14ac:dyDescent="0.4">
      <c r="A30" s="3" t="s">
        <v>19</v>
      </c>
      <c r="B30" s="3" t="s">
        <v>369</v>
      </c>
      <c r="C30" s="3" t="s">
        <v>27</v>
      </c>
      <c r="D30" s="52" t="s">
        <v>370</v>
      </c>
    </row>
    <row r="31" spans="1:4" x14ac:dyDescent="0.4">
      <c r="A31" s="3" t="s">
        <v>328</v>
      </c>
      <c r="B31" s="3" t="s">
        <v>372</v>
      </c>
      <c r="C31" s="3" t="s">
        <v>22</v>
      </c>
      <c r="D31" t="s">
        <v>371</v>
      </c>
    </row>
  </sheetData>
  <autoFilter ref="A1:B31" xr:uid="{A5F960BB-BFF0-4B9F-A8CC-F366879C8ECD}">
    <sortState xmlns:xlrd2="http://schemas.microsoft.com/office/spreadsheetml/2017/richdata2" ref="A2:B31">
      <sortCondition ref="A1:A31"/>
    </sortState>
  </autoFilter>
  <phoneticPr fontId="1" type="noConversion"/>
  <hyperlinks>
    <hyperlink ref="D2" r:id="rId1" xr:uid="{B786F771-AFA5-45DD-9A5F-0A0E93085E67}"/>
    <hyperlink ref="D9" r:id="rId2" xr:uid="{F37096C9-2B2B-41B3-B5D7-D21E641C4BEF}"/>
    <hyperlink ref="D10" r:id="rId3" xr:uid="{25C7D19A-83AC-4FB0-B020-3704513E4A3A}"/>
    <hyperlink ref="D13" r:id="rId4" xr:uid="{AD3B2F82-D50B-494D-848D-98FE8EAA51CA}"/>
    <hyperlink ref="D14" r:id="rId5" xr:uid="{A92006EC-4CE0-4AF8-B1E8-CD5D76FD9BD9}"/>
    <hyperlink ref="D15" r:id="rId6" xr:uid="{B236EACB-A752-441D-9314-19B2C040E962}"/>
    <hyperlink ref="D17" r:id="rId7" xr:uid="{4002C566-0C39-4B1E-8C24-6D6CD324A1CE}"/>
    <hyperlink ref="D18" r:id="rId8" xr:uid="{A098B6FC-D3FA-45DD-A62F-5EBDDAF67A8F}"/>
    <hyperlink ref="D20" r:id="rId9" xr:uid="{83BEF8C9-440A-4011-A983-A839AF752418}"/>
    <hyperlink ref="D22" r:id="rId10" xr:uid="{4CD5B07D-BF58-4DE3-8DFB-57CC9CBD01A6}"/>
    <hyperlink ref="D23" r:id="rId11" xr:uid="{40328D7F-A12A-40DB-9144-E9021851FA68}"/>
    <hyperlink ref="D24" r:id="rId12" xr:uid="{CF5CCAEC-24AB-4E92-BF8C-5B2C75B9DBCB}"/>
    <hyperlink ref="D28" r:id="rId13" xr:uid="{13C0DA49-9B2E-4223-AB26-91D5E5C33E7A}"/>
    <hyperlink ref="D29" r:id="rId14" xr:uid="{C3D528FB-E127-4205-91B7-547FB479EDB8}"/>
    <hyperlink ref="D30" r:id="rId15" xr:uid="{BEE6B352-0929-4715-8615-771377E1F37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AD76A6-3C9F-4B4F-B30E-B5AD29874F3E}">
  <dimension ref="A1:S340"/>
  <sheetViews>
    <sheetView topLeftCell="L1" workbookViewId="0">
      <selection activeCell="X23" sqref="X23"/>
    </sheetView>
  </sheetViews>
  <sheetFormatPr defaultRowHeight="16.8" x14ac:dyDescent="0.4"/>
  <sheetData>
    <row r="1" spans="1:19" x14ac:dyDescent="0.4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2" t="s">
        <v>16</v>
      </c>
      <c r="K1" s="97" t="s">
        <v>9</v>
      </c>
      <c r="L1" s="97" t="s">
        <v>8</v>
      </c>
      <c r="M1" s="97" t="s">
        <v>17</v>
      </c>
      <c r="N1" s="97" t="s">
        <v>10</v>
      </c>
      <c r="O1" s="97" t="s">
        <v>11</v>
      </c>
      <c r="P1" s="97" t="s">
        <v>13</v>
      </c>
      <c r="Q1" s="97" t="s">
        <v>14</v>
      </c>
      <c r="R1" s="97" t="s">
        <v>15</v>
      </c>
      <c r="S1" s="97" t="s">
        <v>12</v>
      </c>
    </row>
    <row r="2" spans="1:19" x14ac:dyDescent="0.4">
      <c r="A2" s="3" t="s">
        <v>18</v>
      </c>
      <c r="B2" s="3">
        <v>0.23671800000000001</v>
      </c>
      <c r="C2" s="3" t="s">
        <v>19</v>
      </c>
      <c r="D2" s="3" t="s">
        <v>20</v>
      </c>
      <c r="E2" s="3">
        <v>1</v>
      </c>
      <c r="F2" s="3">
        <v>389.54270000000002</v>
      </c>
      <c r="G2" s="3">
        <v>19.477129999999999</v>
      </c>
      <c r="H2" s="3">
        <v>19.477129999999999</v>
      </c>
      <c r="I2" s="3">
        <v>600011.5</v>
      </c>
      <c r="J2" s="3"/>
      <c r="K2" s="3" t="s">
        <v>21</v>
      </c>
      <c r="L2" s="3">
        <v>100.2901</v>
      </c>
      <c r="M2" s="3" t="s">
        <v>22</v>
      </c>
      <c r="N2" s="3" t="s">
        <v>23</v>
      </c>
      <c r="O2" s="3">
        <v>5</v>
      </c>
      <c r="P2" s="3">
        <v>9.7875899999999998</v>
      </c>
      <c r="Q2" s="3">
        <v>48.937950000000001</v>
      </c>
      <c r="R2" s="3">
        <v>1187119</v>
      </c>
      <c r="S2" s="3">
        <v>783.00720000000001</v>
      </c>
    </row>
    <row r="3" spans="1:19" x14ac:dyDescent="0.4">
      <c r="A3" s="3" t="s">
        <v>24</v>
      </c>
      <c r="B3" s="3">
        <v>1.49549</v>
      </c>
      <c r="C3" s="3" t="s">
        <v>19</v>
      </c>
      <c r="D3" s="3" t="s">
        <v>23</v>
      </c>
      <c r="E3" s="3">
        <v>1</v>
      </c>
      <c r="F3" s="3">
        <v>610.11009999999999</v>
      </c>
      <c r="G3" s="3">
        <v>7.6263759999999996</v>
      </c>
      <c r="H3" s="3">
        <v>7.6263759999999996</v>
      </c>
      <c r="I3" s="3">
        <v>101596.7</v>
      </c>
      <c r="J3" s="3"/>
      <c r="K3" s="3" t="s">
        <v>25</v>
      </c>
      <c r="L3" s="3">
        <v>16.165150000000001</v>
      </c>
      <c r="M3" s="3" t="s">
        <v>22</v>
      </c>
      <c r="N3" s="3" t="s">
        <v>20</v>
      </c>
      <c r="O3" s="3">
        <v>1</v>
      </c>
      <c r="P3" s="3">
        <v>81.176720000000003</v>
      </c>
      <c r="Q3" s="3">
        <v>81.176720000000003</v>
      </c>
      <c r="R3" s="3">
        <v>603280.6</v>
      </c>
      <c r="S3" s="3">
        <v>1623.5340000000001</v>
      </c>
    </row>
    <row r="4" spans="1:19" x14ac:dyDescent="0.4">
      <c r="A4" s="3" t="s">
        <v>26</v>
      </c>
      <c r="B4" s="3">
        <v>0.870923</v>
      </c>
      <c r="C4" s="3" t="s">
        <v>21</v>
      </c>
      <c r="D4" s="3" t="s">
        <v>20</v>
      </c>
      <c r="E4" s="3">
        <v>1</v>
      </c>
      <c r="F4" s="3">
        <v>2185.1329999999998</v>
      </c>
      <c r="G4" s="3">
        <v>109.25660000000001</v>
      </c>
      <c r="H4" s="3">
        <v>109.25660000000001</v>
      </c>
      <c r="I4" s="3">
        <v>600237.9</v>
      </c>
      <c r="J4" s="3"/>
      <c r="K4" s="3" t="s">
        <v>19</v>
      </c>
      <c r="L4" s="3">
        <v>143.0035</v>
      </c>
      <c r="M4" s="3" t="s">
        <v>27</v>
      </c>
      <c r="N4" s="3" t="s">
        <v>20</v>
      </c>
      <c r="O4" s="3">
        <v>2</v>
      </c>
      <c r="P4" s="3">
        <v>43.480249999999998</v>
      </c>
      <c r="Q4" s="3">
        <v>86.960499999999996</v>
      </c>
      <c r="R4" s="3">
        <v>1231089</v>
      </c>
      <c r="S4" s="3">
        <v>869.60500000000002</v>
      </c>
    </row>
    <row r="5" spans="1:19" x14ac:dyDescent="0.4">
      <c r="A5" s="3" t="s">
        <v>28</v>
      </c>
      <c r="B5" s="3">
        <v>8.0604019999999998</v>
      </c>
      <c r="C5" s="3" t="s">
        <v>25</v>
      </c>
      <c r="D5" s="3" t="s">
        <v>23</v>
      </c>
      <c r="E5" s="3">
        <v>1</v>
      </c>
      <c r="F5" s="3">
        <v>236.6164</v>
      </c>
      <c r="G5" s="3">
        <v>2.9577049999999998</v>
      </c>
      <c r="H5" s="3">
        <v>2.9577049999999998</v>
      </c>
      <c r="I5" s="3">
        <v>103337.60000000001</v>
      </c>
      <c r="J5" s="3"/>
      <c r="K5" s="3"/>
      <c r="L5" s="3"/>
      <c r="M5" s="3"/>
      <c r="N5" s="3"/>
      <c r="O5" s="3"/>
      <c r="P5" s="3"/>
      <c r="Q5" s="3"/>
      <c r="R5" s="3"/>
      <c r="S5" s="3"/>
    </row>
    <row r="6" spans="1:19" x14ac:dyDescent="0.4">
      <c r="A6" s="3" t="s">
        <v>29</v>
      </c>
      <c r="B6" s="3">
        <v>1.9630999999999999E-2</v>
      </c>
      <c r="C6" s="3" t="s">
        <v>19</v>
      </c>
      <c r="D6" s="3" t="s">
        <v>23</v>
      </c>
      <c r="E6" s="3">
        <v>1</v>
      </c>
      <c r="F6" s="3">
        <v>1261.7149999999999</v>
      </c>
      <c r="G6" s="3">
        <v>15.77144</v>
      </c>
      <c r="H6" s="3">
        <v>15.77144</v>
      </c>
      <c r="I6" s="3">
        <v>100043.3</v>
      </c>
      <c r="J6" s="3"/>
      <c r="K6" s="5" t="s">
        <v>0</v>
      </c>
      <c r="L6" s="5"/>
      <c r="M6" s="3"/>
      <c r="N6" s="3"/>
      <c r="O6" s="3"/>
      <c r="P6" s="3"/>
      <c r="Q6" s="3"/>
      <c r="R6" s="3"/>
      <c r="S6" s="3"/>
    </row>
    <row r="7" spans="1:19" x14ac:dyDescent="0.4">
      <c r="A7" s="3" t="s">
        <v>30</v>
      </c>
      <c r="B7" s="3">
        <v>8.7845000000000006E-2</v>
      </c>
      <c r="C7" s="3" t="s">
        <v>19</v>
      </c>
      <c r="D7" s="3" t="s">
        <v>23</v>
      </c>
      <c r="E7" s="3">
        <v>1</v>
      </c>
      <c r="F7" s="3">
        <v>1186.316</v>
      </c>
      <c r="G7" s="3">
        <v>14.828950000000001</v>
      </c>
      <c r="H7" s="3">
        <v>14.828950000000001</v>
      </c>
      <c r="I7" s="3">
        <v>100182.39999999999</v>
      </c>
      <c r="J7" s="3"/>
      <c r="K7" s="6" t="s">
        <v>31</v>
      </c>
      <c r="L7" s="3">
        <v>9762.0920000000006</v>
      </c>
      <c r="M7" s="3"/>
      <c r="N7" s="3"/>
      <c r="O7" s="3"/>
      <c r="P7" s="3"/>
      <c r="Q7" s="3"/>
      <c r="R7" s="3"/>
      <c r="S7" s="3"/>
    </row>
    <row r="8" spans="1:19" x14ac:dyDescent="0.4">
      <c r="A8" s="3" t="s">
        <v>32</v>
      </c>
      <c r="B8" s="3">
        <v>0.83317099999999999</v>
      </c>
      <c r="C8" s="3" t="s">
        <v>19</v>
      </c>
      <c r="D8" s="3" t="s">
        <v>33</v>
      </c>
      <c r="E8" s="3">
        <v>1</v>
      </c>
      <c r="F8" s="3">
        <v>2770.2350000000001</v>
      </c>
      <c r="G8" s="3">
        <v>34.627929999999999</v>
      </c>
      <c r="H8" s="3">
        <v>34.627929999999999</v>
      </c>
      <c r="I8" s="3">
        <v>156924.20000000001</v>
      </c>
      <c r="J8" s="3"/>
      <c r="K8" s="6" t="s">
        <v>34</v>
      </c>
      <c r="L8" s="3">
        <v>77770139</v>
      </c>
      <c r="M8" s="3"/>
      <c r="N8" s="3"/>
      <c r="O8" s="3"/>
      <c r="P8" s="3"/>
      <c r="Q8" s="3"/>
      <c r="R8" s="3"/>
      <c r="S8" s="3"/>
    </row>
    <row r="9" spans="1:19" x14ac:dyDescent="0.4">
      <c r="A9" s="3" t="s">
        <v>35</v>
      </c>
      <c r="B9" s="3">
        <v>0.33826899999999999</v>
      </c>
      <c r="C9" s="3" t="s">
        <v>19</v>
      </c>
      <c r="D9" s="3" t="s">
        <v>20</v>
      </c>
      <c r="E9" s="3">
        <v>1</v>
      </c>
      <c r="F9" s="3">
        <v>508.71570000000003</v>
      </c>
      <c r="G9" s="3">
        <v>25.435790000000001</v>
      </c>
      <c r="H9" s="3">
        <v>25.435790000000001</v>
      </c>
      <c r="I9" s="3">
        <v>600021.5</v>
      </c>
      <c r="J9" s="3"/>
      <c r="K9" s="6" t="s">
        <v>36</v>
      </c>
      <c r="L9" s="3">
        <v>13882500</v>
      </c>
      <c r="M9" s="3"/>
      <c r="N9" s="3"/>
      <c r="O9" s="3"/>
      <c r="P9" s="3"/>
      <c r="Q9" s="3"/>
      <c r="R9" s="3"/>
      <c r="S9" s="3"/>
    </row>
    <row r="10" spans="1:19" x14ac:dyDescent="0.4">
      <c r="A10" s="3" t="s">
        <v>37</v>
      </c>
      <c r="B10" s="3">
        <v>0.100464</v>
      </c>
      <c r="C10" s="3" t="s">
        <v>21</v>
      </c>
      <c r="D10" s="3" t="s">
        <v>33</v>
      </c>
      <c r="E10" s="3">
        <v>1</v>
      </c>
      <c r="F10" s="3">
        <v>2132.8319999999999</v>
      </c>
      <c r="G10" s="3">
        <v>26.660399999999999</v>
      </c>
      <c r="H10" s="3">
        <v>26.660399999999999</v>
      </c>
      <c r="I10" s="3">
        <v>150642.79999999999</v>
      </c>
      <c r="J10" s="3"/>
      <c r="K10" s="6" t="s">
        <v>38</v>
      </c>
      <c r="L10" s="3">
        <v>91652639</v>
      </c>
      <c r="M10" s="3"/>
      <c r="N10" s="3"/>
      <c r="O10" s="3"/>
      <c r="P10" s="3"/>
      <c r="Q10" s="3"/>
      <c r="R10" s="3"/>
      <c r="S10" s="3"/>
    </row>
    <row r="11" spans="1:19" x14ac:dyDescent="0.4">
      <c r="A11" s="3" t="s">
        <v>39</v>
      </c>
      <c r="B11" s="3">
        <v>6.9290000000000003E-3</v>
      </c>
      <c r="C11" s="3" t="s">
        <v>21</v>
      </c>
      <c r="D11" s="3" t="s">
        <v>23</v>
      </c>
      <c r="E11" s="3">
        <v>1</v>
      </c>
      <c r="F11" s="3">
        <v>1296.3240000000001</v>
      </c>
      <c r="G11" s="3">
        <v>16.204049999999999</v>
      </c>
      <c r="H11" s="3">
        <v>16.204049999999999</v>
      </c>
      <c r="I11" s="3">
        <v>100015.7</v>
      </c>
      <c r="J11" s="3"/>
      <c r="K11" s="3"/>
      <c r="L11" s="3"/>
      <c r="M11" s="3"/>
      <c r="N11" s="3"/>
      <c r="O11" s="3"/>
      <c r="P11" s="3"/>
      <c r="Q11" s="3"/>
      <c r="R11" s="3"/>
      <c r="S11" s="3"/>
    </row>
    <row r="12" spans="1:19" x14ac:dyDescent="0.4">
      <c r="A12" s="3" t="s">
        <v>40</v>
      </c>
      <c r="B12" s="3">
        <v>0.240228</v>
      </c>
      <c r="C12" s="3" t="s">
        <v>19</v>
      </c>
      <c r="D12" s="3" t="s">
        <v>33</v>
      </c>
      <c r="E12" s="3">
        <v>1</v>
      </c>
      <c r="F12" s="3">
        <v>2144.3989999999999</v>
      </c>
      <c r="G12" s="3">
        <v>26.80498</v>
      </c>
      <c r="H12" s="3">
        <v>26.80498</v>
      </c>
      <c r="I12" s="3">
        <v>151545.4</v>
      </c>
      <c r="J12" s="3"/>
      <c r="K12" s="5" t="s">
        <v>1</v>
      </c>
      <c r="L12" s="5"/>
      <c r="M12" s="3"/>
      <c r="N12" s="3"/>
      <c r="O12" s="3"/>
      <c r="P12" s="3"/>
      <c r="Q12" s="3"/>
      <c r="R12" s="3"/>
      <c r="S12" s="3"/>
    </row>
    <row r="13" spans="1:19" x14ac:dyDescent="0.4">
      <c r="A13" s="3" t="s">
        <v>41</v>
      </c>
      <c r="B13" s="3">
        <v>1.4499E-2</v>
      </c>
      <c r="C13" s="3" t="s">
        <v>19</v>
      </c>
      <c r="D13" s="3" t="s">
        <v>23</v>
      </c>
      <c r="E13" s="3">
        <v>1</v>
      </c>
      <c r="F13" s="3">
        <v>1242.354</v>
      </c>
      <c r="G13" s="3">
        <v>15.52942</v>
      </c>
      <c r="H13" s="3">
        <v>15.52942</v>
      </c>
      <c r="I13" s="3">
        <v>100031.5</v>
      </c>
      <c r="J13" s="3"/>
      <c r="K13" s="6" t="s">
        <v>42</v>
      </c>
      <c r="L13" s="3">
        <v>217.0752</v>
      </c>
      <c r="M13" s="3"/>
      <c r="N13" s="3"/>
      <c r="O13" s="3"/>
      <c r="P13" s="3"/>
      <c r="Q13" s="3"/>
      <c r="R13" s="3"/>
      <c r="S13" s="3"/>
    </row>
    <row r="14" spans="1:19" x14ac:dyDescent="0.4">
      <c r="A14" s="3" t="s">
        <v>43</v>
      </c>
      <c r="B14" s="3">
        <v>0.64772799999999997</v>
      </c>
      <c r="C14" s="3" t="s">
        <v>21</v>
      </c>
      <c r="D14" s="3" t="s">
        <v>23</v>
      </c>
      <c r="E14" s="3">
        <v>1</v>
      </c>
      <c r="F14" s="3">
        <v>366.81470000000002</v>
      </c>
      <c r="G14" s="3">
        <v>4.5851829999999998</v>
      </c>
      <c r="H14" s="3">
        <v>4.5851829999999998</v>
      </c>
      <c r="I14" s="3">
        <v>100415.8</v>
      </c>
      <c r="J14" s="3"/>
      <c r="K14" s="6" t="s">
        <v>44</v>
      </c>
      <c r="L14" s="3">
        <v>3021489</v>
      </c>
      <c r="M14" s="3"/>
      <c r="N14" s="3"/>
      <c r="O14" s="3"/>
      <c r="P14" s="3"/>
      <c r="Q14" s="3"/>
      <c r="R14" s="3"/>
      <c r="S14" s="3"/>
    </row>
    <row r="15" spans="1:19" x14ac:dyDescent="0.4">
      <c r="A15" s="3" t="s">
        <v>45</v>
      </c>
      <c r="B15" s="3">
        <v>4.0937000000000001E-2</v>
      </c>
      <c r="C15" s="3" t="s">
        <v>19</v>
      </c>
      <c r="D15" s="3" t="s">
        <v>33</v>
      </c>
      <c r="E15" s="3">
        <v>1</v>
      </c>
      <c r="F15" s="3">
        <v>4229.3090000000002</v>
      </c>
      <c r="G15" s="3">
        <v>52.86636</v>
      </c>
      <c r="H15" s="3">
        <v>52.86636</v>
      </c>
      <c r="I15" s="3">
        <v>150519.4</v>
      </c>
      <c r="J15" s="3"/>
      <c r="K15" s="3"/>
      <c r="L15" s="3"/>
      <c r="M15" s="3"/>
      <c r="N15" s="3"/>
      <c r="O15" s="3"/>
      <c r="P15" s="3"/>
      <c r="Q15" s="3"/>
      <c r="R15" s="3"/>
      <c r="S15" s="3"/>
    </row>
    <row r="16" spans="1:19" x14ac:dyDescent="0.4">
      <c r="A16" s="3" t="s">
        <v>46</v>
      </c>
      <c r="B16" s="3">
        <v>1.610204</v>
      </c>
      <c r="C16" s="3" t="s">
        <v>19</v>
      </c>
      <c r="D16" s="3" t="s">
        <v>23</v>
      </c>
      <c r="E16" s="3">
        <v>1</v>
      </c>
      <c r="F16" s="3">
        <v>996.53679999999997</v>
      </c>
      <c r="G16" s="3">
        <v>12.456709999999999</v>
      </c>
      <c r="H16" s="3">
        <v>12.456709999999999</v>
      </c>
      <c r="I16" s="3">
        <v>102808.1</v>
      </c>
      <c r="J16" s="3"/>
      <c r="K16" s="5" t="s">
        <v>47</v>
      </c>
      <c r="L16" s="3"/>
      <c r="M16" s="3"/>
      <c r="N16" s="3"/>
      <c r="O16" s="3"/>
      <c r="P16" s="3"/>
      <c r="Q16" s="3"/>
      <c r="R16" s="3"/>
      <c r="S16" s="3"/>
    </row>
    <row r="17" spans="1:19" x14ac:dyDescent="0.4">
      <c r="A17" s="3" t="s">
        <v>48</v>
      </c>
      <c r="B17" s="3">
        <v>8.5300000000000003E-4</v>
      </c>
      <c r="C17" s="3" t="s">
        <v>19</v>
      </c>
      <c r="D17" s="3" t="s">
        <v>23</v>
      </c>
      <c r="E17" s="3">
        <v>1</v>
      </c>
      <c r="F17" s="3">
        <v>873.46839999999997</v>
      </c>
      <c r="G17" s="3">
        <v>10.91835</v>
      </c>
      <c r="H17" s="3">
        <v>10.91835</v>
      </c>
      <c r="I17" s="3">
        <v>100001.3</v>
      </c>
      <c r="J17" s="3"/>
      <c r="K17" s="6" t="s">
        <v>42</v>
      </c>
      <c r="L17" s="3">
        <v>9979.1679999999997</v>
      </c>
      <c r="M17" s="3"/>
      <c r="N17" s="3"/>
      <c r="O17" s="3"/>
      <c r="P17" s="3"/>
      <c r="Q17" s="3"/>
      <c r="R17" s="3"/>
      <c r="S17" s="3"/>
    </row>
    <row r="18" spans="1:19" x14ac:dyDescent="0.4">
      <c r="A18" s="3" t="s">
        <v>49</v>
      </c>
      <c r="B18" s="3">
        <v>0.192105</v>
      </c>
      <c r="C18" s="3" t="s">
        <v>21</v>
      </c>
      <c r="D18" s="3" t="s">
        <v>23</v>
      </c>
      <c r="E18" s="3">
        <v>1</v>
      </c>
      <c r="F18" s="3">
        <v>1755.893</v>
      </c>
      <c r="G18" s="3">
        <v>21.94867</v>
      </c>
      <c r="H18" s="3">
        <v>21.94867</v>
      </c>
      <c r="I18" s="3">
        <v>100590.3</v>
      </c>
      <c r="J18" s="3"/>
      <c r="K18" s="6" t="s">
        <v>50</v>
      </c>
      <c r="L18" s="3">
        <v>94674128</v>
      </c>
      <c r="M18" s="3"/>
      <c r="N18" s="3"/>
      <c r="O18" s="3"/>
      <c r="P18" s="3"/>
      <c r="Q18" s="3"/>
      <c r="R18" s="3"/>
      <c r="S18" s="3"/>
    </row>
    <row r="19" spans="1:19" x14ac:dyDescent="0.4">
      <c r="A19" s="3" t="s">
        <v>51</v>
      </c>
      <c r="B19" s="3">
        <v>1.1232200000000001</v>
      </c>
      <c r="C19" s="3" t="s">
        <v>25</v>
      </c>
      <c r="D19" s="3" t="s">
        <v>23</v>
      </c>
      <c r="E19" s="3">
        <v>1</v>
      </c>
      <c r="F19" s="3">
        <v>132.1362</v>
      </c>
      <c r="G19" s="3">
        <v>1.651702</v>
      </c>
      <c r="H19" s="3">
        <v>1.651702</v>
      </c>
      <c r="I19" s="3">
        <v>100259.7</v>
      </c>
      <c r="J19" s="3"/>
      <c r="K19" s="3"/>
      <c r="L19" s="3"/>
      <c r="M19" s="3"/>
      <c r="N19" s="3"/>
      <c r="O19" s="3"/>
      <c r="P19" s="3"/>
      <c r="Q19" s="3"/>
      <c r="R19" s="3"/>
      <c r="S19" s="3"/>
    </row>
    <row r="20" spans="1:19" x14ac:dyDescent="0.4">
      <c r="A20" s="3" t="s">
        <v>52</v>
      </c>
      <c r="B20" s="3">
        <v>1.8762999999999998E-2</v>
      </c>
      <c r="C20" s="3" t="s">
        <v>19</v>
      </c>
      <c r="D20" s="3" t="s">
        <v>23</v>
      </c>
      <c r="E20" s="3">
        <v>1</v>
      </c>
      <c r="F20" s="3">
        <v>1373.08</v>
      </c>
      <c r="G20" s="3">
        <v>17.163499999999999</v>
      </c>
      <c r="H20" s="3">
        <v>17.163499999999999</v>
      </c>
      <c r="I20" s="3">
        <v>100045.1</v>
      </c>
      <c r="J20" s="3"/>
      <c r="K20" s="3"/>
      <c r="L20" s="3"/>
      <c r="M20" s="3"/>
      <c r="N20" s="3"/>
      <c r="O20" s="3"/>
      <c r="P20" s="3"/>
      <c r="Q20" s="3"/>
      <c r="R20" s="3"/>
      <c r="S20" s="3"/>
    </row>
    <row r="21" spans="1:19" x14ac:dyDescent="0.4">
      <c r="A21" s="3" t="s">
        <v>53</v>
      </c>
      <c r="B21" s="3">
        <v>0.316216</v>
      </c>
      <c r="C21" s="3" t="s">
        <v>21</v>
      </c>
      <c r="D21" s="3" t="s">
        <v>20</v>
      </c>
      <c r="E21" s="3">
        <v>1</v>
      </c>
      <c r="F21" s="3">
        <v>247.75530000000001</v>
      </c>
      <c r="G21" s="3">
        <v>12.38777</v>
      </c>
      <c r="H21" s="3">
        <v>12.38777</v>
      </c>
      <c r="I21" s="3">
        <v>600009.80000000005</v>
      </c>
      <c r="J21" s="3"/>
      <c r="K21" s="3"/>
      <c r="L21" s="3"/>
      <c r="M21" s="3"/>
      <c r="N21" s="3"/>
      <c r="O21" s="3"/>
      <c r="P21" s="3"/>
      <c r="Q21" s="3"/>
      <c r="R21" s="3"/>
      <c r="S21" s="3"/>
    </row>
    <row r="22" spans="1:19" x14ac:dyDescent="0.4">
      <c r="A22" s="3" t="s">
        <v>54</v>
      </c>
      <c r="B22" s="3">
        <v>7.8463000000000005E-2</v>
      </c>
      <c r="C22" s="3" t="s">
        <v>19</v>
      </c>
      <c r="D22" s="3" t="s">
        <v>23</v>
      </c>
      <c r="E22" s="3">
        <v>1</v>
      </c>
      <c r="F22" s="3">
        <v>656.61950000000002</v>
      </c>
      <c r="G22" s="3">
        <v>8.2077430000000007</v>
      </c>
      <c r="H22" s="3">
        <v>8.2077430000000007</v>
      </c>
      <c r="I22" s="3">
        <v>100090.2</v>
      </c>
      <c r="J22" s="3"/>
      <c r="K22" s="3"/>
      <c r="L22" s="3"/>
      <c r="M22" s="3"/>
      <c r="N22" s="3"/>
      <c r="O22" s="3"/>
      <c r="P22" s="3"/>
      <c r="Q22" s="3"/>
      <c r="R22" s="3"/>
      <c r="S22" s="3"/>
    </row>
    <row r="23" spans="1:19" x14ac:dyDescent="0.4">
      <c r="A23" s="3" t="s">
        <v>55</v>
      </c>
      <c r="B23" s="3">
        <v>8.2799999999999992E-3</v>
      </c>
      <c r="C23" s="3" t="s">
        <v>19</v>
      </c>
      <c r="D23" s="3" t="s">
        <v>33</v>
      </c>
      <c r="E23" s="3">
        <v>1</v>
      </c>
      <c r="F23" s="3">
        <v>2281.143</v>
      </c>
      <c r="G23" s="3">
        <v>28.514289999999999</v>
      </c>
      <c r="H23" s="3">
        <v>28.514289999999999</v>
      </c>
      <c r="I23" s="3">
        <v>150056.70000000001</v>
      </c>
      <c r="J23" s="3"/>
      <c r="K23" s="3"/>
      <c r="L23" s="3"/>
      <c r="M23" s="3"/>
      <c r="N23" s="3"/>
      <c r="O23" s="3"/>
      <c r="P23" s="3"/>
      <c r="Q23" s="3"/>
      <c r="R23" s="3"/>
      <c r="S23" s="3"/>
    </row>
    <row r="24" spans="1:19" x14ac:dyDescent="0.4">
      <c r="A24" s="3" t="s">
        <v>56</v>
      </c>
      <c r="B24" s="3">
        <v>1.561436</v>
      </c>
      <c r="C24" s="3" t="s">
        <v>21</v>
      </c>
      <c r="D24" s="3" t="s">
        <v>20</v>
      </c>
      <c r="E24" s="3">
        <v>1</v>
      </c>
      <c r="F24" s="3">
        <v>216.18539999999999</v>
      </c>
      <c r="G24" s="3">
        <v>10.80927</v>
      </c>
      <c r="H24" s="3">
        <v>10.80927</v>
      </c>
      <c r="I24" s="3">
        <v>600042.19999999995</v>
      </c>
      <c r="J24" s="3"/>
      <c r="K24" s="3"/>
      <c r="L24" s="3"/>
      <c r="M24" s="3"/>
      <c r="N24" s="3"/>
      <c r="O24" s="3"/>
      <c r="P24" s="3"/>
      <c r="Q24" s="3"/>
      <c r="R24" s="3"/>
      <c r="S24" s="3"/>
    </row>
    <row r="25" spans="1:19" x14ac:dyDescent="0.4">
      <c r="A25" s="3" t="s">
        <v>57</v>
      </c>
      <c r="B25" s="3">
        <v>0.34065400000000001</v>
      </c>
      <c r="C25" s="3" t="s">
        <v>21</v>
      </c>
      <c r="D25" s="3" t="s">
        <v>33</v>
      </c>
      <c r="E25" s="3">
        <v>1</v>
      </c>
      <c r="F25" s="3">
        <v>2046.3340000000001</v>
      </c>
      <c r="G25" s="3">
        <v>25.579170000000001</v>
      </c>
      <c r="H25" s="3">
        <v>25.579170000000001</v>
      </c>
      <c r="I25" s="3">
        <v>152091.29999999999</v>
      </c>
      <c r="J25" s="3"/>
      <c r="K25" s="3"/>
      <c r="L25" s="3"/>
      <c r="M25" s="3"/>
      <c r="N25" s="3"/>
      <c r="O25" s="3"/>
      <c r="P25" s="3"/>
      <c r="Q25" s="3"/>
      <c r="R25" s="3"/>
      <c r="S25" s="3"/>
    </row>
    <row r="26" spans="1:19" x14ac:dyDescent="0.4">
      <c r="A26" s="3" t="s">
        <v>58</v>
      </c>
      <c r="B26" s="3">
        <v>5.9699999999999996E-3</v>
      </c>
      <c r="C26" s="3" t="s">
        <v>19</v>
      </c>
      <c r="D26" s="3" t="s">
        <v>23</v>
      </c>
      <c r="E26" s="3">
        <v>1</v>
      </c>
      <c r="F26" s="3">
        <v>1226.796</v>
      </c>
      <c r="G26" s="3">
        <v>15.334949999999999</v>
      </c>
      <c r="H26" s="3">
        <v>15.334949999999999</v>
      </c>
      <c r="I26" s="3">
        <v>100012.8</v>
      </c>
      <c r="J26" s="3"/>
      <c r="K26" s="3"/>
      <c r="L26" s="3"/>
      <c r="M26" s="3"/>
      <c r="N26" s="3"/>
      <c r="O26" s="3"/>
      <c r="P26" s="3"/>
      <c r="Q26" s="3"/>
      <c r="R26" s="3"/>
      <c r="S26" s="3"/>
    </row>
    <row r="27" spans="1:19" x14ac:dyDescent="0.4">
      <c r="A27" s="3" t="s">
        <v>59</v>
      </c>
      <c r="B27" s="3">
        <v>4.7473000000000001E-2</v>
      </c>
      <c r="C27" s="3" t="s">
        <v>21</v>
      </c>
      <c r="D27" s="3" t="s">
        <v>33</v>
      </c>
      <c r="E27" s="3">
        <v>1</v>
      </c>
      <c r="F27" s="3">
        <v>2449.83</v>
      </c>
      <c r="G27" s="3">
        <v>30.622879999999999</v>
      </c>
      <c r="H27" s="3">
        <v>30.622879999999999</v>
      </c>
      <c r="I27" s="3">
        <v>150348.9</v>
      </c>
      <c r="J27" s="3"/>
      <c r="K27" s="3"/>
      <c r="L27" s="3"/>
      <c r="M27" s="3"/>
      <c r="N27" s="3"/>
      <c r="O27" s="3"/>
      <c r="P27" s="3"/>
      <c r="Q27" s="3"/>
      <c r="R27" s="3"/>
      <c r="S27" s="3"/>
    </row>
    <row r="28" spans="1:19" x14ac:dyDescent="0.4">
      <c r="A28" s="3" t="s">
        <v>60</v>
      </c>
      <c r="B28" s="3">
        <v>1.8762999999999998E-2</v>
      </c>
      <c r="C28" s="3" t="s">
        <v>19</v>
      </c>
      <c r="D28" s="3" t="s">
        <v>33</v>
      </c>
      <c r="E28" s="3">
        <v>1</v>
      </c>
      <c r="F28" s="3">
        <v>2226.9520000000002</v>
      </c>
      <c r="G28" s="3">
        <v>27.8369</v>
      </c>
      <c r="H28" s="3">
        <v>27.8369</v>
      </c>
      <c r="I28" s="3">
        <v>150125.4</v>
      </c>
      <c r="J28" s="3"/>
      <c r="K28" s="3"/>
      <c r="L28" s="3"/>
      <c r="M28" s="3"/>
      <c r="N28" s="3"/>
      <c r="O28" s="3"/>
      <c r="P28" s="3"/>
      <c r="Q28" s="3"/>
      <c r="R28" s="3"/>
      <c r="S28" s="3"/>
    </row>
    <row r="29" spans="1:19" x14ac:dyDescent="0.4">
      <c r="A29" s="3" t="s">
        <v>61</v>
      </c>
      <c r="B29" s="3">
        <v>2.5590000000000001E-3</v>
      </c>
      <c r="C29" s="3" t="s">
        <v>19</v>
      </c>
      <c r="D29" s="3" t="s">
        <v>23</v>
      </c>
      <c r="E29" s="3">
        <v>1</v>
      </c>
      <c r="F29" s="3">
        <v>1356.7619999999999</v>
      </c>
      <c r="G29" s="3">
        <v>16.959520000000001</v>
      </c>
      <c r="H29" s="3">
        <v>16.959520000000001</v>
      </c>
      <c r="I29" s="3">
        <v>100006.1</v>
      </c>
      <c r="J29" s="3"/>
      <c r="K29" s="3"/>
      <c r="L29" s="3"/>
      <c r="M29" s="3"/>
      <c r="N29" s="3"/>
      <c r="O29" s="3"/>
      <c r="P29" s="3"/>
      <c r="Q29" s="3"/>
      <c r="R29" s="3"/>
      <c r="S29" s="3"/>
    </row>
    <row r="30" spans="1:19" x14ac:dyDescent="0.4">
      <c r="A30" s="3" t="s">
        <v>62</v>
      </c>
      <c r="B30" s="3">
        <v>0.14665500000000001</v>
      </c>
      <c r="C30" s="3" t="s">
        <v>21</v>
      </c>
      <c r="D30" s="3" t="s">
        <v>23</v>
      </c>
      <c r="E30" s="3">
        <v>1</v>
      </c>
      <c r="F30" s="3">
        <v>1916.6469999999999</v>
      </c>
      <c r="G30" s="3">
        <v>23.958089999999999</v>
      </c>
      <c r="H30" s="3">
        <v>23.958089999999999</v>
      </c>
      <c r="I30" s="3">
        <v>100491.9</v>
      </c>
      <c r="J30" s="3"/>
      <c r="K30" s="3"/>
      <c r="L30" s="3"/>
      <c r="M30" s="3"/>
      <c r="N30" s="3"/>
      <c r="O30" s="3"/>
      <c r="P30" s="3"/>
      <c r="Q30" s="3"/>
      <c r="R30" s="3"/>
      <c r="S30" s="3"/>
    </row>
    <row r="31" spans="1:19" x14ac:dyDescent="0.4">
      <c r="A31" s="3" t="s">
        <v>63</v>
      </c>
      <c r="B31" s="3">
        <v>0.315801</v>
      </c>
      <c r="C31" s="3" t="s">
        <v>21</v>
      </c>
      <c r="D31" s="3" t="s">
        <v>20</v>
      </c>
      <c r="E31" s="3">
        <v>1</v>
      </c>
      <c r="F31" s="3">
        <v>2397.598</v>
      </c>
      <c r="G31" s="3">
        <v>119.87990000000001</v>
      </c>
      <c r="H31" s="3">
        <v>119.87990000000001</v>
      </c>
      <c r="I31" s="3">
        <v>600094.6</v>
      </c>
      <c r="J31" s="3"/>
      <c r="K31" s="3"/>
      <c r="L31" s="3"/>
      <c r="M31" s="3"/>
      <c r="N31" s="3"/>
      <c r="O31" s="3"/>
      <c r="P31" s="3"/>
      <c r="Q31" s="3"/>
      <c r="R31" s="3"/>
      <c r="S31" s="3"/>
    </row>
    <row r="32" spans="1:19" x14ac:dyDescent="0.4">
      <c r="A32" s="3" t="s">
        <v>64</v>
      </c>
      <c r="B32" s="3">
        <v>4.4349E-2</v>
      </c>
      <c r="C32" s="3" t="s">
        <v>21</v>
      </c>
      <c r="D32" s="3" t="s">
        <v>23</v>
      </c>
      <c r="E32" s="3">
        <v>1</v>
      </c>
      <c r="F32" s="3">
        <v>1375.85</v>
      </c>
      <c r="G32" s="3">
        <v>17.198129999999999</v>
      </c>
      <c r="H32" s="3">
        <v>17.198129999999999</v>
      </c>
      <c r="I32" s="3">
        <v>100106.8</v>
      </c>
      <c r="J32" s="3"/>
      <c r="K32" s="3"/>
      <c r="L32" s="3"/>
      <c r="M32" s="3"/>
      <c r="N32" s="3"/>
      <c r="O32" s="3"/>
      <c r="P32" s="3"/>
      <c r="Q32" s="3"/>
      <c r="R32" s="3"/>
      <c r="S32" s="3"/>
    </row>
    <row r="33" spans="1:19" x14ac:dyDescent="0.4">
      <c r="A33" s="3" t="s">
        <v>65</v>
      </c>
      <c r="B33" s="3">
        <v>2.4733000000000002E-2</v>
      </c>
      <c r="C33" s="3" t="s">
        <v>19</v>
      </c>
      <c r="D33" s="3" t="s">
        <v>20</v>
      </c>
      <c r="E33" s="3">
        <v>1</v>
      </c>
      <c r="F33" s="3">
        <v>583.1902</v>
      </c>
      <c r="G33" s="3">
        <v>29.159510000000001</v>
      </c>
      <c r="H33" s="3">
        <v>29.159510000000001</v>
      </c>
      <c r="I33" s="3">
        <v>600001.80000000005</v>
      </c>
      <c r="J33" s="3"/>
      <c r="K33" s="3"/>
      <c r="L33" s="3"/>
      <c r="M33" s="3"/>
      <c r="N33" s="3"/>
      <c r="O33" s="3"/>
      <c r="P33" s="3"/>
      <c r="Q33" s="3"/>
      <c r="R33" s="3"/>
      <c r="S33" s="3"/>
    </row>
    <row r="34" spans="1:19" x14ac:dyDescent="0.4">
      <c r="A34" s="3" t="s">
        <v>66</v>
      </c>
      <c r="B34" s="3">
        <v>0.69913599999999998</v>
      </c>
      <c r="C34" s="3" t="s">
        <v>21</v>
      </c>
      <c r="D34" s="3" t="s">
        <v>20</v>
      </c>
      <c r="E34" s="3">
        <v>1</v>
      </c>
      <c r="F34" s="3">
        <v>638.24400000000003</v>
      </c>
      <c r="G34" s="3">
        <v>31.912199999999999</v>
      </c>
      <c r="H34" s="3">
        <v>31.912199999999999</v>
      </c>
      <c r="I34" s="3">
        <v>600055.80000000005</v>
      </c>
      <c r="J34" s="3"/>
      <c r="K34" s="3"/>
      <c r="L34" s="3"/>
      <c r="M34" s="3"/>
      <c r="N34" s="3"/>
      <c r="O34" s="3"/>
      <c r="P34" s="3"/>
      <c r="Q34" s="3"/>
      <c r="R34" s="3"/>
      <c r="S34" s="3"/>
    </row>
    <row r="35" spans="1:19" x14ac:dyDescent="0.4">
      <c r="A35" s="3" t="s">
        <v>67</v>
      </c>
      <c r="B35" s="3">
        <v>2.4537E-2</v>
      </c>
      <c r="C35" s="3" t="s">
        <v>19</v>
      </c>
      <c r="D35" s="3" t="s">
        <v>33</v>
      </c>
      <c r="E35" s="3">
        <v>1</v>
      </c>
      <c r="F35" s="3">
        <v>2630.8319999999999</v>
      </c>
      <c r="G35" s="3">
        <v>32.885399999999997</v>
      </c>
      <c r="H35" s="3">
        <v>32.885399999999997</v>
      </c>
      <c r="I35" s="3">
        <v>150193.70000000001</v>
      </c>
      <c r="J35" s="3"/>
      <c r="K35" s="3"/>
      <c r="L35" s="3"/>
      <c r="M35" s="3"/>
      <c r="N35" s="3"/>
      <c r="O35" s="3"/>
      <c r="P35" s="3"/>
      <c r="Q35" s="3"/>
      <c r="R35" s="3"/>
      <c r="S35" s="3"/>
    </row>
    <row r="36" spans="1:19" x14ac:dyDescent="0.4">
      <c r="A36" s="3" t="s">
        <v>68</v>
      </c>
      <c r="B36" s="3">
        <v>0.14669199999999999</v>
      </c>
      <c r="C36" s="3" t="s">
        <v>19</v>
      </c>
      <c r="D36" s="3" t="s">
        <v>23</v>
      </c>
      <c r="E36" s="3">
        <v>1</v>
      </c>
      <c r="F36" s="3">
        <v>1442.393</v>
      </c>
      <c r="G36" s="3">
        <v>18.029910000000001</v>
      </c>
      <c r="H36" s="3">
        <v>18.029910000000001</v>
      </c>
      <c r="I36" s="3">
        <v>100370.3</v>
      </c>
      <c r="J36" s="3"/>
      <c r="K36" s="3"/>
      <c r="L36" s="3"/>
      <c r="M36" s="3"/>
      <c r="N36" s="3"/>
      <c r="O36" s="3"/>
      <c r="P36" s="3"/>
      <c r="Q36" s="3"/>
      <c r="R36" s="3"/>
      <c r="S36" s="3"/>
    </row>
    <row r="37" spans="1:19" x14ac:dyDescent="0.4">
      <c r="A37" s="3" t="s">
        <v>69</v>
      </c>
      <c r="B37" s="3">
        <v>2.2173999999999999E-2</v>
      </c>
      <c r="C37" s="3" t="s">
        <v>19</v>
      </c>
      <c r="D37" s="3" t="s">
        <v>23</v>
      </c>
      <c r="E37" s="3">
        <v>1</v>
      </c>
      <c r="F37" s="3">
        <v>1401.627</v>
      </c>
      <c r="G37" s="3">
        <v>17.520330000000001</v>
      </c>
      <c r="H37" s="3">
        <v>17.520330000000001</v>
      </c>
      <c r="I37" s="3">
        <v>100054.39999999999</v>
      </c>
      <c r="J37" s="3"/>
      <c r="K37" s="3"/>
      <c r="L37" s="3"/>
      <c r="M37" s="3"/>
      <c r="N37" s="3"/>
      <c r="O37" s="3"/>
      <c r="P37" s="3"/>
      <c r="Q37" s="3"/>
      <c r="R37" s="3"/>
      <c r="S37" s="3"/>
    </row>
    <row r="38" spans="1:19" x14ac:dyDescent="0.4">
      <c r="A38" s="3" t="s">
        <v>70</v>
      </c>
      <c r="B38" s="3">
        <v>1.1939999999999999E-2</v>
      </c>
      <c r="C38" s="3" t="s">
        <v>19</v>
      </c>
      <c r="D38" s="3" t="s">
        <v>23</v>
      </c>
      <c r="E38" s="3">
        <v>1</v>
      </c>
      <c r="F38" s="3">
        <v>1203.7650000000001</v>
      </c>
      <c r="G38" s="3">
        <v>15.04706</v>
      </c>
      <c r="H38" s="3">
        <v>15.04706</v>
      </c>
      <c r="I38" s="3">
        <v>100025.2</v>
      </c>
      <c r="J38" s="3"/>
      <c r="K38" s="3"/>
      <c r="L38" s="3"/>
      <c r="M38" s="3"/>
      <c r="N38" s="3"/>
      <c r="O38" s="3"/>
      <c r="P38" s="3"/>
      <c r="Q38" s="3"/>
      <c r="R38" s="3"/>
      <c r="S38" s="3"/>
    </row>
    <row r="39" spans="1:19" x14ac:dyDescent="0.4">
      <c r="A39" s="3" t="s">
        <v>71</v>
      </c>
      <c r="B39" s="3">
        <v>0.182475</v>
      </c>
      <c r="C39" s="3" t="s">
        <v>19</v>
      </c>
      <c r="D39" s="3" t="s">
        <v>20</v>
      </c>
      <c r="E39" s="3">
        <v>1</v>
      </c>
      <c r="F39" s="3">
        <v>397.22430000000003</v>
      </c>
      <c r="G39" s="3">
        <v>19.86121</v>
      </c>
      <c r="H39" s="3">
        <v>19.86121</v>
      </c>
      <c r="I39" s="3">
        <v>600009.1</v>
      </c>
      <c r="J39" s="3"/>
      <c r="K39" s="3"/>
      <c r="L39" s="3"/>
      <c r="M39" s="3"/>
      <c r="N39" s="3"/>
      <c r="O39" s="3"/>
      <c r="P39" s="3"/>
      <c r="Q39" s="3"/>
      <c r="R39" s="3"/>
      <c r="S39" s="3"/>
    </row>
    <row r="40" spans="1:19" x14ac:dyDescent="0.4">
      <c r="A40" s="3" t="s">
        <v>72</v>
      </c>
      <c r="B40" s="3">
        <v>0.91278899999999996</v>
      </c>
      <c r="C40" s="3" t="s">
        <v>19</v>
      </c>
      <c r="D40" s="3" t="s">
        <v>20</v>
      </c>
      <c r="E40" s="3">
        <v>1</v>
      </c>
      <c r="F40" s="3">
        <v>591.24860000000001</v>
      </c>
      <c r="G40" s="3">
        <v>29.562429999999999</v>
      </c>
      <c r="H40" s="3">
        <v>29.562429999999999</v>
      </c>
      <c r="I40" s="3">
        <v>600067.5</v>
      </c>
      <c r="J40" s="3"/>
      <c r="K40" s="3"/>
      <c r="L40" s="3"/>
      <c r="M40" s="3"/>
      <c r="N40" s="3"/>
      <c r="O40" s="3"/>
      <c r="P40" s="3"/>
      <c r="Q40" s="3"/>
      <c r="R40" s="3"/>
      <c r="S40" s="3"/>
    </row>
    <row r="41" spans="1:19" x14ac:dyDescent="0.4">
      <c r="A41" s="3" t="s">
        <v>73</v>
      </c>
      <c r="B41" s="3">
        <v>2.31E-3</v>
      </c>
      <c r="C41" s="3" t="s">
        <v>19</v>
      </c>
      <c r="D41" s="3" t="s">
        <v>23</v>
      </c>
      <c r="E41" s="3">
        <v>1</v>
      </c>
      <c r="F41" s="3">
        <v>1633.373</v>
      </c>
      <c r="G41" s="3">
        <v>20.417159999999999</v>
      </c>
      <c r="H41" s="3">
        <v>20.417159999999999</v>
      </c>
      <c r="I41" s="3">
        <v>100006.6</v>
      </c>
      <c r="J41" s="3"/>
      <c r="K41" s="3"/>
      <c r="L41" s="3"/>
      <c r="M41" s="3"/>
      <c r="N41" s="3"/>
      <c r="O41" s="3"/>
      <c r="P41" s="3"/>
      <c r="Q41" s="3"/>
      <c r="R41" s="3"/>
      <c r="S41" s="3"/>
    </row>
    <row r="42" spans="1:19" x14ac:dyDescent="0.4">
      <c r="A42" s="3" t="s">
        <v>74</v>
      </c>
      <c r="B42" s="3">
        <v>1.2699119999999999</v>
      </c>
      <c r="C42" s="3" t="s">
        <v>19</v>
      </c>
      <c r="D42" s="3" t="s">
        <v>20</v>
      </c>
      <c r="E42" s="3">
        <v>1</v>
      </c>
      <c r="F42" s="3">
        <v>386.2758</v>
      </c>
      <c r="G42" s="3">
        <v>19.313790000000001</v>
      </c>
      <c r="H42" s="3">
        <v>19.313790000000001</v>
      </c>
      <c r="I42" s="3">
        <v>600061.30000000005</v>
      </c>
      <c r="J42" s="3"/>
      <c r="K42" s="3"/>
      <c r="L42" s="3"/>
      <c r="M42" s="3"/>
      <c r="N42" s="3"/>
      <c r="O42" s="3"/>
      <c r="P42" s="3"/>
      <c r="Q42" s="3"/>
      <c r="R42" s="3"/>
      <c r="S42" s="3"/>
    </row>
    <row r="43" spans="1:19" x14ac:dyDescent="0.4">
      <c r="A43" s="3" t="s">
        <v>75</v>
      </c>
      <c r="B43" s="3">
        <v>0.272453</v>
      </c>
      <c r="C43" s="3" t="s">
        <v>21</v>
      </c>
      <c r="D43" s="3" t="s">
        <v>20</v>
      </c>
      <c r="E43" s="3">
        <v>1</v>
      </c>
      <c r="F43" s="3">
        <v>966.63580000000002</v>
      </c>
      <c r="G43" s="3">
        <v>48.331789999999998</v>
      </c>
      <c r="H43" s="3">
        <v>48.331789999999998</v>
      </c>
      <c r="I43" s="3">
        <v>600032.9</v>
      </c>
      <c r="J43" s="3"/>
      <c r="K43" s="3"/>
      <c r="L43" s="3"/>
      <c r="M43" s="3"/>
      <c r="N43" s="3"/>
      <c r="O43" s="3"/>
      <c r="P43" s="3"/>
      <c r="Q43" s="3"/>
      <c r="R43" s="3"/>
      <c r="S43" s="3"/>
    </row>
    <row r="44" spans="1:19" x14ac:dyDescent="0.4">
      <c r="A44" s="3" t="s">
        <v>76</v>
      </c>
      <c r="B44" s="3">
        <v>0.17270099999999999</v>
      </c>
      <c r="C44" s="3" t="s">
        <v>19</v>
      </c>
      <c r="D44" s="3" t="s">
        <v>33</v>
      </c>
      <c r="E44" s="3">
        <v>1</v>
      </c>
      <c r="F44" s="3">
        <v>2897.8560000000002</v>
      </c>
      <c r="G44" s="3">
        <v>36.223199999999999</v>
      </c>
      <c r="H44" s="3">
        <v>36.223199999999999</v>
      </c>
      <c r="I44" s="3">
        <v>151501.4</v>
      </c>
      <c r="J44" s="3"/>
      <c r="K44" s="3"/>
      <c r="L44" s="3"/>
      <c r="M44" s="3"/>
      <c r="N44" s="3"/>
      <c r="O44" s="3"/>
      <c r="P44" s="3"/>
      <c r="Q44" s="3"/>
      <c r="R44" s="3"/>
      <c r="S44" s="3"/>
    </row>
    <row r="45" spans="1:19" x14ac:dyDescent="0.4">
      <c r="A45" s="3" t="s">
        <v>77</v>
      </c>
      <c r="B45" s="3">
        <v>1.2793000000000001E-2</v>
      </c>
      <c r="C45" s="3" t="s">
        <v>19</v>
      </c>
      <c r="D45" s="3" t="s">
        <v>23</v>
      </c>
      <c r="E45" s="3">
        <v>1</v>
      </c>
      <c r="F45" s="3">
        <v>1255.4349999999999</v>
      </c>
      <c r="G45" s="3">
        <v>15.69294</v>
      </c>
      <c r="H45" s="3">
        <v>15.69294</v>
      </c>
      <c r="I45" s="3">
        <v>100028.1</v>
      </c>
      <c r="J45" s="3"/>
      <c r="K45" s="3"/>
      <c r="L45" s="3"/>
      <c r="M45" s="3"/>
      <c r="N45" s="3"/>
      <c r="O45" s="3"/>
      <c r="P45" s="3"/>
      <c r="Q45" s="3"/>
      <c r="R45" s="3"/>
      <c r="S45" s="3"/>
    </row>
    <row r="46" spans="1:19" x14ac:dyDescent="0.4">
      <c r="A46" s="3" t="s">
        <v>78</v>
      </c>
      <c r="B46" s="3">
        <v>0.34199800000000002</v>
      </c>
      <c r="C46" s="3" t="s">
        <v>19</v>
      </c>
      <c r="D46" s="3" t="s">
        <v>23</v>
      </c>
      <c r="E46" s="3">
        <v>1</v>
      </c>
      <c r="F46" s="3">
        <v>675.17250000000001</v>
      </c>
      <c r="G46" s="3">
        <v>8.4396559999999994</v>
      </c>
      <c r="H46" s="3">
        <v>8.4396559999999994</v>
      </c>
      <c r="I46" s="3">
        <v>100404.1</v>
      </c>
      <c r="J46" s="3"/>
      <c r="K46" s="3"/>
      <c r="L46" s="3"/>
      <c r="M46" s="3"/>
      <c r="N46" s="3"/>
      <c r="O46" s="3"/>
      <c r="P46" s="3"/>
      <c r="Q46" s="3"/>
      <c r="R46" s="3"/>
      <c r="S46" s="3"/>
    </row>
    <row r="47" spans="1:19" x14ac:dyDescent="0.4">
      <c r="A47" s="3" t="s">
        <v>79</v>
      </c>
      <c r="B47" s="3">
        <v>6.574E-3</v>
      </c>
      <c r="C47" s="3" t="s">
        <v>19</v>
      </c>
      <c r="D47" s="3" t="s">
        <v>33</v>
      </c>
      <c r="E47" s="3">
        <v>1</v>
      </c>
      <c r="F47" s="3">
        <v>2676.21</v>
      </c>
      <c r="G47" s="3">
        <v>33.452629999999999</v>
      </c>
      <c r="H47" s="3">
        <v>33.452629999999999</v>
      </c>
      <c r="I47" s="3">
        <v>150052.79999999999</v>
      </c>
      <c r="J47" s="3"/>
      <c r="K47" s="3"/>
      <c r="L47" s="3"/>
      <c r="M47" s="3"/>
      <c r="N47" s="3"/>
      <c r="O47" s="3"/>
      <c r="P47" s="3"/>
      <c r="Q47" s="3"/>
      <c r="R47" s="3"/>
      <c r="S47" s="3"/>
    </row>
    <row r="48" spans="1:19" x14ac:dyDescent="0.4">
      <c r="A48" s="3" t="s">
        <v>80</v>
      </c>
      <c r="B48" s="3">
        <v>4.8613000000000003E-2</v>
      </c>
      <c r="C48" s="3" t="s">
        <v>19</v>
      </c>
      <c r="D48" s="3" t="s">
        <v>23</v>
      </c>
      <c r="E48" s="3">
        <v>1</v>
      </c>
      <c r="F48" s="3">
        <v>668.84979999999996</v>
      </c>
      <c r="G48" s="3">
        <v>8.3606230000000004</v>
      </c>
      <c r="H48" s="3">
        <v>8.3606230000000004</v>
      </c>
      <c r="I48" s="3">
        <v>100056.9</v>
      </c>
      <c r="J48" s="3"/>
      <c r="K48" s="3"/>
      <c r="L48" s="3"/>
      <c r="M48" s="3"/>
      <c r="N48" s="3"/>
      <c r="O48" s="3"/>
      <c r="P48" s="3"/>
      <c r="Q48" s="3"/>
      <c r="R48" s="3"/>
      <c r="S48" s="3"/>
    </row>
    <row r="49" spans="1:19" x14ac:dyDescent="0.4">
      <c r="A49" s="3" t="s">
        <v>81</v>
      </c>
      <c r="B49" s="3">
        <v>3.0703000000000001E-2</v>
      </c>
      <c r="C49" s="3" t="s">
        <v>21</v>
      </c>
      <c r="D49" s="3" t="s">
        <v>23</v>
      </c>
      <c r="E49" s="3">
        <v>1</v>
      </c>
      <c r="F49" s="3">
        <v>1353.144</v>
      </c>
      <c r="G49" s="3">
        <v>16.914300000000001</v>
      </c>
      <c r="H49" s="3">
        <v>16.914300000000001</v>
      </c>
      <c r="I49" s="3">
        <v>100072.7</v>
      </c>
      <c r="J49" s="3"/>
      <c r="K49" s="3"/>
      <c r="L49" s="3"/>
      <c r="M49" s="3"/>
      <c r="N49" s="3"/>
      <c r="O49" s="3"/>
      <c r="P49" s="3"/>
      <c r="Q49" s="3"/>
      <c r="R49" s="3"/>
      <c r="S49" s="3"/>
    </row>
    <row r="50" spans="1:19" x14ac:dyDescent="0.4">
      <c r="A50" s="3" t="s">
        <v>82</v>
      </c>
      <c r="B50" s="3">
        <v>2.2992750000000002</v>
      </c>
      <c r="C50" s="3" t="s">
        <v>21</v>
      </c>
      <c r="D50" s="3" t="s">
        <v>23</v>
      </c>
      <c r="E50" s="3">
        <v>1</v>
      </c>
      <c r="F50" s="3">
        <v>667.63379999999995</v>
      </c>
      <c r="G50" s="3">
        <v>8.3454230000000003</v>
      </c>
      <c r="H50" s="3">
        <v>8.3454230000000003</v>
      </c>
      <c r="I50" s="3">
        <v>102686.39999999999</v>
      </c>
      <c r="J50" s="3"/>
      <c r="K50" s="3"/>
      <c r="L50" s="3"/>
      <c r="M50" s="3"/>
      <c r="N50" s="3"/>
      <c r="O50" s="3"/>
      <c r="P50" s="3"/>
      <c r="Q50" s="3"/>
      <c r="R50" s="3"/>
      <c r="S50" s="3"/>
    </row>
    <row r="51" spans="1:19" x14ac:dyDescent="0.4">
      <c r="A51" s="3" t="s">
        <v>83</v>
      </c>
      <c r="B51" s="3">
        <v>0.55606599999999995</v>
      </c>
      <c r="C51" s="3" t="s">
        <v>19</v>
      </c>
      <c r="D51" s="3" t="s">
        <v>23</v>
      </c>
      <c r="E51" s="3">
        <v>1</v>
      </c>
      <c r="F51" s="3">
        <v>898.17660000000001</v>
      </c>
      <c r="G51" s="3">
        <v>11.227209999999999</v>
      </c>
      <c r="H51" s="3">
        <v>11.227209999999999</v>
      </c>
      <c r="I51" s="3">
        <v>100874</v>
      </c>
      <c r="J51" s="3"/>
      <c r="K51" s="3"/>
      <c r="L51" s="3"/>
      <c r="M51" s="3"/>
      <c r="N51" s="3"/>
      <c r="O51" s="3"/>
      <c r="P51" s="3"/>
      <c r="Q51" s="3"/>
      <c r="R51" s="3"/>
      <c r="S51" s="3"/>
    </row>
    <row r="52" spans="1:19" x14ac:dyDescent="0.4">
      <c r="A52" s="3" t="s">
        <v>84</v>
      </c>
      <c r="B52" s="3">
        <v>1.8921E-2</v>
      </c>
      <c r="C52" s="3" t="s">
        <v>21</v>
      </c>
      <c r="D52" s="3" t="s">
        <v>20</v>
      </c>
      <c r="E52" s="3">
        <v>1</v>
      </c>
      <c r="F52" s="3">
        <v>1012.329</v>
      </c>
      <c r="G52" s="3">
        <v>50.61647</v>
      </c>
      <c r="H52" s="3">
        <v>50.61647</v>
      </c>
      <c r="I52" s="3">
        <v>600002.4</v>
      </c>
      <c r="J52" s="3"/>
      <c r="K52" s="3"/>
      <c r="L52" s="3"/>
      <c r="M52" s="3"/>
      <c r="N52" s="3"/>
      <c r="O52" s="3"/>
      <c r="P52" s="3"/>
      <c r="Q52" s="3"/>
      <c r="R52" s="3"/>
      <c r="S52" s="3"/>
    </row>
    <row r="53" spans="1:19" x14ac:dyDescent="0.4">
      <c r="A53" s="3" t="s">
        <v>85</v>
      </c>
      <c r="B53" s="3">
        <v>1.730631</v>
      </c>
      <c r="C53" s="3" t="s">
        <v>21</v>
      </c>
      <c r="D53" s="3" t="s">
        <v>23</v>
      </c>
      <c r="E53" s="3">
        <v>1</v>
      </c>
      <c r="F53" s="3">
        <v>1029.9649999999999</v>
      </c>
      <c r="G53" s="3">
        <v>12.874560000000001</v>
      </c>
      <c r="H53" s="3">
        <v>12.874560000000001</v>
      </c>
      <c r="I53" s="3">
        <v>103119.4</v>
      </c>
      <c r="J53" s="3"/>
      <c r="K53" s="3"/>
      <c r="L53" s="3"/>
      <c r="M53" s="3"/>
      <c r="N53" s="3"/>
      <c r="O53" s="3"/>
      <c r="P53" s="3"/>
      <c r="Q53" s="3"/>
      <c r="R53" s="3"/>
      <c r="S53" s="3"/>
    </row>
    <row r="54" spans="1:19" x14ac:dyDescent="0.4">
      <c r="A54" s="3" t="s">
        <v>86</v>
      </c>
      <c r="B54" s="3">
        <v>0.200928</v>
      </c>
      <c r="C54" s="3" t="s">
        <v>19</v>
      </c>
      <c r="D54" s="3" t="s">
        <v>33</v>
      </c>
      <c r="E54" s="3">
        <v>1</v>
      </c>
      <c r="F54" s="3">
        <v>1985.201</v>
      </c>
      <c r="G54" s="3">
        <v>24.815010000000001</v>
      </c>
      <c r="H54" s="3">
        <v>24.815010000000001</v>
      </c>
      <c r="I54" s="3">
        <v>151196.6</v>
      </c>
      <c r="J54" s="3"/>
      <c r="K54" s="3"/>
      <c r="L54" s="3"/>
      <c r="M54" s="3"/>
      <c r="N54" s="3"/>
      <c r="O54" s="3"/>
      <c r="P54" s="3"/>
      <c r="Q54" s="3"/>
      <c r="R54" s="3"/>
      <c r="S54" s="3"/>
    </row>
    <row r="55" spans="1:19" x14ac:dyDescent="0.4">
      <c r="A55" s="3" t="s">
        <v>87</v>
      </c>
      <c r="B55" s="3">
        <v>4.2640000000000004E-3</v>
      </c>
      <c r="C55" s="3" t="s">
        <v>19</v>
      </c>
      <c r="D55" s="3" t="s">
        <v>23</v>
      </c>
      <c r="E55" s="3">
        <v>1</v>
      </c>
      <c r="F55" s="3">
        <v>775.58270000000005</v>
      </c>
      <c r="G55" s="3">
        <v>9.6947840000000003</v>
      </c>
      <c r="H55" s="3">
        <v>9.6947840000000003</v>
      </c>
      <c r="I55" s="3">
        <v>100005.8</v>
      </c>
      <c r="J55" s="3"/>
      <c r="K55" s="3"/>
      <c r="L55" s="3"/>
      <c r="M55" s="3"/>
      <c r="N55" s="3"/>
      <c r="O55" s="3"/>
      <c r="P55" s="3"/>
      <c r="Q55" s="3"/>
      <c r="R55" s="3"/>
      <c r="S55" s="3"/>
    </row>
    <row r="56" spans="1:19" x14ac:dyDescent="0.4">
      <c r="A56" s="3" t="s">
        <v>88</v>
      </c>
      <c r="B56" s="3">
        <v>0.55913100000000004</v>
      </c>
      <c r="C56" s="3" t="s">
        <v>21</v>
      </c>
      <c r="D56" s="3" t="s">
        <v>23</v>
      </c>
      <c r="E56" s="3">
        <v>1</v>
      </c>
      <c r="F56" s="3">
        <v>739.36249999999995</v>
      </c>
      <c r="G56" s="3">
        <v>9.2420310000000008</v>
      </c>
      <c r="H56" s="3">
        <v>9.2420310000000008</v>
      </c>
      <c r="I56" s="3">
        <v>100723.5</v>
      </c>
      <c r="J56" s="3"/>
      <c r="K56" s="3"/>
      <c r="L56" s="3"/>
      <c r="M56" s="3"/>
      <c r="N56" s="3"/>
      <c r="O56" s="3"/>
      <c r="P56" s="3"/>
      <c r="Q56" s="3"/>
      <c r="R56" s="3"/>
      <c r="S56" s="3"/>
    </row>
    <row r="57" spans="1:19" x14ac:dyDescent="0.4">
      <c r="A57" s="3" t="s">
        <v>89</v>
      </c>
      <c r="B57" s="3">
        <v>5.8847999999999998E-2</v>
      </c>
      <c r="C57" s="3" t="s">
        <v>19</v>
      </c>
      <c r="D57" s="3" t="s">
        <v>23</v>
      </c>
      <c r="E57" s="3">
        <v>1</v>
      </c>
      <c r="F57" s="3">
        <v>864.51750000000004</v>
      </c>
      <c r="G57" s="3">
        <v>10.806469999999999</v>
      </c>
      <c r="H57" s="3">
        <v>10.806469999999999</v>
      </c>
      <c r="I57" s="3">
        <v>100089</v>
      </c>
      <c r="J57" s="3"/>
      <c r="K57" s="3"/>
      <c r="L57" s="3"/>
      <c r="M57" s="3"/>
      <c r="N57" s="3"/>
      <c r="O57" s="3"/>
      <c r="P57" s="3"/>
      <c r="Q57" s="3"/>
      <c r="R57" s="3"/>
      <c r="S57" s="3"/>
    </row>
    <row r="58" spans="1:19" x14ac:dyDescent="0.4">
      <c r="A58" s="3" t="s">
        <v>90</v>
      </c>
      <c r="B58" s="3">
        <v>5.9699999999999996E-3</v>
      </c>
      <c r="C58" s="3" t="s">
        <v>19</v>
      </c>
      <c r="D58" s="3" t="s">
        <v>33</v>
      </c>
      <c r="E58" s="3">
        <v>1</v>
      </c>
      <c r="F58" s="3">
        <v>2196.7339999999999</v>
      </c>
      <c r="G58" s="3">
        <v>27.45918</v>
      </c>
      <c r="H58" s="3">
        <v>27.45918</v>
      </c>
      <c r="I58" s="3">
        <v>150039.29999999999</v>
      </c>
      <c r="J58" s="3"/>
      <c r="K58" s="3"/>
      <c r="L58" s="3"/>
      <c r="M58" s="3"/>
      <c r="N58" s="3"/>
      <c r="O58" s="3"/>
      <c r="P58" s="3"/>
      <c r="Q58" s="3"/>
      <c r="R58" s="3"/>
      <c r="S58" s="3"/>
    </row>
    <row r="59" spans="1:19" x14ac:dyDescent="0.4">
      <c r="A59" s="3" t="s">
        <v>91</v>
      </c>
      <c r="B59" s="3">
        <v>1.7942039999999999</v>
      </c>
      <c r="C59" s="3" t="s">
        <v>21</v>
      </c>
      <c r="D59" s="3" t="s">
        <v>20</v>
      </c>
      <c r="E59" s="3">
        <v>1</v>
      </c>
      <c r="F59" s="3">
        <v>2288.8620000000001</v>
      </c>
      <c r="G59" s="3">
        <v>114.4431</v>
      </c>
      <c r="H59" s="3">
        <v>114.4431</v>
      </c>
      <c r="I59" s="3">
        <v>600513.30000000005</v>
      </c>
      <c r="J59" s="3"/>
      <c r="K59" s="3"/>
      <c r="L59" s="3"/>
      <c r="M59" s="3"/>
      <c r="N59" s="3"/>
      <c r="O59" s="3"/>
      <c r="P59" s="3"/>
      <c r="Q59" s="3"/>
      <c r="R59" s="3"/>
      <c r="S59" s="3"/>
    </row>
    <row r="60" spans="1:19" x14ac:dyDescent="0.4">
      <c r="A60" s="3" t="s">
        <v>92</v>
      </c>
      <c r="B60" s="3">
        <v>7.9677999999999999E-2</v>
      </c>
      <c r="C60" s="3" t="s">
        <v>21</v>
      </c>
      <c r="D60" s="3" t="s">
        <v>23</v>
      </c>
      <c r="E60" s="3">
        <v>1</v>
      </c>
      <c r="F60" s="3">
        <v>1797.451</v>
      </c>
      <c r="G60" s="3">
        <v>22.468129999999999</v>
      </c>
      <c r="H60" s="3">
        <v>22.468129999999999</v>
      </c>
      <c r="I60" s="3">
        <v>100250.6</v>
      </c>
      <c r="J60" s="3"/>
      <c r="K60" s="3"/>
      <c r="L60" s="3"/>
      <c r="M60" s="3"/>
      <c r="N60" s="3"/>
      <c r="O60" s="3"/>
      <c r="P60" s="3"/>
      <c r="Q60" s="3"/>
      <c r="R60" s="3"/>
      <c r="S60" s="3"/>
    </row>
    <row r="61" spans="1:19" x14ac:dyDescent="0.4">
      <c r="A61" s="3" t="s">
        <v>93</v>
      </c>
      <c r="B61" s="3">
        <v>5.4914999999999999E-2</v>
      </c>
      <c r="C61" s="3" t="s">
        <v>19</v>
      </c>
      <c r="D61" s="3" t="s">
        <v>23</v>
      </c>
      <c r="E61" s="3">
        <v>1</v>
      </c>
      <c r="F61" s="3">
        <v>870.46720000000005</v>
      </c>
      <c r="G61" s="3">
        <v>10.880839999999999</v>
      </c>
      <c r="H61" s="3">
        <v>10.880839999999999</v>
      </c>
      <c r="I61" s="3">
        <v>100083.7</v>
      </c>
      <c r="J61" s="3"/>
      <c r="K61" s="3"/>
      <c r="L61" s="3"/>
      <c r="M61" s="3"/>
      <c r="N61" s="3"/>
      <c r="O61" s="3"/>
      <c r="P61" s="3"/>
      <c r="Q61" s="3"/>
      <c r="R61" s="3"/>
      <c r="S61" s="3"/>
    </row>
    <row r="62" spans="1:19" x14ac:dyDescent="0.4">
      <c r="A62" s="3" t="s">
        <v>94</v>
      </c>
      <c r="B62" s="3">
        <v>5.7739999999999996E-3</v>
      </c>
      <c r="C62" s="3" t="s">
        <v>19</v>
      </c>
      <c r="D62" s="3" t="s">
        <v>23</v>
      </c>
      <c r="E62" s="3">
        <v>1</v>
      </c>
      <c r="F62" s="3">
        <v>287.99860000000001</v>
      </c>
      <c r="G62" s="3">
        <v>3.5999819999999998</v>
      </c>
      <c r="H62" s="3">
        <v>3.5999819999999998</v>
      </c>
      <c r="I62" s="3">
        <v>100002.9</v>
      </c>
      <c r="J62" s="3"/>
      <c r="K62" s="3"/>
      <c r="L62" s="3"/>
      <c r="M62" s="3"/>
      <c r="N62" s="3"/>
      <c r="O62" s="3"/>
      <c r="P62" s="3"/>
      <c r="Q62" s="3"/>
      <c r="R62" s="3"/>
      <c r="S62" s="3"/>
    </row>
    <row r="63" spans="1:19" x14ac:dyDescent="0.4">
      <c r="A63" s="3" t="s">
        <v>95</v>
      </c>
      <c r="B63" s="3">
        <v>1.387607</v>
      </c>
      <c r="C63" s="3" t="s">
        <v>19</v>
      </c>
      <c r="D63" s="3" t="s">
        <v>20</v>
      </c>
      <c r="E63" s="3">
        <v>1</v>
      </c>
      <c r="F63" s="3">
        <v>339.16230000000002</v>
      </c>
      <c r="G63" s="3">
        <v>16.958120000000001</v>
      </c>
      <c r="H63" s="3">
        <v>16.958120000000001</v>
      </c>
      <c r="I63" s="3">
        <v>600058.80000000005</v>
      </c>
      <c r="J63" s="3"/>
      <c r="K63" s="3"/>
      <c r="L63" s="3"/>
      <c r="M63" s="3"/>
      <c r="N63" s="3"/>
      <c r="O63" s="3"/>
      <c r="P63" s="3"/>
      <c r="Q63" s="3"/>
      <c r="R63" s="3"/>
      <c r="S63" s="3"/>
    </row>
    <row r="64" spans="1:19" x14ac:dyDescent="0.4">
      <c r="A64" s="3" t="s">
        <v>96</v>
      </c>
      <c r="B64" s="3">
        <v>0.32468399999999997</v>
      </c>
      <c r="C64" s="3" t="s">
        <v>21</v>
      </c>
      <c r="D64" s="3" t="s">
        <v>20</v>
      </c>
      <c r="E64" s="3">
        <v>1</v>
      </c>
      <c r="F64" s="3">
        <v>2078.8130000000001</v>
      </c>
      <c r="G64" s="3">
        <v>103.94070000000001</v>
      </c>
      <c r="H64" s="3">
        <v>103.94070000000001</v>
      </c>
      <c r="I64" s="3">
        <v>600084.4</v>
      </c>
      <c r="J64" s="3"/>
      <c r="K64" s="3"/>
      <c r="L64" s="3"/>
      <c r="M64" s="3"/>
      <c r="N64" s="3"/>
      <c r="O64" s="3"/>
      <c r="P64" s="3"/>
      <c r="Q64" s="3"/>
      <c r="R64" s="3"/>
      <c r="S64" s="3"/>
    </row>
    <row r="65" spans="1:19" x14ac:dyDescent="0.4">
      <c r="A65" s="3" t="s">
        <v>97</v>
      </c>
      <c r="B65" s="3">
        <v>0.39973599999999998</v>
      </c>
      <c r="C65" s="3" t="s">
        <v>19</v>
      </c>
      <c r="D65" s="3" t="s">
        <v>23</v>
      </c>
      <c r="E65" s="3">
        <v>1</v>
      </c>
      <c r="F65" s="3">
        <v>688.06590000000006</v>
      </c>
      <c r="G65" s="3">
        <v>8.6008239999999994</v>
      </c>
      <c r="H65" s="3">
        <v>8.6008239999999994</v>
      </c>
      <c r="I65" s="3">
        <v>100481.3</v>
      </c>
      <c r="J65" s="3"/>
      <c r="K65" s="3"/>
      <c r="L65" s="3"/>
      <c r="M65" s="3"/>
      <c r="N65" s="3"/>
      <c r="O65" s="3"/>
      <c r="P65" s="3"/>
      <c r="Q65" s="3"/>
      <c r="R65" s="3"/>
      <c r="S65" s="3"/>
    </row>
    <row r="66" spans="1:19" x14ac:dyDescent="0.4">
      <c r="A66" s="3" t="s">
        <v>98</v>
      </c>
      <c r="B66" s="3">
        <v>0.61576699999999995</v>
      </c>
      <c r="C66" s="3" t="s">
        <v>21</v>
      </c>
      <c r="D66" s="3" t="s">
        <v>23</v>
      </c>
      <c r="E66" s="3">
        <v>1</v>
      </c>
      <c r="F66" s="3">
        <v>1089.941</v>
      </c>
      <c r="G66" s="3">
        <v>13.624269999999999</v>
      </c>
      <c r="H66" s="3">
        <v>13.624269999999999</v>
      </c>
      <c r="I66" s="3">
        <v>101174.5</v>
      </c>
      <c r="J66" s="3"/>
      <c r="K66" s="3"/>
      <c r="L66" s="3"/>
      <c r="M66" s="3"/>
      <c r="N66" s="3"/>
      <c r="O66" s="3"/>
      <c r="P66" s="3"/>
      <c r="Q66" s="3"/>
      <c r="R66" s="3"/>
      <c r="S66" s="3"/>
    </row>
    <row r="67" spans="1:19" x14ac:dyDescent="0.4">
      <c r="A67" s="3" t="s">
        <v>99</v>
      </c>
      <c r="B67" s="3">
        <v>0.55551499999999998</v>
      </c>
      <c r="C67" s="3" t="s">
        <v>21</v>
      </c>
      <c r="D67" s="3" t="s">
        <v>20</v>
      </c>
      <c r="E67" s="3">
        <v>1</v>
      </c>
      <c r="F67" s="3">
        <v>428.30380000000002</v>
      </c>
      <c r="G67" s="3">
        <v>21.415189999999999</v>
      </c>
      <c r="H67" s="3">
        <v>21.415189999999999</v>
      </c>
      <c r="I67" s="3">
        <v>600029.69999999995</v>
      </c>
      <c r="J67" s="3"/>
      <c r="K67" s="3"/>
      <c r="L67" s="3"/>
      <c r="M67" s="3"/>
      <c r="N67" s="3"/>
      <c r="O67" s="3"/>
      <c r="P67" s="3"/>
      <c r="Q67" s="3"/>
      <c r="R67" s="3"/>
      <c r="S67" s="3"/>
    </row>
    <row r="68" spans="1:19" x14ac:dyDescent="0.4">
      <c r="A68" s="3" t="s">
        <v>100</v>
      </c>
      <c r="B68" s="3">
        <v>3.4640000000000001E-3</v>
      </c>
      <c r="C68" s="3" t="s">
        <v>21</v>
      </c>
      <c r="D68" s="3" t="s">
        <v>23</v>
      </c>
      <c r="E68" s="3">
        <v>1</v>
      </c>
      <c r="F68" s="3">
        <v>1523.8620000000001</v>
      </c>
      <c r="G68" s="3">
        <v>19.048269999999999</v>
      </c>
      <c r="H68" s="3">
        <v>19.048269999999999</v>
      </c>
      <c r="I68" s="3">
        <v>100009.2</v>
      </c>
      <c r="J68" s="3"/>
      <c r="K68" s="3"/>
      <c r="L68" s="3"/>
      <c r="M68" s="3"/>
      <c r="N68" s="3"/>
      <c r="O68" s="3"/>
      <c r="P68" s="3"/>
      <c r="Q68" s="3"/>
      <c r="R68" s="3"/>
      <c r="S68" s="3"/>
    </row>
    <row r="69" spans="1:19" x14ac:dyDescent="0.4">
      <c r="A69" s="3" t="s">
        <v>101</v>
      </c>
      <c r="B69" s="3">
        <v>3.2409E-2</v>
      </c>
      <c r="C69" s="3" t="s">
        <v>21</v>
      </c>
      <c r="D69" s="3" t="s">
        <v>23</v>
      </c>
      <c r="E69" s="3">
        <v>1</v>
      </c>
      <c r="F69" s="3">
        <v>989.40679999999998</v>
      </c>
      <c r="G69" s="3">
        <v>12.36758</v>
      </c>
      <c r="H69" s="3">
        <v>12.36758</v>
      </c>
      <c r="I69" s="3">
        <v>100056.1</v>
      </c>
      <c r="J69" s="3"/>
      <c r="K69" s="3"/>
      <c r="L69" s="3"/>
      <c r="M69" s="3"/>
      <c r="N69" s="3"/>
      <c r="O69" s="3"/>
      <c r="P69" s="3"/>
      <c r="Q69" s="3"/>
      <c r="R69" s="3"/>
      <c r="S69" s="3"/>
    </row>
    <row r="70" spans="1:19" x14ac:dyDescent="0.4">
      <c r="A70" s="3" t="s">
        <v>102</v>
      </c>
      <c r="B70" s="3">
        <v>1.5436810000000001</v>
      </c>
      <c r="C70" s="3" t="s">
        <v>19</v>
      </c>
      <c r="D70" s="3" t="s">
        <v>20</v>
      </c>
      <c r="E70" s="3">
        <v>1</v>
      </c>
      <c r="F70" s="3">
        <v>325.19929999999999</v>
      </c>
      <c r="G70" s="3">
        <v>16.259969999999999</v>
      </c>
      <c r="H70" s="3">
        <v>16.259969999999999</v>
      </c>
      <c r="I70" s="3">
        <v>600062.80000000005</v>
      </c>
      <c r="J70" s="3"/>
      <c r="K70" s="3"/>
      <c r="L70" s="3"/>
      <c r="M70" s="3"/>
      <c r="N70" s="3"/>
      <c r="O70" s="3"/>
      <c r="P70" s="3"/>
      <c r="Q70" s="3"/>
      <c r="R70" s="3"/>
      <c r="S70" s="3"/>
    </row>
    <row r="71" spans="1:19" x14ac:dyDescent="0.4">
      <c r="A71" s="3" t="s">
        <v>103</v>
      </c>
      <c r="B71" s="3">
        <v>0.29338500000000001</v>
      </c>
      <c r="C71" s="3" t="s">
        <v>19</v>
      </c>
      <c r="D71" s="3" t="s">
        <v>23</v>
      </c>
      <c r="E71" s="3">
        <v>1</v>
      </c>
      <c r="F71" s="3">
        <v>869.3424</v>
      </c>
      <c r="G71" s="3">
        <v>10.86678</v>
      </c>
      <c r="H71" s="3">
        <v>10.86678</v>
      </c>
      <c r="I71" s="3">
        <v>100446.3</v>
      </c>
      <c r="J71" s="3"/>
      <c r="K71" s="3"/>
      <c r="L71" s="3"/>
      <c r="M71" s="3"/>
      <c r="N71" s="3"/>
      <c r="O71" s="3"/>
      <c r="P71" s="3"/>
      <c r="Q71" s="3"/>
      <c r="R71" s="3"/>
      <c r="S71" s="3"/>
    </row>
    <row r="72" spans="1:19" x14ac:dyDescent="0.4">
      <c r="A72" s="3" t="s">
        <v>104</v>
      </c>
      <c r="B72" s="3">
        <v>1.5351999999999999E-2</v>
      </c>
      <c r="C72" s="3" t="s">
        <v>19</v>
      </c>
      <c r="D72" s="3" t="s">
        <v>23</v>
      </c>
      <c r="E72" s="3">
        <v>1</v>
      </c>
      <c r="F72" s="3">
        <v>1447.9939999999999</v>
      </c>
      <c r="G72" s="3">
        <v>18.099930000000001</v>
      </c>
      <c r="H72" s="3">
        <v>18.099930000000001</v>
      </c>
      <c r="I72" s="3">
        <v>100038.9</v>
      </c>
      <c r="J72" s="3"/>
      <c r="K72" s="3"/>
      <c r="L72" s="3"/>
      <c r="M72" s="3"/>
      <c r="N72" s="3"/>
      <c r="O72" s="3"/>
      <c r="P72" s="3"/>
      <c r="Q72" s="3"/>
      <c r="R72" s="3"/>
      <c r="S72" s="3"/>
    </row>
    <row r="73" spans="1:19" x14ac:dyDescent="0.4">
      <c r="A73" s="3" t="s">
        <v>105</v>
      </c>
      <c r="B73" s="3">
        <v>1.0392999999999999E-2</v>
      </c>
      <c r="C73" s="3" t="s">
        <v>21</v>
      </c>
      <c r="D73" s="3" t="s">
        <v>23</v>
      </c>
      <c r="E73" s="3">
        <v>1</v>
      </c>
      <c r="F73" s="3">
        <v>1201.8610000000001</v>
      </c>
      <c r="G73" s="3">
        <v>15.02327</v>
      </c>
      <c r="H73" s="3">
        <v>15.02327</v>
      </c>
      <c r="I73" s="3">
        <v>100021.9</v>
      </c>
      <c r="J73" s="3"/>
      <c r="K73" s="3"/>
      <c r="L73" s="3"/>
      <c r="M73" s="3"/>
      <c r="N73" s="3"/>
      <c r="O73" s="3"/>
      <c r="P73" s="3"/>
      <c r="Q73" s="3"/>
      <c r="R73" s="3"/>
      <c r="S73" s="3"/>
    </row>
    <row r="74" spans="1:19" x14ac:dyDescent="0.4">
      <c r="A74" s="3" t="s">
        <v>106</v>
      </c>
      <c r="B74" s="3">
        <v>8.8697999999999999E-2</v>
      </c>
      <c r="C74" s="3" t="s">
        <v>19</v>
      </c>
      <c r="D74" s="3" t="s">
        <v>23</v>
      </c>
      <c r="E74" s="3">
        <v>1</v>
      </c>
      <c r="F74" s="3">
        <v>1413.1880000000001</v>
      </c>
      <c r="G74" s="3">
        <v>17.664860000000001</v>
      </c>
      <c r="H74" s="3">
        <v>17.664860000000001</v>
      </c>
      <c r="I74" s="3">
        <v>100219.4</v>
      </c>
      <c r="J74" s="3"/>
      <c r="K74" s="3"/>
      <c r="L74" s="3"/>
      <c r="M74" s="3"/>
      <c r="N74" s="3"/>
      <c r="O74" s="3"/>
      <c r="P74" s="3"/>
      <c r="Q74" s="3"/>
      <c r="R74" s="3"/>
      <c r="S74" s="3"/>
    </row>
    <row r="75" spans="1:19" x14ac:dyDescent="0.4">
      <c r="A75" s="3" t="s">
        <v>107</v>
      </c>
      <c r="B75" s="3">
        <v>0.15607399999999999</v>
      </c>
      <c r="C75" s="3" t="s">
        <v>19</v>
      </c>
      <c r="D75" s="3" t="s">
        <v>33</v>
      </c>
      <c r="E75" s="3">
        <v>1</v>
      </c>
      <c r="F75" s="3">
        <v>4300.308</v>
      </c>
      <c r="G75" s="3">
        <v>53.75385</v>
      </c>
      <c r="H75" s="3">
        <v>53.75385</v>
      </c>
      <c r="I75" s="3">
        <v>152013.5</v>
      </c>
      <c r="J75" s="3"/>
      <c r="K75" s="3"/>
      <c r="L75" s="3"/>
      <c r="M75" s="3"/>
      <c r="N75" s="3"/>
      <c r="O75" s="3"/>
      <c r="P75" s="3"/>
      <c r="Q75" s="3"/>
      <c r="R75" s="3"/>
      <c r="S75" s="3"/>
    </row>
    <row r="76" spans="1:19" x14ac:dyDescent="0.4">
      <c r="A76" s="3" t="s">
        <v>108</v>
      </c>
      <c r="B76" s="3">
        <v>4.1570999999999997E-2</v>
      </c>
      <c r="C76" s="3" t="s">
        <v>19</v>
      </c>
      <c r="D76" s="3" t="s">
        <v>23</v>
      </c>
      <c r="E76" s="3">
        <v>1</v>
      </c>
      <c r="F76" s="3">
        <v>69.828590000000005</v>
      </c>
      <c r="G76" s="3">
        <v>0.87285699999999999</v>
      </c>
      <c r="H76" s="3">
        <v>0.87285699999999999</v>
      </c>
      <c r="I76" s="3">
        <v>100005.1</v>
      </c>
      <c r="J76" s="3"/>
      <c r="K76" s="3"/>
      <c r="L76" s="3"/>
      <c r="M76" s="3"/>
      <c r="N76" s="3"/>
      <c r="O76" s="3"/>
      <c r="P76" s="3"/>
      <c r="Q76" s="3"/>
      <c r="R76" s="3"/>
      <c r="S76" s="3"/>
    </row>
    <row r="77" spans="1:19" x14ac:dyDescent="0.4">
      <c r="A77" s="3" t="s">
        <v>109</v>
      </c>
      <c r="B77" s="3">
        <v>2.31E-3</v>
      </c>
      <c r="C77" s="3" t="s">
        <v>19</v>
      </c>
      <c r="D77" s="3" t="s">
        <v>23</v>
      </c>
      <c r="E77" s="3">
        <v>1</v>
      </c>
      <c r="F77" s="3">
        <v>1159.8030000000001</v>
      </c>
      <c r="G77" s="3">
        <v>14.497529999999999</v>
      </c>
      <c r="H77" s="3">
        <v>14.497529999999999</v>
      </c>
      <c r="I77" s="3">
        <v>100004.7</v>
      </c>
      <c r="J77" s="3"/>
      <c r="K77" s="3"/>
      <c r="L77" s="3"/>
      <c r="M77" s="3"/>
      <c r="N77" s="3"/>
      <c r="O77" s="3"/>
      <c r="P77" s="3"/>
      <c r="Q77" s="3"/>
      <c r="R77" s="3"/>
      <c r="S77" s="3"/>
    </row>
    <row r="78" spans="1:19" x14ac:dyDescent="0.4">
      <c r="A78" s="3" t="s">
        <v>110</v>
      </c>
      <c r="B78" s="3">
        <v>4.8679999999999999E-3</v>
      </c>
      <c r="C78" s="3" t="s">
        <v>21</v>
      </c>
      <c r="D78" s="3" t="s">
        <v>23</v>
      </c>
      <c r="E78" s="3">
        <v>1</v>
      </c>
      <c r="F78" s="3">
        <v>746.86389999999994</v>
      </c>
      <c r="G78" s="3">
        <v>9.3357980000000005</v>
      </c>
      <c r="H78" s="3">
        <v>9.3357980000000005</v>
      </c>
      <c r="I78" s="3">
        <v>100006.39999999999</v>
      </c>
      <c r="J78" s="3"/>
      <c r="K78" s="3"/>
      <c r="L78" s="3"/>
      <c r="M78" s="3"/>
      <c r="N78" s="3"/>
      <c r="O78" s="3"/>
      <c r="P78" s="3"/>
      <c r="Q78" s="3"/>
      <c r="R78" s="3"/>
      <c r="S78" s="3"/>
    </row>
    <row r="79" spans="1:19" x14ac:dyDescent="0.4">
      <c r="A79" s="3" t="s">
        <v>111</v>
      </c>
      <c r="B79" s="3">
        <v>1.0362279999999999</v>
      </c>
      <c r="C79" s="3" t="s">
        <v>19</v>
      </c>
      <c r="D79" s="3" t="s">
        <v>23</v>
      </c>
      <c r="E79" s="3">
        <v>1</v>
      </c>
      <c r="F79" s="3">
        <v>1088.337</v>
      </c>
      <c r="G79" s="3">
        <v>13.60421</v>
      </c>
      <c r="H79" s="3">
        <v>13.60421</v>
      </c>
      <c r="I79" s="3">
        <v>101973.6</v>
      </c>
      <c r="J79" s="3"/>
      <c r="K79" s="3"/>
      <c r="L79" s="3"/>
      <c r="M79" s="3"/>
      <c r="N79" s="3"/>
      <c r="O79" s="3"/>
      <c r="P79" s="3"/>
      <c r="Q79" s="3"/>
      <c r="R79" s="3"/>
      <c r="S79" s="3"/>
    </row>
    <row r="80" spans="1:19" x14ac:dyDescent="0.4">
      <c r="A80" s="3" t="s">
        <v>112</v>
      </c>
      <c r="B80" s="3">
        <v>0.18183299999999999</v>
      </c>
      <c r="C80" s="3" t="s">
        <v>21</v>
      </c>
      <c r="D80" s="3" t="s">
        <v>23</v>
      </c>
      <c r="E80" s="3">
        <v>1</v>
      </c>
      <c r="F80" s="3">
        <v>779.9307</v>
      </c>
      <c r="G80" s="3">
        <v>9.7491330000000005</v>
      </c>
      <c r="H80" s="3">
        <v>9.7491330000000005</v>
      </c>
      <c r="I80" s="3">
        <v>100248.2</v>
      </c>
      <c r="J80" s="3"/>
      <c r="K80" s="3"/>
      <c r="L80" s="3"/>
      <c r="M80" s="3"/>
      <c r="N80" s="3"/>
      <c r="O80" s="3"/>
      <c r="P80" s="3"/>
      <c r="Q80" s="3"/>
      <c r="R80" s="3"/>
      <c r="S80" s="3"/>
    </row>
    <row r="81" spans="1:19" x14ac:dyDescent="0.4">
      <c r="A81" s="3" t="s">
        <v>113</v>
      </c>
      <c r="B81" s="3">
        <v>5.9699999999999996E-3</v>
      </c>
      <c r="C81" s="3" t="s">
        <v>19</v>
      </c>
      <c r="D81" s="3" t="s">
        <v>23</v>
      </c>
      <c r="E81" s="3">
        <v>1</v>
      </c>
      <c r="F81" s="3">
        <v>812.41980000000001</v>
      </c>
      <c r="G81" s="3">
        <v>10.155250000000001</v>
      </c>
      <c r="H81" s="3">
        <v>10.155250000000001</v>
      </c>
      <c r="I81" s="3">
        <v>100008.5</v>
      </c>
      <c r="J81" s="3"/>
      <c r="K81" s="3"/>
      <c r="L81" s="3"/>
      <c r="M81" s="3"/>
      <c r="N81" s="3"/>
      <c r="O81" s="3"/>
      <c r="P81" s="3"/>
      <c r="Q81" s="3"/>
      <c r="R81" s="3"/>
      <c r="S81" s="3"/>
    </row>
    <row r="82" spans="1:19" x14ac:dyDescent="0.4">
      <c r="A82" s="3" t="s">
        <v>114</v>
      </c>
      <c r="B82" s="3">
        <v>3.4113999999999998E-2</v>
      </c>
      <c r="C82" s="3" t="s">
        <v>19</v>
      </c>
      <c r="D82" s="3" t="s">
        <v>23</v>
      </c>
      <c r="E82" s="3">
        <v>1</v>
      </c>
      <c r="F82" s="3">
        <v>818.48699999999997</v>
      </c>
      <c r="G82" s="3">
        <v>10.23109</v>
      </c>
      <c r="H82" s="3">
        <v>10.23109</v>
      </c>
      <c r="I82" s="3">
        <v>100048.9</v>
      </c>
      <c r="J82" s="3"/>
      <c r="K82" s="3"/>
      <c r="L82" s="3"/>
      <c r="M82" s="3"/>
      <c r="N82" s="3"/>
      <c r="O82" s="3"/>
      <c r="P82" s="3"/>
      <c r="Q82" s="3"/>
      <c r="R82" s="3"/>
      <c r="S82" s="3"/>
    </row>
    <row r="83" spans="1:19" x14ac:dyDescent="0.4">
      <c r="A83" s="3" t="s">
        <v>115</v>
      </c>
      <c r="B83" s="3">
        <v>1.076373</v>
      </c>
      <c r="C83" s="3" t="s">
        <v>21</v>
      </c>
      <c r="D83" s="3" t="s">
        <v>20</v>
      </c>
      <c r="E83" s="3">
        <v>1</v>
      </c>
      <c r="F83" s="3">
        <v>2287.8490000000002</v>
      </c>
      <c r="G83" s="3">
        <v>114.39239999999999</v>
      </c>
      <c r="H83" s="3">
        <v>114.39239999999999</v>
      </c>
      <c r="I83" s="3">
        <v>600307.80000000005</v>
      </c>
      <c r="J83" s="3"/>
      <c r="K83" s="3"/>
      <c r="L83" s="3"/>
      <c r="M83" s="3"/>
      <c r="N83" s="3"/>
      <c r="O83" s="3"/>
      <c r="P83" s="3"/>
      <c r="Q83" s="3"/>
      <c r="R83" s="3"/>
      <c r="S83" s="3"/>
    </row>
    <row r="84" spans="1:19" x14ac:dyDescent="0.4">
      <c r="A84" s="3" t="s">
        <v>116</v>
      </c>
      <c r="B84" s="3">
        <v>2.1322000000000001E-2</v>
      </c>
      <c r="C84" s="3" t="s">
        <v>21</v>
      </c>
      <c r="D84" s="3" t="s">
        <v>33</v>
      </c>
      <c r="E84" s="3">
        <v>1</v>
      </c>
      <c r="F84" s="3">
        <v>2731.509</v>
      </c>
      <c r="G84" s="3">
        <v>34.14387</v>
      </c>
      <c r="H84" s="3">
        <v>34.14387</v>
      </c>
      <c r="I84" s="3">
        <v>150174.70000000001</v>
      </c>
      <c r="J84" s="3"/>
      <c r="K84" s="3"/>
      <c r="L84" s="3"/>
      <c r="M84" s="3"/>
      <c r="N84" s="3"/>
      <c r="O84" s="3"/>
      <c r="P84" s="3"/>
      <c r="Q84" s="3"/>
      <c r="R84" s="3"/>
      <c r="S84" s="3"/>
    </row>
    <row r="85" spans="1:19" x14ac:dyDescent="0.4">
      <c r="A85" s="3" t="s">
        <v>117</v>
      </c>
      <c r="B85" s="3">
        <v>0.73434200000000005</v>
      </c>
      <c r="C85" s="3" t="s">
        <v>21</v>
      </c>
      <c r="D85" s="3" t="s">
        <v>23</v>
      </c>
      <c r="E85" s="3">
        <v>1</v>
      </c>
      <c r="F85" s="3">
        <v>1210.5219999999999</v>
      </c>
      <c r="G85" s="3">
        <v>15.13153</v>
      </c>
      <c r="H85" s="3">
        <v>15.13153</v>
      </c>
      <c r="I85" s="3">
        <v>101555.6</v>
      </c>
      <c r="J85" s="3"/>
      <c r="K85" s="3"/>
      <c r="L85" s="3"/>
      <c r="M85" s="3"/>
      <c r="N85" s="3"/>
      <c r="O85" s="3"/>
      <c r="P85" s="3"/>
      <c r="Q85" s="3"/>
      <c r="R85" s="3"/>
      <c r="S85" s="3"/>
    </row>
    <row r="86" spans="1:19" x14ac:dyDescent="0.4">
      <c r="A86" s="3" t="s">
        <v>118</v>
      </c>
      <c r="B86" s="3">
        <v>0.41022700000000001</v>
      </c>
      <c r="C86" s="3" t="s">
        <v>21</v>
      </c>
      <c r="D86" s="3" t="s">
        <v>23</v>
      </c>
      <c r="E86" s="3">
        <v>1</v>
      </c>
      <c r="F86" s="3">
        <v>659.92280000000005</v>
      </c>
      <c r="G86" s="3">
        <v>8.2490349999999992</v>
      </c>
      <c r="H86" s="3">
        <v>8.2490349999999992</v>
      </c>
      <c r="I86" s="3">
        <v>100473.8</v>
      </c>
      <c r="J86" s="3"/>
      <c r="K86" s="3"/>
      <c r="L86" s="3"/>
      <c r="M86" s="3"/>
      <c r="N86" s="3"/>
      <c r="O86" s="3"/>
      <c r="P86" s="3"/>
      <c r="Q86" s="3"/>
      <c r="R86" s="3"/>
      <c r="S86" s="3"/>
    </row>
    <row r="87" spans="1:19" x14ac:dyDescent="0.4">
      <c r="A87" s="3" t="s">
        <v>119</v>
      </c>
      <c r="B87" s="3">
        <v>4.8500000000000001E-2</v>
      </c>
      <c r="C87" s="3" t="s">
        <v>19</v>
      </c>
      <c r="D87" s="3" t="s">
        <v>33</v>
      </c>
      <c r="E87" s="3">
        <v>1</v>
      </c>
      <c r="F87" s="3">
        <v>3713.4229999999998</v>
      </c>
      <c r="G87" s="3">
        <v>46.41778</v>
      </c>
      <c r="H87" s="3">
        <v>46.41778</v>
      </c>
      <c r="I87" s="3">
        <v>150540.29999999999</v>
      </c>
      <c r="J87" s="3"/>
      <c r="K87" s="3"/>
      <c r="L87" s="3"/>
      <c r="M87" s="3"/>
      <c r="N87" s="3"/>
      <c r="O87" s="3"/>
      <c r="P87" s="3"/>
      <c r="Q87" s="3"/>
      <c r="R87" s="3"/>
      <c r="S87" s="3"/>
    </row>
    <row r="88" spans="1:19" x14ac:dyDescent="0.4">
      <c r="A88" s="3" t="s">
        <v>120</v>
      </c>
      <c r="B88" s="3">
        <v>1.3168200000000001</v>
      </c>
      <c r="C88" s="3" t="s">
        <v>19</v>
      </c>
      <c r="D88" s="3" t="s">
        <v>23</v>
      </c>
      <c r="E88" s="3">
        <v>1</v>
      </c>
      <c r="F88" s="3">
        <v>1049.529</v>
      </c>
      <c r="G88" s="3">
        <v>13.119120000000001</v>
      </c>
      <c r="H88" s="3">
        <v>13.119120000000001</v>
      </c>
      <c r="I88" s="3">
        <v>102418.6</v>
      </c>
      <c r="J88" s="3"/>
      <c r="K88" s="3"/>
      <c r="L88" s="3"/>
      <c r="M88" s="3"/>
      <c r="N88" s="3"/>
      <c r="O88" s="3"/>
      <c r="P88" s="3"/>
      <c r="Q88" s="3"/>
      <c r="R88" s="3"/>
      <c r="S88" s="3"/>
    </row>
    <row r="89" spans="1:19" x14ac:dyDescent="0.4">
      <c r="A89" s="3" t="s">
        <v>121</v>
      </c>
      <c r="B89" s="3">
        <v>2.4250000000000001E-2</v>
      </c>
      <c r="C89" s="3" t="s">
        <v>21</v>
      </c>
      <c r="D89" s="3" t="s">
        <v>23</v>
      </c>
      <c r="E89" s="3">
        <v>1</v>
      </c>
      <c r="F89" s="3">
        <v>1703.64</v>
      </c>
      <c r="G89" s="3">
        <v>21.295490000000001</v>
      </c>
      <c r="H89" s="3">
        <v>21.295490000000001</v>
      </c>
      <c r="I89" s="3">
        <v>100072.3</v>
      </c>
      <c r="J89" s="3"/>
      <c r="K89" s="3"/>
      <c r="L89" s="3"/>
      <c r="M89" s="3"/>
      <c r="N89" s="3"/>
      <c r="O89" s="3"/>
      <c r="P89" s="3"/>
      <c r="Q89" s="3"/>
      <c r="R89" s="3"/>
      <c r="S89" s="3"/>
    </row>
    <row r="90" spans="1:19" x14ac:dyDescent="0.4">
      <c r="A90" s="3" t="s">
        <v>122</v>
      </c>
      <c r="B90" s="3">
        <v>2.31E-3</v>
      </c>
      <c r="C90" s="3" t="s">
        <v>21</v>
      </c>
      <c r="D90" s="3" t="s">
        <v>23</v>
      </c>
      <c r="E90" s="3">
        <v>1</v>
      </c>
      <c r="F90" s="3">
        <v>1165.297</v>
      </c>
      <c r="G90" s="3">
        <v>14.56622</v>
      </c>
      <c r="H90" s="3">
        <v>14.56622</v>
      </c>
      <c r="I90" s="3">
        <v>100004.7</v>
      </c>
      <c r="J90" s="3"/>
      <c r="K90" s="3"/>
      <c r="L90" s="3"/>
      <c r="M90" s="3"/>
      <c r="N90" s="3"/>
      <c r="O90" s="3"/>
      <c r="P90" s="3"/>
      <c r="Q90" s="3"/>
      <c r="R90" s="3"/>
      <c r="S90" s="3"/>
    </row>
    <row r="91" spans="1:19" x14ac:dyDescent="0.4">
      <c r="A91" s="3" t="s">
        <v>123</v>
      </c>
      <c r="B91" s="3">
        <v>1.8762999999999998E-2</v>
      </c>
      <c r="C91" s="3" t="s">
        <v>19</v>
      </c>
      <c r="D91" s="3" t="s">
        <v>23</v>
      </c>
      <c r="E91" s="3">
        <v>1</v>
      </c>
      <c r="F91" s="3">
        <v>1158.7149999999999</v>
      </c>
      <c r="G91" s="3">
        <v>14.48394</v>
      </c>
      <c r="H91" s="3">
        <v>14.48394</v>
      </c>
      <c r="I91" s="3">
        <v>100038</v>
      </c>
      <c r="J91" s="3"/>
      <c r="K91" s="3"/>
      <c r="L91" s="3"/>
      <c r="M91" s="3"/>
      <c r="N91" s="3"/>
      <c r="O91" s="3"/>
      <c r="P91" s="3"/>
      <c r="Q91" s="3"/>
      <c r="R91" s="3"/>
      <c r="S91" s="3"/>
    </row>
    <row r="92" spans="1:19" x14ac:dyDescent="0.4">
      <c r="A92" s="3" t="s">
        <v>124</v>
      </c>
      <c r="B92" s="3">
        <v>1.7060000000000001E-3</v>
      </c>
      <c r="C92" s="3" t="s">
        <v>19</v>
      </c>
      <c r="D92" s="3" t="s">
        <v>23</v>
      </c>
      <c r="E92" s="3">
        <v>1</v>
      </c>
      <c r="F92" s="3">
        <v>1110.27</v>
      </c>
      <c r="G92" s="3">
        <v>13.87837</v>
      </c>
      <c r="H92" s="3">
        <v>13.87837</v>
      </c>
      <c r="I92" s="3">
        <v>100003.3</v>
      </c>
      <c r="J92" s="3"/>
      <c r="K92" s="3"/>
      <c r="L92" s="3"/>
      <c r="M92" s="3"/>
      <c r="N92" s="3"/>
      <c r="O92" s="3"/>
      <c r="P92" s="3"/>
      <c r="Q92" s="3"/>
      <c r="R92" s="3"/>
      <c r="S92" s="3"/>
    </row>
    <row r="93" spans="1:19" x14ac:dyDescent="0.4">
      <c r="A93" s="3" t="s">
        <v>125</v>
      </c>
      <c r="B93" s="3">
        <v>0.84518700000000002</v>
      </c>
      <c r="C93" s="3" t="s">
        <v>19</v>
      </c>
      <c r="D93" s="3" t="s">
        <v>23</v>
      </c>
      <c r="E93" s="3">
        <v>1</v>
      </c>
      <c r="F93" s="3">
        <v>1296.9580000000001</v>
      </c>
      <c r="G93" s="3">
        <v>16.211970000000001</v>
      </c>
      <c r="H93" s="3">
        <v>16.211970000000001</v>
      </c>
      <c r="I93" s="3">
        <v>101918.3</v>
      </c>
      <c r="J93" s="3"/>
      <c r="K93" s="3"/>
      <c r="L93" s="3"/>
      <c r="M93" s="3"/>
      <c r="N93" s="3"/>
      <c r="O93" s="3"/>
      <c r="P93" s="3"/>
      <c r="Q93" s="3"/>
      <c r="R93" s="3"/>
      <c r="S93" s="3"/>
    </row>
    <row r="94" spans="1:19" x14ac:dyDescent="0.4">
      <c r="A94" s="3" t="s">
        <v>126</v>
      </c>
      <c r="B94" s="3">
        <v>0.578241</v>
      </c>
      <c r="C94" s="3" t="s">
        <v>19</v>
      </c>
      <c r="D94" s="3" t="s">
        <v>23</v>
      </c>
      <c r="E94" s="3">
        <v>1</v>
      </c>
      <c r="F94" s="3">
        <v>843.44949999999994</v>
      </c>
      <c r="G94" s="3">
        <v>10.54312</v>
      </c>
      <c r="H94" s="3">
        <v>10.54312</v>
      </c>
      <c r="I94" s="3">
        <v>100853.5</v>
      </c>
      <c r="J94" s="3"/>
      <c r="K94" s="3"/>
      <c r="L94" s="3"/>
      <c r="M94" s="3"/>
      <c r="N94" s="3"/>
      <c r="O94" s="3"/>
      <c r="P94" s="3"/>
      <c r="Q94" s="3"/>
      <c r="R94" s="3"/>
      <c r="S94" s="3"/>
    </row>
    <row r="95" spans="1:19" x14ac:dyDescent="0.4">
      <c r="A95" s="3" t="s">
        <v>127</v>
      </c>
      <c r="B95" s="3">
        <v>0.61576699999999995</v>
      </c>
      <c r="C95" s="3" t="s">
        <v>25</v>
      </c>
      <c r="D95" s="3" t="s">
        <v>23</v>
      </c>
      <c r="E95" s="3">
        <v>1</v>
      </c>
      <c r="F95" s="3">
        <v>253.4804</v>
      </c>
      <c r="G95" s="3">
        <v>3.1685059999999998</v>
      </c>
      <c r="H95" s="3">
        <v>3.1685059999999998</v>
      </c>
      <c r="I95" s="3">
        <v>100273.1</v>
      </c>
      <c r="J95" s="3"/>
      <c r="K95" s="3"/>
      <c r="L95" s="3"/>
      <c r="M95" s="3"/>
      <c r="N95" s="3"/>
      <c r="O95" s="3"/>
      <c r="P95" s="3"/>
      <c r="Q95" s="3"/>
      <c r="R95" s="3"/>
      <c r="S95" s="3"/>
    </row>
    <row r="96" spans="1:19" x14ac:dyDescent="0.4">
      <c r="A96" s="3" t="s">
        <v>128</v>
      </c>
      <c r="B96" s="3">
        <v>4.0150000000000003E-3</v>
      </c>
      <c r="C96" s="3" t="s">
        <v>21</v>
      </c>
      <c r="D96" s="3" t="s">
        <v>23</v>
      </c>
      <c r="E96" s="3">
        <v>1</v>
      </c>
      <c r="F96" s="3">
        <v>1390.1559999999999</v>
      </c>
      <c r="G96" s="3">
        <v>17.376950000000001</v>
      </c>
      <c r="H96" s="3">
        <v>17.376950000000001</v>
      </c>
      <c r="I96" s="3">
        <v>100009.8</v>
      </c>
      <c r="J96" s="3"/>
      <c r="K96" s="3"/>
      <c r="L96" s="3"/>
      <c r="M96" s="3"/>
      <c r="N96" s="3"/>
      <c r="O96" s="3"/>
      <c r="P96" s="3"/>
      <c r="Q96" s="3"/>
      <c r="R96" s="3"/>
      <c r="S96" s="3"/>
    </row>
    <row r="97" spans="1:19" x14ac:dyDescent="0.4">
      <c r="A97" s="3" t="s">
        <v>129</v>
      </c>
      <c r="B97" s="3">
        <v>7.1639999999999995E-2</v>
      </c>
      <c r="C97" s="3" t="s">
        <v>19</v>
      </c>
      <c r="D97" s="3" t="s">
        <v>20</v>
      </c>
      <c r="E97" s="3">
        <v>1</v>
      </c>
      <c r="F97" s="3">
        <v>1030.7739999999999</v>
      </c>
      <c r="G97" s="3">
        <v>51.538710000000002</v>
      </c>
      <c r="H97" s="3">
        <v>51.538710000000002</v>
      </c>
      <c r="I97" s="3">
        <v>600009.19999999995</v>
      </c>
      <c r="J97" s="3"/>
      <c r="K97" s="3"/>
      <c r="L97" s="3"/>
      <c r="M97" s="3"/>
      <c r="N97" s="3"/>
      <c r="O97" s="3"/>
      <c r="P97" s="3"/>
      <c r="Q97" s="3"/>
      <c r="R97" s="3"/>
      <c r="S97" s="3"/>
    </row>
    <row r="98" spans="1:19" x14ac:dyDescent="0.4">
      <c r="A98" s="3" t="s">
        <v>21</v>
      </c>
      <c r="B98" s="3">
        <v>5.3199670000000001</v>
      </c>
      <c r="C98" s="3" t="s">
        <v>19</v>
      </c>
      <c r="D98" s="3" t="s">
        <v>33</v>
      </c>
      <c r="E98" s="3">
        <v>1</v>
      </c>
      <c r="F98" s="3">
        <v>4265.7359999999999</v>
      </c>
      <c r="G98" s="3">
        <v>53.3217</v>
      </c>
      <c r="H98" s="3">
        <v>53.3217</v>
      </c>
      <c r="I98" s="3">
        <v>218080.7</v>
      </c>
      <c r="J98" s="3"/>
      <c r="K98" s="3"/>
      <c r="L98" s="3"/>
      <c r="M98" s="3"/>
      <c r="N98" s="3"/>
      <c r="O98" s="3"/>
      <c r="P98" s="3"/>
      <c r="Q98" s="3"/>
      <c r="R98" s="3"/>
      <c r="S98" s="3"/>
    </row>
    <row r="99" spans="1:19" x14ac:dyDescent="0.4">
      <c r="A99" s="3" t="s">
        <v>130</v>
      </c>
      <c r="B99" s="3">
        <v>25.561109999999999</v>
      </c>
      <c r="C99" s="3" t="s">
        <v>21</v>
      </c>
      <c r="D99" s="3" t="s">
        <v>23</v>
      </c>
      <c r="E99" s="3">
        <v>2</v>
      </c>
      <c r="F99" s="3">
        <v>137.1147</v>
      </c>
      <c r="G99" s="3">
        <v>1.7139340000000001</v>
      </c>
      <c r="H99" s="3">
        <v>3.4278680000000001</v>
      </c>
      <c r="I99" s="3">
        <v>212266.8</v>
      </c>
      <c r="J99" s="3"/>
      <c r="K99" s="3"/>
      <c r="L99" s="3"/>
      <c r="M99" s="3"/>
      <c r="N99" s="3"/>
      <c r="O99" s="3"/>
      <c r="P99" s="3"/>
      <c r="Q99" s="3"/>
      <c r="R99" s="3"/>
      <c r="S99" s="3"/>
    </row>
    <row r="100" spans="1:19" x14ac:dyDescent="0.4">
      <c r="A100" s="3" t="s">
        <v>131</v>
      </c>
      <c r="B100" s="3">
        <v>0.46907399999999999</v>
      </c>
      <c r="C100" s="3" t="s">
        <v>19</v>
      </c>
      <c r="D100" s="3" t="s">
        <v>20</v>
      </c>
      <c r="E100" s="3">
        <v>1</v>
      </c>
      <c r="F100" s="3">
        <v>399.12119999999999</v>
      </c>
      <c r="G100" s="3">
        <v>19.956060000000001</v>
      </c>
      <c r="H100" s="3">
        <v>19.956060000000001</v>
      </c>
      <c r="I100" s="3">
        <v>600023.4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</row>
    <row r="101" spans="1:19" x14ac:dyDescent="0.4">
      <c r="A101" s="3" t="s">
        <v>132</v>
      </c>
      <c r="B101" s="3">
        <v>0.26674999999999999</v>
      </c>
      <c r="C101" s="3" t="s">
        <v>21</v>
      </c>
      <c r="D101" s="3" t="s">
        <v>33</v>
      </c>
      <c r="E101" s="3">
        <v>1</v>
      </c>
      <c r="F101" s="3">
        <v>2011.05</v>
      </c>
      <c r="G101" s="3">
        <v>25.13813</v>
      </c>
      <c r="H101" s="3">
        <v>25.13813</v>
      </c>
      <c r="I101" s="3">
        <v>151609.29999999999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</row>
    <row r="102" spans="1:19" x14ac:dyDescent="0.4">
      <c r="A102" s="3" t="s">
        <v>133</v>
      </c>
      <c r="B102" s="3">
        <v>0.100275</v>
      </c>
      <c r="C102" s="3" t="s">
        <v>21</v>
      </c>
      <c r="D102" s="3" t="s">
        <v>20</v>
      </c>
      <c r="E102" s="3">
        <v>1</v>
      </c>
      <c r="F102" s="3">
        <v>2443.4459999999999</v>
      </c>
      <c r="G102" s="3">
        <v>122.17230000000001</v>
      </c>
      <c r="H102" s="3">
        <v>122.17230000000001</v>
      </c>
      <c r="I102" s="3">
        <v>600030.6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</row>
    <row r="103" spans="1:19" x14ac:dyDescent="0.4">
      <c r="A103" s="3" t="s">
        <v>134</v>
      </c>
      <c r="B103" s="3">
        <v>6.6975999999999994E-2</v>
      </c>
      <c r="C103" s="3" t="s">
        <v>21</v>
      </c>
      <c r="D103" s="3" t="s">
        <v>23</v>
      </c>
      <c r="E103" s="3">
        <v>1</v>
      </c>
      <c r="F103" s="3">
        <v>1868.9639999999999</v>
      </c>
      <c r="G103" s="3">
        <v>23.36205</v>
      </c>
      <c r="H103" s="3">
        <v>23.36205</v>
      </c>
      <c r="I103" s="3">
        <v>100219.1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</row>
    <row r="104" spans="1:19" x14ac:dyDescent="0.4">
      <c r="A104" s="3" t="s">
        <v>135</v>
      </c>
      <c r="B104" s="3">
        <v>0.17569000000000001</v>
      </c>
      <c r="C104" s="3" t="s">
        <v>21</v>
      </c>
      <c r="D104" s="3" t="s">
        <v>20</v>
      </c>
      <c r="E104" s="3">
        <v>1</v>
      </c>
      <c r="F104" s="3">
        <v>2282.5439999999999</v>
      </c>
      <c r="G104" s="3">
        <v>114.1272</v>
      </c>
      <c r="H104" s="3">
        <v>114.1272</v>
      </c>
      <c r="I104" s="3">
        <v>600050.1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</row>
    <row r="105" spans="1:19" x14ac:dyDescent="0.4">
      <c r="A105" s="3" t="s">
        <v>136</v>
      </c>
      <c r="B105" s="3">
        <v>4.6190000000000002E-2</v>
      </c>
      <c r="C105" s="3" t="s">
        <v>19</v>
      </c>
      <c r="D105" s="3" t="s">
        <v>23</v>
      </c>
      <c r="E105" s="3">
        <v>1</v>
      </c>
      <c r="F105" s="3">
        <v>1389.2619999999999</v>
      </c>
      <c r="G105" s="3">
        <v>17.365780000000001</v>
      </c>
      <c r="H105" s="3">
        <v>17.365780000000001</v>
      </c>
      <c r="I105" s="3">
        <v>100112.3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</row>
    <row r="106" spans="1:19" x14ac:dyDescent="0.4">
      <c r="A106" s="3" t="s">
        <v>137</v>
      </c>
      <c r="B106" s="3">
        <v>1.0392999999999999E-2</v>
      </c>
      <c r="C106" s="3" t="s">
        <v>19</v>
      </c>
      <c r="D106" s="3" t="s">
        <v>23</v>
      </c>
      <c r="E106" s="3">
        <v>1</v>
      </c>
      <c r="F106" s="3">
        <v>1150.6949999999999</v>
      </c>
      <c r="G106" s="3">
        <v>14.38369</v>
      </c>
      <c r="H106" s="3">
        <v>14.38369</v>
      </c>
      <c r="I106" s="3">
        <v>100020.9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</row>
    <row r="107" spans="1:19" x14ac:dyDescent="0.4">
      <c r="A107" s="3" t="s">
        <v>138</v>
      </c>
      <c r="B107" s="3">
        <v>1.090773</v>
      </c>
      <c r="C107" s="3" t="s">
        <v>19</v>
      </c>
      <c r="D107" s="3" t="s">
        <v>20</v>
      </c>
      <c r="E107" s="3">
        <v>1</v>
      </c>
      <c r="F107" s="3">
        <v>161.49010000000001</v>
      </c>
      <c r="G107" s="3">
        <v>8.0745059999999995</v>
      </c>
      <c r="H107" s="3">
        <v>8.0745059999999995</v>
      </c>
      <c r="I107" s="3">
        <v>600022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</row>
    <row r="108" spans="1:19" x14ac:dyDescent="0.4">
      <c r="A108" s="3" t="s">
        <v>139</v>
      </c>
      <c r="B108" s="3">
        <v>0.22081600000000001</v>
      </c>
      <c r="C108" s="3" t="s">
        <v>19</v>
      </c>
      <c r="D108" s="3" t="s">
        <v>33</v>
      </c>
      <c r="E108" s="3">
        <v>1</v>
      </c>
      <c r="F108" s="3">
        <v>2884.1860000000001</v>
      </c>
      <c r="G108" s="3">
        <v>36.052320000000002</v>
      </c>
      <c r="H108" s="3">
        <v>36.052320000000002</v>
      </c>
      <c r="I108" s="3">
        <v>151910.6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</row>
    <row r="109" spans="1:19" x14ac:dyDescent="0.4">
      <c r="A109" s="3" t="s">
        <v>140</v>
      </c>
      <c r="B109" s="3">
        <v>5.9700000000000003E-2</v>
      </c>
      <c r="C109" s="3" t="s">
        <v>19</v>
      </c>
      <c r="D109" s="3" t="s">
        <v>23</v>
      </c>
      <c r="E109" s="3">
        <v>1</v>
      </c>
      <c r="F109" s="3">
        <v>927.73879999999997</v>
      </c>
      <c r="G109" s="3">
        <v>11.596730000000001</v>
      </c>
      <c r="H109" s="3">
        <v>11.596730000000001</v>
      </c>
      <c r="I109" s="3">
        <v>100096.9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</row>
    <row r="110" spans="1:19" x14ac:dyDescent="0.4">
      <c r="A110" s="3" t="s">
        <v>141</v>
      </c>
      <c r="B110" s="3">
        <v>0.112578</v>
      </c>
      <c r="C110" s="3" t="s">
        <v>19</v>
      </c>
      <c r="D110" s="3" t="s">
        <v>23</v>
      </c>
      <c r="E110" s="3">
        <v>1</v>
      </c>
      <c r="F110" s="3">
        <v>1156.9380000000001</v>
      </c>
      <c r="G110" s="3">
        <v>14.461729999999999</v>
      </c>
      <c r="H110" s="3">
        <v>14.461729999999999</v>
      </c>
      <c r="I110" s="3">
        <v>100227.9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</row>
    <row r="111" spans="1:19" x14ac:dyDescent="0.4">
      <c r="A111" s="3" t="s">
        <v>142</v>
      </c>
      <c r="B111" s="3">
        <v>3.7525999999999997E-2</v>
      </c>
      <c r="C111" s="3" t="s">
        <v>19</v>
      </c>
      <c r="D111" s="3" t="s">
        <v>33</v>
      </c>
      <c r="E111" s="3">
        <v>1</v>
      </c>
      <c r="F111" s="3">
        <v>4164.7960000000003</v>
      </c>
      <c r="G111" s="3">
        <v>52.059939999999997</v>
      </c>
      <c r="H111" s="3">
        <v>52.059939999999997</v>
      </c>
      <c r="I111" s="3">
        <v>150468.9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</row>
    <row r="112" spans="1:19" x14ac:dyDescent="0.4">
      <c r="A112" s="3" t="s">
        <v>143</v>
      </c>
      <c r="B112" s="3">
        <v>4.1043000000000003E-2</v>
      </c>
      <c r="C112" s="3" t="s">
        <v>21</v>
      </c>
      <c r="D112" s="3" t="s">
        <v>20</v>
      </c>
      <c r="E112" s="3">
        <v>1</v>
      </c>
      <c r="F112" s="3">
        <v>1551.096</v>
      </c>
      <c r="G112" s="3">
        <v>77.554779999999994</v>
      </c>
      <c r="H112" s="3">
        <v>77.554779999999994</v>
      </c>
      <c r="I112" s="3">
        <v>600008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</row>
    <row r="113" spans="1:19" x14ac:dyDescent="0.4">
      <c r="A113" s="3" t="s">
        <v>144</v>
      </c>
      <c r="B113" s="3">
        <v>0.161191</v>
      </c>
      <c r="C113" s="3" t="s">
        <v>21</v>
      </c>
      <c r="D113" s="3" t="s">
        <v>20</v>
      </c>
      <c r="E113" s="3">
        <v>1</v>
      </c>
      <c r="F113" s="3">
        <v>1699.068</v>
      </c>
      <c r="G113" s="3">
        <v>84.953389999999999</v>
      </c>
      <c r="H113" s="3">
        <v>84.953389999999999</v>
      </c>
      <c r="I113" s="3">
        <v>600034.19999999995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</row>
    <row r="114" spans="1:19" x14ac:dyDescent="0.4">
      <c r="A114" s="3" t="s">
        <v>145</v>
      </c>
      <c r="B114" s="3">
        <v>1.330805</v>
      </c>
      <c r="C114" s="3" t="s">
        <v>21</v>
      </c>
      <c r="D114" s="3" t="s">
        <v>20</v>
      </c>
      <c r="E114" s="3">
        <v>1</v>
      </c>
      <c r="F114" s="3">
        <v>2288.1419999999998</v>
      </c>
      <c r="G114" s="3">
        <v>114.4071</v>
      </c>
      <c r="H114" s="3">
        <v>114.4071</v>
      </c>
      <c r="I114" s="3">
        <v>600380.6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</row>
    <row r="115" spans="1:19" x14ac:dyDescent="0.4">
      <c r="A115" s="3" t="s">
        <v>146</v>
      </c>
      <c r="B115" s="3">
        <v>3.4640000000000001E-3</v>
      </c>
      <c r="C115" s="3" t="s">
        <v>21</v>
      </c>
      <c r="D115" s="3" t="s">
        <v>23</v>
      </c>
      <c r="E115" s="3">
        <v>1</v>
      </c>
      <c r="F115" s="3">
        <v>1262.4169999999999</v>
      </c>
      <c r="G115" s="3">
        <v>15.78021</v>
      </c>
      <c r="H115" s="3">
        <v>15.78021</v>
      </c>
      <c r="I115" s="3">
        <v>100007.7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</row>
    <row r="116" spans="1:19" x14ac:dyDescent="0.4">
      <c r="A116" s="3" t="s">
        <v>147</v>
      </c>
      <c r="B116" s="3">
        <v>6.9429000000000005E-2</v>
      </c>
      <c r="C116" s="3" t="s">
        <v>19</v>
      </c>
      <c r="D116" s="3" t="s">
        <v>20</v>
      </c>
      <c r="E116" s="3">
        <v>1</v>
      </c>
      <c r="F116" s="3">
        <v>1151.1610000000001</v>
      </c>
      <c r="G116" s="3">
        <v>57.558059999999998</v>
      </c>
      <c r="H116" s="3">
        <v>57.558059999999998</v>
      </c>
      <c r="I116" s="3">
        <v>600010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</row>
    <row r="117" spans="1:19" x14ac:dyDescent="0.4">
      <c r="A117" s="3" t="s">
        <v>148</v>
      </c>
      <c r="B117" s="3">
        <v>1.57609</v>
      </c>
      <c r="C117" s="3" t="s">
        <v>21</v>
      </c>
      <c r="D117" s="3" t="s">
        <v>20</v>
      </c>
      <c r="E117" s="3">
        <v>1</v>
      </c>
      <c r="F117" s="3">
        <v>1817.7380000000001</v>
      </c>
      <c r="G117" s="3">
        <v>90.886880000000005</v>
      </c>
      <c r="H117" s="3">
        <v>90.886880000000005</v>
      </c>
      <c r="I117" s="3">
        <v>600358.1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</row>
    <row r="118" spans="1:19" x14ac:dyDescent="0.4">
      <c r="A118" s="3" t="s">
        <v>149</v>
      </c>
      <c r="B118" s="3">
        <v>5.1172000000000002E-2</v>
      </c>
      <c r="C118" s="3" t="s">
        <v>19</v>
      </c>
      <c r="D118" s="3" t="s">
        <v>33</v>
      </c>
      <c r="E118" s="3">
        <v>1</v>
      </c>
      <c r="F118" s="3">
        <v>4200.232</v>
      </c>
      <c r="G118" s="3">
        <v>52.502899999999997</v>
      </c>
      <c r="H118" s="3">
        <v>52.502899999999997</v>
      </c>
      <c r="I118" s="3">
        <v>150644.79999999999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</row>
    <row r="119" spans="1:19" x14ac:dyDescent="0.4">
      <c r="A119" s="3" t="s">
        <v>150</v>
      </c>
      <c r="B119" s="3">
        <v>0.52394200000000002</v>
      </c>
      <c r="C119" s="3" t="s">
        <v>21</v>
      </c>
      <c r="D119" s="3" t="s">
        <v>23</v>
      </c>
      <c r="E119" s="3">
        <v>1</v>
      </c>
      <c r="F119" s="3">
        <v>592.19740000000002</v>
      </c>
      <c r="G119" s="3">
        <v>7.4024679999999998</v>
      </c>
      <c r="H119" s="3">
        <v>7.4024679999999998</v>
      </c>
      <c r="I119" s="3">
        <v>100543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</row>
    <row r="120" spans="1:19" x14ac:dyDescent="0.4">
      <c r="A120" s="3" t="s">
        <v>151</v>
      </c>
      <c r="B120" s="3">
        <v>1.9616000000000001E-2</v>
      </c>
      <c r="C120" s="3" t="s">
        <v>19</v>
      </c>
      <c r="D120" s="3" t="s">
        <v>23</v>
      </c>
      <c r="E120" s="3">
        <v>1</v>
      </c>
      <c r="F120" s="3">
        <v>797.54740000000004</v>
      </c>
      <c r="G120" s="3">
        <v>9.9693419999999993</v>
      </c>
      <c r="H120" s="3">
        <v>9.9693419999999993</v>
      </c>
      <c r="I120" s="3">
        <v>100027.4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</row>
    <row r="121" spans="1:19" x14ac:dyDescent="0.4">
      <c r="A121" s="3" t="s">
        <v>152</v>
      </c>
      <c r="B121" s="3">
        <v>0.72578600000000004</v>
      </c>
      <c r="C121" s="3" t="s">
        <v>19</v>
      </c>
      <c r="D121" s="3" t="s">
        <v>23</v>
      </c>
      <c r="E121" s="3">
        <v>1</v>
      </c>
      <c r="F121" s="3">
        <v>1080.029</v>
      </c>
      <c r="G121" s="3">
        <v>13.500360000000001</v>
      </c>
      <c r="H121" s="3">
        <v>13.500360000000001</v>
      </c>
      <c r="I121" s="3">
        <v>101371.8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</row>
    <row r="122" spans="1:19" x14ac:dyDescent="0.4">
      <c r="A122" s="3" t="s">
        <v>153</v>
      </c>
      <c r="B122" s="3">
        <v>1.0392999999999999E-2</v>
      </c>
      <c r="C122" s="3" t="s">
        <v>19</v>
      </c>
      <c r="D122" s="3" t="s">
        <v>23</v>
      </c>
      <c r="E122" s="3">
        <v>1</v>
      </c>
      <c r="F122" s="3">
        <v>352.70729999999998</v>
      </c>
      <c r="G122" s="3">
        <v>4.4088419999999999</v>
      </c>
      <c r="H122" s="3">
        <v>4.4088419999999999</v>
      </c>
      <c r="I122" s="3">
        <v>100006.39999999999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</row>
    <row r="123" spans="1:19" x14ac:dyDescent="0.4">
      <c r="A123" s="3" t="s">
        <v>154</v>
      </c>
      <c r="B123" s="3">
        <v>1.3646E-2</v>
      </c>
      <c r="C123" s="3" t="s">
        <v>19</v>
      </c>
      <c r="D123" s="3" t="s">
        <v>23</v>
      </c>
      <c r="E123" s="3">
        <v>1</v>
      </c>
      <c r="F123" s="3">
        <v>1205.5630000000001</v>
      </c>
      <c r="G123" s="3">
        <v>15.06954</v>
      </c>
      <c r="H123" s="3">
        <v>15.06954</v>
      </c>
      <c r="I123" s="3">
        <v>100028.8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</row>
    <row r="124" spans="1:19" x14ac:dyDescent="0.4">
      <c r="A124" s="3" t="s">
        <v>155</v>
      </c>
      <c r="B124" s="3">
        <v>0.945824</v>
      </c>
      <c r="C124" s="3" t="s">
        <v>19</v>
      </c>
      <c r="D124" s="3" t="s">
        <v>23</v>
      </c>
      <c r="E124" s="3">
        <v>1</v>
      </c>
      <c r="F124" s="3">
        <v>1301.809</v>
      </c>
      <c r="G124" s="3">
        <v>16.27261</v>
      </c>
      <c r="H124" s="3">
        <v>16.27261</v>
      </c>
      <c r="I124" s="3">
        <v>102154.7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</row>
    <row r="125" spans="1:19" x14ac:dyDescent="0.4">
      <c r="A125" s="3" t="s">
        <v>156</v>
      </c>
      <c r="B125" s="3">
        <v>1.7909999999999999E-2</v>
      </c>
      <c r="C125" s="3" t="s">
        <v>21</v>
      </c>
      <c r="D125" s="3" t="s">
        <v>20</v>
      </c>
      <c r="E125" s="3">
        <v>1</v>
      </c>
      <c r="F125" s="3">
        <v>2266.1729999999998</v>
      </c>
      <c r="G125" s="3">
        <v>113.3086</v>
      </c>
      <c r="H125" s="3">
        <v>113.3086</v>
      </c>
      <c r="I125" s="3">
        <v>600005.1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</row>
    <row r="126" spans="1:19" x14ac:dyDescent="0.4">
      <c r="A126" s="3" t="s">
        <v>157</v>
      </c>
      <c r="B126" s="3">
        <v>1.3836299999999999</v>
      </c>
      <c r="C126" s="3" t="s">
        <v>21</v>
      </c>
      <c r="D126" s="3" t="s">
        <v>23</v>
      </c>
      <c r="E126" s="3">
        <v>1</v>
      </c>
      <c r="F126" s="3">
        <v>1051.8720000000001</v>
      </c>
      <c r="G126" s="3">
        <v>13.148400000000001</v>
      </c>
      <c r="H126" s="3">
        <v>13.148400000000001</v>
      </c>
      <c r="I126" s="3">
        <v>102547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</row>
    <row r="127" spans="1:19" x14ac:dyDescent="0.4">
      <c r="A127" s="3" t="s">
        <v>158</v>
      </c>
      <c r="B127" s="3">
        <v>1.5011999999999999E-2</v>
      </c>
      <c r="C127" s="3" t="s">
        <v>19</v>
      </c>
      <c r="D127" s="3" t="s">
        <v>33</v>
      </c>
      <c r="E127" s="3">
        <v>1</v>
      </c>
      <c r="F127" s="3">
        <v>2011.5329999999999</v>
      </c>
      <c r="G127" s="3">
        <v>25.144159999999999</v>
      </c>
      <c r="H127" s="3">
        <v>25.144159999999999</v>
      </c>
      <c r="I127" s="3">
        <v>150090.6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</row>
    <row r="128" spans="1:19" x14ac:dyDescent="0.4">
      <c r="A128" s="3" t="s">
        <v>159</v>
      </c>
      <c r="B128" s="3">
        <v>1.1939999999999999E-2</v>
      </c>
      <c r="C128" s="3" t="s">
        <v>19</v>
      </c>
      <c r="D128" s="3" t="s">
        <v>23</v>
      </c>
      <c r="E128" s="3">
        <v>1</v>
      </c>
      <c r="F128" s="3">
        <v>1144.3720000000001</v>
      </c>
      <c r="G128" s="3">
        <v>14.304650000000001</v>
      </c>
      <c r="H128" s="3">
        <v>14.304650000000001</v>
      </c>
      <c r="I128" s="3">
        <v>100023.9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</row>
    <row r="129" spans="1:19" x14ac:dyDescent="0.4">
      <c r="A129" s="3" t="s">
        <v>160</v>
      </c>
      <c r="B129" s="3">
        <v>9.9391999999999994E-2</v>
      </c>
      <c r="C129" s="3" t="s">
        <v>19</v>
      </c>
      <c r="D129" s="3" t="s">
        <v>33</v>
      </c>
      <c r="E129" s="3">
        <v>1</v>
      </c>
      <c r="F129" s="3">
        <v>4199.433</v>
      </c>
      <c r="G129" s="3">
        <v>52.492919999999998</v>
      </c>
      <c r="H129" s="3">
        <v>52.492919999999998</v>
      </c>
      <c r="I129" s="3">
        <v>151252.20000000001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</row>
    <row r="130" spans="1:19" x14ac:dyDescent="0.4">
      <c r="A130" s="3" t="s">
        <v>161</v>
      </c>
      <c r="B130" s="3">
        <v>6.5746560000000001</v>
      </c>
      <c r="C130" s="3" t="s">
        <v>21</v>
      </c>
      <c r="D130" s="3" t="s">
        <v>33</v>
      </c>
      <c r="E130" s="3">
        <v>1</v>
      </c>
      <c r="F130" s="3">
        <v>2646.3530000000001</v>
      </c>
      <c r="G130" s="3">
        <v>33.079410000000003</v>
      </c>
      <c r="H130" s="3">
        <v>33.079410000000003</v>
      </c>
      <c r="I130" s="3">
        <v>202196.6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</row>
    <row r="131" spans="1:19" x14ac:dyDescent="0.4">
      <c r="A131" s="3" t="s">
        <v>162</v>
      </c>
      <c r="B131" s="3">
        <v>1.1087E-2</v>
      </c>
      <c r="C131" s="3" t="s">
        <v>19</v>
      </c>
      <c r="D131" s="3" t="s">
        <v>23</v>
      </c>
      <c r="E131" s="3">
        <v>1</v>
      </c>
      <c r="F131" s="3">
        <v>1451.2159999999999</v>
      </c>
      <c r="G131" s="3">
        <v>18.1402</v>
      </c>
      <c r="H131" s="3">
        <v>18.1402</v>
      </c>
      <c r="I131" s="3">
        <v>100028.2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</row>
    <row r="132" spans="1:19" x14ac:dyDescent="0.4">
      <c r="A132" s="3" t="s">
        <v>163</v>
      </c>
      <c r="B132" s="3">
        <v>1.2793000000000001E-2</v>
      </c>
      <c r="C132" s="3" t="s">
        <v>19</v>
      </c>
      <c r="D132" s="3" t="s">
        <v>23</v>
      </c>
      <c r="E132" s="3">
        <v>1</v>
      </c>
      <c r="F132" s="3">
        <v>1411.5509999999999</v>
      </c>
      <c r="G132" s="3">
        <v>17.644390000000001</v>
      </c>
      <c r="H132" s="3">
        <v>17.644390000000001</v>
      </c>
      <c r="I132" s="3">
        <v>100031.6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</row>
    <row r="133" spans="1:19" x14ac:dyDescent="0.4">
      <c r="A133" s="3" t="s">
        <v>164</v>
      </c>
      <c r="B133" s="3">
        <v>1.5351999999999999E-2</v>
      </c>
      <c r="C133" s="3" t="s">
        <v>19</v>
      </c>
      <c r="D133" s="3" t="s">
        <v>23</v>
      </c>
      <c r="E133" s="3">
        <v>1</v>
      </c>
      <c r="F133" s="3">
        <v>805.22209999999995</v>
      </c>
      <c r="G133" s="3">
        <v>10.06528</v>
      </c>
      <c r="H133" s="3">
        <v>10.06528</v>
      </c>
      <c r="I133" s="3">
        <v>100021.6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</row>
    <row r="134" spans="1:19" x14ac:dyDescent="0.4">
      <c r="A134" s="3" t="s">
        <v>165</v>
      </c>
      <c r="B134" s="3">
        <v>4.0058949999999998</v>
      </c>
      <c r="C134" s="3" t="s">
        <v>19</v>
      </c>
      <c r="D134" s="3" t="s">
        <v>23</v>
      </c>
      <c r="E134" s="3">
        <v>1</v>
      </c>
      <c r="F134" s="3">
        <v>624.48389999999995</v>
      </c>
      <c r="G134" s="3">
        <v>7.8060479999999997</v>
      </c>
      <c r="H134" s="3">
        <v>7.8060479999999997</v>
      </c>
      <c r="I134" s="3">
        <v>104377.8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</row>
    <row r="135" spans="1:19" x14ac:dyDescent="0.4">
      <c r="A135" s="3" t="s">
        <v>166</v>
      </c>
      <c r="B135" s="3">
        <v>0.39146399999999998</v>
      </c>
      <c r="C135" s="3" t="s">
        <v>19</v>
      </c>
      <c r="D135" s="3" t="s">
        <v>23</v>
      </c>
      <c r="E135" s="3">
        <v>1</v>
      </c>
      <c r="F135" s="3">
        <v>767.84849999999994</v>
      </c>
      <c r="G135" s="3">
        <v>9.5981059999999996</v>
      </c>
      <c r="H135" s="3">
        <v>9.5981059999999996</v>
      </c>
      <c r="I135" s="3">
        <v>100526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</row>
    <row r="136" spans="1:19" x14ac:dyDescent="0.4">
      <c r="A136" s="3" t="s">
        <v>167</v>
      </c>
      <c r="B136" s="3">
        <v>6.3016870000000003</v>
      </c>
      <c r="C136" s="3" t="s">
        <v>19</v>
      </c>
      <c r="D136" s="3" t="s">
        <v>23</v>
      </c>
      <c r="E136" s="3">
        <v>1</v>
      </c>
      <c r="F136" s="3">
        <v>808.65329999999994</v>
      </c>
      <c r="G136" s="3">
        <v>10.108169999999999</v>
      </c>
      <c r="H136" s="3">
        <v>10.108169999999999</v>
      </c>
      <c r="I136" s="3">
        <v>108917.8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</row>
    <row r="137" spans="1:19" x14ac:dyDescent="0.4">
      <c r="A137" s="3" t="s">
        <v>168</v>
      </c>
      <c r="B137" s="3">
        <v>1.3948E-2</v>
      </c>
      <c r="C137" s="3" t="s">
        <v>21</v>
      </c>
      <c r="D137" s="3" t="s">
        <v>33</v>
      </c>
      <c r="E137" s="3">
        <v>1</v>
      </c>
      <c r="F137" s="3">
        <v>1962.1479999999999</v>
      </c>
      <c r="G137" s="3">
        <v>24.52685</v>
      </c>
      <c r="H137" s="3">
        <v>24.52685</v>
      </c>
      <c r="I137" s="3">
        <v>150082.1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</row>
    <row r="138" spans="1:19" x14ac:dyDescent="0.4">
      <c r="A138" s="3" t="s">
        <v>169</v>
      </c>
      <c r="B138" s="3">
        <v>0.14072200000000001</v>
      </c>
      <c r="C138" s="3" t="s">
        <v>21</v>
      </c>
      <c r="D138" s="3" t="s">
        <v>20</v>
      </c>
      <c r="E138" s="3">
        <v>1</v>
      </c>
      <c r="F138" s="3">
        <v>409.71940000000001</v>
      </c>
      <c r="G138" s="3">
        <v>20.485969999999998</v>
      </c>
      <c r="H138" s="3">
        <v>20.485969999999998</v>
      </c>
      <c r="I138" s="3">
        <v>600007.19999999995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</row>
    <row r="139" spans="1:19" x14ac:dyDescent="0.4">
      <c r="A139" s="3" t="s">
        <v>170</v>
      </c>
      <c r="B139" s="3">
        <v>0.66437999999999997</v>
      </c>
      <c r="C139" s="3" t="s">
        <v>19</v>
      </c>
      <c r="D139" s="3" t="s">
        <v>23</v>
      </c>
      <c r="E139" s="3">
        <v>1</v>
      </c>
      <c r="F139" s="3">
        <v>731.3732</v>
      </c>
      <c r="G139" s="3">
        <v>9.1421650000000003</v>
      </c>
      <c r="H139" s="3">
        <v>9.1421650000000003</v>
      </c>
      <c r="I139" s="3">
        <v>100850.3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</row>
    <row r="140" spans="1:19" x14ac:dyDescent="0.4">
      <c r="A140" s="3" t="s">
        <v>171</v>
      </c>
      <c r="B140" s="3">
        <v>5.2455559999999997</v>
      </c>
      <c r="C140" s="3" t="s">
        <v>21</v>
      </c>
      <c r="D140" s="3" t="s">
        <v>20</v>
      </c>
      <c r="E140" s="3">
        <v>1</v>
      </c>
      <c r="F140" s="3">
        <v>637.20910000000003</v>
      </c>
      <c r="G140" s="3">
        <v>31.86046</v>
      </c>
      <c r="H140" s="3">
        <v>31.86046</v>
      </c>
      <c r="I140" s="3">
        <v>600417.80000000005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</row>
    <row r="141" spans="1:19" x14ac:dyDescent="0.4">
      <c r="A141" s="3" t="s">
        <v>172</v>
      </c>
      <c r="B141" s="3">
        <v>1.7465000000000001E-2</v>
      </c>
      <c r="C141" s="3" t="s">
        <v>19</v>
      </c>
      <c r="D141" s="3" t="s">
        <v>33</v>
      </c>
      <c r="E141" s="3">
        <v>1</v>
      </c>
      <c r="F141" s="3">
        <v>2640.1619999999998</v>
      </c>
      <c r="G141" s="3">
        <v>33.002020000000002</v>
      </c>
      <c r="H141" s="3">
        <v>33.002020000000002</v>
      </c>
      <c r="I141" s="3">
        <v>150138.29999999999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</row>
    <row r="142" spans="1:19" x14ac:dyDescent="0.4">
      <c r="A142" s="3" t="s">
        <v>173</v>
      </c>
      <c r="B142" s="3">
        <v>0.41094999999999998</v>
      </c>
      <c r="C142" s="3" t="s">
        <v>21</v>
      </c>
      <c r="D142" s="3" t="s">
        <v>23</v>
      </c>
      <c r="E142" s="3">
        <v>1</v>
      </c>
      <c r="F142" s="3">
        <v>1182.9490000000001</v>
      </c>
      <c r="G142" s="3">
        <v>14.786860000000001</v>
      </c>
      <c r="H142" s="3">
        <v>14.786860000000001</v>
      </c>
      <c r="I142" s="3">
        <v>100850.7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</row>
    <row r="143" spans="1:19" x14ac:dyDescent="0.4">
      <c r="A143" s="3" t="s">
        <v>174</v>
      </c>
      <c r="B143" s="3">
        <v>3.3262E-2</v>
      </c>
      <c r="C143" s="3" t="s">
        <v>19</v>
      </c>
      <c r="D143" s="3" t="s">
        <v>23</v>
      </c>
      <c r="E143" s="3">
        <v>1</v>
      </c>
      <c r="F143" s="3">
        <v>1369.97</v>
      </c>
      <c r="G143" s="3">
        <v>17.12462</v>
      </c>
      <c r="H143" s="3">
        <v>17.12462</v>
      </c>
      <c r="I143" s="3">
        <v>100079.7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</row>
    <row r="144" spans="1:19" x14ac:dyDescent="0.4">
      <c r="A144" s="3" t="s">
        <v>175</v>
      </c>
      <c r="B144" s="3">
        <v>0.79742599999999997</v>
      </c>
      <c r="C144" s="3" t="s">
        <v>21</v>
      </c>
      <c r="D144" s="3" t="s">
        <v>20</v>
      </c>
      <c r="E144" s="3">
        <v>1</v>
      </c>
      <c r="F144" s="3">
        <v>867.42629999999997</v>
      </c>
      <c r="G144" s="3">
        <v>43.371310000000001</v>
      </c>
      <c r="H144" s="3">
        <v>43.371310000000001</v>
      </c>
      <c r="I144" s="3">
        <v>600086.5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</row>
    <row r="145" spans="1:19" x14ac:dyDescent="0.4">
      <c r="A145" s="3" t="s">
        <v>176</v>
      </c>
      <c r="B145" s="3">
        <v>0.26674999999999999</v>
      </c>
      <c r="C145" s="3" t="s">
        <v>21</v>
      </c>
      <c r="D145" s="3" t="s">
        <v>33</v>
      </c>
      <c r="E145" s="3">
        <v>1</v>
      </c>
      <c r="F145" s="3">
        <v>2126.8180000000002</v>
      </c>
      <c r="G145" s="3">
        <v>26.58522</v>
      </c>
      <c r="H145" s="3">
        <v>26.58522</v>
      </c>
      <c r="I145" s="3">
        <v>151702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</row>
    <row r="146" spans="1:19" x14ac:dyDescent="0.4">
      <c r="A146" s="3" t="s">
        <v>177</v>
      </c>
      <c r="B146" s="3">
        <v>5.6288999999999999E-2</v>
      </c>
      <c r="C146" s="3" t="s">
        <v>19</v>
      </c>
      <c r="D146" s="3" t="s">
        <v>33</v>
      </c>
      <c r="E146" s="3">
        <v>1</v>
      </c>
      <c r="F146" s="3">
        <v>4169.0039999999999</v>
      </c>
      <c r="G146" s="3">
        <v>52.112549999999999</v>
      </c>
      <c r="H146" s="3">
        <v>52.112549999999999</v>
      </c>
      <c r="I146" s="3">
        <v>150704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</row>
    <row r="147" spans="1:19" x14ac:dyDescent="0.4">
      <c r="A147" s="3" t="s">
        <v>178</v>
      </c>
      <c r="B147" s="3">
        <v>0.12765000000000001</v>
      </c>
      <c r="C147" s="3" t="s">
        <v>19</v>
      </c>
      <c r="D147" s="3" t="s">
        <v>20</v>
      </c>
      <c r="E147" s="3">
        <v>1</v>
      </c>
      <c r="F147" s="3">
        <v>879.40679999999998</v>
      </c>
      <c r="G147" s="3">
        <v>43.97034</v>
      </c>
      <c r="H147" s="3">
        <v>43.97034</v>
      </c>
      <c r="I147" s="3">
        <v>600014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</row>
    <row r="148" spans="1:19" x14ac:dyDescent="0.4">
      <c r="A148" s="3" t="s">
        <v>179</v>
      </c>
      <c r="B148" s="3">
        <v>3.3367000000000001E-2</v>
      </c>
      <c r="C148" s="3" t="s">
        <v>21</v>
      </c>
      <c r="D148" s="3" t="s">
        <v>33</v>
      </c>
      <c r="E148" s="3">
        <v>1</v>
      </c>
      <c r="F148" s="3">
        <v>2723.1640000000002</v>
      </c>
      <c r="G148" s="3">
        <v>34.039549999999998</v>
      </c>
      <c r="H148" s="3">
        <v>34.039549999999998</v>
      </c>
      <c r="I148" s="3">
        <v>150272.6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</row>
    <row r="149" spans="1:19" x14ac:dyDescent="0.4">
      <c r="A149" s="3" t="s">
        <v>180</v>
      </c>
      <c r="B149" s="3">
        <v>2.31E-3</v>
      </c>
      <c r="C149" s="3" t="s">
        <v>19</v>
      </c>
      <c r="D149" s="3" t="s">
        <v>23</v>
      </c>
      <c r="E149" s="3">
        <v>1</v>
      </c>
      <c r="F149" s="3">
        <v>431.13819999999998</v>
      </c>
      <c r="G149" s="3">
        <v>5.389227</v>
      </c>
      <c r="H149" s="3">
        <v>5.389227</v>
      </c>
      <c r="I149" s="3">
        <v>100001.7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</row>
    <row r="150" spans="1:19" x14ac:dyDescent="0.4">
      <c r="A150" s="3" t="s">
        <v>181</v>
      </c>
      <c r="B150" s="3">
        <v>0.354991</v>
      </c>
      <c r="C150" s="3" t="s">
        <v>21</v>
      </c>
      <c r="D150" s="3" t="s">
        <v>23</v>
      </c>
      <c r="E150" s="3">
        <v>1</v>
      </c>
      <c r="F150" s="3">
        <v>1890.8440000000001</v>
      </c>
      <c r="G150" s="3">
        <v>23.635549999999999</v>
      </c>
      <c r="H150" s="3">
        <v>23.635549999999999</v>
      </c>
      <c r="I150" s="3">
        <v>101174.7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</row>
    <row r="151" spans="1:19" x14ac:dyDescent="0.4">
      <c r="A151" s="3" t="s">
        <v>182</v>
      </c>
      <c r="B151" s="3">
        <v>3.4113999999999998E-2</v>
      </c>
      <c r="C151" s="3" t="s">
        <v>21</v>
      </c>
      <c r="D151" s="3" t="s">
        <v>23</v>
      </c>
      <c r="E151" s="3">
        <v>1</v>
      </c>
      <c r="F151" s="3">
        <v>1015.837</v>
      </c>
      <c r="G151" s="3">
        <v>12.69796</v>
      </c>
      <c r="H151" s="3">
        <v>12.69796</v>
      </c>
      <c r="I151" s="3">
        <v>100060.6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</row>
    <row r="152" spans="1:19" x14ac:dyDescent="0.4">
      <c r="A152" s="3" t="s">
        <v>183</v>
      </c>
      <c r="B152" s="3">
        <v>4.0417000000000002E-2</v>
      </c>
      <c r="C152" s="3" t="s">
        <v>21</v>
      </c>
      <c r="D152" s="3" t="s">
        <v>23</v>
      </c>
      <c r="E152" s="3">
        <v>1</v>
      </c>
      <c r="F152" s="3">
        <v>1095.5350000000001</v>
      </c>
      <c r="G152" s="3">
        <v>13.694179999999999</v>
      </c>
      <c r="H152" s="3">
        <v>13.694179999999999</v>
      </c>
      <c r="I152" s="3">
        <v>100077.5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</row>
    <row r="153" spans="1:19" x14ac:dyDescent="0.4">
      <c r="A153" s="3" t="s">
        <v>184</v>
      </c>
      <c r="B153" s="3">
        <v>2.4733000000000002E-2</v>
      </c>
      <c r="C153" s="3" t="s">
        <v>21</v>
      </c>
      <c r="D153" s="3" t="s">
        <v>20</v>
      </c>
      <c r="E153" s="3">
        <v>1</v>
      </c>
      <c r="F153" s="3">
        <v>2680.886</v>
      </c>
      <c r="G153" s="3">
        <v>134.04429999999999</v>
      </c>
      <c r="H153" s="3">
        <v>134.04429999999999</v>
      </c>
      <c r="I153" s="3">
        <v>600008.30000000005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</row>
    <row r="154" spans="1:19" x14ac:dyDescent="0.4">
      <c r="A154" s="3" t="s">
        <v>185</v>
      </c>
      <c r="B154" s="3">
        <v>3.5798000000000003E-2</v>
      </c>
      <c r="C154" s="3" t="s">
        <v>21</v>
      </c>
      <c r="D154" s="3" t="s">
        <v>23</v>
      </c>
      <c r="E154" s="3">
        <v>1</v>
      </c>
      <c r="F154" s="3">
        <v>1862.5429999999999</v>
      </c>
      <c r="G154" s="3">
        <v>23.281790000000001</v>
      </c>
      <c r="H154" s="3">
        <v>23.281790000000001</v>
      </c>
      <c r="I154" s="3">
        <v>100116.7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</row>
    <row r="155" spans="1:19" x14ac:dyDescent="0.4">
      <c r="A155" s="3" t="s">
        <v>186</v>
      </c>
      <c r="B155" s="3">
        <v>7.9677999999999999E-2</v>
      </c>
      <c r="C155" s="3" t="s">
        <v>21</v>
      </c>
      <c r="D155" s="3" t="s">
        <v>23</v>
      </c>
      <c r="E155" s="3">
        <v>1</v>
      </c>
      <c r="F155" s="3">
        <v>1661.2940000000001</v>
      </c>
      <c r="G155" s="3">
        <v>20.766179999999999</v>
      </c>
      <c r="H155" s="3">
        <v>20.766179999999999</v>
      </c>
      <c r="I155" s="3">
        <v>100231.6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</row>
    <row r="156" spans="1:19" x14ac:dyDescent="0.4">
      <c r="A156" s="3" t="s">
        <v>187</v>
      </c>
      <c r="B156" s="3">
        <v>0.20980399999999999</v>
      </c>
      <c r="C156" s="3" t="s">
        <v>19</v>
      </c>
      <c r="D156" s="3" t="s">
        <v>23</v>
      </c>
      <c r="E156" s="3">
        <v>1</v>
      </c>
      <c r="F156" s="3">
        <v>930.01679999999999</v>
      </c>
      <c r="G156" s="3">
        <v>11.625209999999999</v>
      </c>
      <c r="H156" s="3">
        <v>11.625209999999999</v>
      </c>
      <c r="I156" s="3">
        <v>100341.5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</row>
    <row r="157" spans="1:19" x14ac:dyDescent="0.4">
      <c r="A157" s="3" t="s">
        <v>188</v>
      </c>
      <c r="B157" s="3">
        <v>0.59774099999999997</v>
      </c>
      <c r="C157" s="3" t="s">
        <v>21</v>
      </c>
      <c r="D157" s="3" t="s">
        <v>23</v>
      </c>
      <c r="E157" s="3">
        <v>1</v>
      </c>
      <c r="F157" s="3">
        <v>491.60109999999997</v>
      </c>
      <c r="G157" s="3">
        <v>6.1450139999999998</v>
      </c>
      <c r="H157" s="3">
        <v>6.1450139999999998</v>
      </c>
      <c r="I157" s="3">
        <v>100514.2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</row>
    <row r="158" spans="1:19" x14ac:dyDescent="0.4">
      <c r="A158" s="3" t="s">
        <v>189</v>
      </c>
      <c r="B158" s="3">
        <v>0.16282099999999999</v>
      </c>
      <c r="C158" s="3" t="s">
        <v>21</v>
      </c>
      <c r="D158" s="3" t="s">
        <v>23</v>
      </c>
      <c r="E158" s="3">
        <v>1</v>
      </c>
      <c r="F158" s="3">
        <v>1813.761</v>
      </c>
      <c r="G158" s="3">
        <v>22.67201</v>
      </c>
      <c r="H158" s="3">
        <v>22.67201</v>
      </c>
      <c r="I158" s="3">
        <v>100516.8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</row>
    <row r="159" spans="1:19" x14ac:dyDescent="0.4">
      <c r="A159" s="3" t="s">
        <v>190</v>
      </c>
      <c r="B159" s="3">
        <v>0.119001</v>
      </c>
      <c r="C159" s="3" t="s">
        <v>19</v>
      </c>
      <c r="D159" s="3" t="s">
        <v>33</v>
      </c>
      <c r="E159" s="3">
        <v>1</v>
      </c>
      <c r="F159" s="3">
        <v>2880.8270000000002</v>
      </c>
      <c r="G159" s="3">
        <v>36.010339999999999</v>
      </c>
      <c r="H159" s="3">
        <v>36.010339999999999</v>
      </c>
      <c r="I159" s="3">
        <v>151028.5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</row>
    <row r="160" spans="1:19" x14ac:dyDescent="0.4">
      <c r="A160" s="3" t="s">
        <v>191</v>
      </c>
      <c r="B160" s="3">
        <v>0.44149899999999997</v>
      </c>
      <c r="C160" s="3" t="s">
        <v>21</v>
      </c>
      <c r="D160" s="3" t="s">
        <v>23</v>
      </c>
      <c r="E160" s="3">
        <v>1</v>
      </c>
      <c r="F160" s="3">
        <v>603.13229999999999</v>
      </c>
      <c r="G160" s="3">
        <v>7.5391539999999999</v>
      </c>
      <c r="H160" s="3">
        <v>7.5391539999999999</v>
      </c>
      <c r="I160" s="3">
        <v>100466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</row>
    <row r="161" spans="1:19" x14ac:dyDescent="0.4">
      <c r="A161" s="3" t="s">
        <v>192</v>
      </c>
      <c r="B161" s="3">
        <v>6.6385560000000003</v>
      </c>
      <c r="C161" s="3" t="s">
        <v>21</v>
      </c>
      <c r="D161" s="3" t="s">
        <v>23</v>
      </c>
      <c r="E161" s="3">
        <v>1</v>
      </c>
      <c r="F161" s="3">
        <v>688.18949999999995</v>
      </c>
      <c r="G161" s="3">
        <v>8.6023680000000002</v>
      </c>
      <c r="H161" s="3">
        <v>8.6023680000000002</v>
      </c>
      <c r="I161" s="3">
        <v>107995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</row>
    <row r="162" spans="1:19" x14ac:dyDescent="0.4">
      <c r="A162" s="3" t="s">
        <v>193</v>
      </c>
      <c r="B162" s="3">
        <v>0.23322399999999999</v>
      </c>
      <c r="C162" s="3" t="s">
        <v>19</v>
      </c>
      <c r="D162" s="3" t="s">
        <v>20</v>
      </c>
      <c r="E162" s="3">
        <v>1</v>
      </c>
      <c r="F162" s="3">
        <v>522.39480000000003</v>
      </c>
      <c r="G162" s="3">
        <v>26.11974</v>
      </c>
      <c r="H162" s="3">
        <v>26.11974</v>
      </c>
      <c r="I162" s="3">
        <v>600015.19999999995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</row>
    <row r="163" spans="1:19" x14ac:dyDescent="0.4">
      <c r="A163" s="3" t="s">
        <v>194</v>
      </c>
      <c r="B163" s="3">
        <v>34.197220000000002</v>
      </c>
      <c r="C163" s="3" t="s">
        <v>19</v>
      </c>
      <c r="D163" s="3" t="s">
        <v>23</v>
      </c>
      <c r="E163" s="3">
        <v>2</v>
      </c>
      <c r="F163" s="3">
        <v>31.19725</v>
      </c>
      <c r="G163" s="3">
        <v>0.38996599999999998</v>
      </c>
      <c r="H163" s="3">
        <v>0.77993100000000004</v>
      </c>
      <c r="I163" s="3">
        <v>203734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</row>
    <row r="164" spans="1:19" x14ac:dyDescent="0.4">
      <c r="A164" s="3" t="s">
        <v>195</v>
      </c>
      <c r="B164" s="3">
        <v>1.7492209999999999</v>
      </c>
      <c r="C164" s="3" t="s">
        <v>19</v>
      </c>
      <c r="D164" s="3" t="s">
        <v>23</v>
      </c>
      <c r="E164" s="3">
        <v>1</v>
      </c>
      <c r="F164" s="3">
        <v>1060.702</v>
      </c>
      <c r="G164" s="3">
        <v>13.25877</v>
      </c>
      <c r="H164" s="3">
        <v>13.25877</v>
      </c>
      <c r="I164" s="3">
        <v>103247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</row>
    <row r="165" spans="1:19" x14ac:dyDescent="0.4">
      <c r="A165" s="3" t="s">
        <v>196</v>
      </c>
      <c r="B165" s="3">
        <v>0.60126800000000002</v>
      </c>
      <c r="C165" s="3" t="s">
        <v>19</v>
      </c>
      <c r="D165" s="3" t="s">
        <v>33</v>
      </c>
      <c r="E165" s="3">
        <v>1</v>
      </c>
      <c r="F165" s="3">
        <v>4157.1490000000003</v>
      </c>
      <c r="G165" s="3">
        <v>51.964370000000002</v>
      </c>
      <c r="H165" s="3">
        <v>51.964370000000002</v>
      </c>
      <c r="I165" s="3">
        <v>157498.70000000001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</row>
    <row r="166" spans="1:19" x14ac:dyDescent="0.4">
      <c r="A166" s="3" t="s">
        <v>197</v>
      </c>
      <c r="B166" s="3">
        <v>3.3218990000000002</v>
      </c>
      <c r="C166" s="3" t="s">
        <v>19</v>
      </c>
      <c r="D166" s="3" t="s">
        <v>23</v>
      </c>
      <c r="E166" s="3">
        <v>1</v>
      </c>
      <c r="F166" s="3">
        <v>883.44939999999997</v>
      </c>
      <c r="G166" s="3">
        <v>11.04312</v>
      </c>
      <c r="H166" s="3">
        <v>11.04312</v>
      </c>
      <c r="I166" s="3">
        <v>105135.8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</row>
    <row r="167" spans="1:19" x14ac:dyDescent="0.4">
      <c r="A167" s="3" t="s">
        <v>198</v>
      </c>
      <c r="B167" s="3">
        <v>2.8868999999999999E-2</v>
      </c>
      <c r="C167" s="3" t="s">
        <v>21</v>
      </c>
      <c r="D167" s="3" t="s">
        <v>20</v>
      </c>
      <c r="E167" s="3">
        <v>1</v>
      </c>
      <c r="F167" s="3">
        <v>355.85840000000002</v>
      </c>
      <c r="G167" s="3">
        <v>17.792919999999999</v>
      </c>
      <c r="H167" s="3">
        <v>17.792919999999999</v>
      </c>
      <c r="I167" s="3">
        <v>600001.30000000005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</row>
    <row r="168" spans="1:19" x14ac:dyDescent="0.4">
      <c r="A168" s="3" t="s">
        <v>199</v>
      </c>
      <c r="B168" s="3">
        <v>1.591011</v>
      </c>
      <c r="C168" s="3" t="s">
        <v>21</v>
      </c>
      <c r="D168" s="3" t="s">
        <v>23</v>
      </c>
      <c r="E168" s="3">
        <v>1</v>
      </c>
      <c r="F168" s="3">
        <v>713.26530000000002</v>
      </c>
      <c r="G168" s="3">
        <v>8.9158170000000005</v>
      </c>
      <c r="H168" s="3">
        <v>8.9158170000000005</v>
      </c>
      <c r="I168" s="3">
        <v>101985.9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</row>
    <row r="169" spans="1:19" x14ac:dyDescent="0.4">
      <c r="A169" s="3" t="s">
        <v>22</v>
      </c>
      <c r="B169" s="3">
        <v>0.243919</v>
      </c>
      <c r="C169" s="3" t="s">
        <v>21</v>
      </c>
      <c r="D169" s="3" t="s">
        <v>23</v>
      </c>
      <c r="E169" s="3">
        <v>1</v>
      </c>
      <c r="F169" s="3">
        <v>783.00720000000001</v>
      </c>
      <c r="G169" s="3">
        <v>9.7875899999999998</v>
      </c>
      <c r="H169" s="3">
        <v>9.7875899999999998</v>
      </c>
      <c r="I169" s="3">
        <v>100334.2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</row>
    <row r="170" spans="1:19" x14ac:dyDescent="0.4">
      <c r="A170" s="3" t="s">
        <v>200</v>
      </c>
      <c r="B170" s="3">
        <v>9.9784999999999999E-2</v>
      </c>
      <c r="C170" s="3" t="s">
        <v>21</v>
      </c>
      <c r="D170" s="3" t="s">
        <v>20</v>
      </c>
      <c r="E170" s="3">
        <v>1</v>
      </c>
      <c r="F170" s="3">
        <v>2317.8139999999999</v>
      </c>
      <c r="G170" s="3">
        <v>115.8907</v>
      </c>
      <c r="H170" s="3">
        <v>115.8907</v>
      </c>
      <c r="I170" s="3">
        <v>600028.9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</row>
    <row r="171" spans="1:19" x14ac:dyDescent="0.4">
      <c r="A171" s="3" t="s">
        <v>201</v>
      </c>
      <c r="B171" s="3">
        <v>3.0335329999999998</v>
      </c>
      <c r="C171" s="3" t="s">
        <v>21</v>
      </c>
      <c r="D171" s="3" t="s">
        <v>33</v>
      </c>
      <c r="E171" s="3">
        <v>1</v>
      </c>
      <c r="F171" s="3">
        <v>2586.5729999999999</v>
      </c>
      <c r="G171" s="3">
        <v>32.332160000000002</v>
      </c>
      <c r="H171" s="3">
        <v>32.332160000000002</v>
      </c>
      <c r="I171" s="3">
        <v>173539.4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</row>
    <row r="172" spans="1:19" x14ac:dyDescent="0.4">
      <c r="A172" s="3" t="s">
        <v>202</v>
      </c>
      <c r="B172" s="3">
        <v>0.180807</v>
      </c>
      <c r="C172" s="3" t="s">
        <v>21</v>
      </c>
      <c r="D172" s="3" t="s">
        <v>20</v>
      </c>
      <c r="E172" s="3">
        <v>1</v>
      </c>
      <c r="F172" s="3">
        <v>2187.0859999999998</v>
      </c>
      <c r="G172" s="3">
        <v>109.35429999999999</v>
      </c>
      <c r="H172" s="3">
        <v>109.35429999999999</v>
      </c>
      <c r="I172" s="3">
        <v>600049.4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</row>
    <row r="173" spans="1:19" x14ac:dyDescent="0.4">
      <c r="A173" s="3" t="s">
        <v>203</v>
      </c>
      <c r="B173" s="3">
        <v>0.29075000000000001</v>
      </c>
      <c r="C173" s="3" t="s">
        <v>21</v>
      </c>
      <c r="D173" s="3" t="s">
        <v>20</v>
      </c>
      <c r="E173" s="3">
        <v>1</v>
      </c>
      <c r="F173" s="3">
        <v>491.83350000000002</v>
      </c>
      <c r="G173" s="3">
        <v>24.591670000000001</v>
      </c>
      <c r="H173" s="3">
        <v>24.591670000000001</v>
      </c>
      <c r="I173" s="3">
        <v>600017.9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</row>
    <row r="174" spans="1:19" x14ac:dyDescent="0.4">
      <c r="A174" s="3" t="s">
        <v>204</v>
      </c>
      <c r="B174" s="3">
        <v>2.7713999999999999E-2</v>
      </c>
      <c r="C174" s="3" t="s">
        <v>19</v>
      </c>
      <c r="D174" s="3" t="s">
        <v>23</v>
      </c>
      <c r="E174" s="3">
        <v>1</v>
      </c>
      <c r="F174" s="3">
        <v>778.52599999999995</v>
      </c>
      <c r="G174" s="3">
        <v>9.7315749999999994</v>
      </c>
      <c r="H174" s="3">
        <v>9.7315749999999994</v>
      </c>
      <c r="I174" s="3">
        <v>100037.8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</row>
    <row r="175" spans="1:19" x14ac:dyDescent="0.4">
      <c r="A175" s="3" t="s">
        <v>205</v>
      </c>
      <c r="B175" s="3">
        <v>0.39743400000000001</v>
      </c>
      <c r="C175" s="3" t="s">
        <v>19</v>
      </c>
      <c r="D175" s="3" t="s">
        <v>23</v>
      </c>
      <c r="E175" s="3">
        <v>1</v>
      </c>
      <c r="F175" s="3">
        <v>951.6848</v>
      </c>
      <c r="G175" s="3">
        <v>11.89606</v>
      </c>
      <c r="H175" s="3">
        <v>11.89606</v>
      </c>
      <c r="I175" s="3">
        <v>100661.9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</row>
    <row r="176" spans="1:19" x14ac:dyDescent="0.4">
      <c r="A176" s="3" t="s">
        <v>206</v>
      </c>
      <c r="B176" s="3">
        <v>1.1087E-2</v>
      </c>
      <c r="C176" s="3" t="s">
        <v>19</v>
      </c>
      <c r="D176" s="3" t="s">
        <v>23</v>
      </c>
      <c r="E176" s="3">
        <v>1</v>
      </c>
      <c r="F176" s="3">
        <v>865.50239999999997</v>
      </c>
      <c r="G176" s="3">
        <v>10.81878</v>
      </c>
      <c r="H176" s="3">
        <v>10.81878</v>
      </c>
      <c r="I176" s="3">
        <v>100016.8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</row>
    <row r="177" spans="1:19" x14ac:dyDescent="0.4">
      <c r="A177" s="3" t="s">
        <v>207</v>
      </c>
      <c r="B177" s="3">
        <v>0.61150199999999999</v>
      </c>
      <c r="C177" s="3" t="s">
        <v>19</v>
      </c>
      <c r="D177" s="3" t="s">
        <v>23</v>
      </c>
      <c r="E177" s="3">
        <v>1</v>
      </c>
      <c r="F177" s="3">
        <v>1288.925</v>
      </c>
      <c r="G177" s="3">
        <v>16.111560000000001</v>
      </c>
      <c r="H177" s="3">
        <v>16.111560000000001</v>
      </c>
      <c r="I177" s="3">
        <v>101379.3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</row>
    <row r="178" spans="1:19" x14ac:dyDescent="0.4">
      <c r="A178" s="3" t="s">
        <v>208</v>
      </c>
      <c r="B178" s="3">
        <v>1.8762970000000001</v>
      </c>
      <c r="C178" s="3" t="s">
        <v>19</v>
      </c>
      <c r="D178" s="3" t="s">
        <v>23</v>
      </c>
      <c r="E178" s="3">
        <v>1</v>
      </c>
      <c r="F178" s="3">
        <v>943.17650000000003</v>
      </c>
      <c r="G178" s="3">
        <v>11.789709999999999</v>
      </c>
      <c r="H178" s="3">
        <v>11.789709999999999</v>
      </c>
      <c r="I178" s="3">
        <v>103096.9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</row>
    <row r="179" spans="1:19" x14ac:dyDescent="0.4">
      <c r="A179" s="3" t="s">
        <v>209</v>
      </c>
      <c r="B179" s="3">
        <v>0.19530500000000001</v>
      </c>
      <c r="C179" s="3" t="s">
        <v>21</v>
      </c>
      <c r="D179" s="3" t="s">
        <v>20</v>
      </c>
      <c r="E179" s="3">
        <v>1</v>
      </c>
      <c r="F179" s="3">
        <v>2563.2220000000002</v>
      </c>
      <c r="G179" s="3">
        <v>128.1611</v>
      </c>
      <c r="H179" s="3">
        <v>128.1611</v>
      </c>
      <c r="I179" s="3">
        <v>600062.6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</row>
    <row r="180" spans="1:19" x14ac:dyDescent="0.4">
      <c r="A180" s="3" t="s">
        <v>210</v>
      </c>
      <c r="B180" s="3">
        <v>1.8762999999999998E-2</v>
      </c>
      <c r="C180" s="3" t="s">
        <v>19</v>
      </c>
      <c r="D180" s="3" t="s">
        <v>23</v>
      </c>
      <c r="E180" s="3">
        <v>1</v>
      </c>
      <c r="F180" s="3">
        <v>658.37879999999996</v>
      </c>
      <c r="G180" s="3">
        <v>8.2297349999999998</v>
      </c>
      <c r="H180" s="3">
        <v>8.2297349999999998</v>
      </c>
      <c r="I180" s="3">
        <v>100021.6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</row>
    <row r="181" spans="1:19" x14ac:dyDescent="0.4">
      <c r="A181" s="3" t="s">
        <v>211</v>
      </c>
      <c r="B181" s="3">
        <v>9.3810000000000004E-3</v>
      </c>
      <c r="C181" s="3" t="s">
        <v>19</v>
      </c>
      <c r="D181" s="3" t="s">
        <v>23</v>
      </c>
      <c r="E181" s="3">
        <v>1</v>
      </c>
      <c r="F181" s="3">
        <v>1426.865</v>
      </c>
      <c r="G181" s="3">
        <v>17.835809999999999</v>
      </c>
      <c r="H181" s="3">
        <v>17.835809999999999</v>
      </c>
      <c r="I181" s="3">
        <v>100023.4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</row>
    <row r="182" spans="1:19" x14ac:dyDescent="0.4">
      <c r="A182" s="3" t="s">
        <v>212</v>
      </c>
      <c r="B182" s="3">
        <v>0.38351600000000002</v>
      </c>
      <c r="C182" s="3" t="s">
        <v>21</v>
      </c>
      <c r="D182" s="3" t="s">
        <v>20</v>
      </c>
      <c r="E182" s="3">
        <v>1</v>
      </c>
      <c r="F182" s="3">
        <v>1076.7760000000001</v>
      </c>
      <c r="G182" s="3">
        <v>53.838799999999999</v>
      </c>
      <c r="H182" s="3">
        <v>53.838799999999999</v>
      </c>
      <c r="I182" s="3">
        <v>600051.6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</row>
    <row r="183" spans="1:19" x14ac:dyDescent="0.4">
      <c r="A183" s="3" t="s">
        <v>213</v>
      </c>
      <c r="B183" s="3">
        <v>0.64714099999999997</v>
      </c>
      <c r="C183" s="3" t="s">
        <v>19</v>
      </c>
      <c r="D183" s="3" t="s">
        <v>33</v>
      </c>
      <c r="E183" s="3">
        <v>1</v>
      </c>
      <c r="F183" s="3">
        <v>4159.857</v>
      </c>
      <c r="G183" s="3">
        <v>51.99821</v>
      </c>
      <c r="H183" s="3">
        <v>51.99821</v>
      </c>
      <c r="I183" s="3">
        <v>158076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</row>
    <row r="184" spans="1:19" x14ac:dyDescent="0.4">
      <c r="A184" s="3" t="s">
        <v>214</v>
      </c>
      <c r="B184" s="3">
        <v>8.8310000000000003E-3</v>
      </c>
      <c r="C184" s="3" t="s">
        <v>19</v>
      </c>
      <c r="D184" s="3" t="s">
        <v>33</v>
      </c>
      <c r="E184" s="3">
        <v>1</v>
      </c>
      <c r="F184" s="3">
        <v>2240.2779999999998</v>
      </c>
      <c r="G184" s="3">
        <v>28.00348</v>
      </c>
      <c r="H184" s="3">
        <v>28.00348</v>
      </c>
      <c r="I184" s="3">
        <v>150059.29999999999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</row>
    <row r="185" spans="1:19" x14ac:dyDescent="0.4">
      <c r="A185" s="3" t="s">
        <v>215</v>
      </c>
      <c r="B185" s="3">
        <v>5.9006000000000003E-2</v>
      </c>
      <c r="C185" s="3" t="s">
        <v>19</v>
      </c>
      <c r="D185" s="3" t="s">
        <v>20</v>
      </c>
      <c r="E185" s="3">
        <v>1</v>
      </c>
      <c r="F185" s="3">
        <v>356.74180000000001</v>
      </c>
      <c r="G185" s="3">
        <v>17.83709</v>
      </c>
      <c r="H185" s="3">
        <v>17.83709</v>
      </c>
      <c r="I185" s="3">
        <v>600002.6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</row>
    <row r="186" spans="1:19" x14ac:dyDescent="0.4">
      <c r="A186" s="3" t="s">
        <v>216</v>
      </c>
      <c r="B186" s="3">
        <v>2.31E-3</v>
      </c>
      <c r="C186" s="3" t="s">
        <v>21</v>
      </c>
      <c r="D186" s="3" t="s">
        <v>23</v>
      </c>
      <c r="E186" s="3">
        <v>1</v>
      </c>
      <c r="F186" s="3">
        <v>1274.7809999999999</v>
      </c>
      <c r="G186" s="3">
        <v>15.934760000000001</v>
      </c>
      <c r="H186" s="3">
        <v>15.934760000000001</v>
      </c>
      <c r="I186" s="3">
        <v>100005.2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</row>
    <row r="187" spans="1:19" x14ac:dyDescent="0.4">
      <c r="A187" s="3" t="s">
        <v>217</v>
      </c>
      <c r="B187" s="3">
        <v>1.2793000000000001E-2</v>
      </c>
      <c r="C187" s="3" t="s">
        <v>19</v>
      </c>
      <c r="D187" s="3" t="s">
        <v>23</v>
      </c>
      <c r="E187" s="3">
        <v>1</v>
      </c>
      <c r="F187" s="3">
        <v>1125.675</v>
      </c>
      <c r="G187" s="3">
        <v>14.07094</v>
      </c>
      <c r="H187" s="3">
        <v>14.07094</v>
      </c>
      <c r="I187" s="3">
        <v>100025.2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</row>
    <row r="188" spans="1:19" x14ac:dyDescent="0.4">
      <c r="A188" s="3" t="s">
        <v>218</v>
      </c>
      <c r="B188" s="3">
        <v>7.6211779999999996</v>
      </c>
      <c r="C188" s="3" t="s">
        <v>19</v>
      </c>
      <c r="D188" s="3" t="s">
        <v>20</v>
      </c>
      <c r="E188" s="3">
        <v>1</v>
      </c>
      <c r="F188" s="3">
        <v>591.39610000000005</v>
      </c>
      <c r="G188" s="3">
        <v>29.569800000000001</v>
      </c>
      <c r="H188" s="3">
        <v>29.569800000000001</v>
      </c>
      <c r="I188" s="3">
        <v>600563.4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</row>
    <row r="189" spans="1:19" x14ac:dyDescent="0.4">
      <c r="A189" s="3" t="s">
        <v>219</v>
      </c>
      <c r="B189" s="3">
        <v>0.17516899999999999</v>
      </c>
      <c r="C189" s="3" t="s">
        <v>19</v>
      </c>
      <c r="D189" s="3" t="s">
        <v>23</v>
      </c>
      <c r="E189" s="3">
        <v>1</v>
      </c>
      <c r="F189" s="3">
        <v>583.34370000000001</v>
      </c>
      <c r="G189" s="3">
        <v>7.2917969999999999</v>
      </c>
      <c r="H189" s="3">
        <v>7.2917969999999999</v>
      </c>
      <c r="I189" s="3">
        <v>100178.8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</row>
    <row r="190" spans="1:19" x14ac:dyDescent="0.4">
      <c r="A190" s="3" t="s">
        <v>220</v>
      </c>
      <c r="B190" s="3">
        <v>5.117E-3</v>
      </c>
      <c r="C190" s="3" t="s">
        <v>19</v>
      </c>
      <c r="D190" s="3" t="s">
        <v>33</v>
      </c>
      <c r="E190" s="3">
        <v>1</v>
      </c>
      <c r="F190" s="3">
        <v>2471.4699999999998</v>
      </c>
      <c r="G190" s="3">
        <v>30.893380000000001</v>
      </c>
      <c r="H190" s="3">
        <v>30.893380000000001</v>
      </c>
      <c r="I190" s="3">
        <v>150037.9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</row>
    <row r="191" spans="1:19" x14ac:dyDescent="0.4">
      <c r="A191" s="3" t="s">
        <v>221</v>
      </c>
      <c r="B191" s="3">
        <v>1.4499E-2</v>
      </c>
      <c r="C191" s="3" t="s">
        <v>19</v>
      </c>
      <c r="D191" s="3" t="s">
        <v>23</v>
      </c>
      <c r="E191" s="3">
        <v>1</v>
      </c>
      <c r="F191" s="3">
        <v>1282.672</v>
      </c>
      <c r="G191" s="3">
        <v>16.03341</v>
      </c>
      <c r="H191" s="3">
        <v>16.03341</v>
      </c>
      <c r="I191" s="3">
        <v>100032.5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</row>
    <row r="192" spans="1:19" x14ac:dyDescent="0.4">
      <c r="A192" s="3" t="s">
        <v>222</v>
      </c>
      <c r="B192" s="3">
        <v>7.8463000000000005E-2</v>
      </c>
      <c r="C192" s="3" t="s">
        <v>19</v>
      </c>
      <c r="D192" s="3" t="s">
        <v>20</v>
      </c>
      <c r="E192" s="3">
        <v>1</v>
      </c>
      <c r="F192" s="3">
        <v>700.11369999999999</v>
      </c>
      <c r="G192" s="3">
        <v>35.005679999999998</v>
      </c>
      <c r="H192" s="3">
        <v>35.005679999999998</v>
      </c>
      <c r="I192" s="3">
        <v>600006.9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</row>
    <row r="193" spans="1:19" x14ac:dyDescent="0.4">
      <c r="A193" s="3" t="s">
        <v>223</v>
      </c>
      <c r="B193" s="3">
        <v>2.0469000000000001E-2</v>
      </c>
      <c r="C193" s="3" t="s">
        <v>19</v>
      </c>
      <c r="D193" s="3" t="s">
        <v>23</v>
      </c>
      <c r="E193" s="3">
        <v>1</v>
      </c>
      <c r="F193" s="3">
        <v>1440.2560000000001</v>
      </c>
      <c r="G193" s="3">
        <v>18.0032</v>
      </c>
      <c r="H193" s="3">
        <v>18.0032</v>
      </c>
      <c r="I193" s="3">
        <v>100051.6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</row>
    <row r="194" spans="1:19" x14ac:dyDescent="0.4">
      <c r="A194" s="3" t="s">
        <v>224</v>
      </c>
      <c r="B194" s="3">
        <v>6.2020150000000003</v>
      </c>
      <c r="C194" s="3" t="s">
        <v>25</v>
      </c>
      <c r="D194" s="3" t="s">
        <v>23</v>
      </c>
      <c r="E194" s="3">
        <v>1</v>
      </c>
      <c r="F194" s="3">
        <v>62.590400000000002</v>
      </c>
      <c r="G194" s="3">
        <v>0.78237999999999996</v>
      </c>
      <c r="H194" s="3">
        <v>0.78237999999999996</v>
      </c>
      <c r="I194" s="3">
        <v>100679.3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</row>
    <row r="195" spans="1:19" x14ac:dyDescent="0.4">
      <c r="A195" s="3" t="s">
        <v>225</v>
      </c>
      <c r="B195" s="3">
        <v>0.30670599999999998</v>
      </c>
      <c r="C195" s="3" t="s">
        <v>19</v>
      </c>
      <c r="D195" s="3" t="s">
        <v>20</v>
      </c>
      <c r="E195" s="3">
        <v>1</v>
      </c>
      <c r="F195" s="3">
        <v>1139.1289999999999</v>
      </c>
      <c r="G195" s="3">
        <v>56.956440000000001</v>
      </c>
      <c r="H195" s="3">
        <v>56.956440000000001</v>
      </c>
      <c r="I195" s="3">
        <v>600043.69999999995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</row>
    <row r="196" spans="1:19" x14ac:dyDescent="0.4">
      <c r="A196" s="3" t="s">
        <v>226</v>
      </c>
      <c r="B196" s="3">
        <v>7.9677999999999999E-2</v>
      </c>
      <c r="C196" s="3" t="s">
        <v>21</v>
      </c>
      <c r="D196" s="3" t="s">
        <v>33</v>
      </c>
      <c r="E196" s="3">
        <v>1</v>
      </c>
      <c r="F196" s="3">
        <v>1942.454</v>
      </c>
      <c r="G196" s="3">
        <v>24.280670000000001</v>
      </c>
      <c r="H196" s="3">
        <v>24.280670000000001</v>
      </c>
      <c r="I196" s="3">
        <v>150464.29999999999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</row>
    <row r="197" spans="1:19" x14ac:dyDescent="0.4">
      <c r="A197" s="3" t="s">
        <v>227</v>
      </c>
      <c r="B197" s="3">
        <v>1.0392999999999999E-2</v>
      </c>
      <c r="C197" s="3" t="s">
        <v>21</v>
      </c>
      <c r="D197" s="3" t="s">
        <v>23</v>
      </c>
      <c r="E197" s="3">
        <v>1</v>
      </c>
      <c r="F197" s="3">
        <v>1236.2159999999999</v>
      </c>
      <c r="G197" s="3">
        <v>15.4527</v>
      </c>
      <c r="H197" s="3">
        <v>15.4527</v>
      </c>
      <c r="I197" s="3">
        <v>100022.5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</row>
    <row r="198" spans="1:19" x14ac:dyDescent="0.4">
      <c r="A198" s="3" t="s">
        <v>228</v>
      </c>
      <c r="B198" s="3">
        <v>3.1556000000000001E-2</v>
      </c>
      <c r="C198" s="3" t="s">
        <v>19</v>
      </c>
      <c r="D198" s="3" t="s">
        <v>23</v>
      </c>
      <c r="E198" s="3">
        <v>1</v>
      </c>
      <c r="F198" s="3">
        <v>759.03150000000005</v>
      </c>
      <c r="G198" s="3">
        <v>9.4878929999999997</v>
      </c>
      <c r="H198" s="3">
        <v>9.4878929999999997</v>
      </c>
      <c r="I198" s="3">
        <v>100041.9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</row>
    <row r="199" spans="1:19" x14ac:dyDescent="0.4">
      <c r="A199" s="3" t="s">
        <v>229</v>
      </c>
      <c r="B199" s="3">
        <v>0.58591599999999999</v>
      </c>
      <c r="C199" s="3" t="s">
        <v>19</v>
      </c>
      <c r="D199" s="3" t="s">
        <v>23</v>
      </c>
      <c r="E199" s="3">
        <v>1</v>
      </c>
      <c r="F199" s="3">
        <v>476.27569999999997</v>
      </c>
      <c r="G199" s="3">
        <v>5.9534459999999996</v>
      </c>
      <c r="H199" s="3">
        <v>5.9534459999999996</v>
      </c>
      <c r="I199" s="3">
        <v>100488.4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</row>
    <row r="200" spans="1:19" x14ac:dyDescent="0.4">
      <c r="A200" s="3" t="s">
        <v>230</v>
      </c>
      <c r="B200" s="3">
        <v>0.181365</v>
      </c>
      <c r="C200" s="3" t="s">
        <v>21</v>
      </c>
      <c r="D200" s="3" t="s">
        <v>23</v>
      </c>
      <c r="E200" s="3">
        <v>1</v>
      </c>
      <c r="F200" s="3">
        <v>1005.123</v>
      </c>
      <c r="G200" s="3">
        <v>12.56404</v>
      </c>
      <c r="H200" s="3">
        <v>12.56404</v>
      </c>
      <c r="I200" s="3">
        <v>100319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</row>
    <row r="201" spans="1:19" x14ac:dyDescent="0.4">
      <c r="A201" s="3" t="s">
        <v>231</v>
      </c>
      <c r="B201" s="3">
        <v>6.9286E-2</v>
      </c>
      <c r="C201" s="3" t="s">
        <v>21</v>
      </c>
      <c r="D201" s="3" t="s">
        <v>33</v>
      </c>
      <c r="E201" s="3">
        <v>1</v>
      </c>
      <c r="F201" s="3">
        <v>1978.2460000000001</v>
      </c>
      <c r="G201" s="3">
        <v>24.728079999999999</v>
      </c>
      <c r="H201" s="3">
        <v>24.728079999999999</v>
      </c>
      <c r="I201" s="3">
        <v>150411.20000000001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</row>
    <row r="202" spans="1:19" x14ac:dyDescent="0.4">
      <c r="A202" s="3" t="s">
        <v>232</v>
      </c>
      <c r="B202" s="3">
        <v>2.3487830000000001</v>
      </c>
      <c r="C202" s="3" t="s">
        <v>19</v>
      </c>
      <c r="D202" s="3" t="s">
        <v>23</v>
      </c>
      <c r="E202" s="3">
        <v>1</v>
      </c>
      <c r="F202" s="3">
        <v>1223.7280000000001</v>
      </c>
      <c r="G202" s="3">
        <v>15.29659</v>
      </c>
      <c r="H202" s="3">
        <v>15.29659</v>
      </c>
      <c r="I202" s="3">
        <v>105030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</row>
    <row r="203" spans="1:19" x14ac:dyDescent="0.4">
      <c r="A203" s="3" t="s">
        <v>233</v>
      </c>
      <c r="B203" s="3">
        <v>0.81092900000000001</v>
      </c>
      <c r="C203" s="3" t="s">
        <v>21</v>
      </c>
      <c r="D203" s="3" t="s">
        <v>20</v>
      </c>
      <c r="E203" s="3">
        <v>1</v>
      </c>
      <c r="F203" s="3">
        <v>677.88699999999994</v>
      </c>
      <c r="G203" s="3">
        <v>33.894350000000003</v>
      </c>
      <c r="H203" s="3">
        <v>33.894350000000003</v>
      </c>
      <c r="I203" s="3">
        <v>600068.69999999995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</row>
    <row r="204" spans="1:19" x14ac:dyDescent="0.4">
      <c r="A204" s="3" t="s">
        <v>234</v>
      </c>
      <c r="B204" s="3">
        <v>1.6167000000000001E-2</v>
      </c>
      <c r="C204" s="3" t="s">
        <v>19</v>
      </c>
      <c r="D204" s="3" t="s">
        <v>33</v>
      </c>
      <c r="E204" s="3">
        <v>1</v>
      </c>
      <c r="F204" s="3">
        <v>2121.375</v>
      </c>
      <c r="G204" s="3">
        <v>26.51718</v>
      </c>
      <c r="H204" s="3">
        <v>26.51718</v>
      </c>
      <c r="I204" s="3">
        <v>150102.9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</row>
    <row r="205" spans="1:19" x14ac:dyDescent="0.4">
      <c r="A205" s="3" t="s">
        <v>235</v>
      </c>
      <c r="B205" s="3">
        <v>1.7060000000000001E-3</v>
      </c>
      <c r="C205" s="3" t="s">
        <v>19</v>
      </c>
      <c r="D205" s="3" t="s">
        <v>23</v>
      </c>
      <c r="E205" s="3">
        <v>1</v>
      </c>
      <c r="F205" s="3">
        <v>835.93089999999995</v>
      </c>
      <c r="G205" s="3">
        <v>10.44914</v>
      </c>
      <c r="H205" s="3">
        <v>10.44914</v>
      </c>
      <c r="I205" s="3">
        <v>100002.5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</row>
    <row r="206" spans="1:19" x14ac:dyDescent="0.4">
      <c r="A206" s="3" t="s">
        <v>236</v>
      </c>
      <c r="B206" s="3">
        <v>5.2025000000000002E-2</v>
      </c>
      <c r="C206" s="3" t="s">
        <v>21</v>
      </c>
      <c r="D206" s="3" t="s">
        <v>23</v>
      </c>
      <c r="E206" s="3">
        <v>1</v>
      </c>
      <c r="F206" s="3">
        <v>1090.9970000000001</v>
      </c>
      <c r="G206" s="3">
        <v>13.637460000000001</v>
      </c>
      <c r="H206" s="3">
        <v>13.637460000000001</v>
      </c>
      <c r="I206" s="3">
        <v>100099.3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</row>
    <row r="207" spans="1:19" x14ac:dyDescent="0.4">
      <c r="A207" s="3" t="s">
        <v>237</v>
      </c>
      <c r="B207" s="3">
        <v>0.396569</v>
      </c>
      <c r="C207" s="3" t="s">
        <v>21</v>
      </c>
      <c r="D207" s="3" t="s">
        <v>20</v>
      </c>
      <c r="E207" s="3">
        <v>1</v>
      </c>
      <c r="F207" s="3">
        <v>614.7201</v>
      </c>
      <c r="G207" s="3">
        <v>30.736000000000001</v>
      </c>
      <c r="H207" s="3">
        <v>30.736000000000001</v>
      </c>
      <c r="I207" s="3">
        <v>600030.5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</row>
    <row r="208" spans="1:19" x14ac:dyDescent="0.4">
      <c r="A208" s="3" t="s">
        <v>238</v>
      </c>
      <c r="B208" s="3">
        <v>1.737311</v>
      </c>
      <c r="C208" s="3" t="s">
        <v>21</v>
      </c>
      <c r="D208" s="3" t="s">
        <v>23</v>
      </c>
      <c r="E208" s="3">
        <v>1</v>
      </c>
      <c r="F208" s="3">
        <v>633.27250000000004</v>
      </c>
      <c r="G208" s="3">
        <v>7.9159059999999997</v>
      </c>
      <c r="H208" s="3">
        <v>7.9159059999999997</v>
      </c>
      <c r="I208" s="3">
        <v>101925.3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</row>
    <row r="209" spans="1:19" x14ac:dyDescent="0.4">
      <c r="A209" s="3" t="s">
        <v>239</v>
      </c>
      <c r="B209" s="3">
        <v>1.155E-3</v>
      </c>
      <c r="C209" s="3" t="s">
        <v>21</v>
      </c>
      <c r="D209" s="3" t="s">
        <v>23</v>
      </c>
      <c r="E209" s="3">
        <v>1</v>
      </c>
      <c r="F209" s="3">
        <v>1847.934</v>
      </c>
      <c r="G209" s="3">
        <v>23.09918</v>
      </c>
      <c r="H209" s="3">
        <v>23.09918</v>
      </c>
      <c r="I209" s="3">
        <v>100003.7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</row>
    <row r="210" spans="1:19" x14ac:dyDescent="0.4">
      <c r="A210" s="3" t="s">
        <v>240</v>
      </c>
      <c r="B210" s="3">
        <v>3.9194E-2</v>
      </c>
      <c r="C210" s="3" t="s">
        <v>19</v>
      </c>
      <c r="D210" s="3" t="s">
        <v>33</v>
      </c>
      <c r="E210" s="3">
        <v>1</v>
      </c>
      <c r="F210" s="3">
        <v>2970.7429999999999</v>
      </c>
      <c r="G210" s="3">
        <v>37.13429</v>
      </c>
      <c r="H210" s="3">
        <v>37.13429</v>
      </c>
      <c r="I210" s="3">
        <v>150349.29999999999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</row>
    <row r="211" spans="1:19" x14ac:dyDescent="0.4">
      <c r="A211" s="3" t="s">
        <v>241</v>
      </c>
      <c r="B211" s="3">
        <v>0.20344899999999999</v>
      </c>
      <c r="C211" s="3" t="s">
        <v>19</v>
      </c>
      <c r="D211" s="3" t="s">
        <v>23</v>
      </c>
      <c r="E211" s="3">
        <v>1</v>
      </c>
      <c r="F211" s="3">
        <v>346.92750000000001</v>
      </c>
      <c r="G211" s="3">
        <v>4.3365939999999998</v>
      </c>
      <c r="H211" s="3">
        <v>4.3365939999999998</v>
      </c>
      <c r="I211" s="3">
        <v>100123.5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</row>
    <row r="212" spans="1:19" x14ac:dyDescent="0.4">
      <c r="A212" s="3" t="s">
        <v>242</v>
      </c>
      <c r="B212" s="3">
        <v>2.6388919999999998</v>
      </c>
      <c r="C212" s="3" t="s">
        <v>19</v>
      </c>
      <c r="D212" s="3" t="s">
        <v>33</v>
      </c>
      <c r="E212" s="3">
        <v>1</v>
      </c>
      <c r="F212" s="3">
        <v>2927.2869999999998</v>
      </c>
      <c r="G212" s="3">
        <v>36.591079999999998</v>
      </c>
      <c r="H212" s="3">
        <v>36.591079999999998</v>
      </c>
      <c r="I212" s="3">
        <v>173174.39999999999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</row>
    <row r="213" spans="1:19" x14ac:dyDescent="0.4">
      <c r="A213" s="3" t="s">
        <v>243</v>
      </c>
      <c r="B213" s="3">
        <v>23.280709999999999</v>
      </c>
      <c r="C213" s="3" t="s">
        <v>19</v>
      </c>
      <c r="D213" s="3" t="s">
        <v>20</v>
      </c>
      <c r="E213" s="3">
        <v>1</v>
      </c>
      <c r="F213" s="3">
        <v>541.47640000000001</v>
      </c>
      <c r="G213" s="3">
        <v>27.073820000000001</v>
      </c>
      <c r="H213" s="3">
        <v>27.073820000000001</v>
      </c>
      <c r="I213" s="3">
        <v>601575.69999999995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</row>
    <row r="214" spans="1:19" x14ac:dyDescent="0.4">
      <c r="A214" s="3" t="s">
        <v>244</v>
      </c>
      <c r="B214" s="3">
        <v>0.11001900000000001</v>
      </c>
      <c r="C214" s="3" t="s">
        <v>19</v>
      </c>
      <c r="D214" s="3" t="s">
        <v>33</v>
      </c>
      <c r="E214" s="3">
        <v>1</v>
      </c>
      <c r="F214" s="3">
        <v>4330.4629999999997</v>
      </c>
      <c r="G214" s="3">
        <v>54.130780000000001</v>
      </c>
      <c r="H214" s="3">
        <v>54.130780000000001</v>
      </c>
      <c r="I214" s="3">
        <v>151429.29999999999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</row>
    <row r="215" spans="1:19" x14ac:dyDescent="0.4">
      <c r="A215" s="3" t="s">
        <v>245</v>
      </c>
      <c r="B215" s="3">
        <v>7.6759999999999997E-3</v>
      </c>
      <c r="C215" s="3" t="s">
        <v>19</v>
      </c>
      <c r="D215" s="3" t="s">
        <v>23</v>
      </c>
      <c r="E215" s="3">
        <v>1</v>
      </c>
      <c r="F215" s="3">
        <v>1440.932</v>
      </c>
      <c r="G215" s="3">
        <v>18.011649999999999</v>
      </c>
      <c r="H215" s="3">
        <v>18.011649999999999</v>
      </c>
      <c r="I215" s="3">
        <v>100019.4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</row>
    <row r="216" spans="1:19" x14ac:dyDescent="0.4">
      <c r="A216" s="3" t="s">
        <v>246</v>
      </c>
      <c r="B216" s="3">
        <v>2.4609000000000001</v>
      </c>
      <c r="C216" s="3" t="s">
        <v>19</v>
      </c>
      <c r="D216" s="3" t="s">
        <v>33</v>
      </c>
      <c r="E216" s="3">
        <v>1</v>
      </c>
      <c r="F216" s="3">
        <v>2979.1</v>
      </c>
      <c r="G216" s="3">
        <v>37.238750000000003</v>
      </c>
      <c r="H216" s="3">
        <v>37.238750000000003</v>
      </c>
      <c r="I216" s="3">
        <v>171993.8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</row>
    <row r="217" spans="1:19" x14ac:dyDescent="0.4">
      <c r="A217" s="3" t="s">
        <v>247</v>
      </c>
      <c r="B217" s="3">
        <v>3.4113999999999998E-2</v>
      </c>
      <c r="C217" s="3" t="s">
        <v>19</v>
      </c>
      <c r="D217" s="3" t="s">
        <v>23</v>
      </c>
      <c r="E217" s="3">
        <v>1</v>
      </c>
      <c r="F217" s="3">
        <v>781.50660000000005</v>
      </c>
      <c r="G217" s="3">
        <v>9.7688319999999997</v>
      </c>
      <c r="H217" s="3">
        <v>9.7688319999999997</v>
      </c>
      <c r="I217" s="3">
        <v>100046.7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</row>
    <row r="218" spans="1:19" x14ac:dyDescent="0.4">
      <c r="A218" s="3" t="s">
        <v>248</v>
      </c>
      <c r="B218" s="3">
        <v>5.7739999999999996E-3</v>
      </c>
      <c r="C218" s="3" t="s">
        <v>19</v>
      </c>
      <c r="D218" s="3" t="s">
        <v>23</v>
      </c>
      <c r="E218" s="3">
        <v>1</v>
      </c>
      <c r="F218" s="3">
        <v>1326.779</v>
      </c>
      <c r="G218" s="3">
        <v>16.58474</v>
      </c>
      <c r="H218" s="3">
        <v>16.58474</v>
      </c>
      <c r="I218" s="3">
        <v>100013.4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</row>
    <row r="219" spans="1:19" x14ac:dyDescent="0.4">
      <c r="A219" s="3" t="s">
        <v>249</v>
      </c>
      <c r="B219" s="3">
        <v>7.6759999999999997E-3</v>
      </c>
      <c r="C219" s="3" t="s">
        <v>21</v>
      </c>
      <c r="D219" s="3" t="s">
        <v>23</v>
      </c>
      <c r="E219" s="3">
        <v>1</v>
      </c>
      <c r="F219" s="3">
        <v>1055.9110000000001</v>
      </c>
      <c r="G219" s="3">
        <v>13.19889</v>
      </c>
      <c r="H219" s="3">
        <v>13.19889</v>
      </c>
      <c r="I219" s="3">
        <v>100014.2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</row>
    <row r="220" spans="1:19" x14ac:dyDescent="0.4">
      <c r="A220" s="3" t="s">
        <v>250</v>
      </c>
      <c r="B220" s="3">
        <v>6.2719999999999998E-3</v>
      </c>
      <c r="C220" s="3" t="s">
        <v>19</v>
      </c>
      <c r="D220" s="3" t="s">
        <v>33</v>
      </c>
      <c r="E220" s="3">
        <v>1</v>
      </c>
      <c r="F220" s="3">
        <v>2359.1550000000002</v>
      </c>
      <c r="G220" s="3">
        <v>29.489439999999998</v>
      </c>
      <c r="H220" s="3">
        <v>29.489439999999998</v>
      </c>
      <c r="I220" s="3">
        <v>150044.4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</row>
    <row r="221" spans="1:19" x14ac:dyDescent="0.4">
      <c r="A221" s="3" t="s">
        <v>251</v>
      </c>
      <c r="B221" s="3">
        <v>1.6204E-2</v>
      </c>
      <c r="C221" s="3" t="s">
        <v>19</v>
      </c>
      <c r="D221" s="3" t="s">
        <v>23</v>
      </c>
      <c r="E221" s="3">
        <v>1</v>
      </c>
      <c r="F221" s="3">
        <v>1482.2149999999999</v>
      </c>
      <c r="G221" s="3">
        <v>18.52769</v>
      </c>
      <c r="H221" s="3">
        <v>18.52769</v>
      </c>
      <c r="I221" s="3">
        <v>100042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</row>
    <row r="222" spans="1:19" x14ac:dyDescent="0.4">
      <c r="A222" s="3" t="s">
        <v>252</v>
      </c>
      <c r="B222" s="3">
        <v>4.2640000000000004E-3</v>
      </c>
      <c r="C222" s="3" t="s">
        <v>19</v>
      </c>
      <c r="D222" s="3" t="s">
        <v>23</v>
      </c>
      <c r="E222" s="3">
        <v>1</v>
      </c>
      <c r="F222" s="3">
        <v>1105.473</v>
      </c>
      <c r="G222" s="3">
        <v>13.81841</v>
      </c>
      <c r="H222" s="3">
        <v>13.81841</v>
      </c>
      <c r="I222" s="3">
        <v>100008.2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</row>
    <row r="223" spans="1:19" x14ac:dyDescent="0.4">
      <c r="A223" s="3" t="s">
        <v>253</v>
      </c>
      <c r="B223" s="3">
        <v>1.3857E-2</v>
      </c>
      <c r="C223" s="3" t="s">
        <v>21</v>
      </c>
      <c r="D223" s="3" t="s">
        <v>33</v>
      </c>
      <c r="E223" s="3">
        <v>1</v>
      </c>
      <c r="F223" s="3">
        <v>2120.7640000000001</v>
      </c>
      <c r="G223" s="3">
        <v>26.509550000000001</v>
      </c>
      <c r="H223" s="3">
        <v>26.509550000000001</v>
      </c>
      <c r="I223" s="3">
        <v>150088.20000000001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</row>
    <row r="224" spans="1:19" x14ac:dyDescent="0.4">
      <c r="A224" s="3" t="s">
        <v>254</v>
      </c>
      <c r="B224" s="3">
        <v>5.7739999999999996E-3</v>
      </c>
      <c r="C224" s="3" t="s">
        <v>19</v>
      </c>
      <c r="D224" s="3" t="s">
        <v>23</v>
      </c>
      <c r="E224" s="3">
        <v>1</v>
      </c>
      <c r="F224" s="3">
        <v>1181.992</v>
      </c>
      <c r="G224" s="3">
        <v>14.774900000000001</v>
      </c>
      <c r="H224" s="3">
        <v>14.774900000000001</v>
      </c>
      <c r="I224" s="3">
        <v>100011.9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</row>
    <row r="225" spans="1:19" x14ac:dyDescent="0.4">
      <c r="A225" s="3" t="s">
        <v>255</v>
      </c>
      <c r="B225" s="3">
        <v>0.35700199999999999</v>
      </c>
      <c r="C225" s="3" t="s">
        <v>19</v>
      </c>
      <c r="D225" s="3" t="s">
        <v>33</v>
      </c>
      <c r="E225" s="3">
        <v>1</v>
      </c>
      <c r="F225" s="3">
        <v>2864.12</v>
      </c>
      <c r="G225" s="3">
        <v>35.801499999999997</v>
      </c>
      <c r="H225" s="3">
        <v>35.801499999999997</v>
      </c>
      <c r="I225" s="3">
        <v>153067.5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</row>
    <row r="226" spans="1:19" x14ac:dyDescent="0.4">
      <c r="A226" s="3" t="s">
        <v>256</v>
      </c>
      <c r="B226" s="3">
        <v>0.17321400000000001</v>
      </c>
      <c r="C226" s="3" t="s">
        <v>21</v>
      </c>
      <c r="D226" s="3" t="s">
        <v>23</v>
      </c>
      <c r="E226" s="3">
        <v>1</v>
      </c>
      <c r="F226" s="3">
        <v>996.82659999999998</v>
      </c>
      <c r="G226" s="3">
        <v>12.460330000000001</v>
      </c>
      <c r="H226" s="3">
        <v>12.460330000000001</v>
      </c>
      <c r="I226" s="3">
        <v>100302.2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</row>
    <row r="227" spans="1:19" x14ac:dyDescent="0.4">
      <c r="A227" s="3" t="s">
        <v>257</v>
      </c>
      <c r="B227" s="3">
        <v>0.111725</v>
      </c>
      <c r="C227" s="3" t="s">
        <v>19</v>
      </c>
      <c r="D227" s="3" t="s">
        <v>33</v>
      </c>
      <c r="E227" s="3">
        <v>1</v>
      </c>
      <c r="F227" s="3">
        <v>3961.3020000000001</v>
      </c>
      <c r="G227" s="3">
        <v>49.516280000000002</v>
      </c>
      <c r="H227" s="3">
        <v>49.516280000000002</v>
      </c>
      <c r="I227" s="3">
        <v>151327.70000000001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</row>
    <row r="228" spans="1:19" x14ac:dyDescent="0.4">
      <c r="A228" s="3" t="s">
        <v>258</v>
      </c>
      <c r="B228" s="3">
        <v>0.111725</v>
      </c>
      <c r="C228" s="3" t="s">
        <v>19</v>
      </c>
      <c r="D228" s="3" t="s">
        <v>23</v>
      </c>
      <c r="E228" s="3">
        <v>1</v>
      </c>
      <c r="F228" s="3">
        <v>1137.94</v>
      </c>
      <c r="G228" s="3">
        <v>14.22425</v>
      </c>
      <c r="H228" s="3">
        <v>14.22425</v>
      </c>
      <c r="I228" s="3">
        <v>100222.5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</row>
    <row r="229" spans="1:19" x14ac:dyDescent="0.4">
      <c r="A229" s="3" t="s">
        <v>259</v>
      </c>
      <c r="B229" s="3">
        <v>1.7060000000000001E-3</v>
      </c>
      <c r="C229" s="3" t="s">
        <v>19</v>
      </c>
      <c r="D229" s="3" t="s">
        <v>23</v>
      </c>
      <c r="E229" s="3">
        <v>1</v>
      </c>
      <c r="F229" s="3">
        <v>830.8116</v>
      </c>
      <c r="G229" s="3">
        <v>10.38514</v>
      </c>
      <c r="H229" s="3">
        <v>10.38514</v>
      </c>
      <c r="I229" s="3">
        <v>100002.5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</row>
    <row r="230" spans="1:19" x14ac:dyDescent="0.4">
      <c r="A230" s="3" t="s">
        <v>260</v>
      </c>
      <c r="B230" s="3">
        <v>0.121959</v>
      </c>
      <c r="C230" s="3" t="s">
        <v>19</v>
      </c>
      <c r="D230" s="3" t="s">
        <v>23</v>
      </c>
      <c r="E230" s="3">
        <v>1</v>
      </c>
      <c r="F230" s="3">
        <v>1442.566</v>
      </c>
      <c r="G230" s="3">
        <v>18.032080000000001</v>
      </c>
      <c r="H230" s="3">
        <v>18.032080000000001</v>
      </c>
      <c r="I230" s="3">
        <v>100307.9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</row>
    <row r="231" spans="1:19" x14ac:dyDescent="0.4">
      <c r="A231" s="3" t="s">
        <v>261</v>
      </c>
      <c r="B231" s="3">
        <v>8.5290000000000001E-3</v>
      </c>
      <c r="C231" s="3" t="s">
        <v>19</v>
      </c>
      <c r="D231" s="3" t="s">
        <v>23</v>
      </c>
      <c r="E231" s="3">
        <v>1</v>
      </c>
      <c r="F231" s="3">
        <v>1110.4259999999999</v>
      </c>
      <c r="G231" s="3">
        <v>13.880319999999999</v>
      </c>
      <c r="H231" s="3">
        <v>13.880319999999999</v>
      </c>
      <c r="I231" s="3">
        <v>100016.6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</row>
    <row r="232" spans="1:19" x14ac:dyDescent="0.4">
      <c r="A232" s="3" t="s">
        <v>262</v>
      </c>
      <c r="B232" s="3">
        <v>5.7739999999999996E-3</v>
      </c>
      <c r="C232" s="3" t="s">
        <v>19</v>
      </c>
      <c r="D232" s="3" t="s">
        <v>23</v>
      </c>
      <c r="E232" s="3">
        <v>1</v>
      </c>
      <c r="F232" s="3">
        <v>1029.3969999999999</v>
      </c>
      <c r="G232" s="3">
        <v>12.867459999999999</v>
      </c>
      <c r="H232" s="3">
        <v>12.867459999999999</v>
      </c>
      <c r="I232" s="3">
        <v>100010.4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</row>
    <row r="233" spans="1:19" x14ac:dyDescent="0.4">
      <c r="A233" s="3" t="s">
        <v>263</v>
      </c>
      <c r="B233" s="3">
        <v>5.7739999999999996E-3</v>
      </c>
      <c r="C233" s="3" t="s">
        <v>21</v>
      </c>
      <c r="D233" s="3" t="s">
        <v>23</v>
      </c>
      <c r="E233" s="3">
        <v>1</v>
      </c>
      <c r="F233" s="3">
        <v>1559.106</v>
      </c>
      <c r="G233" s="3">
        <v>19.48883</v>
      </c>
      <c r="H233" s="3">
        <v>19.48883</v>
      </c>
      <c r="I233" s="3">
        <v>100015.8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</row>
    <row r="234" spans="1:19" x14ac:dyDescent="0.4">
      <c r="A234" s="3" t="s">
        <v>264</v>
      </c>
      <c r="B234" s="3">
        <v>9.3810000000000004E-3</v>
      </c>
      <c r="C234" s="3" t="s">
        <v>19</v>
      </c>
      <c r="D234" s="3" t="s">
        <v>23</v>
      </c>
      <c r="E234" s="3">
        <v>1</v>
      </c>
      <c r="F234" s="3">
        <v>1247.461</v>
      </c>
      <c r="G234" s="3">
        <v>15.593260000000001</v>
      </c>
      <c r="H234" s="3">
        <v>15.593260000000001</v>
      </c>
      <c r="I234" s="3">
        <v>100020.5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</row>
    <row r="235" spans="1:19" x14ac:dyDescent="0.4">
      <c r="A235" s="3" t="s">
        <v>265</v>
      </c>
      <c r="B235" s="3">
        <v>8.6138999999999993E-2</v>
      </c>
      <c r="C235" s="3" t="s">
        <v>19</v>
      </c>
      <c r="D235" s="3" t="s">
        <v>23</v>
      </c>
      <c r="E235" s="3">
        <v>1</v>
      </c>
      <c r="F235" s="3">
        <v>1074.998</v>
      </c>
      <c r="G235" s="3">
        <v>13.437480000000001</v>
      </c>
      <c r="H235" s="3">
        <v>13.437480000000001</v>
      </c>
      <c r="I235" s="3">
        <v>100162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</row>
    <row r="236" spans="1:19" x14ac:dyDescent="0.4">
      <c r="A236" s="3" t="s">
        <v>266</v>
      </c>
      <c r="B236" s="3">
        <v>1.1193E-2</v>
      </c>
      <c r="C236" s="3" t="s">
        <v>19</v>
      </c>
      <c r="D236" s="3" t="s">
        <v>33</v>
      </c>
      <c r="E236" s="3">
        <v>1</v>
      </c>
      <c r="F236" s="3">
        <v>2405.7959999999998</v>
      </c>
      <c r="G236" s="3">
        <v>30.07245</v>
      </c>
      <c r="H236" s="3">
        <v>30.07245</v>
      </c>
      <c r="I236" s="3">
        <v>150080.79999999999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</row>
    <row r="237" spans="1:19" x14ac:dyDescent="0.4">
      <c r="A237" s="3" t="s">
        <v>267</v>
      </c>
      <c r="B237" s="3">
        <v>0.98061100000000001</v>
      </c>
      <c r="C237" s="3" t="s">
        <v>21</v>
      </c>
      <c r="D237" s="3" t="s">
        <v>20</v>
      </c>
      <c r="E237" s="3">
        <v>1</v>
      </c>
      <c r="F237" s="3">
        <v>2209.538</v>
      </c>
      <c r="G237" s="3">
        <v>110.4769</v>
      </c>
      <c r="H237" s="3">
        <v>110.4769</v>
      </c>
      <c r="I237" s="3">
        <v>600270.80000000005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</row>
    <row r="238" spans="1:19" x14ac:dyDescent="0.4">
      <c r="A238" s="3" t="s">
        <v>25</v>
      </c>
      <c r="B238" s="3">
        <v>5.2254880000000004</v>
      </c>
      <c r="C238" s="3" t="s">
        <v>19</v>
      </c>
      <c r="D238" s="3" t="s">
        <v>20</v>
      </c>
      <c r="E238" s="3">
        <v>1</v>
      </c>
      <c r="F238" s="3">
        <v>358.75130000000001</v>
      </c>
      <c r="G238" s="3">
        <v>17.937570000000001</v>
      </c>
      <c r="H238" s="3">
        <v>17.937570000000001</v>
      </c>
      <c r="I238" s="3">
        <v>600234.30000000005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</row>
    <row r="239" spans="1:19" x14ac:dyDescent="0.4">
      <c r="A239" s="3" t="s">
        <v>268</v>
      </c>
      <c r="B239" s="3">
        <v>1.05121</v>
      </c>
      <c r="C239" s="3" t="s">
        <v>19</v>
      </c>
      <c r="D239" s="3" t="s">
        <v>20</v>
      </c>
      <c r="E239" s="3">
        <v>1</v>
      </c>
      <c r="F239" s="3">
        <v>378.14190000000002</v>
      </c>
      <c r="G239" s="3">
        <v>18.9071</v>
      </c>
      <c r="H239" s="3">
        <v>18.9071</v>
      </c>
      <c r="I239" s="3">
        <v>600049.69999999995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</row>
    <row r="240" spans="1:19" x14ac:dyDescent="0.4">
      <c r="A240" s="3" t="s">
        <v>269</v>
      </c>
      <c r="B240" s="3">
        <v>0.47980699999999998</v>
      </c>
      <c r="C240" s="3" t="s">
        <v>21</v>
      </c>
      <c r="D240" s="3" t="s">
        <v>20</v>
      </c>
      <c r="E240" s="3">
        <v>1</v>
      </c>
      <c r="F240" s="3">
        <v>2006.009</v>
      </c>
      <c r="G240" s="3">
        <v>100.3004</v>
      </c>
      <c r="H240" s="3">
        <v>100.3004</v>
      </c>
      <c r="I240" s="3">
        <v>600120.30000000005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</row>
    <row r="241" spans="1:19" x14ac:dyDescent="0.4">
      <c r="A241" s="3" t="s">
        <v>270</v>
      </c>
      <c r="B241" s="3">
        <v>0.123665</v>
      </c>
      <c r="C241" s="3" t="s">
        <v>19</v>
      </c>
      <c r="D241" s="3" t="s">
        <v>33</v>
      </c>
      <c r="E241" s="3">
        <v>1</v>
      </c>
      <c r="F241" s="3">
        <v>4034.576</v>
      </c>
      <c r="G241" s="3">
        <v>50.432200000000002</v>
      </c>
      <c r="H241" s="3">
        <v>50.432200000000002</v>
      </c>
      <c r="I241" s="3">
        <v>151496.79999999999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</row>
    <row r="242" spans="1:19" x14ac:dyDescent="0.4">
      <c r="A242" s="3" t="s">
        <v>271</v>
      </c>
      <c r="B242" s="3">
        <v>6.9082000000000005E-2</v>
      </c>
      <c r="C242" s="3" t="s">
        <v>19</v>
      </c>
      <c r="D242" s="3" t="s">
        <v>23</v>
      </c>
      <c r="E242" s="3">
        <v>1</v>
      </c>
      <c r="F242" s="3">
        <v>1160.9870000000001</v>
      </c>
      <c r="G242" s="3">
        <v>14.51234</v>
      </c>
      <c r="H242" s="3">
        <v>14.51234</v>
      </c>
      <c r="I242" s="3">
        <v>100140.4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</row>
    <row r="243" spans="1:19" x14ac:dyDescent="0.4">
      <c r="A243" s="3" t="s">
        <v>272</v>
      </c>
      <c r="B243" s="3">
        <v>1.6974750000000001</v>
      </c>
      <c r="C243" s="3" t="s">
        <v>21</v>
      </c>
      <c r="D243" s="3" t="s">
        <v>23</v>
      </c>
      <c r="E243" s="3">
        <v>1</v>
      </c>
      <c r="F243" s="3">
        <v>720.13149999999996</v>
      </c>
      <c r="G243" s="3">
        <v>9.0016440000000006</v>
      </c>
      <c r="H243" s="3">
        <v>9.0016440000000006</v>
      </c>
      <c r="I243" s="3">
        <v>102139.2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</row>
    <row r="244" spans="1:19" x14ac:dyDescent="0.4">
      <c r="A244" s="3" t="s">
        <v>273</v>
      </c>
      <c r="B244" s="3">
        <v>0.11940099999999999</v>
      </c>
      <c r="C244" s="3" t="s">
        <v>21</v>
      </c>
      <c r="D244" s="3" t="s">
        <v>20</v>
      </c>
      <c r="E244" s="3">
        <v>1</v>
      </c>
      <c r="F244" s="3">
        <v>2430.645</v>
      </c>
      <c r="G244" s="3">
        <v>121.53230000000001</v>
      </c>
      <c r="H244" s="3">
        <v>121.53230000000001</v>
      </c>
      <c r="I244" s="3">
        <v>600036.30000000005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</row>
    <row r="245" spans="1:19" x14ac:dyDescent="0.4">
      <c r="A245" s="3" t="s">
        <v>274</v>
      </c>
      <c r="B245" s="3">
        <v>3.8379000000000003E-2</v>
      </c>
      <c r="C245" s="3" t="s">
        <v>19</v>
      </c>
      <c r="D245" s="3" t="s">
        <v>33</v>
      </c>
      <c r="E245" s="3">
        <v>1</v>
      </c>
      <c r="F245" s="3">
        <v>4204.402</v>
      </c>
      <c r="G245" s="3">
        <v>52.555019999999999</v>
      </c>
      <c r="H245" s="3">
        <v>52.555019999999999</v>
      </c>
      <c r="I245" s="3">
        <v>150484.1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</row>
    <row r="246" spans="1:19" x14ac:dyDescent="0.4">
      <c r="A246" s="3" t="s">
        <v>275</v>
      </c>
      <c r="B246" s="3">
        <v>0.219555</v>
      </c>
      <c r="C246" s="3" t="s">
        <v>19</v>
      </c>
      <c r="D246" s="3" t="s">
        <v>20</v>
      </c>
      <c r="E246" s="3">
        <v>1</v>
      </c>
      <c r="F246" s="3">
        <v>626.5806</v>
      </c>
      <c r="G246" s="3">
        <v>31.329029999999999</v>
      </c>
      <c r="H246" s="3">
        <v>31.329029999999999</v>
      </c>
      <c r="I246" s="3">
        <v>600017.19999999995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</row>
    <row r="247" spans="1:19" x14ac:dyDescent="0.4">
      <c r="A247" s="3" t="s">
        <v>276</v>
      </c>
      <c r="B247" s="3">
        <v>0.29684899999999997</v>
      </c>
      <c r="C247" s="3" t="s">
        <v>21</v>
      </c>
      <c r="D247" s="3" t="s">
        <v>20</v>
      </c>
      <c r="E247" s="3">
        <v>1</v>
      </c>
      <c r="F247" s="3">
        <v>1057.0350000000001</v>
      </c>
      <c r="G247" s="3">
        <v>52.851730000000003</v>
      </c>
      <c r="H247" s="3">
        <v>52.851730000000003</v>
      </c>
      <c r="I247" s="3">
        <v>600039.19999999995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</row>
    <row r="248" spans="1:19" x14ac:dyDescent="0.4">
      <c r="A248" s="3" t="s">
        <v>277</v>
      </c>
      <c r="B248" s="3">
        <v>1.4499E-2</v>
      </c>
      <c r="C248" s="3" t="s">
        <v>19</v>
      </c>
      <c r="D248" s="3" t="s">
        <v>23</v>
      </c>
      <c r="E248" s="3">
        <v>1</v>
      </c>
      <c r="F248" s="3">
        <v>1447.5930000000001</v>
      </c>
      <c r="G248" s="3">
        <v>18.094919999999998</v>
      </c>
      <c r="H248" s="3">
        <v>18.094919999999998</v>
      </c>
      <c r="I248" s="3">
        <v>100036.7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</row>
    <row r="249" spans="1:19" x14ac:dyDescent="0.4">
      <c r="A249" s="3" t="s">
        <v>278</v>
      </c>
      <c r="B249" s="3">
        <v>0.17654300000000001</v>
      </c>
      <c r="C249" s="3" t="s">
        <v>19</v>
      </c>
      <c r="D249" s="3" t="s">
        <v>33</v>
      </c>
      <c r="E249" s="3">
        <v>1</v>
      </c>
      <c r="F249" s="3">
        <v>4408.2370000000001</v>
      </c>
      <c r="G249" s="3">
        <v>55.102960000000003</v>
      </c>
      <c r="H249" s="3">
        <v>55.102960000000003</v>
      </c>
      <c r="I249" s="3">
        <v>152334.70000000001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</row>
    <row r="250" spans="1:19" x14ac:dyDescent="0.4">
      <c r="A250" s="3" t="s">
        <v>279</v>
      </c>
      <c r="B250" s="3">
        <v>0.133047</v>
      </c>
      <c r="C250" s="3" t="s">
        <v>19</v>
      </c>
      <c r="D250" s="3" t="s">
        <v>23</v>
      </c>
      <c r="E250" s="3">
        <v>1</v>
      </c>
      <c r="F250" s="3">
        <v>1124.481</v>
      </c>
      <c r="G250" s="3">
        <v>14.05602</v>
      </c>
      <c r="H250" s="3">
        <v>14.05602</v>
      </c>
      <c r="I250" s="3">
        <v>100261.8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</row>
    <row r="251" spans="1:19" x14ac:dyDescent="0.4">
      <c r="A251" s="3" t="s">
        <v>280</v>
      </c>
      <c r="B251" s="3">
        <v>1.7060000000000001E-3</v>
      </c>
      <c r="C251" s="3" t="s">
        <v>19</v>
      </c>
      <c r="D251" s="3" t="s">
        <v>23</v>
      </c>
      <c r="E251" s="3">
        <v>1</v>
      </c>
      <c r="F251" s="3">
        <v>848.61990000000003</v>
      </c>
      <c r="G251" s="3">
        <v>10.607749999999999</v>
      </c>
      <c r="H251" s="3">
        <v>10.607749999999999</v>
      </c>
      <c r="I251" s="3">
        <v>100002.5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</row>
    <row r="252" spans="1:19" x14ac:dyDescent="0.4">
      <c r="A252" s="3" t="s">
        <v>281</v>
      </c>
      <c r="B252" s="3">
        <v>2.5590000000000001E-3</v>
      </c>
      <c r="C252" s="3" t="s">
        <v>19</v>
      </c>
      <c r="D252" s="3" t="s">
        <v>23</v>
      </c>
      <c r="E252" s="3">
        <v>1</v>
      </c>
      <c r="F252" s="3">
        <v>864.37739999999997</v>
      </c>
      <c r="G252" s="3">
        <v>10.80472</v>
      </c>
      <c r="H252" s="3">
        <v>10.80472</v>
      </c>
      <c r="I252" s="3">
        <v>100003.9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</row>
    <row r="253" spans="1:19" x14ac:dyDescent="0.4">
      <c r="A253" s="3" t="s">
        <v>282</v>
      </c>
      <c r="B253" s="3">
        <v>1.7747090000000001</v>
      </c>
      <c r="C253" s="3" t="s">
        <v>21</v>
      </c>
      <c r="D253" s="3" t="s">
        <v>33</v>
      </c>
      <c r="E253" s="3">
        <v>1</v>
      </c>
      <c r="F253" s="3">
        <v>1925.9559999999999</v>
      </c>
      <c r="G253" s="3">
        <v>24.074449999999999</v>
      </c>
      <c r="H253" s="3">
        <v>24.074449999999999</v>
      </c>
      <c r="I253" s="3">
        <v>160254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</row>
    <row r="254" spans="1:19" x14ac:dyDescent="0.4">
      <c r="A254" s="3" t="s">
        <v>283</v>
      </c>
      <c r="B254" s="3">
        <v>1.5563E-2</v>
      </c>
      <c r="C254" s="3" t="s">
        <v>21</v>
      </c>
      <c r="D254" s="3" t="s">
        <v>20</v>
      </c>
      <c r="E254" s="3">
        <v>1</v>
      </c>
      <c r="F254" s="3">
        <v>607.78459999999995</v>
      </c>
      <c r="G254" s="3">
        <v>30.389230000000001</v>
      </c>
      <c r="H254" s="3">
        <v>30.389230000000001</v>
      </c>
      <c r="I254" s="3">
        <v>600001.19999999995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</row>
    <row r="255" spans="1:19" x14ac:dyDescent="0.4">
      <c r="A255" s="3" t="s">
        <v>284</v>
      </c>
      <c r="B255" s="3">
        <v>6.9934999999999997E-2</v>
      </c>
      <c r="C255" s="3" t="s">
        <v>21</v>
      </c>
      <c r="D255" s="3" t="s">
        <v>20</v>
      </c>
      <c r="E255" s="3">
        <v>1</v>
      </c>
      <c r="F255" s="3">
        <v>2306.2220000000002</v>
      </c>
      <c r="G255" s="3">
        <v>115.3111</v>
      </c>
      <c r="H255" s="3">
        <v>115.3111</v>
      </c>
      <c r="I255" s="3">
        <v>600020.19999999995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</row>
    <row r="256" spans="1:19" x14ac:dyDescent="0.4">
      <c r="A256" s="3" t="s">
        <v>285</v>
      </c>
      <c r="B256" s="3">
        <v>0.107393</v>
      </c>
      <c r="C256" s="3" t="s">
        <v>21</v>
      </c>
      <c r="D256" s="3" t="s">
        <v>23</v>
      </c>
      <c r="E256" s="3">
        <v>1</v>
      </c>
      <c r="F256" s="3">
        <v>1206.79</v>
      </c>
      <c r="G256" s="3">
        <v>15.08488</v>
      </c>
      <c r="H256" s="3">
        <v>15.08488</v>
      </c>
      <c r="I256" s="3">
        <v>100226.8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</row>
    <row r="257" spans="1:19" x14ac:dyDescent="0.4">
      <c r="A257" s="3" t="s">
        <v>286</v>
      </c>
      <c r="B257" s="3">
        <v>7.8222E-2</v>
      </c>
      <c r="C257" s="3" t="s">
        <v>21</v>
      </c>
      <c r="D257" s="3" t="s">
        <v>20</v>
      </c>
      <c r="E257" s="3">
        <v>1</v>
      </c>
      <c r="F257" s="3">
        <v>1297.4349999999999</v>
      </c>
      <c r="G257" s="3">
        <v>64.871729999999999</v>
      </c>
      <c r="H257" s="3">
        <v>64.871729999999999</v>
      </c>
      <c r="I257" s="3">
        <v>600012.69999999995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</row>
    <row r="258" spans="1:19" x14ac:dyDescent="0.4">
      <c r="A258" s="3" t="s">
        <v>287</v>
      </c>
      <c r="B258" s="3">
        <v>5.7994999999999998E-2</v>
      </c>
      <c r="C258" s="3" t="s">
        <v>19</v>
      </c>
      <c r="D258" s="3" t="s">
        <v>23</v>
      </c>
      <c r="E258" s="3">
        <v>1</v>
      </c>
      <c r="F258" s="3">
        <v>1411.624</v>
      </c>
      <c r="G258" s="3">
        <v>17.645299999999999</v>
      </c>
      <c r="H258" s="3">
        <v>17.645299999999999</v>
      </c>
      <c r="I258" s="3">
        <v>100143.3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</row>
    <row r="259" spans="1:19" x14ac:dyDescent="0.4">
      <c r="A259" s="3" t="s">
        <v>288</v>
      </c>
      <c r="B259" s="3">
        <v>3.7149000000000001E-2</v>
      </c>
      <c r="C259" s="3" t="s">
        <v>19</v>
      </c>
      <c r="D259" s="3" t="s">
        <v>33</v>
      </c>
      <c r="E259" s="3">
        <v>1</v>
      </c>
      <c r="F259" s="3">
        <v>2493.1770000000001</v>
      </c>
      <c r="G259" s="3">
        <v>31.164719999999999</v>
      </c>
      <c r="H259" s="3">
        <v>31.164719999999999</v>
      </c>
      <c r="I259" s="3">
        <v>150277.9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</row>
    <row r="260" spans="1:19" x14ac:dyDescent="0.4">
      <c r="A260" s="3" t="s">
        <v>289</v>
      </c>
      <c r="B260" s="3">
        <v>1.7060000000000001E-3</v>
      </c>
      <c r="C260" s="3" t="s">
        <v>19</v>
      </c>
      <c r="D260" s="3" t="s">
        <v>23</v>
      </c>
      <c r="E260" s="3">
        <v>1</v>
      </c>
      <c r="F260" s="3">
        <v>873.43920000000003</v>
      </c>
      <c r="G260" s="3">
        <v>10.91799</v>
      </c>
      <c r="H260" s="3">
        <v>10.91799</v>
      </c>
      <c r="I260" s="3">
        <v>100002.6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</row>
    <row r="261" spans="1:19" x14ac:dyDescent="0.4">
      <c r="A261" s="3" t="s">
        <v>290</v>
      </c>
      <c r="B261" s="3">
        <v>0.440077</v>
      </c>
      <c r="C261" s="3" t="s">
        <v>19</v>
      </c>
      <c r="D261" s="3" t="s">
        <v>20</v>
      </c>
      <c r="E261" s="3">
        <v>1</v>
      </c>
      <c r="F261" s="3">
        <v>403.49630000000002</v>
      </c>
      <c r="G261" s="3">
        <v>20.17482</v>
      </c>
      <c r="H261" s="3">
        <v>20.17482</v>
      </c>
      <c r="I261" s="3">
        <v>600022.19999999995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</row>
    <row r="262" spans="1:19" x14ac:dyDescent="0.4">
      <c r="A262" s="3" t="s">
        <v>291</v>
      </c>
      <c r="B262" s="3">
        <v>0.16375000000000001</v>
      </c>
      <c r="C262" s="3" t="s">
        <v>25</v>
      </c>
      <c r="D262" s="3" t="s">
        <v>20</v>
      </c>
      <c r="E262" s="3">
        <v>1</v>
      </c>
      <c r="F262" s="3">
        <v>247.69919999999999</v>
      </c>
      <c r="G262" s="3">
        <v>12.38496</v>
      </c>
      <c r="H262" s="3">
        <v>12.38496</v>
      </c>
      <c r="I262" s="3">
        <v>600005.1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</row>
    <row r="263" spans="1:19" x14ac:dyDescent="0.4">
      <c r="A263" s="3" t="s">
        <v>292</v>
      </c>
      <c r="B263" s="3">
        <v>9.4668000000000002E-2</v>
      </c>
      <c r="C263" s="3" t="s">
        <v>19</v>
      </c>
      <c r="D263" s="3" t="s">
        <v>23</v>
      </c>
      <c r="E263" s="3">
        <v>1</v>
      </c>
      <c r="F263" s="3">
        <v>1031.7090000000001</v>
      </c>
      <c r="G263" s="3">
        <v>12.89636</v>
      </c>
      <c r="H263" s="3">
        <v>12.89636</v>
      </c>
      <c r="I263" s="3">
        <v>100170.9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</row>
    <row r="264" spans="1:19" x14ac:dyDescent="0.4">
      <c r="A264" s="3" t="s">
        <v>293</v>
      </c>
      <c r="B264" s="3">
        <v>1.3646E-2</v>
      </c>
      <c r="C264" s="3" t="s">
        <v>19</v>
      </c>
      <c r="D264" s="3" t="s">
        <v>23</v>
      </c>
      <c r="E264" s="3">
        <v>1</v>
      </c>
      <c r="F264" s="3">
        <v>1239.2429999999999</v>
      </c>
      <c r="G264" s="3">
        <v>15.490539999999999</v>
      </c>
      <c r="H264" s="3">
        <v>15.490539999999999</v>
      </c>
      <c r="I264" s="3">
        <v>100029.6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</row>
    <row r="265" spans="1:19" x14ac:dyDescent="0.4">
      <c r="A265" s="3" t="s">
        <v>294</v>
      </c>
      <c r="B265" s="3">
        <v>0.644764</v>
      </c>
      <c r="C265" s="3" t="s">
        <v>21</v>
      </c>
      <c r="D265" s="3" t="s">
        <v>33</v>
      </c>
      <c r="E265" s="3">
        <v>1</v>
      </c>
      <c r="F265" s="3">
        <v>2293.8719999999998</v>
      </c>
      <c r="G265" s="3">
        <v>28.673400000000001</v>
      </c>
      <c r="H265" s="3">
        <v>28.673400000000001</v>
      </c>
      <c r="I265" s="3">
        <v>154437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</row>
    <row r="266" spans="1:19" x14ac:dyDescent="0.4">
      <c r="A266" s="3" t="s">
        <v>295</v>
      </c>
      <c r="B266" s="3">
        <v>4.4349E-2</v>
      </c>
      <c r="C266" s="3" t="s">
        <v>19</v>
      </c>
      <c r="D266" s="3" t="s">
        <v>23</v>
      </c>
      <c r="E266" s="3">
        <v>1</v>
      </c>
      <c r="F266" s="3">
        <v>821.50400000000002</v>
      </c>
      <c r="G266" s="3">
        <v>10.268800000000001</v>
      </c>
      <c r="H266" s="3">
        <v>10.268800000000001</v>
      </c>
      <c r="I266" s="3">
        <v>100063.8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</row>
    <row r="267" spans="1:19" x14ac:dyDescent="0.4">
      <c r="A267" s="3" t="s">
        <v>296</v>
      </c>
      <c r="B267" s="3">
        <v>0.183365</v>
      </c>
      <c r="C267" s="3" t="s">
        <v>19</v>
      </c>
      <c r="D267" s="3" t="s">
        <v>23</v>
      </c>
      <c r="E267" s="3">
        <v>1</v>
      </c>
      <c r="F267" s="3">
        <v>1253.8620000000001</v>
      </c>
      <c r="G267" s="3">
        <v>15.67327</v>
      </c>
      <c r="H267" s="3">
        <v>15.67327</v>
      </c>
      <c r="I267" s="3">
        <v>100402.4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</row>
    <row r="268" spans="1:19" x14ac:dyDescent="0.4">
      <c r="A268" s="3" t="s">
        <v>297</v>
      </c>
      <c r="B268" s="3">
        <v>3.7525999999999997E-2</v>
      </c>
      <c r="C268" s="3" t="s">
        <v>19</v>
      </c>
      <c r="D268" s="3" t="s">
        <v>23</v>
      </c>
      <c r="E268" s="3">
        <v>1</v>
      </c>
      <c r="F268" s="3">
        <v>768.90340000000003</v>
      </c>
      <c r="G268" s="3">
        <v>9.6112929999999999</v>
      </c>
      <c r="H268" s="3">
        <v>9.6112929999999999</v>
      </c>
      <c r="I268" s="3">
        <v>100050.5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</row>
    <row r="269" spans="1:19" x14ac:dyDescent="0.4">
      <c r="A269" s="3" t="s">
        <v>298</v>
      </c>
      <c r="B269" s="3">
        <v>1.2793000000000001E-2</v>
      </c>
      <c r="C269" s="3" t="s">
        <v>19</v>
      </c>
      <c r="D269" s="3" t="s">
        <v>23</v>
      </c>
      <c r="E269" s="3">
        <v>1</v>
      </c>
      <c r="F269" s="3">
        <v>1383.3430000000001</v>
      </c>
      <c r="G269" s="3">
        <v>17.291789999999999</v>
      </c>
      <c r="H269" s="3">
        <v>17.291789999999999</v>
      </c>
      <c r="I269" s="3">
        <v>100031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</row>
    <row r="270" spans="1:19" x14ac:dyDescent="0.4">
      <c r="A270" s="3" t="s">
        <v>299</v>
      </c>
      <c r="B270" s="3">
        <v>1.3646E-2</v>
      </c>
      <c r="C270" s="3" t="s">
        <v>21</v>
      </c>
      <c r="D270" s="3" t="s">
        <v>20</v>
      </c>
      <c r="E270" s="3">
        <v>1</v>
      </c>
      <c r="F270" s="3">
        <v>2459.0039999999999</v>
      </c>
      <c r="G270" s="3">
        <v>122.9502</v>
      </c>
      <c r="H270" s="3">
        <v>122.9502</v>
      </c>
      <c r="I270" s="3">
        <v>600004.19999999995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</row>
    <row r="271" spans="1:19" x14ac:dyDescent="0.4">
      <c r="A271" s="3" t="s">
        <v>300</v>
      </c>
      <c r="B271" s="3">
        <v>0.35649599999999998</v>
      </c>
      <c r="C271" s="3" t="s">
        <v>19</v>
      </c>
      <c r="D271" s="3" t="s">
        <v>33</v>
      </c>
      <c r="E271" s="3">
        <v>1</v>
      </c>
      <c r="F271" s="3">
        <v>4180.03</v>
      </c>
      <c r="G271" s="3">
        <v>52.250369999999997</v>
      </c>
      <c r="H271" s="3">
        <v>52.250369999999997</v>
      </c>
      <c r="I271" s="3">
        <v>154470.5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</row>
    <row r="272" spans="1:19" x14ac:dyDescent="0.4">
      <c r="A272" s="3" t="s">
        <v>301</v>
      </c>
      <c r="B272" s="3">
        <v>9.3528E-2</v>
      </c>
      <c r="C272" s="3" t="s">
        <v>19</v>
      </c>
      <c r="D272" s="3" t="s">
        <v>33</v>
      </c>
      <c r="E272" s="3">
        <v>1</v>
      </c>
      <c r="F272" s="3">
        <v>2711.9839999999999</v>
      </c>
      <c r="G272" s="3">
        <v>33.899799999999999</v>
      </c>
      <c r="H272" s="3">
        <v>33.899799999999999</v>
      </c>
      <c r="I272" s="3">
        <v>150760.9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</row>
    <row r="273" spans="1:19" x14ac:dyDescent="0.4">
      <c r="A273" s="3" t="s">
        <v>302</v>
      </c>
      <c r="B273" s="3">
        <v>1.7060000000000001E-3</v>
      </c>
      <c r="C273" s="3" t="s">
        <v>19</v>
      </c>
      <c r="D273" s="3" t="s">
        <v>23</v>
      </c>
      <c r="E273" s="3">
        <v>1</v>
      </c>
      <c r="F273" s="3">
        <v>838.20740000000001</v>
      </c>
      <c r="G273" s="3">
        <v>10.477589999999999</v>
      </c>
      <c r="H273" s="3">
        <v>10.477589999999999</v>
      </c>
      <c r="I273" s="3">
        <v>100002.5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</row>
    <row r="274" spans="1:19" x14ac:dyDescent="0.4">
      <c r="A274" s="3" t="s">
        <v>303</v>
      </c>
      <c r="B274" s="3">
        <v>0.31530999999999998</v>
      </c>
      <c r="C274" s="3" t="s">
        <v>21</v>
      </c>
      <c r="D274" s="3" t="s">
        <v>23</v>
      </c>
      <c r="E274" s="3">
        <v>1</v>
      </c>
      <c r="F274" s="3">
        <v>1718.877</v>
      </c>
      <c r="G274" s="3">
        <v>21.485959999999999</v>
      </c>
      <c r="H274" s="3">
        <v>21.485959999999999</v>
      </c>
      <c r="I274" s="3">
        <v>100948.5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</row>
    <row r="275" spans="1:19" x14ac:dyDescent="0.4">
      <c r="A275" s="3" t="s">
        <v>304</v>
      </c>
      <c r="B275" s="3">
        <v>0.12878200000000001</v>
      </c>
      <c r="C275" s="3" t="s">
        <v>19</v>
      </c>
      <c r="D275" s="3" t="s">
        <v>23</v>
      </c>
      <c r="E275" s="3">
        <v>1</v>
      </c>
      <c r="F275" s="3">
        <v>850.32960000000003</v>
      </c>
      <c r="G275" s="3">
        <v>10.62912</v>
      </c>
      <c r="H275" s="3">
        <v>10.62912</v>
      </c>
      <c r="I275" s="3">
        <v>100191.6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</row>
    <row r="276" spans="1:19" x14ac:dyDescent="0.4">
      <c r="A276" s="3" t="s">
        <v>305</v>
      </c>
      <c r="B276" s="3">
        <v>1.1087E-2</v>
      </c>
      <c r="C276" s="3" t="s">
        <v>19</v>
      </c>
      <c r="D276" s="3" t="s">
        <v>23</v>
      </c>
      <c r="E276" s="3">
        <v>1</v>
      </c>
      <c r="F276" s="3">
        <v>1497.5</v>
      </c>
      <c r="G276" s="3">
        <v>18.71875</v>
      </c>
      <c r="H276" s="3">
        <v>18.71875</v>
      </c>
      <c r="I276" s="3">
        <v>100029.1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</row>
    <row r="277" spans="1:19" x14ac:dyDescent="0.4">
      <c r="A277" s="3" t="s">
        <v>306</v>
      </c>
      <c r="B277" s="3">
        <v>7.3345999999999995E-2</v>
      </c>
      <c r="C277" s="3" t="s">
        <v>19</v>
      </c>
      <c r="D277" s="3" t="s">
        <v>23</v>
      </c>
      <c r="E277" s="3">
        <v>1</v>
      </c>
      <c r="F277" s="3">
        <v>894.07809999999995</v>
      </c>
      <c r="G277" s="3">
        <v>11.175979999999999</v>
      </c>
      <c r="H277" s="3">
        <v>11.175979999999999</v>
      </c>
      <c r="I277" s="3">
        <v>100114.8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</row>
    <row r="278" spans="1:19" x14ac:dyDescent="0.4">
      <c r="A278" s="3" t="s">
        <v>307</v>
      </c>
      <c r="B278" s="3">
        <v>6.6673999999999997E-2</v>
      </c>
      <c r="C278" s="3" t="s">
        <v>19</v>
      </c>
      <c r="D278" s="3" t="s">
        <v>23</v>
      </c>
      <c r="E278" s="3">
        <v>1</v>
      </c>
      <c r="F278" s="3">
        <v>918.80409999999995</v>
      </c>
      <c r="G278" s="3">
        <v>11.485049999999999</v>
      </c>
      <c r="H278" s="3">
        <v>11.485049999999999</v>
      </c>
      <c r="I278" s="3">
        <v>100107.2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</row>
    <row r="279" spans="1:19" x14ac:dyDescent="0.4">
      <c r="A279" s="3" t="s">
        <v>308</v>
      </c>
      <c r="B279" s="3">
        <v>3.3253629999999998</v>
      </c>
      <c r="C279" s="3" t="s">
        <v>19</v>
      </c>
      <c r="D279" s="3" t="s">
        <v>23</v>
      </c>
      <c r="E279" s="3">
        <v>1</v>
      </c>
      <c r="F279" s="3">
        <v>756.01080000000002</v>
      </c>
      <c r="G279" s="3">
        <v>9.4501340000000003</v>
      </c>
      <c r="H279" s="3">
        <v>9.4501340000000003</v>
      </c>
      <c r="I279" s="3">
        <v>104399.5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</row>
    <row r="280" spans="1:19" x14ac:dyDescent="0.4">
      <c r="A280" s="3" t="s">
        <v>309</v>
      </c>
      <c r="B280" s="3">
        <v>0.20439299999999999</v>
      </c>
      <c r="C280" s="3" t="s">
        <v>19</v>
      </c>
      <c r="D280" s="3" t="s">
        <v>23</v>
      </c>
      <c r="E280" s="3">
        <v>1</v>
      </c>
      <c r="F280" s="3">
        <v>1430.4010000000001</v>
      </c>
      <c r="G280" s="3">
        <v>17.880009999999999</v>
      </c>
      <c r="H280" s="3">
        <v>17.880009999999999</v>
      </c>
      <c r="I280" s="3">
        <v>100511.6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</row>
    <row r="281" spans="1:19" x14ac:dyDescent="0.4">
      <c r="A281" s="3" t="s">
        <v>310</v>
      </c>
      <c r="B281" s="3">
        <v>9.4339999999999997E-3</v>
      </c>
      <c r="C281" s="3" t="s">
        <v>21</v>
      </c>
      <c r="D281" s="3" t="s">
        <v>20</v>
      </c>
      <c r="E281" s="3">
        <v>1</v>
      </c>
      <c r="F281" s="3">
        <v>2585.5340000000001</v>
      </c>
      <c r="G281" s="3">
        <v>129.27670000000001</v>
      </c>
      <c r="H281" s="3">
        <v>129.27670000000001</v>
      </c>
      <c r="I281" s="3">
        <v>600003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</row>
    <row r="282" spans="1:19" x14ac:dyDescent="0.4">
      <c r="A282" s="3" t="s">
        <v>311</v>
      </c>
      <c r="B282" s="3">
        <v>0.12537100000000001</v>
      </c>
      <c r="C282" s="3" t="s">
        <v>19</v>
      </c>
      <c r="D282" s="3" t="s">
        <v>23</v>
      </c>
      <c r="E282" s="3">
        <v>1</v>
      </c>
      <c r="F282" s="3">
        <v>828.3125</v>
      </c>
      <c r="G282" s="3">
        <v>10.353910000000001</v>
      </c>
      <c r="H282" s="3">
        <v>10.353910000000001</v>
      </c>
      <c r="I282" s="3">
        <v>100181.7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</row>
    <row r="283" spans="1:19" x14ac:dyDescent="0.4">
      <c r="A283" s="3" t="s">
        <v>312</v>
      </c>
      <c r="B283" s="3">
        <v>0.14669199999999999</v>
      </c>
      <c r="C283" s="3" t="s">
        <v>21</v>
      </c>
      <c r="D283" s="3" t="s">
        <v>33</v>
      </c>
      <c r="E283" s="3">
        <v>1</v>
      </c>
      <c r="F283" s="3">
        <v>1933.509</v>
      </c>
      <c r="G283" s="3">
        <v>24.168859999999999</v>
      </c>
      <c r="H283" s="3">
        <v>24.168859999999999</v>
      </c>
      <c r="I283" s="3">
        <v>150850.9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</row>
    <row r="284" spans="1:19" x14ac:dyDescent="0.4">
      <c r="A284" s="3" t="s">
        <v>313</v>
      </c>
      <c r="B284" s="3">
        <v>1.9630999999999999E-2</v>
      </c>
      <c r="C284" s="3" t="s">
        <v>19</v>
      </c>
      <c r="D284" s="3" t="s">
        <v>23</v>
      </c>
      <c r="E284" s="3">
        <v>1</v>
      </c>
      <c r="F284" s="3">
        <v>991.96709999999996</v>
      </c>
      <c r="G284" s="3">
        <v>12.39959</v>
      </c>
      <c r="H284" s="3">
        <v>12.39959</v>
      </c>
      <c r="I284" s="3">
        <v>100034.1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</row>
    <row r="285" spans="1:19" x14ac:dyDescent="0.4">
      <c r="A285" s="3" t="s">
        <v>314</v>
      </c>
      <c r="B285" s="3">
        <v>8.5300000000000003E-4</v>
      </c>
      <c r="C285" s="3" t="s">
        <v>19</v>
      </c>
      <c r="D285" s="3" t="s">
        <v>23</v>
      </c>
      <c r="E285" s="3">
        <v>1</v>
      </c>
      <c r="F285" s="3">
        <v>1472.5719999999999</v>
      </c>
      <c r="G285" s="3">
        <v>18.407150000000001</v>
      </c>
      <c r="H285" s="3">
        <v>18.407150000000001</v>
      </c>
      <c r="I285" s="3">
        <v>100002.2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</row>
    <row r="286" spans="1:19" x14ac:dyDescent="0.4">
      <c r="A286" s="3" t="s">
        <v>315</v>
      </c>
      <c r="B286" s="3">
        <v>4.5036E-2</v>
      </c>
      <c r="C286" s="3" t="s">
        <v>21</v>
      </c>
      <c r="D286" s="3" t="s">
        <v>20</v>
      </c>
      <c r="E286" s="3">
        <v>1</v>
      </c>
      <c r="F286" s="3">
        <v>1407.646</v>
      </c>
      <c r="G286" s="3">
        <v>70.382289999999998</v>
      </c>
      <c r="H286" s="3">
        <v>70.382289999999998</v>
      </c>
      <c r="I286" s="3">
        <v>600007.9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</row>
    <row r="287" spans="1:19" x14ac:dyDescent="0.4">
      <c r="A287" s="3" t="s">
        <v>316</v>
      </c>
      <c r="B287" s="3">
        <v>1.8762999999999998E-2</v>
      </c>
      <c r="C287" s="3" t="s">
        <v>19</v>
      </c>
      <c r="D287" s="3" t="s">
        <v>23</v>
      </c>
      <c r="E287" s="3">
        <v>1</v>
      </c>
      <c r="F287" s="3">
        <v>904.58370000000002</v>
      </c>
      <c r="G287" s="3">
        <v>11.3073</v>
      </c>
      <c r="H287" s="3">
        <v>11.3073</v>
      </c>
      <c r="I287" s="3">
        <v>100029.7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</row>
    <row r="288" spans="1:19" x14ac:dyDescent="0.4">
      <c r="A288" s="3" t="s">
        <v>317</v>
      </c>
      <c r="B288" s="3">
        <v>2.5590000000000001E-3</v>
      </c>
      <c r="C288" s="3" t="s">
        <v>19</v>
      </c>
      <c r="D288" s="3" t="s">
        <v>23</v>
      </c>
      <c r="E288" s="3">
        <v>1</v>
      </c>
      <c r="F288" s="3">
        <v>857.77869999999996</v>
      </c>
      <c r="G288" s="3">
        <v>10.72223</v>
      </c>
      <c r="H288" s="3">
        <v>10.72223</v>
      </c>
      <c r="I288" s="3">
        <v>100003.8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</row>
    <row r="289" spans="1:19" x14ac:dyDescent="0.4">
      <c r="A289" s="3" t="s">
        <v>318</v>
      </c>
      <c r="B289" s="3">
        <v>2.7503E-2</v>
      </c>
      <c r="C289" s="3" t="s">
        <v>19</v>
      </c>
      <c r="D289" s="3" t="s">
        <v>20</v>
      </c>
      <c r="E289" s="3">
        <v>1</v>
      </c>
      <c r="F289" s="3">
        <v>940.73260000000005</v>
      </c>
      <c r="G289" s="3">
        <v>47.036630000000002</v>
      </c>
      <c r="H289" s="3">
        <v>47.036630000000002</v>
      </c>
      <c r="I289" s="3">
        <v>600003.19999999995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</row>
    <row r="290" spans="1:19" x14ac:dyDescent="0.4">
      <c r="A290" s="3" t="s">
        <v>319</v>
      </c>
      <c r="B290" s="3">
        <v>9.3810000000000004E-3</v>
      </c>
      <c r="C290" s="3" t="s">
        <v>19</v>
      </c>
      <c r="D290" s="3" t="s">
        <v>23</v>
      </c>
      <c r="E290" s="3">
        <v>1</v>
      </c>
      <c r="F290" s="3">
        <v>1289.3340000000001</v>
      </c>
      <c r="G290" s="3">
        <v>16.116669999999999</v>
      </c>
      <c r="H290" s="3">
        <v>16.116669999999999</v>
      </c>
      <c r="I290" s="3">
        <v>100021.2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</row>
    <row r="291" spans="1:19" x14ac:dyDescent="0.4">
      <c r="A291" s="3" t="s">
        <v>320</v>
      </c>
      <c r="B291" s="3">
        <v>1.7909999999999999E-2</v>
      </c>
      <c r="C291" s="3" t="s">
        <v>19</v>
      </c>
      <c r="D291" s="3" t="s">
        <v>23</v>
      </c>
      <c r="E291" s="3">
        <v>1</v>
      </c>
      <c r="F291" s="3">
        <v>1481.34</v>
      </c>
      <c r="G291" s="3">
        <v>18.516749999999998</v>
      </c>
      <c r="H291" s="3">
        <v>18.516749999999998</v>
      </c>
      <c r="I291" s="3">
        <v>100046.39999999999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</row>
    <row r="292" spans="1:19" x14ac:dyDescent="0.4">
      <c r="A292" s="3" t="s">
        <v>27</v>
      </c>
      <c r="B292" s="3">
        <v>0.180807</v>
      </c>
      <c r="C292" s="3" t="s">
        <v>19</v>
      </c>
      <c r="D292" s="3" t="s">
        <v>23</v>
      </c>
      <c r="E292" s="3">
        <v>1</v>
      </c>
      <c r="F292" s="3">
        <v>1261.1990000000001</v>
      </c>
      <c r="G292" s="3">
        <v>15.764989999999999</v>
      </c>
      <c r="H292" s="3">
        <v>15.764989999999999</v>
      </c>
      <c r="I292" s="3">
        <v>100399.1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</row>
    <row r="293" spans="1:19" x14ac:dyDescent="0.4">
      <c r="A293" s="3" t="s">
        <v>321</v>
      </c>
      <c r="B293" s="3">
        <v>4.3881000000000003E-2</v>
      </c>
      <c r="C293" s="3" t="s">
        <v>21</v>
      </c>
      <c r="D293" s="3" t="s">
        <v>20</v>
      </c>
      <c r="E293" s="3">
        <v>1</v>
      </c>
      <c r="F293" s="3">
        <v>1393.3230000000001</v>
      </c>
      <c r="G293" s="3">
        <v>69.666139999999999</v>
      </c>
      <c r="H293" s="3">
        <v>69.666139999999999</v>
      </c>
      <c r="I293" s="3">
        <v>600007.6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</row>
    <row r="294" spans="1:19" x14ac:dyDescent="0.4">
      <c r="A294" s="3" t="s">
        <v>322</v>
      </c>
      <c r="B294" s="3">
        <v>3.71251</v>
      </c>
      <c r="C294" s="3" t="s">
        <v>19</v>
      </c>
      <c r="D294" s="3" t="s">
        <v>23</v>
      </c>
      <c r="E294" s="3">
        <v>1</v>
      </c>
      <c r="F294" s="3">
        <v>736.06500000000005</v>
      </c>
      <c r="G294" s="3">
        <v>9.2008120000000009</v>
      </c>
      <c r="H294" s="3">
        <v>9.2008120000000009</v>
      </c>
      <c r="I294" s="3">
        <v>104782.1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</row>
    <row r="295" spans="1:19" x14ac:dyDescent="0.4">
      <c r="A295" s="3" t="s">
        <v>323</v>
      </c>
      <c r="B295" s="3">
        <v>1.9276000000000001E-2</v>
      </c>
      <c r="C295" s="3" t="s">
        <v>21</v>
      </c>
      <c r="D295" s="3" t="s">
        <v>20</v>
      </c>
      <c r="E295" s="3">
        <v>1</v>
      </c>
      <c r="F295" s="3">
        <v>2678.2440000000001</v>
      </c>
      <c r="G295" s="3">
        <v>133.91220000000001</v>
      </c>
      <c r="H295" s="3">
        <v>133.91220000000001</v>
      </c>
      <c r="I295" s="3">
        <v>600006.5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</row>
    <row r="296" spans="1:19" x14ac:dyDescent="0.4">
      <c r="A296" s="3" t="s">
        <v>324</v>
      </c>
      <c r="B296" s="3">
        <v>6.8507999999999999E-2</v>
      </c>
      <c r="C296" s="3" t="s">
        <v>21</v>
      </c>
      <c r="D296" s="3" t="s">
        <v>23</v>
      </c>
      <c r="E296" s="3">
        <v>1</v>
      </c>
      <c r="F296" s="3">
        <v>1556.413</v>
      </c>
      <c r="G296" s="3">
        <v>19.455159999999999</v>
      </c>
      <c r="H296" s="3">
        <v>19.455159999999999</v>
      </c>
      <c r="I296" s="3">
        <v>100186.6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</row>
    <row r="297" spans="1:19" x14ac:dyDescent="0.4">
      <c r="A297" s="3" t="s">
        <v>325</v>
      </c>
      <c r="B297" s="3">
        <v>7.8463000000000005E-2</v>
      </c>
      <c r="C297" s="3" t="s">
        <v>19</v>
      </c>
      <c r="D297" s="3" t="s">
        <v>20</v>
      </c>
      <c r="E297" s="3">
        <v>1</v>
      </c>
      <c r="F297" s="3">
        <v>960.08219999999994</v>
      </c>
      <c r="G297" s="3">
        <v>48.004109999999997</v>
      </c>
      <c r="H297" s="3">
        <v>48.004109999999997</v>
      </c>
      <c r="I297" s="3">
        <v>600009.4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</row>
    <row r="298" spans="1:19" x14ac:dyDescent="0.4">
      <c r="A298" s="3" t="s">
        <v>19</v>
      </c>
      <c r="B298" s="3">
        <v>5.049798</v>
      </c>
      <c r="C298" s="3" t="s">
        <v>21</v>
      </c>
      <c r="D298" s="3" t="s">
        <v>33</v>
      </c>
      <c r="E298" s="3">
        <v>1</v>
      </c>
      <c r="F298" s="3">
        <v>4265.7359999999999</v>
      </c>
      <c r="G298" s="3">
        <v>53.3217</v>
      </c>
      <c r="H298" s="3">
        <v>53.3217</v>
      </c>
      <c r="I298" s="3">
        <v>214623.3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</row>
    <row r="299" spans="1:19" x14ac:dyDescent="0.4">
      <c r="A299" s="3" t="s">
        <v>326</v>
      </c>
      <c r="B299" s="3">
        <v>0.207208</v>
      </c>
      <c r="C299" s="3" t="s">
        <v>21</v>
      </c>
      <c r="D299" s="3" t="s">
        <v>20</v>
      </c>
      <c r="E299" s="3">
        <v>1</v>
      </c>
      <c r="F299" s="3">
        <v>839.45299999999997</v>
      </c>
      <c r="G299" s="3">
        <v>41.972650000000002</v>
      </c>
      <c r="H299" s="3">
        <v>41.972650000000002</v>
      </c>
      <c r="I299" s="3">
        <v>600021.69999999995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</row>
    <row r="300" spans="1:19" x14ac:dyDescent="0.4">
      <c r="A300" s="3" t="s">
        <v>327</v>
      </c>
      <c r="B300" s="3">
        <v>5.9699999999999996E-3</v>
      </c>
      <c r="C300" s="3" t="s">
        <v>19</v>
      </c>
      <c r="D300" s="3" t="s">
        <v>23</v>
      </c>
      <c r="E300" s="3">
        <v>1</v>
      </c>
      <c r="F300" s="3">
        <v>1462.0709999999999</v>
      </c>
      <c r="G300" s="3">
        <v>18.27589</v>
      </c>
      <c r="H300" s="3">
        <v>18.27589</v>
      </c>
      <c r="I300" s="3">
        <v>100015.3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</row>
    <row r="301" spans="1:19" x14ac:dyDescent="0.4">
      <c r="A301" s="3" t="s">
        <v>328</v>
      </c>
      <c r="B301" s="3">
        <v>2.405313</v>
      </c>
      <c r="C301" s="3" t="s">
        <v>21</v>
      </c>
      <c r="D301" s="3" t="s">
        <v>20</v>
      </c>
      <c r="E301" s="3">
        <v>1</v>
      </c>
      <c r="F301" s="3">
        <v>2074.7910000000002</v>
      </c>
      <c r="G301" s="3">
        <v>103.7396</v>
      </c>
      <c r="H301" s="3">
        <v>103.7396</v>
      </c>
      <c r="I301" s="3">
        <v>600623.80000000005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</row>
    <row r="302" spans="1:19" x14ac:dyDescent="0.4">
      <c r="A302" s="3" t="s">
        <v>329</v>
      </c>
      <c r="B302" s="3">
        <v>0.63009899999999996</v>
      </c>
      <c r="C302" s="3" t="s">
        <v>21</v>
      </c>
      <c r="D302" s="3" t="s">
        <v>20</v>
      </c>
      <c r="E302" s="3">
        <v>1</v>
      </c>
      <c r="F302" s="3">
        <v>2106.4560000000001</v>
      </c>
      <c r="G302" s="3">
        <v>105.3228</v>
      </c>
      <c r="H302" s="3">
        <v>105.3228</v>
      </c>
      <c r="I302" s="3">
        <v>600165.9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</row>
    <row r="303" spans="1:19" x14ac:dyDescent="0.4">
      <c r="A303" s="3" t="s">
        <v>330</v>
      </c>
      <c r="B303" s="3">
        <v>5.9338000000000002E-2</v>
      </c>
      <c r="C303" s="3" t="s">
        <v>19</v>
      </c>
      <c r="D303" s="3" t="s">
        <v>33</v>
      </c>
      <c r="E303" s="3">
        <v>1</v>
      </c>
      <c r="F303" s="3">
        <v>2309.473</v>
      </c>
      <c r="G303" s="3">
        <v>28.86842</v>
      </c>
      <c r="H303" s="3">
        <v>28.86842</v>
      </c>
      <c r="I303" s="3">
        <v>150411.1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</row>
    <row r="304" spans="1:19" x14ac:dyDescent="0.4">
      <c r="A304" s="3" t="s">
        <v>331</v>
      </c>
      <c r="B304" s="3">
        <v>1.5758999999999999E-2</v>
      </c>
      <c r="C304" s="3" t="s">
        <v>21</v>
      </c>
      <c r="D304" s="3" t="s">
        <v>20</v>
      </c>
      <c r="E304" s="3">
        <v>1</v>
      </c>
      <c r="F304" s="3">
        <v>2653.2179999999998</v>
      </c>
      <c r="G304" s="3">
        <v>132.6609</v>
      </c>
      <c r="H304" s="3">
        <v>132.6609</v>
      </c>
      <c r="I304" s="3">
        <v>600005.19999999995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</row>
    <row r="305" spans="1:19" x14ac:dyDescent="0.4">
      <c r="A305" s="3" t="s">
        <v>332</v>
      </c>
      <c r="B305" s="3">
        <v>0.112578</v>
      </c>
      <c r="C305" s="3" t="s">
        <v>19</v>
      </c>
      <c r="D305" s="3" t="s">
        <v>33</v>
      </c>
      <c r="E305" s="3">
        <v>1</v>
      </c>
      <c r="F305" s="3">
        <v>3955.78</v>
      </c>
      <c r="G305" s="3">
        <v>49.447249999999997</v>
      </c>
      <c r="H305" s="3">
        <v>49.447249999999997</v>
      </c>
      <c r="I305" s="3">
        <v>151336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</row>
    <row r="306" spans="1:19" x14ac:dyDescent="0.4">
      <c r="A306" s="3" t="s">
        <v>333</v>
      </c>
      <c r="B306" s="3">
        <v>9.8932000000000006E-2</v>
      </c>
      <c r="C306" s="3" t="s">
        <v>19</v>
      </c>
      <c r="D306" s="3" t="s">
        <v>23</v>
      </c>
      <c r="E306" s="3">
        <v>1</v>
      </c>
      <c r="F306" s="3">
        <v>1186.8710000000001</v>
      </c>
      <c r="G306" s="3">
        <v>14.835889999999999</v>
      </c>
      <c r="H306" s="3">
        <v>14.835889999999999</v>
      </c>
      <c r="I306" s="3">
        <v>100205.5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</row>
    <row r="307" spans="1:19" x14ac:dyDescent="0.4">
      <c r="A307" s="3" t="s">
        <v>334</v>
      </c>
      <c r="B307" s="3">
        <v>0.122812</v>
      </c>
      <c r="C307" s="3" t="s">
        <v>21</v>
      </c>
      <c r="D307" s="3" t="s">
        <v>20</v>
      </c>
      <c r="E307" s="3">
        <v>1</v>
      </c>
      <c r="F307" s="3">
        <v>728.49540000000002</v>
      </c>
      <c r="G307" s="3">
        <v>36.424770000000002</v>
      </c>
      <c r="H307" s="3">
        <v>36.424770000000002</v>
      </c>
      <c r="I307" s="3">
        <v>600011.19999999995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</row>
    <row r="308" spans="1:19" x14ac:dyDescent="0.4">
      <c r="A308" s="3" t="s">
        <v>335</v>
      </c>
      <c r="B308" s="3">
        <v>2.31E-3</v>
      </c>
      <c r="C308" s="3" t="s">
        <v>21</v>
      </c>
      <c r="D308" s="3" t="s">
        <v>33</v>
      </c>
      <c r="E308" s="3">
        <v>1</v>
      </c>
      <c r="F308" s="3">
        <v>1953.1320000000001</v>
      </c>
      <c r="G308" s="3">
        <v>24.41414</v>
      </c>
      <c r="H308" s="3">
        <v>24.41414</v>
      </c>
      <c r="I308" s="3">
        <v>150013.5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</row>
    <row r="309" spans="1:19" x14ac:dyDescent="0.4">
      <c r="A309" s="3" t="s">
        <v>336</v>
      </c>
      <c r="B309" s="3">
        <v>0.11655500000000001</v>
      </c>
      <c r="C309" s="3" t="s">
        <v>21</v>
      </c>
      <c r="D309" s="3" t="s">
        <v>23</v>
      </c>
      <c r="E309" s="3">
        <v>1</v>
      </c>
      <c r="F309" s="3">
        <v>1380.7080000000001</v>
      </c>
      <c r="G309" s="3">
        <v>17.258849999999999</v>
      </c>
      <c r="H309" s="3">
        <v>17.258849999999999</v>
      </c>
      <c r="I309" s="3">
        <v>100281.60000000001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</row>
    <row r="310" spans="1:19" x14ac:dyDescent="0.4">
      <c r="A310" s="3" t="s">
        <v>337</v>
      </c>
      <c r="B310" s="3">
        <v>0.174452</v>
      </c>
      <c r="C310" s="3" t="s">
        <v>19</v>
      </c>
      <c r="D310" s="3" t="s">
        <v>23</v>
      </c>
      <c r="E310" s="3">
        <v>1</v>
      </c>
      <c r="F310" s="3">
        <v>452.5</v>
      </c>
      <c r="G310" s="3">
        <v>5.65625</v>
      </c>
      <c r="H310" s="3">
        <v>5.65625</v>
      </c>
      <c r="I310" s="3">
        <v>100138.1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</row>
    <row r="311" spans="1:19" x14ac:dyDescent="0.4">
      <c r="A311" s="3" t="s">
        <v>338</v>
      </c>
      <c r="B311" s="3">
        <v>1.5591429999999999</v>
      </c>
      <c r="C311" s="3" t="s">
        <v>21</v>
      </c>
      <c r="D311" s="3" t="s">
        <v>23</v>
      </c>
      <c r="E311" s="3">
        <v>1</v>
      </c>
      <c r="F311" s="3">
        <v>226.82810000000001</v>
      </c>
      <c r="G311" s="3">
        <v>2.8353510000000002</v>
      </c>
      <c r="H311" s="3">
        <v>2.8353510000000002</v>
      </c>
      <c r="I311" s="3">
        <v>100618.9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</row>
    <row r="312" spans="1:19" x14ac:dyDescent="0.4">
      <c r="A312" s="3" t="s">
        <v>339</v>
      </c>
      <c r="B312" s="3">
        <v>0.255859</v>
      </c>
      <c r="C312" s="3" t="s">
        <v>21</v>
      </c>
      <c r="D312" s="3" t="s">
        <v>20</v>
      </c>
      <c r="E312" s="3">
        <v>1</v>
      </c>
      <c r="F312" s="3">
        <v>1850.1420000000001</v>
      </c>
      <c r="G312" s="3">
        <v>92.507080000000002</v>
      </c>
      <c r="H312" s="3">
        <v>92.507080000000002</v>
      </c>
      <c r="I312" s="3">
        <v>600059.19999999995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</row>
    <row r="313" spans="1:19" x14ac:dyDescent="0.4">
      <c r="A313" s="3" t="s">
        <v>340</v>
      </c>
      <c r="B313" s="3">
        <v>8.4432999999999994E-2</v>
      </c>
      <c r="C313" s="3" t="s">
        <v>19</v>
      </c>
      <c r="D313" s="3" t="s">
        <v>33</v>
      </c>
      <c r="E313" s="3">
        <v>1</v>
      </c>
      <c r="F313" s="3">
        <v>4170.8950000000004</v>
      </c>
      <c r="G313" s="3">
        <v>52.136189999999999</v>
      </c>
      <c r="H313" s="3">
        <v>52.136189999999999</v>
      </c>
      <c r="I313" s="3">
        <v>151056.5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</row>
    <row r="314" spans="1:19" x14ac:dyDescent="0.4">
      <c r="A314" s="3" t="s">
        <v>341</v>
      </c>
      <c r="B314" s="3">
        <v>1.6290389999999999</v>
      </c>
      <c r="C314" s="3" t="s">
        <v>21</v>
      </c>
      <c r="D314" s="3" t="s">
        <v>23</v>
      </c>
      <c r="E314" s="3">
        <v>1</v>
      </c>
      <c r="F314" s="3">
        <v>344.7527</v>
      </c>
      <c r="G314" s="3">
        <v>4.3094089999999996</v>
      </c>
      <c r="H314" s="3">
        <v>4.3094089999999996</v>
      </c>
      <c r="I314" s="3">
        <v>100982.8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</row>
    <row r="315" spans="1:19" x14ac:dyDescent="0.4">
      <c r="A315" s="3" t="s">
        <v>342</v>
      </c>
      <c r="B315" s="3">
        <v>1.2793000000000001E-2</v>
      </c>
      <c r="C315" s="3" t="s">
        <v>21</v>
      </c>
      <c r="D315" s="3" t="s">
        <v>23</v>
      </c>
      <c r="E315" s="3">
        <v>1</v>
      </c>
      <c r="F315" s="3">
        <v>1081.191</v>
      </c>
      <c r="G315" s="3">
        <v>13.514889999999999</v>
      </c>
      <c r="H315" s="3">
        <v>13.514889999999999</v>
      </c>
      <c r="I315" s="3">
        <v>100024.2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</row>
    <row r="316" spans="1:19" x14ac:dyDescent="0.4">
      <c r="A316" s="3" t="s">
        <v>343</v>
      </c>
      <c r="B316" s="3">
        <v>6.3112000000000001E-2</v>
      </c>
      <c r="C316" s="3" t="s">
        <v>19</v>
      </c>
      <c r="D316" s="3" t="s">
        <v>23</v>
      </c>
      <c r="E316" s="3">
        <v>1</v>
      </c>
      <c r="F316" s="3">
        <v>837.52829999999994</v>
      </c>
      <c r="G316" s="3">
        <v>10.469099999999999</v>
      </c>
      <c r="H316" s="3">
        <v>10.469099999999999</v>
      </c>
      <c r="I316" s="3">
        <v>100092.5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</row>
    <row r="317" spans="1:19" x14ac:dyDescent="0.4">
      <c r="A317" s="3" t="s">
        <v>344</v>
      </c>
      <c r="B317" s="3">
        <v>7.5858999999999996E-2</v>
      </c>
      <c r="C317" s="3" t="s">
        <v>19</v>
      </c>
      <c r="D317" s="3" t="s">
        <v>20</v>
      </c>
      <c r="E317" s="3">
        <v>1</v>
      </c>
      <c r="F317" s="3">
        <v>1104.1990000000001</v>
      </c>
      <c r="G317" s="3">
        <v>55.20993</v>
      </c>
      <c r="H317" s="3">
        <v>55.20993</v>
      </c>
      <c r="I317" s="3">
        <v>600010.5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</row>
    <row r="318" spans="1:19" x14ac:dyDescent="0.4">
      <c r="A318" s="3" t="s">
        <v>345</v>
      </c>
      <c r="B318" s="3">
        <v>0.34314499999999998</v>
      </c>
      <c r="C318" s="3" t="s">
        <v>19</v>
      </c>
      <c r="D318" s="3" t="s">
        <v>23</v>
      </c>
      <c r="E318" s="3">
        <v>1</v>
      </c>
      <c r="F318" s="3">
        <v>592.83590000000004</v>
      </c>
      <c r="G318" s="3">
        <v>7.4104489999999998</v>
      </c>
      <c r="H318" s="3">
        <v>7.4104489999999998</v>
      </c>
      <c r="I318" s="3">
        <v>100356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</row>
    <row r="319" spans="1:19" x14ac:dyDescent="0.4">
      <c r="A319" s="3" t="s">
        <v>346</v>
      </c>
      <c r="B319" s="3">
        <v>0.19364300000000001</v>
      </c>
      <c r="C319" s="3" t="s">
        <v>21</v>
      </c>
      <c r="D319" s="3" t="s">
        <v>23</v>
      </c>
      <c r="E319" s="3">
        <v>1</v>
      </c>
      <c r="F319" s="3">
        <v>1746.278</v>
      </c>
      <c r="G319" s="3">
        <v>21.828479999999999</v>
      </c>
      <c r="H319" s="3">
        <v>21.828479999999999</v>
      </c>
      <c r="I319" s="3">
        <v>100591.8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</row>
    <row r="320" spans="1:19" x14ac:dyDescent="0.4">
      <c r="A320" s="3" t="s">
        <v>347</v>
      </c>
      <c r="B320" s="3">
        <v>3.9232000000000003E-2</v>
      </c>
      <c r="C320" s="3" t="s">
        <v>19</v>
      </c>
      <c r="D320" s="3" t="s">
        <v>23</v>
      </c>
      <c r="E320" s="3">
        <v>1</v>
      </c>
      <c r="F320" s="3">
        <v>847.90039999999999</v>
      </c>
      <c r="G320" s="3">
        <v>10.598750000000001</v>
      </c>
      <c r="H320" s="3">
        <v>10.598750000000001</v>
      </c>
      <c r="I320" s="3">
        <v>100058.2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</row>
    <row r="321" spans="1:19" x14ac:dyDescent="0.4">
      <c r="A321" s="3" t="s">
        <v>348</v>
      </c>
      <c r="B321" s="3">
        <v>8.2799999999999992E-3</v>
      </c>
      <c r="C321" s="3" t="s">
        <v>19</v>
      </c>
      <c r="D321" s="3" t="s">
        <v>33</v>
      </c>
      <c r="E321" s="3">
        <v>1</v>
      </c>
      <c r="F321" s="3">
        <v>2654.451</v>
      </c>
      <c r="G321" s="3">
        <v>33.180630000000001</v>
      </c>
      <c r="H321" s="3">
        <v>33.180630000000001</v>
      </c>
      <c r="I321" s="3">
        <v>150065.9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</row>
    <row r="322" spans="1:19" x14ac:dyDescent="0.4">
      <c r="A322" s="3" t="s">
        <v>349</v>
      </c>
      <c r="B322" s="3">
        <v>0.51524999999999999</v>
      </c>
      <c r="C322" s="3" t="s">
        <v>19</v>
      </c>
      <c r="D322" s="3" t="s">
        <v>23</v>
      </c>
      <c r="E322" s="3">
        <v>1</v>
      </c>
      <c r="F322" s="3">
        <v>276.79950000000002</v>
      </c>
      <c r="G322" s="3">
        <v>3.459994</v>
      </c>
      <c r="H322" s="3">
        <v>3.459994</v>
      </c>
      <c r="I322" s="3">
        <v>100249.60000000001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</row>
    <row r="323" spans="1:19" x14ac:dyDescent="0.4">
      <c r="A323" s="3" t="s">
        <v>350</v>
      </c>
      <c r="B323" s="3">
        <v>1.1087E-2</v>
      </c>
      <c r="C323" s="3" t="s">
        <v>19</v>
      </c>
      <c r="D323" s="3" t="s">
        <v>23</v>
      </c>
      <c r="E323" s="3">
        <v>1</v>
      </c>
      <c r="F323" s="3">
        <v>1241.4639999999999</v>
      </c>
      <c r="G323" s="3">
        <v>15.51831</v>
      </c>
      <c r="H323" s="3">
        <v>15.51831</v>
      </c>
      <c r="I323" s="3">
        <v>100024.1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</row>
    <row r="324" spans="1:19" x14ac:dyDescent="0.4">
      <c r="A324" s="3" t="s">
        <v>351</v>
      </c>
      <c r="B324" s="3">
        <v>0.33091100000000001</v>
      </c>
      <c r="C324" s="3" t="s">
        <v>19</v>
      </c>
      <c r="D324" s="3" t="s">
        <v>23</v>
      </c>
      <c r="E324" s="3">
        <v>1</v>
      </c>
      <c r="F324" s="3">
        <v>1078.4870000000001</v>
      </c>
      <c r="G324" s="3">
        <v>13.48109</v>
      </c>
      <c r="H324" s="3">
        <v>13.48109</v>
      </c>
      <c r="I324" s="3">
        <v>100624.5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</row>
    <row r="325" spans="1:19" x14ac:dyDescent="0.4">
      <c r="A325" s="3" t="s">
        <v>352</v>
      </c>
      <c r="B325" s="3">
        <v>0.32775199999999999</v>
      </c>
      <c r="C325" s="3" t="s">
        <v>21</v>
      </c>
      <c r="D325" s="3" t="s">
        <v>23</v>
      </c>
      <c r="E325" s="3">
        <v>1</v>
      </c>
      <c r="F325" s="3">
        <v>432.05590000000001</v>
      </c>
      <c r="G325" s="3">
        <v>5.4006990000000004</v>
      </c>
      <c r="H325" s="3">
        <v>5.4006990000000004</v>
      </c>
      <c r="I325" s="3">
        <v>100247.8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</row>
    <row r="326" spans="1:19" x14ac:dyDescent="0.4">
      <c r="A326" s="3" t="s">
        <v>353</v>
      </c>
      <c r="B326" s="3">
        <v>1.1140000000000001E-2</v>
      </c>
      <c r="C326" s="3" t="s">
        <v>19</v>
      </c>
      <c r="D326" s="3" t="s">
        <v>33</v>
      </c>
      <c r="E326" s="3">
        <v>1</v>
      </c>
      <c r="F326" s="3">
        <v>2345.2130000000002</v>
      </c>
      <c r="G326" s="3">
        <v>29.315159999999999</v>
      </c>
      <c r="H326" s="3">
        <v>29.315159999999999</v>
      </c>
      <c r="I326" s="3">
        <v>150078.39999999999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</row>
    <row r="327" spans="1:19" x14ac:dyDescent="0.4">
      <c r="A327" s="3" t="s">
        <v>354</v>
      </c>
      <c r="B327" s="3">
        <v>0.531416</v>
      </c>
      <c r="C327" s="3" t="s">
        <v>21</v>
      </c>
      <c r="D327" s="3" t="s">
        <v>20</v>
      </c>
      <c r="E327" s="3">
        <v>1</v>
      </c>
      <c r="F327" s="3">
        <v>821.41110000000003</v>
      </c>
      <c r="G327" s="3">
        <v>41.070549999999997</v>
      </c>
      <c r="H327" s="3">
        <v>41.070549999999997</v>
      </c>
      <c r="I327" s="3">
        <v>600054.6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</row>
    <row r="328" spans="1:19" x14ac:dyDescent="0.4">
      <c r="A328" s="3" t="s">
        <v>355</v>
      </c>
      <c r="B328" s="3">
        <v>0.1439</v>
      </c>
      <c r="C328" s="3" t="s">
        <v>21</v>
      </c>
      <c r="D328" s="3" t="s">
        <v>20</v>
      </c>
      <c r="E328" s="3">
        <v>1</v>
      </c>
      <c r="F328" s="3">
        <v>704.92179999999996</v>
      </c>
      <c r="G328" s="3">
        <v>35.246090000000002</v>
      </c>
      <c r="H328" s="3">
        <v>35.246090000000002</v>
      </c>
      <c r="I328" s="3">
        <v>600012.69999999995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</row>
    <row r="329" spans="1:19" x14ac:dyDescent="0.4">
      <c r="A329" s="3" t="s">
        <v>356</v>
      </c>
      <c r="B329" s="3">
        <v>8.5290000000000001E-3</v>
      </c>
      <c r="C329" s="3" t="s">
        <v>21</v>
      </c>
      <c r="D329" s="3" t="s">
        <v>23</v>
      </c>
      <c r="E329" s="3">
        <v>1</v>
      </c>
      <c r="F329" s="3">
        <v>1191.96</v>
      </c>
      <c r="G329" s="3">
        <v>14.8995</v>
      </c>
      <c r="H329" s="3">
        <v>14.8995</v>
      </c>
      <c r="I329" s="3">
        <v>100017.8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</row>
    <row r="330" spans="1:19" x14ac:dyDescent="0.4">
      <c r="A330" s="3" t="s">
        <v>357</v>
      </c>
      <c r="B330" s="3">
        <v>2.8996999999999998E-2</v>
      </c>
      <c r="C330" s="3" t="s">
        <v>21</v>
      </c>
      <c r="D330" s="3" t="s">
        <v>23</v>
      </c>
      <c r="E330" s="3">
        <v>1</v>
      </c>
      <c r="F330" s="3">
        <v>1071.8889999999999</v>
      </c>
      <c r="G330" s="3">
        <v>13.39861</v>
      </c>
      <c r="H330" s="3">
        <v>13.39861</v>
      </c>
      <c r="I330" s="3">
        <v>100054.39999999999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</row>
    <row r="331" spans="1:19" x14ac:dyDescent="0.4">
      <c r="A331" s="3" t="s">
        <v>358</v>
      </c>
      <c r="B331" s="3">
        <v>1.3646E-2</v>
      </c>
      <c r="C331" s="3" t="s">
        <v>21</v>
      </c>
      <c r="D331" s="3" t="s">
        <v>23</v>
      </c>
      <c r="E331" s="3">
        <v>1</v>
      </c>
      <c r="F331" s="3">
        <v>1069.153</v>
      </c>
      <c r="G331" s="3">
        <v>13.364409999999999</v>
      </c>
      <c r="H331" s="3">
        <v>13.364409999999999</v>
      </c>
      <c r="I331" s="3">
        <v>100025.5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</row>
    <row r="332" spans="1:19" x14ac:dyDescent="0.4">
      <c r="A332" s="3" t="s">
        <v>359</v>
      </c>
      <c r="B332" s="3">
        <v>0.136458</v>
      </c>
      <c r="C332" s="3" t="s">
        <v>19</v>
      </c>
      <c r="D332" s="3" t="s">
        <v>23</v>
      </c>
      <c r="E332" s="3">
        <v>1</v>
      </c>
      <c r="F332" s="3">
        <v>1406.453</v>
      </c>
      <c r="G332" s="3">
        <v>17.580660000000002</v>
      </c>
      <c r="H332" s="3">
        <v>17.580660000000002</v>
      </c>
      <c r="I332" s="3">
        <v>100335.9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</row>
    <row r="333" spans="1:19" x14ac:dyDescent="0.4">
      <c r="A333" s="3" t="s">
        <v>360</v>
      </c>
      <c r="B333" s="3">
        <v>4.0085000000000003E-2</v>
      </c>
      <c r="C333" s="3" t="s">
        <v>19</v>
      </c>
      <c r="D333" s="3" t="s">
        <v>23</v>
      </c>
      <c r="E333" s="3">
        <v>1</v>
      </c>
      <c r="F333" s="3">
        <v>883.10360000000003</v>
      </c>
      <c r="G333" s="3">
        <v>11.0388</v>
      </c>
      <c r="H333" s="3">
        <v>11.0388</v>
      </c>
      <c r="I333" s="3">
        <v>100061.9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</row>
    <row r="334" spans="1:19" x14ac:dyDescent="0.4">
      <c r="A334" s="3" t="s">
        <v>361</v>
      </c>
      <c r="B334" s="3">
        <v>0.85115700000000005</v>
      </c>
      <c r="C334" s="3" t="s">
        <v>19</v>
      </c>
      <c r="D334" s="3" t="s">
        <v>20</v>
      </c>
      <c r="E334" s="3">
        <v>1</v>
      </c>
      <c r="F334" s="3">
        <v>994.48630000000003</v>
      </c>
      <c r="G334" s="3">
        <v>49.724319999999999</v>
      </c>
      <c r="H334" s="3">
        <v>49.724319999999999</v>
      </c>
      <c r="I334" s="3">
        <v>600105.80000000005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</row>
    <row r="335" spans="1:19" x14ac:dyDescent="0.4">
      <c r="A335" s="3" t="s">
        <v>362</v>
      </c>
      <c r="B335" s="3">
        <v>9.8079E-2</v>
      </c>
      <c r="C335" s="3" t="s">
        <v>19</v>
      </c>
      <c r="D335" s="3" t="s">
        <v>23</v>
      </c>
      <c r="E335" s="3">
        <v>1</v>
      </c>
      <c r="F335" s="3">
        <v>967.71799999999996</v>
      </c>
      <c r="G335" s="3">
        <v>12.09648</v>
      </c>
      <c r="H335" s="3">
        <v>12.09648</v>
      </c>
      <c r="I335" s="3">
        <v>100166.1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</row>
    <row r="336" spans="1:19" x14ac:dyDescent="0.4">
      <c r="A336" s="3" t="s">
        <v>363</v>
      </c>
      <c r="B336" s="3">
        <v>0.46093800000000001</v>
      </c>
      <c r="C336" s="3" t="s">
        <v>19</v>
      </c>
      <c r="D336" s="3" t="s">
        <v>20</v>
      </c>
      <c r="E336" s="3">
        <v>1</v>
      </c>
      <c r="F336" s="3">
        <v>494.65589999999997</v>
      </c>
      <c r="G336" s="3">
        <v>24.732790000000001</v>
      </c>
      <c r="H336" s="3">
        <v>24.732790000000001</v>
      </c>
      <c r="I336" s="3">
        <v>600028.5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</row>
    <row r="337" spans="1:19" x14ac:dyDescent="0.4">
      <c r="A337" s="3" t="s">
        <v>364</v>
      </c>
      <c r="B337" s="3">
        <v>9.5520999999999995E-2</v>
      </c>
      <c r="C337" s="3" t="s">
        <v>19</v>
      </c>
      <c r="D337" s="3" t="s">
        <v>23</v>
      </c>
      <c r="E337" s="3">
        <v>1</v>
      </c>
      <c r="F337" s="3">
        <v>1367</v>
      </c>
      <c r="G337" s="3">
        <v>17.087499999999999</v>
      </c>
      <c r="H337" s="3">
        <v>17.087499999999999</v>
      </c>
      <c r="I337" s="3">
        <v>100228.5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</row>
    <row r="338" spans="1:19" x14ac:dyDescent="0.4">
      <c r="A338" s="3" t="s">
        <v>365</v>
      </c>
      <c r="B338" s="3">
        <v>2.3328999999999999E-2</v>
      </c>
      <c r="C338" s="3" t="s">
        <v>19</v>
      </c>
      <c r="D338" s="3" t="s">
        <v>33</v>
      </c>
      <c r="E338" s="3">
        <v>1</v>
      </c>
      <c r="F338" s="3">
        <v>2192.4079999999999</v>
      </c>
      <c r="G338" s="3">
        <v>27.405100000000001</v>
      </c>
      <c r="H338" s="3">
        <v>27.405100000000001</v>
      </c>
      <c r="I338" s="3">
        <v>150153.4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</row>
    <row r="339" spans="1:19" x14ac:dyDescent="0.4">
      <c r="A339" s="3" t="s">
        <v>366</v>
      </c>
      <c r="B339" s="3">
        <v>1.3407899999999999</v>
      </c>
      <c r="C339" s="3" t="s">
        <v>21</v>
      </c>
      <c r="D339" s="3" t="s">
        <v>20</v>
      </c>
      <c r="E339" s="3">
        <v>1</v>
      </c>
      <c r="F339" s="3">
        <v>2220.8290000000002</v>
      </c>
      <c r="G339" s="3">
        <v>111.0414</v>
      </c>
      <c r="H339" s="3">
        <v>111.0414</v>
      </c>
      <c r="I339" s="3">
        <v>600372.19999999995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</row>
    <row r="340" spans="1:19" x14ac:dyDescent="0.4">
      <c r="A340" s="3" t="s">
        <v>367</v>
      </c>
      <c r="B340" s="3">
        <v>2.31E-3</v>
      </c>
      <c r="C340" s="3" t="s">
        <v>19</v>
      </c>
      <c r="D340" s="3" t="s">
        <v>23</v>
      </c>
      <c r="E340" s="3">
        <v>1</v>
      </c>
      <c r="F340" s="3">
        <v>1196.942</v>
      </c>
      <c r="G340" s="3">
        <v>14.961779999999999</v>
      </c>
      <c r="H340" s="3">
        <v>14.961779999999999</v>
      </c>
      <c r="I340" s="3">
        <v>100004.8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CCABA-11C8-44B6-9B5C-6D81FCD702C3}">
  <dimension ref="A1:X340"/>
  <sheetViews>
    <sheetView workbookViewId="0">
      <selection activeCell="F2" sqref="F2"/>
    </sheetView>
  </sheetViews>
  <sheetFormatPr defaultRowHeight="16.8" x14ac:dyDescent="0.4"/>
  <sheetData>
    <row r="1" spans="1:24" x14ac:dyDescent="0.4">
      <c r="A1" s="1" t="s">
        <v>7</v>
      </c>
      <c r="B1" s="50" t="s">
        <v>368</v>
      </c>
      <c r="C1" s="1" t="s">
        <v>10</v>
      </c>
      <c r="D1" s="2" t="s">
        <v>9</v>
      </c>
      <c r="E1" s="50" t="s">
        <v>368</v>
      </c>
      <c r="F1" s="3" t="s">
        <v>10</v>
      </c>
      <c r="G1" s="3" t="s">
        <v>17</v>
      </c>
      <c r="H1" s="3" t="s">
        <v>368</v>
      </c>
      <c r="I1" s="3"/>
      <c r="J1" s="3"/>
      <c r="K1" s="3"/>
      <c r="L1" s="3"/>
      <c r="M1" s="3"/>
      <c r="N1" s="3"/>
      <c r="O1" s="3"/>
      <c r="P1" s="98" t="s">
        <v>9</v>
      </c>
      <c r="Q1" s="97" t="s">
        <v>8</v>
      </c>
      <c r="R1" s="97" t="s">
        <v>17</v>
      </c>
      <c r="S1" s="97" t="s">
        <v>10</v>
      </c>
      <c r="T1" s="97" t="s">
        <v>11</v>
      </c>
      <c r="U1" s="97" t="s">
        <v>13</v>
      </c>
      <c r="V1" s="97" t="s">
        <v>14</v>
      </c>
      <c r="W1" s="97" t="s">
        <v>15</v>
      </c>
      <c r="X1" s="97" t="s">
        <v>12</v>
      </c>
    </row>
    <row r="2" spans="1:24" x14ac:dyDescent="0.4">
      <c r="A2" s="3" t="s">
        <v>18</v>
      </c>
      <c r="B2" s="6" t="s">
        <v>369</v>
      </c>
      <c r="C2" s="3" t="s">
        <v>20</v>
      </c>
      <c r="D2" s="3" t="s">
        <v>19</v>
      </c>
      <c r="E2" s="3" t="s">
        <v>369</v>
      </c>
      <c r="F2" s="3" t="s">
        <v>20</v>
      </c>
      <c r="G2" s="3" t="s">
        <v>27</v>
      </c>
      <c r="H2" s="3" t="s">
        <v>370</v>
      </c>
      <c r="I2" s="3"/>
      <c r="J2" s="3"/>
      <c r="K2" s="3"/>
      <c r="L2" s="3"/>
      <c r="M2" s="3"/>
      <c r="N2" s="6" t="s">
        <v>371</v>
      </c>
      <c r="O2" s="6" t="s">
        <v>371</v>
      </c>
      <c r="P2" s="3" t="s">
        <v>21</v>
      </c>
      <c r="Q2" s="3">
        <v>100.2901</v>
      </c>
      <c r="R2" s="3" t="s">
        <v>22</v>
      </c>
      <c r="S2" s="3" t="s">
        <v>23</v>
      </c>
      <c r="T2" s="3">
        <v>5</v>
      </c>
      <c r="U2" s="3">
        <v>9.7875899999999998</v>
      </c>
      <c r="V2" s="3">
        <v>48.937950000000001</v>
      </c>
      <c r="W2" s="3">
        <v>1187119</v>
      </c>
      <c r="X2" s="3">
        <v>783.00720000000001</v>
      </c>
    </row>
    <row r="3" spans="1:24" x14ac:dyDescent="0.4">
      <c r="A3" s="3" t="s">
        <v>24</v>
      </c>
      <c r="B3" s="6" t="s">
        <v>369</v>
      </c>
      <c r="C3" s="3" t="s">
        <v>23</v>
      </c>
      <c r="D3" s="3" t="s">
        <v>19</v>
      </c>
      <c r="E3" s="3" t="s">
        <v>369</v>
      </c>
      <c r="F3" s="3" t="s">
        <v>20</v>
      </c>
      <c r="G3" s="3" t="s">
        <v>27</v>
      </c>
      <c r="H3" s="3" t="s">
        <v>370</v>
      </c>
      <c r="I3" s="3"/>
      <c r="J3" s="3"/>
      <c r="K3" s="3"/>
      <c r="L3" s="3"/>
      <c r="M3" s="3"/>
      <c r="N3" s="3"/>
      <c r="O3" s="6" t="s">
        <v>369</v>
      </c>
      <c r="P3" s="3" t="s">
        <v>25</v>
      </c>
      <c r="Q3" s="3">
        <v>16.165150000000001</v>
      </c>
      <c r="R3" s="3" t="s">
        <v>22</v>
      </c>
      <c r="S3" s="3" t="s">
        <v>20</v>
      </c>
      <c r="T3" s="3">
        <v>1</v>
      </c>
      <c r="U3" s="3">
        <v>81.176720000000003</v>
      </c>
      <c r="V3" s="3">
        <v>81.176720000000003</v>
      </c>
      <c r="W3" s="3">
        <v>603280.6</v>
      </c>
      <c r="X3" s="3">
        <v>1623.5340000000001</v>
      </c>
    </row>
    <row r="4" spans="1:24" x14ac:dyDescent="0.4">
      <c r="A4" s="3" t="s">
        <v>26</v>
      </c>
      <c r="B4" s="6" t="s">
        <v>372</v>
      </c>
      <c r="C4" s="3" t="s">
        <v>20</v>
      </c>
      <c r="D4" s="3" t="s">
        <v>21</v>
      </c>
      <c r="E4" s="3" t="s">
        <v>371</v>
      </c>
      <c r="F4" s="3" t="s">
        <v>23</v>
      </c>
      <c r="G4" s="3" t="s">
        <v>22</v>
      </c>
      <c r="H4" s="3" t="s">
        <v>371</v>
      </c>
      <c r="I4" s="3"/>
      <c r="J4" s="3"/>
      <c r="K4" s="3"/>
      <c r="L4" s="3"/>
      <c r="M4" s="3"/>
      <c r="N4" s="3" t="s">
        <v>370</v>
      </c>
      <c r="O4" s="6" t="s">
        <v>369</v>
      </c>
      <c r="P4" s="3" t="s">
        <v>19</v>
      </c>
      <c r="Q4" s="3">
        <v>143.0035</v>
      </c>
      <c r="R4" s="3" t="s">
        <v>27</v>
      </c>
      <c r="S4" s="3" t="s">
        <v>20</v>
      </c>
      <c r="T4" s="3">
        <v>2</v>
      </c>
      <c r="U4" s="3">
        <v>43.480249999999998</v>
      </c>
      <c r="V4" s="3">
        <v>86.960499999999996</v>
      </c>
      <c r="W4" s="3">
        <v>1231089</v>
      </c>
      <c r="X4" s="3">
        <v>869.60500000000002</v>
      </c>
    </row>
    <row r="5" spans="1:24" x14ac:dyDescent="0.4">
      <c r="A5" s="3" t="s">
        <v>28</v>
      </c>
      <c r="B5" s="6" t="s">
        <v>369</v>
      </c>
      <c r="C5" s="3" t="s">
        <v>23</v>
      </c>
      <c r="D5" s="3" t="s">
        <v>25</v>
      </c>
      <c r="E5" s="3" t="s">
        <v>369</v>
      </c>
      <c r="F5" s="3" t="s">
        <v>20</v>
      </c>
      <c r="G5" s="3" t="s">
        <v>22</v>
      </c>
      <c r="H5" s="3" t="s">
        <v>371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4" x14ac:dyDescent="0.4">
      <c r="A6" s="3" t="s">
        <v>29</v>
      </c>
      <c r="B6" s="6" t="s">
        <v>369</v>
      </c>
      <c r="C6" s="3" t="s">
        <v>23</v>
      </c>
      <c r="D6" s="3" t="s">
        <v>19</v>
      </c>
      <c r="E6" s="3" t="s">
        <v>369</v>
      </c>
      <c r="F6" s="3" t="s">
        <v>20</v>
      </c>
      <c r="G6" s="3" t="s">
        <v>27</v>
      </c>
      <c r="H6" s="3" t="s">
        <v>370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</row>
    <row r="7" spans="1:24" x14ac:dyDescent="0.4">
      <c r="A7" s="3" t="s">
        <v>30</v>
      </c>
      <c r="B7" s="6" t="s">
        <v>370</v>
      </c>
      <c r="C7" s="3" t="s">
        <v>23</v>
      </c>
      <c r="D7" s="3" t="s">
        <v>19</v>
      </c>
      <c r="E7" s="3" t="s">
        <v>369</v>
      </c>
      <c r="F7" s="3" t="s">
        <v>20</v>
      </c>
      <c r="G7" s="3" t="s">
        <v>27</v>
      </c>
      <c r="H7" s="3" t="s">
        <v>370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</row>
    <row r="8" spans="1:24" x14ac:dyDescent="0.4">
      <c r="A8" s="3" t="s">
        <v>32</v>
      </c>
      <c r="B8" s="6" t="s">
        <v>369</v>
      </c>
      <c r="C8" s="3" t="s">
        <v>33</v>
      </c>
      <c r="D8" s="3" t="s">
        <v>19</v>
      </c>
      <c r="E8" s="3" t="s">
        <v>369</v>
      </c>
      <c r="F8" s="3" t="s">
        <v>20</v>
      </c>
      <c r="G8" s="3" t="s">
        <v>27</v>
      </c>
      <c r="H8" s="3" t="s">
        <v>370</v>
      </c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</row>
    <row r="9" spans="1:24" x14ac:dyDescent="0.4">
      <c r="A9" s="3" t="s">
        <v>35</v>
      </c>
      <c r="B9" s="6" t="s">
        <v>369</v>
      </c>
      <c r="C9" s="3" t="s">
        <v>20</v>
      </c>
      <c r="D9" s="3" t="s">
        <v>19</v>
      </c>
      <c r="E9" s="3" t="s">
        <v>369</v>
      </c>
      <c r="F9" s="3" t="s">
        <v>20</v>
      </c>
      <c r="G9" s="3" t="s">
        <v>27</v>
      </c>
      <c r="H9" s="3" t="s">
        <v>370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</row>
    <row r="10" spans="1:24" x14ac:dyDescent="0.4">
      <c r="A10" s="3" t="s">
        <v>37</v>
      </c>
      <c r="B10" s="6" t="s">
        <v>373</v>
      </c>
      <c r="C10" s="3" t="s">
        <v>33</v>
      </c>
      <c r="D10" s="3" t="s">
        <v>21</v>
      </c>
      <c r="E10" s="3" t="s">
        <v>371</v>
      </c>
      <c r="F10" s="3" t="s">
        <v>23</v>
      </c>
      <c r="G10" s="3" t="s">
        <v>22</v>
      </c>
      <c r="H10" s="3" t="s">
        <v>371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</row>
    <row r="11" spans="1:24" x14ac:dyDescent="0.4">
      <c r="A11" s="3" t="s">
        <v>39</v>
      </c>
      <c r="B11" s="6" t="s">
        <v>374</v>
      </c>
      <c r="C11" s="3" t="s">
        <v>23</v>
      </c>
      <c r="D11" s="3" t="s">
        <v>21</v>
      </c>
      <c r="E11" s="3" t="s">
        <v>371</v>
      </c>
      <c r="F11" s="3" t="s">
        <v>23</v>
      </c>
      <c r="G11" s="3" t="s">
        <v>22</v>
      </c>
      <c r="H11" s="3" t="s">
        <v>371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</row>
    <row r="12" spans="1:24" x14ac:dyDescent="0.4">
      <c r="A12" s="3" t="s">
        <v>40</v>
      </c>
      <c r="B12" s="6" t="s">
        <v>369</v>
      </c>
      <c r="C12" s="3" t="s">
        <v>33</v>
      </c>
      <c r="D12" s="3" t="s">
        <v>19</v>
      </c>
      <c r="E12" s="3" t="s">
        <v>369</v>
      </c>
      <c r="F12" s="3" t="s">
        <v>20</v>
      </c>
      <c r="G12" s="3" t="s">
        <v>27</v>
      </c>
      <c r="H12" s="3" t="s">
        <v>370</v>
      </c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</row>
    <row r="13" spans="1:24" x14ac:dyDescent="0.4">
      <c r="A13" s="3" t="s">
        <v>41</v>
      </c>
      <c r="B13" s="6" t="s">
        <v>370</v>
      </c>
      <c r="C13" s="3" t="s">
        <v>23</v>
      </c>
      <c r="D13" s="3" t="s">
        <v>19</v>
      </c>
      <c r="E13" s="3" t="s">
        <v>369</v>
      </c>
      <c r="F13" s="3" t="s">
        <v>20</v>
      </c>
      <c r="G13" s="3" t="s">
        <v>27</v>
      </c>
      <c r="H13" s="3" t="s">
        <v>370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</row>
    <row r="14" spans="1:24" x14ac:dyDescent="0.4">
      <c r="A14" s="3" t="s">
        <v>43</v>
      </c>
      <c r="B14" s="6" t="s">
        <v>371</v>
      </c>
      <c r="C14" s="3" t="s">
        <v>23</v>
      </c>
      <c r="D14" s="3" t="s">
        <v>21</v>
      </c>
      <c r="E14" s="3" t="s">
        <v>371</v>
      </c>
      <c r="F14" s="3" t="s">
        <v>23</v>
      </c>
      <c r="G14" s="3" t="s">
        <v>22</v>
      </c>
      <c r="H14" s="3" t="s">
        <v>371</v>
      </c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</row>
    <row r="15" spans="1:24" x14ac:dyDescent="0.4">
      <c r="A15" s="3" t="s">
        <v>45</v>
      </c>
      <c r="B15" s="6" t="s">
        <v>45</v>
      </c>
      <c r="C15" s="3" t="s">
        <v>33</v>
      </c>
      <c r="D15" s="3" t="s">
        <v>19</v>
      </c>
      <c r="E15" s="3" t="s">
        <v>369</v>
      </c>
      <c r="F15" s="3" t="s">
        <v>20</v>
      </c>
      <c r="G15" s="3" t="s">
        <v>27</v>
      </c>
      <c r="H15" s="3" t="s">
        <v>370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</row>
    <row r="16" spans="1:24" x14ac:dyDescent="0.4">
      <c r="A16" s="3" t="s">
        <v>46</v>
      </c>
      <c r="B16" s="6" t="s">
        <v>370</v>
      </c>
      <c r="C16" s="3" t="s">
        <v>23</v>
      </c>
      <c r="D16" s="3" t="s">
        <v>19</v>
      </c>
      <c r="E16" s="3" t="s">
        <v>369</v>
      </c>
      <c r="F16" s="3" t="s">
        <v>20</v>
      </c>
      <c r="G16" s="3" t="s">
        <v>27</v>
      </c>
      <c r="H16" s="3" t="s">
        <v>370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</row>
    <row r="17" spans="1:24" x14ac:dyDescent="0.4">
      <c r="A17" s="3" t="s">
        <v>48</v>
      </c>
      <c r="B17" s="6" t="s">
        <v>370</v>
      </c>
      <c r="C17" s="3" t="s">
        <v>23</v>
      </c>
      <c r="D17" s="3" t="s">
        <v>19</v>
      </c>
      <c r="E17" s="3" t="s">
        <v>369</v>
      </c>
      <c r="F17" s="3" t="s">
        <v>20</v>
      </c>
      <c r="G17" s="3" t="s">
        <v>27</v>
      </c>
      <c r="H17" s="3" t="s">
        <v>370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</row>
    <row r="18" spans="1:24" x14ac:dyDescent="0.4">
      <c r="A18" s="3" t="s">
        <v>49</v>
      </c>
      <c r="B18" s="6" t="s">
        <v>371</v>
      </c>
      <c r="C18" s="3" t="s">
        <v>23</v>
      </c>
      <c r="D18" s="3" t="s">
        <v>21</v>
      </c>
      <c r="E18" s="3" t="s">
        <v>371</v>
      </c>
      <c r="F18" s="3" t="s">
        <v>23</v>
      </c>
      <c r="G18" s="3" t="s">
        <v>22</v>
      </c>
      <c r="H18" s="3" t="s">
        <v>371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</row>
    <row r="19" spans="1:24" x14ac:dyDescent="0.4">
      <c r="A19" s="3" t="s">
        <v>51</v>
      </c>
      <c r="B19" s="6" t="s">
        <v>369</v>
      </c>
      <c r="C19" s="3" t="s">
        <v>23</v>
      </c>
      <c r="D19" s="3" t="s">
        <v>25</v>
      </c>
      <c r="E19" s="3" t="s">
        <v>369</v>
      </c>
      <c r="F19" s="3" t="s">
        <v>20</v>
      </c>
      <c r="G19" s="3" t="s">
        <v>22</v>
      </c>
      <c r="H19" s="3" t="s">
        <v>371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</row>
    <row r="20" spans="1:24" x14ac:dyDescent="0.4">
      <c r="A20" s="3" t="s">
        <v>52</v>
      </c>
      <c r="B20" s="6" t="s">
        <v>370</v>
      </c>
      <c r="C20" s="3" t="s">
        <v>23</v>
      </c>
      <c r="D20" s="3" t="s">
        <v>19</v>
      </c>
      <c r="E20" s="3" t="s">
        <v>369</v>
      </c>
      <c r="F20" s="3" t="s">
        <v>20</v>
      </c>
      <c r="G20" s="3" t="s">
        <v>27</v>
      </c>
      <c r="H20" s="3" t="s">
        <v>370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</row>
    <row r="21" spans="1:24" x14ac:dyDescent="0.4">
      <c r="A21" s="3" t="s">
        <v>53</v>
      </c>
      <c r="B21" s="6" t="s">
        <v>371</v>
      </c>
      <c r="C21" s="3" t="s">
        <v>20</v>
      </c>
      <c r="D21" s="3" t="s">
        <v>21</v>
      </c>
      <c r="E21" s="3" t="s">
        <v>371</v>
      </c>
      <c r="F21" s="3" t="s">
        <v>23</v>
      </c>
      <c r="G21" s="3" t="s">
        <v>22</v>
      </c>
      <c r="H21" s="3" t="s">
        <v>371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</row>
    <row r="22" spans="1:24" x14ac:dyDescent="0.4">
      <c r="A22" s="3" t="s">
        <v>54</v>
      </c>
      <c r="B22" s="6" t="s">
        <v>369</v>
      </c>
      <c r="C22" s="3" t="s">
        <v>23</v>
      </c>
      <c r="D22" s="3" t="s">
        <v>19</v>
      </c>
      <c r="E22" s="3" t="s">
        <v>369</v>
      </c>
      <c r="F22" s="3" t="s">
        <v>20</v>
      </c>
      <c r="G22" s="3" t="s">
        <v>27</v>
      </c>
      <c r="H22" s="3" t="s">
        <v>370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</row>
    <row r="23" spans="1:24" x14ac:dyDescent="0.4">
      <c r="A23" s="3" t="s">
        <v>55</v>
      </c>
      <c r="B23" s="6" t="s">
        <v>369</v>
      </c>
      <c r="C23" s="3" t="s">
        <v>33</v>
      </c>
      <c r="D23" s="3" t="s">
        <v>19</v>
      </c>
      <c r="E23" s="3" t="s">
        <v>369</v>
      </c>
      <c r="F23" s="3" t="s">
        <v>20</v>
      </c>
      <c r="G23" s="3" t="s">
        <v>27</v>
      </c>
      <c r="H23" s="3" t="s">
        <v>370</v>
      </c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</row>
    <row r="24" spans="1:24" x14ac:dyDescent="0.4">
      <c r="A24" s="3" t="s">
        <v>56</v>
      </c>
      <c r="B24" s="6" t="s">
        <v>371</v>
      </c>
      <c r="C24" s="3" t="s">
        <v>20</v>
      </c>
      <c r="D24" s="3" t="s">
        <v>21</v>
      </c>
      <c r="E24" s="3" t="s">
        <v>371</v>
      </c>
      <c r="F24" s="3" t="s">
        <v>23</v>
      </c>
      <c r="G24" s="3" t="s">
        <v>22</v>
      </c>
      <c r="H24" s="3" t="s">
        <v>371</v>
      </c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</row>
    <row r="25" spans="1:24" x14ac:dyDescent="0.4">
      <c r="A25" s="3" t="s">
        <v>57</v>
      </c>
      <c r="B25" s="6" t="s">
        <v>373</v>
      </c>
      <c r="C25" s="3" t="s">
        <v>33</v>
      </c>
      <c r="D25" s="3" t="s">
        <v>21</v>
      </c>
      <c r="E25" s="3" t="s">
        <v>371</v>
      </c>
      <c r="F25" s="3" t="s">
        <v>23</v>
      </c>
      <c r="G25" s="3" t="s">
        <v>22</v>
      </c>
      <c r="H25" s="3" t="s">
        <v>371</v>
      </c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</row>
    <row r="26" spans="1:24" x14ac:dyDescent="0.4">
      <c r="A26" s="3" t="s">
        <v>58</v>
      </c>
      <c r="B26" s="6" t="s">
        <v>370</v>
      </c>
      <c r="C26" s="3" t="s">
        <v>23</v>
      </c>
      <c r="D26" s="3" t="s">
        <v>19</v>
      </c>
      <c r="E26" s="3" t="s">
        <v>369</v>
      </c>
      <c r="F26" s="3" t="s">
        <v>20</v>
      </c>
      <c r="G26" s="3" t="s">
        <v>27</v>
      </c>
      <c r="H26" s="3" t="s">
        <v>370</v>
      </c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</row>
    <row r="27" spans="1:24" x14ac:dyDescent="0.4">
      <c r="A27" s="3" t="s">
        <v>59</v>
      </c>
      <c r="B27" s="6" t="s">
        <v>371</v>
      </c>
      <c r="C27" s="3" t="s">
        <v>33</v>
      </c>
      <c r="D27" s="3" t="s">
        <v>21</v>
      </c>
      <c r="E27" s="3" t="s">
        <v>371</v>
      </c>
      <c r="F27" s="3" t="s">
        <v>23</v>
      </c>
      <c r="G27" s="3" t="s">
        <v>22</v>
      </c>
      <c r="H27" s="3" t="s">
        <v>371</v>
      </c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</row>
    <row r="28" spans="1:24" x14ac:dyDescent="0.4">
      <c r="A28" s="3" t="s">
        <v>60</v>
      </c>
      <c r="B28" s="6" t="s">
        <v>375</v>
      </c>
      <c r="C28" s="3" t="s">
        <v>33</v>
      </c>
      <c r="D28" s="3" t="s">
        <v>19</v>
      </c>
      <c r="E28" s="3" t="s">
        <v>369</v>
      </c>
      <c r="F28" s="3" t="s">
        <v>20</v>
      </c>
      <c r="G28" s="3" t="s">
        <v>27</v>
      </c>
      <c r="H28" s="3" t="s">
        <v>370</v>
      </c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</row>
    <row r="29" spans="1:24" x14ac:dyDescent="0.4">
      <c r="A29" s="3" t="s">
        <v>61</v>
      </c>
      <c r="B29" s="6" t="s">
        <v>370</v>
      </c>
      <c r="C29" s="3" t="s">
        <v>23</v>
      </c>
      <c r="D29" s="3" t="s">
        <v>19</v>
      </c>
      <c r="E29" s="3" t="s">
        <v>369</v>
      </c>
      <c r="F29" s="3" t="s">
        <v>20</v>
      </c>
      <c r="G29" s="3" t="s">
        <v>27</v>
      </c>
      <c r="H29" s="3" t="s">
        <v>370</v>
      </c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</row>
    <row r="30" spans="1:24" x14ac:dyDescent="0.4">
      <c r="A30" s="3" t="s">
        <v>62</v>
      </c>
      <c r="B30" s="6" t="s">
        <v>373</v>
      </c>
      <c r="C30" s="3" t="s">
        <v>23</v>
      </c>
      <c r="D30" s="3" t="s">
        <v>21</v>
      </c>
      <c r="E30" s="3" t="s">
        <v>371</v>
      </c>
      <c r="F30" s="3" t="s">
        <v>23</v>
      </c>
      <c r="G30" s="3" t="s">
        <v>22</v>
      </c>
      <c r="H30" s="3" t="s">
        <v>371</v>
      </c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</row>
    <row r="31" spans="1:24" x14ac:dyDescent="0.4">
      <c r="A31" s="3" t="s">
        <v>63</v>
      </c>
      <c r="B31" s="6" t="s">
        <v>372</v>
      </c>
      <c r="C31" s="3" t="s">
        <v>20</v>
      </c>
      <c r="D31" s="3" t="s">
        <v>21</v>
      </c>
      <c r="E31" s="3" t="s">
        <v>371</v>
      </c>
      <c r="F31" s="3" t="s">
        <v>23</v>
      </c>
      <c r="G31" s="3" t="s">
        <v>22</v>
      </c>
      <c r="H31" s="3" t="s">
        <v>371</v>
      </c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</row>
    <row r="32" spans="1:24" x14ac:dyDescent="0.4">
      <c r="A32" s="3" t="s">
        <v>64</v>
      </c>
      <c r="B32" s="6" t="s">
        <v>371</v>
      </c>
      <c r="C32" s="3" t="s">
        <v>23</v>
      </c>
      <c r="D32" s="3" t="s">
        <v>21</v>
      </c>
      <c r="E32" s="3" t="s">
        <v>371</v>
      </c>
      <c r="F32" s="3" t="s">
        <v>23</v>
      </c>
      <c r="G32" s="3" t="s">
        <v>22</v>
      </c>
      <c r="H32" s="3" t="s">
        <v>371</v>
      </c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</row>
    <row r="33" spans="1:24" x14ac:dyDescent="0.4">
      <c r="A33" s="3" t="s">
        <v>65</v>
      </c>
      <c r="B33" s="6" t="s">
        <v>369</v>
      </c>
      <c r="C33" s="3" t="s">
        <v>20</v>
      </c>
      <c r="D33" s="3" t="s">
        <v>19</v>
      </c>
      <c r="E33" s="3" t="s">
        <v>369</v>
      </c>
      <c r="F33" s="3" t="s">
        <v>20</v>
      </c>
      <c r="G33" s="3" t="s">
        <v>27</v>
      </c>
      <c r="H33" s="3" t="s">
        <v>370</v>
      </c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</row>
    <row r="34" spans="1:24" x14ac:dyDescent="0.4">
      <c r="A34" s="3" t="s">
        <v>66</v>
      </c>
      <c r="B34" s="6" t="s">
        <v>371</v>
      </c>
      <c r="C34" s="3" t="s">
        <v>20</v>
      </c>
      <c r="D34" s="3" t="s">
        <v>21</v>
      </c>
      <c r="E34" s="3" t="s">
        <v>371</v>
      </c>
      <c r="F34" s="3" t="s">
        <v>23</v>
      </c>
      <c r="G34" s="3" t="s">
        <v>22</v>
      </c>
      <c r="H34" s="3" t="s">
        <v>371</v>
      </c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</row>
    <row r="35" spans="1:24" x14ac:dyDescent="0.4">
      <c r="A35" s="3" t="s">
        <v>67</v>
      </c>
      <c r="B35" s="6" t="s">
        <v>369</v>
      </c>
      <c r="C35" s="3" t="s">
        <v>33</v>
      </c>
      <c r="D35" s="3" t="s">
        <v>19</v>
      </c>
      <c r="E35" s="3" t="s">
        <v>369</v>
      </c>
      <c r="F35" s="3" t="s">
        <v>20</v>
      </c>
      <c r="G35" s="3" t="s">
        <v>27</v>
      </c>
      <c r="H35" s="3" t="s">
        <v>370</v>
      </c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</row>
    <row r="36" spans="1:24" x14ac:dyDescent="0.4">
      <c r="A36" s="3" t="s">
        <v>68</v>
      </c>
      <c r="B36" s="6" t="s">
        <v>370</v>
      </c>
      <c r="C36" s="3" t="s">
        <v>23</v>
      </c>
      <c r="D36" s="3" t="s">
        <v>19</v>
      </c>
      <c r="E36" s="3" t="s">
        <v>369</v>
      </c>
      <c r="F36" s="3" t="s">
        <v>20</v>
      </c>
      <c r="G36" s="3" t="s">
        <v>27</v>
      </c>
      <c r="H36" s="3" t="s">
        <v>370</v>
      </c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</row>
    <row r="37" spans="1:24" x14ac:dyDescent="0.4">
      <c r="A37" s="3" t="s">
        <v>69</v>
      </c>
      <c r="B37" s="6" t="s">
        <v>370</v>
      </c>
      <c r="C37" s="3" t="s">
        <v>23</v>
      </c>
      <c r="D37" s="3" t="s">
        <v>19</v>
      </c>
      <c r="E37" s="3" t="s">
        <v>369</v>
      </c>
      <c r="F37" s="3" t="s">
        <v>20</v>
      </c>
      <c r="G37" s="3" t="s">
        <v>27</v>
      </c>
      <c r="H37" s="3" t="s">
        <v>370</v>
      </c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</row>
    <row r="38" spans="1:24" x14ac:dyDescent="0.4">
      <c r="A38" s="3" t="s">
        <v>70</v>
      </c>
      <c r="B38" s="6" t="s">
        <v>370</v>
      </c>
      <c r="C38" s="3" t="s">
        <v>23</v>
      </c>
      <c r="D38" s="3" t="s">
        <v>19</v>
      </c>
      <c r="E38" s="3" t="s">
        <v>369</v>
      </c>
      <c r="F38" s="3" t="s">
        <v>20</v>
      </c>
      <c r="G38" s="3" t="s">
        <v>27</v>
      </c>
      <c r="H38" s="3" t="s">
        <v>370</v>
      </c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</row>
    <row r="39" spans="1:24" x14ac:dyDescent="0.4">
      <c r="A39" s="3" t="s">
        <v>71</v>
      </c>
      <c r="B39" s="6" t="s">
        <v>369</v>
      </c>
      <c r="C39" s="3" t="s">
        <v>20</v>
      </c>
      <c r="D39" s="3" t="s">
        <v>19</v>
      </c>
      <c r="E39" s="3" t="s">
        <v>369</v>
      </c>
      <c r="F39" s="3" t="s">
        <v>20</v>
      </c>
      <c r="G39" s="3" t="s">
        <v>27</v>
      </c>
      <c r="H39" s="3" t="s">
        <v>370</v>
      </c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</row>
    <row r="40" spans="1:24" x14ac:dyDescent="0.4">
      <c r="A40" s="3" t="s">
        <v>72</v>
      </c>
      <c r="B40" s="6" t="s">
        <v>369</v>
      </c>
      <c r="C40" s="3" t="s">
        <v>20</v>
      </c>
      <c r="D40" s="3" t="s">
        <v>19</v>
      </c>
      <c r="E40" s="3" t="s">
        <v>369</v>
      </c>
      <c r="F40" s="3" t="s">
        <v>20</v>
      </c>
      <c r="G40" s="3" t="s">
        <v>27</v>
      </c>
      <c r="H40" s="3" t="s">
        <v>370</v>
      </c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</row>
    <row r="41" spans="1:24" x14ac:dyDescent="0.4">
      <c r="A41" s="3" t="s">
        <v>73</v>
      </c>
      <c r="B41" s="6" t="s">
        <v>369</v>
      </c>
      <c r="C41" s="3" t="s">
        <v>23</v>
      </c>
      <c r="D41" s="3" t="s">
        <v>19</v>
      </c>
      <c r="E41" s="3" t="s">
        <v>369</v>
      </c>
      <c r="F41" s="3" t="s">
        <v>20</v>
      </c>
      <c r="G41" s="3" t="s">
        <v>27</v>
      </c>
      <c r="H41" s="3" t="s">
        <v>370</v>
      </c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</row>
    <row r="42" spans="1:24" x14ac:dyDescent="0.4">
      <c r="A42" s="3" t="s">
        <v>74</v>
      </c>
      <c r="B42" s="6" t="s">
        <v>369</v>
      </c>
      <c r="C42" s="3" t="s">
        <v>20</v>
      </c>
      <c r="D42" s="3" t="s">
        <v>19</v>
      </c>
      <c r="E42" s="3" t="s">
        <v>369</v>
      </c>
      <c r="F42" s="3" t="s">
        <v>20</v>
      </c>
      <c r="G42" s="3" t="s">
        <v>27</v>
      </c>
      <c r="H42" s="3" t="s">
        <v>370</v>
      </c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</row>
    <row r="43" spans="1:24" x14ac:dyDescent="0.4">
      <c r="A43" s="3" t="s">
        <v>75</v>
      </c>
      <c r="B43" s="6" t="s">
        <v>371</v>
      </c>
      <c r="C43" s="3" t="s">
        <v>20</v>
      </c>
      <c r="D43" s="3" t="s">
        <v>21</v>
      </c>
      <c r="E43" s="3" t="s">
        <v>371</v>
      </c>
      <c r="F43" s="3" t="s">
        <v>23</v>
      </c>
      <c r="G43" s="3" t="s">
        <v>22</v>
      </c>
      <c r="H43" s="3" t="s">
        <v>371</v>
      </c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</row>
    <row r="44" spans="1:24" x14ac:dyDescent="0.4">
      <c r="A44" s="3" t="s">
        <v>76</v>
      </c>
      <c r="B44" s="6" t="s">
        <v>371</v>
      </c>
      <c r="C44" s="3" t="s">
        <v>33</v>
      </c>
      <c r="D44" s="3" t="s">
        <v>19</v>
      </c>
      <c r="E44" s="3" t="s">
        <v>369</v>
      </c>
      <c r="F44" s="3" t="s">
        <v>20</v>
      </c>
      <c r="G44" s="3" t="s">
        <v>27</v>
      </c>
      <c r="H44" s="3" t="s">
        <v>370</v>
      </c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</row>
    <row r="45" spans="1:24" x14ac:dyDescent="0.4">
      <c r="A45" s="3" t="s">
        <v>77</v>
      </c>
      <c r="B45" s="6" t="s">
        <v>370</v>
      </c>
      <c r="C45" s="3" t="s">
        <v>23</v>
      </c>
      <c r="D45" s="3" t="s">
        <v>19</v>
      </c>
      <c r="E45" s="3" t="s">
        <v>369</v>
      </c>
      <c r="F45" s="3" t="s">
        <v>20</v>
      </c>
      <c r="G45" s="3" t="s">
        <v>27</v>
      </c>
      <c r="H45" s="3" t="s">
        <v>370</v>
      </c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</row>
    <row r="46" spans="1:24" x14ac:dyDescent="0.4">
      <c r="A46" s="3" t="s">
        <v>78</v>
      </c>
      <c r="B46" s="6" t="s">
        <v>369</v>
      </c>
      <c r="C46" s="3" t="s">
        <v>23</v>
      </c>
      <c r="D46" s="3" t="s">
        <v>19</v>
      </c>
      <c r="E46" s="3" t="s">
        <v>369</v>
      </c>
      <c r="F46" s="3" t="s">
        <v>20</v>
      </c>
      <c r="G46" s="3" t="s">
        <v>27</v>
      </c>
      <c r="H46" s="3" t="s">
        <v>370</v>
      </c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</row>
    <row r="47" spans="1:24" x14ac:dyDescent="0.4">
      <c r="A47" s="3" t="s">
        <v>79</v>
      </c>
      <c r="B47" s="6" t="s">
        <v>369</v>
      </c>
      <c r="C47" s="3" t="s">
        <v>33</v>
      </c>
      <c r="D47" s="3" t="s">
        <v>19</v>
      </c>
      <c r="E47" s="3" t="s">
        <v>369</v>
      </c>
      <c r="F47" s="3" t="s">
        <v>20</v>
      </c>
      <c r="G47" s="3" t="s">
        <v>27</v>
      </c>
      <c r="H47" s="3" t="s">
        <v>370</v>
      </c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</row>
    <row r="48" spans="1:24" x14ac:dyDescent="0.4">
      <c r="A48" s="3" t="s">
        <v>80</v>
      </c>
      <c r="B48" s="6" t="s">
        <v>369</v>
      </c>
      <c r="C48" s="3" t="s">
        <v>23</v>
      </c>
      <c r="D48" s="3" t="s">
        <v>19</v>
      </c>
      <c r="E48" s="3" t="s">
        <v>369</v>
      </c>
      <c r="F48" s="3" t="s">
        <v>20</v>
      </c>
      <c r="G48" s="3" t="s">
        <v>27</v>
      </c>
      <c r="H48" s="3" t="s">
        <v>370</v>
      </c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</row>
    <row r="49" spans="1:24" x14ac:dyDescent="0.4">
      <c r="A49" s="3" t="s">
        <v>81</v>
      </c>
      <c r="B49" s="6" t="s">
        <v>371</v>
      </c>
      <c r="C49" s="3" t="s">
        <v>23</v>
      </c>
      <c r="D49" s="3" t="s">
        <v>21</v>
      </c>
      <c r="E49" s="3" t="s">
        <v>371</v>
      </c>
      <c r="F49" s="3" t="s">
        <v>23</v>
      </c>
      <c r="G49" s="3" t="s">
        <v>22</v>
      </c>
      <c r="H49" s="3" t="s">
        <v>371</v>
      </c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</row>
    <row r="50" spans="1:24" x14ac:dyDescent="0.4">
      <c r="A50" s="3" t="s">
        <v>82</v>
      </c>
      <c r="B50" s="6" t="s">
        <v>371</v>
      </c>
      <c r="C50" s="3" t="s">
        <v>23</v>
      </c>
      <c r="D50" s="3" t="s">
        <v>21</v>
      </c>
      <c r="E50" s="3" t="s">
        <v>371</v>
      </c>
      <c r="F50" s="3" t="s">
        <v>23</v>
      </c>
      <c r="G50" s="3" t="s">
        <v>22</v>
      </c>
      <c r="H50" s="3" t="s">
        <v>371</v>
      </c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</row>
    <row r="51" spans="1:24" x14ac:dyDescent="0.4">
      <c r="A51" s="3" t="s">
        <v>83</v>
      </c>
      <c r="B51" s="6" t="s">
        <v>370</v>
      </c>
      <c r="C51" s="3" t="s">
        <v>23</v>
      </c>
      <c r="D51" s="3" t="s">
        <v>19</v>
      </c>
      <c r="E51" s="3" t="s">
        <v>369</v>
      </c>
      <c r="F51" s="3" t="s">
        <v>20</v>
      </c>
      <c r="G51" s="3" t="s">
        <v>27</v>
      </c>
      <c r="H51" s="3" t="s">
        <v>370</v>
      </c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</row>
    <row r="52" spans="1:24" x14ac:dyDescent="0.4">
      <c r="A52" s="3" t="s">
        <v>84</v>
      </c>
      <c r="B52" s="6" t="s">
        <v>371</v>
      </c>
      <c r="C52" s="3" t="s">
        <v>20</v>
      </c>
      <c r="D52" s="3" t="s">
        <v>21</v>
      </c>
      <c r="E52" s="3" t="s">
        <v>371</v>
      </c>
      <c r="F52" s="3" t="s">
        <v>23</v>
      </c>
      <c r="G52" s="3" t="s">
        <v>22</v>
      </c>
      <c r="H52" s="3" t="s">
        <v>371</v>
      </c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</row>
    <row r="53" spans="1:24" x14ac:dyDescent="0.4">
      <c r="A53" s="3" t="s">
        <v>85</v>
      </c>
      <c r="B53" s="6" t="s">
        <v>371</v>
      </c>
      <c r="C53" s="3" t="s">
        <v>23</v>
      </c>
      <c r="D53" s="3" t="s">
        <v>21</v>
      </c>
      <c r="E53" s="3" t="s">
        <v>371</v>
      </c>
      <c r="F53" s="3" t="s">
        <v>23</v>
      </c>
      <c r="G53" s="3" t="s">
        <v>22</v>
      </c>
      <c r="H53" s="3" t="s">
        <v>371</v>
      </c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</row>
    <row r="54" spans="1:24" x14ac:dyDescent="0.4">
      <c r="A54" s="3" t="s">
        <v>86</v>
      </c>
      <c r="B54" s="6" t="s">
        <v>369</v>
      </c>
      <c r="C54" s="3" t="s">
        <v>33</v>
      </c>
      <c r="D54" s="3" t="s">
        <v>19</v>
      </c>
      <c r="E54" s="3" t="s">
        <v>369</v>
      </c>
      <c r="F54" s="3" t="s">
        <v>20</v>
      </c>
      <c r="G54" s="3" t="s">
        <v>27</v>
      </c>
      <c r="H54" s="3" t="s">
        <v>370</v>
      </c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</row>
    <row r="55" spans="1:24" x14ac:dyDescent="0.4">
      <c r="A55" s="3" t="s">
        <v>87</v>
      </c>
      <c r="B55" s="6" t="s">
        <v>369</v>
      </c>
      <c r="C55" s="3" t="s">
        <v>23</v>
      </c>
      <c r="D55" s="3" t="s">
        <v>19</v>
      </c>
      <c r="E55" s="3" t="s">
        <v>369</v>
      </c>
      <c r="F55" s="3" t="s">
        <v>20</v>
      </c>
      <c r="G55" s="3" t="s">
        <v>27</v>
      </c>
      <c r="H55" s="3" t="s">
        <v>370</v>
      </c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</row>
    <row r="56" spans="1:24" x14ac:dyDescent="0.4">
      <c r="A56" s="3" t="s">
        <v>88</v>
      </c>
      <c r="B56" s="6" t="s">
        <v>371</v>
      </c>
      <c r="C56" s="3" t="s">
        <v>23</v>
      </c>
      <c r="D56" s="3" t="s">
        <v>21</v>
      </c>
      <c r="E56" s="3" t="s">
        <v>371</v>
      </c>
      <c r="F56" s="3" t="s">
        <v>23</v>
      </c>
      <c r="G56" s="3" t="s">
        <v>22</v>
      </c>
      <c r="H56" s="3" t="s">
        <v>371</v>
      </c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</row>
    <row r="57" spans="1:24" x14ac:dyDescent="0.4">
      <c r="A57" s="3" t="s">
        <v>89</v>
      </c>
      <c r="B57" s="6" t="s">
        <v>369</v>
      </c>
      <c r="C57" s="3" t="s">
        <v>23</v>
      </c>
      <c r="D57" s="3" t="s">
        <v>19</v>
      </c>
      <c r="E57" s="3" t="s">
        <v>369</v>
      </c>
      <c r="F57" s="3" t="s">
        <v>20</v>
      </c>
      <c r="G57" s="3" t="s">
        <v>27</v>
      </c>
      <c r="H57" s="3" t="s">
        <v>370</v>
      </c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</row>
    <row r="58" spans="1:24" x14ac:dyDescent="0.4">
      <c r="A58" s="3" t="s">
        <v>90</v>
      </c>
      <c r="B58" s="6" t="s">
        <v>369</v>
      </c>
      <c r="C58" s="3" t="s">
        <v>33</v>
      </c>
      <c r="D58" s="3" t="s">
        <v>19</v>
      </c>
      <c r="E58" s="3" t="s">
        <v>369</v>
      </c>
      <c r="F58" s="3" t="s">
        <v>20</v>
      </c>
      <c r="G58" s="3" t="s">
        <v>27</v>
      </c>
      <c r="H58" s="3" t="s">
        <v>370</v>
      </c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</row>
    <row r="59" spans="1:24" x14ac:dyDescent="0.4">
      <c r="A59" s="3" t="s">
        <v>91</v>
      </c>
      <c r="B59" s="6" t="s">
        <v>372</v>
      </c>
      <c r="C59" s="3" t="s">
        <v>20</v>
      </c>
      <c r="D59" s="3" t="s">
        <v>21</v>
      </c>
      <c r="E59" s="3" t="s">
        <v>371</v>
      </c>
      <c r="F59" s="3" t="s">
        <v>23</v>
      </c>
      <c r="G59" s="3" t="s">
        <v>22</v>
      </c>
      <c r="H59" s="3" t="s">
        <v>371</v>
      </c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</row>
    <row r="60" spans="1:24" x14ac:dyDescent="0.4">
      <c r="A60" s="3" t="s">
        <v>92</v>
      </c>
      <c r="B60" s="6" t="s">
        <v>373</v>
      </c>
      <c r="C60" s="3" t="s">
        <v>23</v>
      </c>
      <c r="D60" s="3" t="s">
        <v>21</v>
      </c>
      <c r="E60" s="3" t="s">
        <v>371</v>
      </c>
      <c r="F60" s="3" t="s">
        <v>23</v>
      </c>
      <c r="G60" s="3" t="s">
        <v>22</v>
      </c>
      <c r="H60" s="3" t="s">
        <v>371</v>
      </c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</row>
    <row r="61" spans="1:24" x14ac:dyDescent="0.4">
      <c r="A61" s="3" t="s">
        <v>93</v>
      </c>
      <c r="B61" s="6" t="s">
        <v>369</v>
      </c>
      <c r="C61" s="3" t="s">
        <v>23</v>
      </c>
      <c r="D61" s="3" t="s">
        <v>19</v>
      </c>
      <c r="E61" s="3" t="s">
        <v>369</v>
      </c>
      <c r="F61" s="3" t="s">
        <v>20</v>
      </c>
      <c r="G61" s="3" t="s">
        <v>27</v>
      </c>
      <c r="H61" s="3" t="s">
        <v>370</v>
      </c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</row>
    <row r="62" spans="1:24" x14ac:dyDescent="0.4">
      <c r="A62" s="3" t="s">
        <v>94</v>
      </c>
      <c r="B62" s="6" t="s">
        <v>369</v>
      </c>
      <c r="C62" s="3" t="s">
        <v>23</v>
      </c>
      <c r="D62" s="3" t="s">
        <v>19</v>
      </c>
      <c r="E62" s="3" t="s">
        <v>369</v>
      </c>
      <c r="F62" s="3" t="s">
        <v>20</v>
      </c>
      <c r="G62" s="3" t="s">
        <v>27</v>
      </c>
      <c r="H62" s="3" t="s">
        <v>370</v>
      </c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</row>
    <row r="63" spans="1:24" x14ac:dyDescent="0.4">
      <c r="A63" s="3" t="s">
        <v>95</v>
      </c>
      <c r="B63" s="6" t="s">
        <v>369</v>
      </c>
      <c r="C63" s="3" t="s">
        <v>20</v>
      </c>
      <c r="D63" s="3" t="s">
        <v>19</v>
      </c>
      <c r="E63" s="3" t="s">
        <v>369</v>
      </c>
      <c r="F63" s="3" t="s">
        <v>20</v>
      </c>
      <c r="G63" s="3" t="s">
        <v>27</v>
      </c>
      <c r="H63" s="3" t="s">
        <v>370</v>
      </c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</row>
    <row r="64" spans="1:24" x14ac:dyDescent="0.4">
      <c r="A64" s="3" t="s">
        <v>96</v>
      </c>
      <c r="B64" s="6" t="s">
        <v>372</v>
      </c>
      <c r="C64" s="3" t="s">
        <v>20</v>
      </c>
      <c r="D64" s="3" t="s">
        <v>21</v>
      </c>
      <c r="E64" s="3" t="s">
        <v>371</v>
      </c>
      <c r="F64" s="3" t="s">
        <v>23</v>
      </c>
      <c r="G64" s="3" t="s">
        <v>22</v>
      </c>
      <c r="H64" s="3" t="s">
        <v>371</v>
      </c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</row>
    <row r="65" spans="1:24" x14ac:dyDescent="0.4">
      <c r="A65" s="3" t="s">
        <v>97</v>
      </c>
      <c r="B65" s="6" t="s">
        <v>369</v>
      </c>
      <c r="C65" s="3" t="s">
        <v>23</v>
      </c>
      <c r="D65" s="3" t="s">
        <v>19</v>
      </c>
      <c r="E65" s="3" t="s">
        <v>369</v>
      </c>
      <c r="F65" s="3" t="s">
        <v>20</v>
      </c>
      <c r="G65" s="3" t="s">
        <v>27</v>
      </c>
      <c r="H65" s="3" t="s">
        <v>370</v>
      </c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</row>
    <row r="66" spans="1:24" x14ac:dyDescent="0.4">
      <c r="A66" s="3" t="s">
        <v>98</v>
      </c>
      <c r="B66" s="6" t="s">
        <v>374</v>
      </c>
      <c r="C66" s="3" t="s">
        <v>23</v>
      </c>
      <c r="D66" s="3" t="s">
        <v>21</v>
      </c>
      <c r="E66" s="3" t="s">
        <v>371</v>
      </c>
      <c r="F66" s="3" t="s">
        <v>23</v>
      </c>
      <c r="G66" s="3" t="s">
        <v>22</v>
      </c>
      <c r="H66" s="3" t="s">
        <v>371</v>
      </c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</row>
    <row r="67" spans="1:24" x14ac:dyDescent="0.4">
      <c r="A67" s="3" t="s">
        <v>99</v>
      </c>
      <c r="B67" s="6" t="s">
        <v>371</v>
      </c>
      <c r="C67" s="3" t="s">
        <v>20</v>
      </c>
      <c r="D67" s="3" t="s">
        <v>21</v>
      </c>
      <c r="E67" s="3" t="s">
        <v>371</v>
      </c>
      <c r="F67" s="3" t="s">
        <v>23</v>
      </c>
      <c r="G67" s="3" t="s">
        <v>22</v>
      </c>
      <c r="H67" s="3" t="s">
        <v>371</v>
      </c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</row>
    <row r="68" spans="1:24" x14ac:dyDescent="0.4">
      <c r="A68" s="3" t="s">
        <v>100</v>
      </c>
      <c r="B68" s="6" t="s">
        <v>374</v>
      </c>
      <c r="C68" s="3" t="s">
        <v>23</v>
      </c>
      <c r="D68" s="3" t="s">
        <v>21</v>
      </c>
      <c r="E68" s="3" t="s">
        <v>371</v>
      </c>
      <c r="F68" s="3" t="s">
        <v>23</v>
      </c>
      <c r="G68" s="3" t="s">
        <v>22</v>
      </c>
      <c r="H68" s="3" t="s">
        <v>371</v>
      </c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</row>
    <row r="69" spans="1:24" x14ac:dyDescent="0.4">
      <c r="A69" s="3" t="s">
        <v>101</v>
      </c>
      <c r="B69" s="6" t="s">
        <v>374</v>
      </c>
      <c r="C69" s="3" t="s">
        <v>23</v>
      </c>
      <c r="D69" s="3" t="s">
        <v>21</v>
      </c>
      <c r="E69" s="3" t="s">
        <v>371</v>
      </c>
      <c r="F69" s="3" t="s">
        <v>23</v>
      </c>
      <c r="G69" s="3" t="s">
        <v>22</v>
      </c>
      <c r="H69" s="3" t="s">
        <v>371</v>
      </c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</row>
    <row r="70" spans="1:24" x14ac:dyDescent="0.4">
      <c r="A70" s="3" t="s">
        <v>102</v>
      </c>
      <c r="B70" s="6" t="s">
        <v>369</v>
      </c>
      <c r="C70" s="3" t="s">
        <v>20</v>
      </c>
      <c r="D70" s="3" t="s">
        <v>19</v>
      </c>
      <c r="E70" s="3" t="s">
        <v>369</v>
      </c>
      <c r="F70" s="3" t="s">
        <v>20</v>
      </c>
      <c r="G70" s="3" t="s">
        <v>27</v>
      </c>
      <c r="H70" s="3" t="s">
        <v>370</v>
      </c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</row>
    <row r="71" spans="1:24" x14ac:dyDescent="0.4">
      <c r="A71" s="3" t="s">
        <v>103</v>
      </c>
      <c r="B71" s="6" t="s">
        <v>369</v>
      </c>
      <c r="C71" s="3" t="s">
        <v>23</v>
      </c>
      <c r="D71" s="3" t="s">
        <v>19</v>
      </c>
      <c r="E71" s="3" t="s">
        <v>369</v>
      </c>
      <c r="F71" s="3" t="s">
        <v>20</v>
      </c>
      <c r="G71" s="3" t="s">
        <v>27</v>
      </c>
      <c r="H71" s="3" t="s">
        <v>370</v>
      </c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</row>
    <row r="72" spans="1:24" x14ac:dyDescent="0.4">
      <c r="A72" s="3" t="s">
        <v>104</v>
      </c>
      <c r="B72" s="6" t="s">
        <v>370</v>
      </c>
      <c r="C72" s="3" t="s">
        <v>23</v>
      </c>
      <c r="D72" s="3" t="s">
        <v>19</v>
      </c>
      <c r="E72" s="3" t="s">
        <v>369</v>
      </c>
      <c r="F72" s="3" t="s">
        <v>20</v>
      </c>
      <c r="G72" s="3" t="s">
        <v>27</v>
      </c>
      <c r="H72" s="3" t="s">
        <v>370</v>
      </c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</row>
    <row r="73" spans="1:24" x14ac:dyDescent="0.4">
      <c r="A73" s="3" t="s">
        <v>105</v>
      </c>
      <c r="B73" s="6" t="s">
        <v>374</v>
      </c>
      <c r="C73" s="3" t="s">
        <v>23</v>
      </c>
      <c r="D73" s="3" t="s">
        <v>21</v>
      </c>
      <c r="E73" s="3" t="s">
        <v>371</v>
      </c>
      <c r="F73" s="3" t="s">
        <v>23</v>
      </c>
      <c r="G73" s="3" t="s">
        <v>22</v>
      </c>
      <c r="H73" s="3" t="s">
        <v>371</v>
      </c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</row>
    <row r="74" spans="1:24" x14ac:dyDescent="0.4">
      <c r="A74" s="3" t="s">
        <v>106</v>
      </c>
      <c r="B74" s="6" t="s">
        <v>370</v>
      </c>
      <c r="C74" s="3" t="s">
        <v>23</v>
      </c>
      <c r="D74" s="3" t="s">
        <v>19</v>
      </c>
      <c r="E74" s="3" t="s">
        <v>369</v>
      </c>
      <c r="F74" s="3" t="s">
        <v>20</v>
      </c>
      <c r="G74" s="3" t="s">
        <v>27</v>
      </c>
      <c r="H74" s="3" t="s">
        <v>370</v>
      </c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</row>
    <row r="75" spans="1:24" x14ac:dyDescent="0.4">
      <c r="A75" s="3" t="s">
        <v>107</v>
      </c>
      <c r="B75" s="6" t="s">
        <v>45</v>
      </c>
      <c r="C75" s="3" t="s">
        <v>33</v>
      </c>
      <c r="D75" s="3" t="s">
        <v>19</v>
      </c>
      <c r="E75" s="3" t="s">
        <v>369</v>
      </c>
      <c r="F75" s="3" t="s">
        <v>20</v>
      </c>
      <c r="G75" s="3" t="s">
        <v>27</v>
      </c>
      <c r="H75" s="3" t="s">
        <v>370</v>
      </c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</row>
    <row r="76" spans="1:24" x14ac:dyDescent="0.4">
      <c r="A76" s="3" t="s">
        <v>108</v>
      </c>
      <c r="B76" s="6" t="s">
        <v>369</v>
      </c>
      <c r="C76" s="3" t="s">
        <v>23</v>
      </c>
      <c r="D76" s="3" t="s">
        <v>19</v>
      </c>
      <c r="E76" s="3" t="s">
        <v>369</v>
      </c>
      <c r="F76" s="3" t="s">
        <v>20</v>
      </c>
      <c r="G76" s="3" t="s">
        <v>27</v>
      </c>
      <c r="H76" s="3" t="s">
        <v>370</v>
      </c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</row>
    <row r="77" spans="1:24" x14ac:dyDescent="0.4">
      <c r="A77" s="3" t="s">
        <v>109</v>
      </c>
      <c r="B77" s="6" t="s">
        <v>369</v>
      </c>
      <c r="C77" s="3" t="s">
        <v>23</v>
      </c>
      <c r="D77" s="3" t="s">
        <v>19</v>
      </c>
      <c r="E77" s="3" t="s">
        <v>369</v>
      </c>
      <c r="F77" s="3" t="s">
        <v>20</v>
      </c>
      <c r="G77" s="3" t="s">
        <v>27</v>
      </c>
      <c r="H77" s="3" t="s">
        <v>370</v>
      </c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</row>
    <row r="78" spans="1:24" x14ac:dyDescent="0.4">
      <c r="A78" s="3" t="s">
        <v>110</v>
      </c>
      <c r="B78" s="6" t="s">
        <v>374</v>
      </c>
      <c r="C78" s="3" t="s">
        <v>23</v>
      </c>
      <c r="D78" s="3" t="s">
        <v>21</v>
      </c>
      <c r="E78" s="3" t="s">
        <v>371</v>
      </c>
      <c r="F78" s="3" t="s">
        <v>23</v>
      </c>
      <c r="G78" s="3" t="s">
        <v>22</v>
      </c>
      <c r="H78" s="3" t="s">
        <v>371</v>
      </c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</row>
    <row r="79" spans="1:24" x14ac:dyDescent="0.4">
      <c r="A79" s="3" t="s">
        <v>111</v>
      </c>
      <c r="B79" s="6" t="s">
        <v>370</v>
      </c>
      <c r="C79" s="3" t="s">
        <v>23</v>
      </c>
      <c r="D79" s="3" t="s">
        <v>19</v>
      </c>
      <c r="E79" s="3" t="s">
        <v>369</v>
      </c>
      <c r="F79" s="3" t="s">
        <v>20</v>
      </c>
      <c r="G79" s="3" t="s">
        <v>27</v>
      </c>
      <c r="H79" s="3" t="s">
        <v>370</v>
      </c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</row>
    <row r="80" spans="1:24" x14ac:dyDescent="0.4">
      <c r="A80" s="3" t="s">
        <v>112</v>
      </c>
      <c r="B80" s="6" t="s">
        <v>371</v>
      </c>
      <c r="C80" s="3" t="s">
        <v>23</v>
      </c>
      <c r="D80" s="3" t="s">
        <v>21</v>
      </c>
      <c r="E80" s="3" t="s">
        <v>371</v>
      </c>
      <c r="F80" s="3" t="s">
        <v>23</v>
      </c>
      <c r="G80" s="3" t="s">
        <v>22</v>
      </c>
      <c r="H80" s="3" t="s">
        <v>371</v>
      </c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</row>
    <row r="81" spans="1:24" x14ac:dyDescent="0.4">
      <c r="A81" s="3" t="s">
        <v>113</v>
      </c>
      <c r="B81" s="6" t="s">
        <v>369</v>
      </c>
      <c r="C81" s="3" t="s">
        <v>23</v>
      </c>
      <c r="D81" s="3" t="s">
        <v>19</v>
      </c>
      <c r="E81" s="3" t="s">
        <v>369</v>
      </c>
      <c r="F81" s="3" t="s">
        <v>20</v>
      </c>
      <c r="G81" s="3" t="s">
        <v>27</v>
      </c>
      <c r="H81" s="3" t="s">
        <v>370</v>
      </c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</row>
    <row r="82" spans="1:24" x14ac:dyDescent="0.4">
      <c r="A82" s="3" t="s">
        <v>114</v>
      </c>
      <c r="B82" s="6" t="s">
        <v>369</v>
      </c>
      <c r="C82" s="3" t="s">
        <v>23</v>
      </c>
      <c r="D82" s="3" t="s">
        <v>19</v>
      </c>
      <c r="E82" s="3" t="s">
        <v>369</v>
      </c>
      <c r="F82" s="3" t="s">
        <v>20</v>
      </c>
      <c r="G82" s="3" t="s">
        <v>27</v>
      </c>
      <c r="H82" s="3" t="s">
        <v>370</v>
      </c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</row>
    <row r="83" spans="1:24" x14ac:dyDescent="0.4">
      <c r="A83" s="3" t="s">
        <v>115</v>
      </c>
      <c r="B83" s="6" t="s">
        <v>372</v>
      </c>
      <c r="C83" s="3" t="s">
        <v>20</v>
      </c>
      <c r="D83" s="3" t="s">
        <v>21</v>
      </c>
      <c r="E83" s="3" t="s">
        <v>371</v>
      </c>
      <c r="F83" s="3" t="s">
        <v>23</v>
      </c>
      <c r="G83" s="3" t="s">
        <v>22</v>
      </c>
      <c r="H83" s="3" t="s">
        <v>371</v>
      </c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</row>
    <row r="84" spans="1:24" x14ac:dyDescent="0.4">
      <c r="A84" s="3" t="s">
        <v>116</v>
      </c>
      <c r="B84" s="6" t="s">
        <v>376</v>
      </c>
      <c r="C84" s="3" t="s">
        <v>33</v>
      </c>
      <c r="D84" s="3" t="s">
        <v>21</v>
      </c>
      <c r="E84" s="3" t="s">
        <v>371</v>
      </c>
      <c r="F84" s="3" t="s">
        <v>23</v>
      </c>
      <c r="G84" s="3" t="s">
        <v>22</v>
      </c>
      <c r="H84" s="3" t="s">
        <v>371</v>
      </c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</row>
    <row r="85" spans="1:24" x14ac:dyDescent="0.4">
      <c r="A85" s="3" t="s">
        <v>117</v>
      </c>
      <c r="B85" s="6" t="s">
        <v>371</v>
      </c>
      <c r="C85" s="3" t="s">
        <v>23</v>
      </c>
      <c r="D85" s="3" t="s">
        <v>21</v>
      </c>
      <c r="E85" s="3" t="s">
        <v>371</v>
      </c>
      <c r="F85" s="3" t="s">
        <v>23</v>
      </c>
      <c r="G85" s="3" t="s">
        <v>22</v>
      </c>
      <c r="H85" s="3" t="s">
        <v>371</v>
      </c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</row>
    <row r="86" spans="1:24" x14ac:dyDescent="0.4">
      <c r="A86" s="3" t="s">
        <v>118</v>
      </c>
      <c r="B86" s="6" t="s">
        <v>371</v>
      </c>
      <c r="C86" s="3" t="s">
        <v>23</v>
      </c>
      <c r="D86" s="3" t="s">
        <v>21</v>
      </c>
      <c r="E86" s="3" t="s">
        <v>371</v>
      </c>
      <c r="F86" s="3" t="s">
        <v>23</v>
      </c>
      <c r="G86" s="3" t="s">
        <v>22</v>
      </c>
      <c r="H86" s="3" t="s">
        <v>371</v>
      </c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</row>
    <row r="87" spans="1:24" x14ac:dyDescent="0.4">
      <c r="A87" s="3" t="s">
        <v>119</v>
      </c>
      <c r="B87" s="6" t="s">
        <v>376</v>
      </c>
      <c r="C87" s="3" t="s">
        <v>33</v>
      </c>
      <c r="D87" s="3" t="s">
        <v>19</v>
      </c>
      <c r="E87" s="3" t="s">
        <v>369</v>
      </c>
      <c r="F87" s="3" t="s">
        <v>20</v>
      </c>
      <c r="G87" s="3" t="s">
        <v>27</v>
      </c>
      <c r="H87" s="3" t="s">
        <v>370</v>
      </c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</row>
    <row r="88" spans="1:24" x14ac:dyDescent="0.4">
      <c r="A88" s="3" t="s">
        <v>120</v>
      </c>
      <c r="B88" s="6" t="s">
        <v>370</v>
      </c>
      <c r="C88" s="3" t="s">
        <v>23</v>
      </c>
      <c r="D88" s="3" t="s">
        <v>19</v>
      </c>
      <c r="E88" s="3" t="s">
        <v>369</v>
      </c>
      <c r="F88" s="3" t="s">
        <v>20</v>
      </c>
      <c r="G88" s="3" t="s">
        <v>27</v>
      </c>
      <c r="H88" s="3" t="s">
        <v>370</v>
      </c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</row>
    <row r="89" spans="1:24" x14ac:dyDescent="0.4">
      <c r="A89" s="3" t="s">
        <v>121</v>
      </c>
      <c r="B89" s="6" t="s">
        <v>373</v>
      </c>
      <c r="C89" s="3" t="s">
        <v>23</v>
      </c>
      <c r="D89" s="3" t="s">
        <v>21</v>
      </c>
      <c r="E89" s="3" t="s">
        <v>371</v>
      </c>
      <c r="F89" s="3" t="s">
        <v>23</v>
      </c>
      <c r="G89" s="3" t="s">
        <v>22</v>
      </c>
      <c r="H89" s="3" t="s">
        <v>371</v>
      </c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</row>
    <row r="90" spans="1:24" x14ac:dyDescent="0.4">
      <c r="A90" s="3" t="s">
        <v>122</v>
      </c>
      <c r="B90" s="6" t="s">
        <v>374</v>
      </c>
      <c r="C90" s="3" t="s">
        <v>23</v>
      </c>
      <c r="D90" s="3" t="s">
        <v>21</v>
      </c>
      <c r="E90" s="3" t="s">
        <v>371</v>
      </c>
      <c r="F90" s="3" t="s">
        <v>23</v>
      </c>
      <c r="G90" s="3" t="s">
        <v>22</v>
      </c>
      <c r="H90" s="3" t="s">
        <v>371</v>
      </c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</row>
    <row r="91" spans="1:24" x14ac:dyDescent="0.4">
      <c r="A91" s="3" t="s">
        <v>123</v>
      </c>
      <c r="B91" s="6" t="s">
        <v>370</v>
      </c>
      <c r="C91" s="3" t="s">
        <v>23</v>
      </c>
      <c r="D91" s="3" t="s">
        <v>19</v>
      </c>
      <c r="E91" s="3" t="s">
        <v>369</v>
      </c>
      <c r="F91" s="3" t="s">
        <v>20</v>
      </c>
      <c r="G91" s="3" t="s">
        <v>27</v>
      </c>
      <c r="H91" s="3" t="s">
        <v>370</v>
      </c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</row>
    <row r="92" spans="1:24" x14ac:dyDescent="0.4">
      <c r="A92" s="3" t="s">
        <v>124</v>
      </c>
      <c r="B92" s="6" t="s">
        <v>370</v>
      </c>
      <c r="C92" s="3" t="s">
        <v>23</v>
      </c>
      <c r="D92" s="3" t="s">
        <v>19</v>
      </c>
      <c r="E92" s="3" t="s">
        <v>369</v>
      </c>
      <c r="F92" s="3" t="s">
        <v>20</v>
      </c>
      <c r="G92" s="3" t="s">
        <v>27</v>
      </c>
      <c r="H92" s="3" t="s">
        <v>370</v>
      </c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</row>
    <row r="93" spans="1:24" x14ac:dyDescent="0.4">
      <c r="A93" s="3" t="s">
        <v>125</v>
      </c>
      <c r="B93" s="6" t="s">
        <v>370</v>
      </c>
      <c r="C93" s="3" t="s">
        <v>23</v>
      </c>
      <c r="D93" s="3" t="s">
        <v>19</v>
      </c>
      <c r="E93" s="3" t="s">
        <v>369</v>
      </c>
      <c r="F93" s="3" t="s">
        <v>20</v>
      </c>
      <c r="G93" s="3" t="s">
        <v>27</v>
      </c>
      <c r="H93" s="3" t="s">
        <v>370</v>
      </c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</row>
    <row r="94" spans="1:24" x14ac:dyDescent="0.4">
      <c r="A94" s="3" t="s">
        <v>126</v>
      </c>
      <c r="B94" s="6" t="s">
        <v>370</v>
      </c>
      <c r="C94" s="3" t="s">
        <v>23</v>
      </c>
      <c r="D94" s="3" t="s">
        <v>19</v>
      </c>
      <c r="E94" s="3" t="s">
        <v>369</v>
      </c>
      <c r="F94" s="3" t="s">
        <v>20</v>
      </c>
      <c r="G94" s="3" t="s">
        <v>27</v>
      </c>
      <c r="H94" s="3" t="s">
        <v>370</v>
      </c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</row>
    <row r="95" spans="1:24" x14ac:dyDescent="0.4">
      <c r="A95" s="3" t="s">
        <v>127</v>
      </c>
      <c r="B95" s="6" t="s">
        <v>369</v>
      </c>
      <c r="C95" s="3" t="s">
        <v>23</v>
      </c>
      <c r="D95" s="3" t="s">
        <v>25</v>
      </c>
      <c r="E95" s="3" t="s">
        <v>369</v>
      </c>
      <c r="F95" s="3" t="s">
        <v>20</v>
      </c>
      <c r="G95" s="3" t="s">
        <v>22</v>
      </c>
      <c r="H95" s="3" t="s">
        <v>371</v>
      </c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</row>
    <row r="96" spans="1:24" x14ac:dyDescent="0.4">
      <c r="A96" s="3" t="s">
        <v>128</v>
      </c>
      <c r="B96" s="6" t="s">
        <v>374</v>
      </c>
      <c r="C96" s="3" t="s">
        <v>23</v>
      </c>
      <c r="D96" s="3" t="s">
        <v>21</v>
      </c>
      <c r="E96" s="3" t="s">
        <v>371</v>
      </c>
      <c r="F96" s="3" t="s">
        <v>23</v>
      </c>
      <c r="G96" s="3" t="s">
        <v>22</v>
      </c>
      <c r="H96" s="3" t="s">
        <v>371</v>
      </c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</row>
    <row r="97" spans="1:24" x14ac:dyDescent="0.4">
      <c r="A97" s="3" t="s">
        <v>129</v>
      </c>
      <c r="B97" s="6" t="s">
        <v>370</v>
      </c>
      <c r="C97" s="3" t="s">
        <v>20</v>
      </c>
      <c r="D97" s="3" t="s">
        <v>19</v>
      </c>
      <c r="E97" s="3" t="s">
        <v>369</v>
      </c>
      <c r="F97" s="3" t="s">
        <v>20</v>
      </c>
      <c r="G97" s="3" t="s">
        <v>27</v>
      </c>
      <c r="H97" s="3" t="s">
        <v>370</v>
      </c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</row>
    <row r="98" spans="1:24" x14ac:dyDescent="0.4">
      <c r="A98" s="3" t="s">
        <v>21</v>
      </c>
      <c r="B98" s="6" t="s">
        <v>371</v>
      </c>
      <c r="C98" s="3" t="s">
        <v>33</v>
      </c>
      <c r="D98" s="3" t="s">
        <v>19</v>
      </c>
      <c r="E98" s="3" t="s">
        <v>369</v>
      </c>
      <c r="F98" s="3" t="s">
        <v>20</v>
      </c>
      <c r="G98" s="3" t="s">
        <v>27</v>
      </c>
      <c r="H98" s="3" t="s">
        <v>370</v>
      </c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</row>
    <row r="99" spans="1:24" x14ac:dyDescent="0.4">
      <c r="A99" s="3" t="s">
        <v>130</v>
      </c>
      <c r="B99" s="6" t="s">
        <v>371</v>
      </c>
      <c r="C99" s="3" t="s">
        <v>23</v>
      </c>
      <c r="D99" s="3" t="s">
        <v>21</v>
      </c>
      <c r="E99" s="3" t="s">
        <v>371</v>
      </c>
      <c r="F99" s="3" t="s">
        <v>23</v>
      </c>
      <c r="G99" s="3" t="s">
        <v>22</v>
      </c>
      <c r="H99" s="3" t="s">
        <v>371</v>
      </c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</row>
    <row r="100" spans="1:24" x14ac:dyDescent="0.4">
      <c r="A100" s="3" t="s">
        <v>131</v>
      </c>
      <c r="B100" s="6" t="s">
        <v>369</v>
      </c>
      <c r="C100" s="3" t="s">
        <v>20</v>
      </c>
      <c r="D100" s="3" t="s">
        <v>19</v>
      </c>
      <c r="E100" s="3" t="s">
        <v>369</v>
      </c>
      <c r="F100" s="3" t="s">
        <v>20</v>
      </c>
      <c r="G100" s="3" t="s">
        <v>27</v>
      </c>
      <c r="H100" s="3" t="s">
        <v>370</v>
      </c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</row>
    <row r="101" spans="1:24" x14ac:dyDescent="0.4">
      <c r="A101" s="3" t="s">
        <v>132</v>
      </c>
      <c r="B101" s="6" t="s">
        <v>373</v>
      </c>
      <c r="C101" s="3" t="s">
        <v>33</v>
      </c>
      <c r="D101" s="3" t="s">
        <v>21</v>
      </c>
      <c r="E101" s="3" t="s">
        <v>371</v>
      </c>
      <c r="F101" s="3" t="s">
        <v>23</v>
      </c>
      <c r="G101" s="3" t="s">
        <v>22</v>
      </c>
      <c r="H101" s="3" t="s">
        <v>371</v>
      </c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</row>
    <row r="102" spans="1:24" x14ac:dyDescent="0.4">
      <c r="A102" s="3" t="s">
        <v>133</v>
      </c>
      <c r="B102" s="6" t="s">
        <v>374</v>
      </c>
      <c r="C102" s="3" t="s">
        <v>20</v>
      </c>
      <c r="D102" s="3" t="s">
        <v>21</v>
      </c>
      <c r="E102" s="3" t="s">
        <v>371</v>
      </c>
      <c r="F102" s="3" t="s">
        <v>23</v>
      </c>
      <c r="G102" s="3" t="s">
        <v>22</v>
      </c>
      <c r="H102" s="3" t="s">
        <v>371</v>
      </c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</row>
    <row r="103" spans="1:24" x14ac:dyDescent="0.4">
      <c r="A103" s="3" t="s">
        <v>134</v>
      </c>
      <c r="B103" s="6" t="s">
        <v>373</v>
      </c>
      <c r="C103" s="3" t="s">
        <v>23</v>
      </c>
      <c r="D103" s="3" t="s">
        <v>21</v>
      </c>
      <c r="E103" s="3" t="s">
        <v>371</v>
      </c>
      <c r="F103" s="3" t="s">
        <v>23</v>
      </c>
      <c r="G103" s="3" t="s">
        <v>22</v>
      </c>
      <c r="H103" s="3" t="s">
        <v>371</v>
      </c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</row>
    <row r="104" spans="1:24" x14ac:dyDescent="0.4">
      <c r="A104" s="3" t="s">
        <v>135</v>
      </c>
      <c r="B104" s="6" t="s">
        <v>372</v>
      </c>
      <c r="C104" s="3" t="s">
        <v>20</v>
      </c>
      <c r="D104" s="3" t="s">
        <v>21</v>
      </c>
      <c r="E104" s="3" t="s">
        <v>371</v>
      </c>
      <c r="F104" s="3" t="s">
        <v>23</v>
      </c>
      <c r="G104" s="3" t="s">
        <v>22</v>
      </c>
      <c r="H104" s="3" t="s">
        <v>371</v>
      </c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</row>
    <row r="105" spans="1:24" x14ac:dyDescent="0.4">
      <c r="A105" s="3" t="s">
        <v>136</v>
      </c>
      <c r="B105" s="6" t="s">
        <v>369</v>
      </c>
      <c r="C105" s="3" t="s">
        <v>23</v>
      </c>
      <c r="D105" s="3" t="s">
        <v>19</v>
      </c>
      <c r="E105" s="3" t="s">
        <v>369</v>
      </c>
      <c r="F105" s="3" t="s">
        <v>20</v>
      </c>
      <c r="G105" s="3" t="s">
        <v>27</v>
      </c>
      <c r="H105" s="3" t="s">
        <v>370</v>
      </c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</row>
    <row r="106" spans="1:24" x14ac:dyDescent="0.4">
      <c r="A106" s="3" t="s">
        <v>137</v>
      </c>
      <c r="B106" s="6" t="s">
        <v>369</v>
      </c>
      <c r="C106" s="3" t="s">
        <v>23</v>
      </c>
      <c r="D106" s="3" t="s">
        <v>19</v>
      </c>
      <c r="E106" s="3" t="s">
        <v>369</v>
      </c>
      <c r="F106" s="3" t="s">
        <v>20</v>
      </c>
      <c r="G106" s="3" t="s">
        <v>27</v>
      </c>
      <c r="H106" s="3" t="s">
        <v>370</v>
      </c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</row>
    <row r="107" spans="1:24" x14ac:dyDescent="0.4">
      <c r="A107" s="3" t="s">
        <v>138</v>
      </c>
      <c r="B107" s="6" t="s">
        <v>369</v>
      </c>
      <c r="C107" s="3" t="s">
        <v>20</v>
      </c>
      <c r="D107" s="3" t="s">
        <v>19</v>
      </c>
      <c r="E107" s="3" t="s">
        <v>369</v>
      </c>
      <c r="F107" s="3" t="s">
        <v>20</v>
      </c>
      <c r="G107" s="3" t="s">
        <v>27</v>
      </c>
      <c r="H107" s="3" t="s">
        <v>370</v>
      </c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</row>
    <row r="108" spans="1:24" x14ac:dyDescent="0.4">
      <c r="A108" s="3" t="s">
        <v>139</v>
      </c>
      <c r="B108" s="6" t="s">
        <v>369</v>
      </c>
      <c r="C108" s="3" t="s">
        <v>33</v>
      </c>
      <c r="D108" s="3" t="s">
        <v>19</v>
      </c>
      <c r="E108" s="3" t="s">
        <v>369</v>
      </c>
      <c r="F108" s="3" t="s">
        <v>20</v>
      </c>
      <c r="G108" s="3" t="s">
        <v>27</v>
      </c>
      <c r="H108" s="3" t="s">
        <v>370</v>
      </c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</row>
    <row r="109" spans="1:24" x14ac:dyDescent="0.4">
      <c r="A109" s="3" t="s">
        <v>140</v>
      </c>
      <c r="B109" s="6" t="s">
        <v>369</v>
      </c>
      <c r="C109" s="3" t="s">
        <v>23</v>
      </c>
      <c r="D109" s="3" t="s">
        <v>19</v>
      </c>
      <c r="E109" s="3" t="s">
        <v>369</v>
      </c>
      <c r="F109" s="3" t="s">
        <v>20</v>
      </c>
      <c r="G109" s="3" t="s">
        <v>27</v>
      </c>
      <c r="H109" s="3" t="s">
        <v>370</v>
      </c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</row>
    <row r="110" spans="1:24" x14ac:dyDescent="0.4">
      <c r="A110" s="3" t="s">
        <v>141</v>
      </c>
      <c r="B110" s="6" t="s">
        <v>370</v>
      </c>
      <c r="C110" s="3" t="s">
        <v>23</v>
      </c>
      <c r="D110" s="3" t="s">
        <v>19</v>
      </c>
      <c r="E110" s="3" t="s">
        <v>369</v>
      </c>
      <c r="F110" s="3" t="s">
        <v>20</v>
      </c>
      <c r="G110" s="3" t="s">
        <v>27</v>
      </c>
      <c r="H110" s="3" t="s">
        <v>370</v>
      </c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</row>
    <row r="111" spans="1:24" x14ac:dyDescent="0.4">
      <c r="A111" s="3" t="s">
        <v>142</v>
      </c>
      <c r="B111" s="6" t="s">
        <v>45</v>
      </c>
      <c r="C111" s="3" t="s">
        <v>33</v>
      </c>
      <c r="D111" s="3" t="s">
        <v>19</v>
      </c>
      <c r="E111" s="3" t="s">
        <v>369</v>
      </c>
      <c r="F111" s="3" t="s">
        <v>20</v>
      </c>
      <c r="G111" s="3" t="s">
        <v>27</v>
      </c>
      <c r="H111" s="3" t="s">
        <v>370</v>
      </c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</row>
    <row r="112" spans="1:24" x14ac:dyDescent="0.4">
      <c r="A112" s="3" t="s">
        <v>143</v>
      </c>
      <c r="B112" s="6" t="s">
        <v>371</v>
      </c>
      <c r="C112" s="3" t="s">
        <v>20</v>
      </c>
      <c r="D112" s="3" t="s">
        <v>21</v>
      </c>
      <c r="E112" s="3" t="s">
        <v>371</v>
      </c>
      <c r="F112" s="3" t="s">
        <v>23</v>
      </c>
      <c r="G112" s="3" t="s">
        <v>22</v>
      </c>
      <c r="H112" s="3" t="s">
        <v>371</v>
      </c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</row>
    <row r="113" spans="1:24" x14ac:dyDescent="0.4">
      <c r="A113" s="3" t="s">
        <v>144</v>
      </c>
      <c r="B113" s="6" t="s">
        <v>371</v>
      </c>
      <c r="C113" s="3" t="s">
        <v>20</v>
      </c>
      <c r="D113" s="3" t="s">
        <v>21</v>
      </c>
      <c r="E113" s="3" t="s">
        <v>371</v>
      </c>
      <c r="F113" s="3" t="s">
        <v>23</v>
      </c>
      <c r="G113" s="3" t="s">
        <v>22</v>
      </c>
      <c r="H113" s="3" t="s">
        <v>371</v>
      </c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</row>
    <row r="114" spans="1:24" x14ac:dyDescent="0.4">
      <c r="A114" s="3" t="s">
        <v>145</v>
      </c>
      <c r="B114" s="6" t="s">
        <v>372</v>
      </c>
      <c r="C114" s="3" t="s">
        <v>20</v>
      </c>
      <c r="D114" s="3" t="s">
        <v>21</v>
      </c>
      <c r="E114" s="3" t="s">
        <v>371</v>
      </c>
      <c r="F114" s="3" t="s">
        <v>23</v>
      </c>
      <c r="G114" s="3" t="s">
        <v>22</v>
      </c>
      <c r="H114" s="3" t="s">
        <v>371</v>
      </c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</row>
    <row r="115" spans="1:24" x14ac:dyDescent="0.4">
      <c r="A115" s="3" t="s">
        <v>146</v>
      </c>
      <c r="B115" s="6" t="s">
        <v>374</v>
      </c>
      <c r="C115" s="3" t="s">
        <v>23</v>
      </c>
      <c r="D115" s="3" t="s">
        <v>21</v>
      </c>
      <c r="E115" s="3" t="s">
        <v>371</v>
      </c>
      <c r="F115" s="3" t="s">
        <v>23</v>
      </c>
      <c r="G115" s="3" t="s">
        <v>22</v>
      </c>
      <c r="H115" s="3" t="s">
        <v>371</v>
      </c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</row>
    <row r="116" spans="1:24" x14ac:dyDescent="0.4">
      <c r="A116" s="3" t="s">
        <v>147</v>
      </c>
      <c r="B116" s="6" t="s">
        <v>369</v>
      </c>
      <c r="C116" s="3" t="s">
        <v>20</v>
      </c>
      <c r="D116" s="3" t="s">
        <v>19</v>
      </c>
      <c r="E116" s="3" t="s">
        <v>369</v>
      </c>
      <c r="F116" s="3" t="s">
        <v>20</v>
      </c>
      <c r="G116" s="3" t="s">
        <v>27</v>
      </c>
      <c r="H116" s="3" t="s">
        <v>370</v>
      </c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</row>
    <row r="117" spans="1:24" x14ac:dyDescent="0.4">
      <c r="A117" s="3" t="s">
        <v>148</v>
      </c>
      <c r="B117" s="6" t="s">
        <v>372</v>
      </c>
      <c r="C117" s="3" t="s">
        <v>20</v>
      </c>
      <c r="D117" s="3" t="s">
        <v>21</v>
      </c>
      <c r="E117" s="3" t="s">
        <v>371</v>
      </c>
      <c r="F117" s="3" t="s">
        <v>23</v>
      </c>
      <c r="G117" s="3" t="s">
        <v>22</v>
      </c>
      <c r="H117" s="3" t="s">
        <v>371</v>
      </c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</row>
    <row r="118" spans="1:24" x14ac:dyDescent="0.4">
      <c r="A118" s="3" t="s">
        <v>149</v>
      </c>
      <c r="B118" s="6" t="s">
        <v>45</v>
      </c>
      <c r="C118" s="3" t="s">
        <v>33</v>
      </c>
      <c r="D118" s="3" t="s">
        <v>19</v>
      </c>
      <c r="E118" s="3" t="s">
        <v>369</v>
      </c>
      <c r="F118" s="3" t="s">
        <v>20</v>
      </c>
      <c r="G118" s="3" t="s">
        <v>27</v>
      </c>
      <c r="H118" s="3" t="s">
        <v>370</v>
      </c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</row>
    <row r="119" spans="1:24" x14ac:dyDescent="0.4">
      <c r="A119" s="3" t="s">
        <v>150</v>
      </c>
      <c r="B119" s="6" t="s">
        <v>371</v>
      </c>
      <c r="C119" s="3" t="s">
        <v>23</v>
      </c>
      <c r="D119" s="3" t="s">
        <v>21</v>
      </c>
      <c r="E119" s="3" t="s">
        <v>371</v>
      </c>
      <c r="F119" s="3" t="s">
        <v>23</v>
      </c>
      <c r="G119" s="3" t="s">
        <v>22</v>
      </c>
      <c r="H119" s="3" t="s">
        <v>371</v>
      </c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</row>
    <row r="120" spans="1:24" x14ac:dyDescent="0.4">
      <c r="A120" s="3" t="s">
        <v>151</v>
      </c>
      <c r="B120" s="6" t="s">
        <v>369</v>
      </c>
      <c r="C120" s="3" t="s">
        <v>23</v>
      </c>
      <c r="D120" s="3" t="s">
        <v>19</v>
      </c>
      <c r="E120" s="3" t="s">
        <v>369</v>
      </c>
      <c r="F120" s="3" t="s">
        <v>20</v>
      </c>
      <c r="G120" s="3" t="s">
        <v>27</v>
      </c>
      <c r="H120" s="3" t="s">
        <v>370</v>
      </c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</row>
    <row r="121" spans="1:24" x14ac:dyDescent="0.4">
      <c r="A121" s="3" t="s">
        <v>152</v>
      </c>
      <c r="B121" s="6" t="s">
        <v>370</v>
      </c>
      <c r="C121" s="3" t="s">
        <v>23</v>
      </c>
      <c r="D121" s="3" t="s">
        <v>19</v>
      </c>
      <c r="E121" s="3" t="s">
        <v>369</v>
      </c>
      <c r="F121" s="3" t="s">
        <v>20</v>
      </c>
      <c r="G121" s="3" t="s">
        <v>27</v>
      </c>
      <c r="H121" s="3" t="s">
        <v>370</v>
      </c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</row>
    <row r="122" spans="1:24" x14ac:dyDescent="0.4">
      <c r="A122" s="3" t="s">
        <v>153</v>
      </c>
      <c r="B122" s="6" t="s">
        <v>369</v>
      </c>
      <c r="C122" s="3" t="s">
        <v>23</v>
      </c>
      <c r="D122" s="3" t="s">
        <v>19</v>
      </c>
      <c r="E122" s="3" t="s">
        <v>369</v>
      </c>
      <c r="F122" s="3" t="s">
        <v>20</v>
      </c>
      <c r="G122" s="3" t="s">
        <v>27</v>
      </c>
      <c r="H122" s="3" t="s">
        <v>370</v>
      </c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</row>
    <row r="123" spans="1:24" x14ac:dyDescent="0.4">
      <c r="A123" s="3" t="s">
        <v>154</v>
      </c>
      <c r="B123" s="6" t="s">
        <v>370</v>
      </c>
      <c r="C123" s="3" t="s">
        <v>23</v>
      </c>
      <c r="D123" s="3" t="s">
        <v>19</v>
      </c>
      <c r="E123" s="3" t="s">
        <v>369</v>
      </c>
      <c r="F123" s="3" t="s">
        <v>20</v>
      </c>
      <c r="G123" s="3" t="s">
        <v>27</v>
      </c>
      <c r="H123" s="3" t="s">
        <v>370</v>
      </c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</row>
    <row r="124" spans="1:24" x14ac:dyDescent="0.4">
      <c r="A124" s="3" t="s">
        <v>155</v>
      </c>
      <c r="B124" s="6" t="s">
        <v>370</v>
      </c>
      <c r="C124" s="3" t="s">
        <v>23</v>
      </c>
      <c r="D124" s="3" t="s">
        <v>19</v>
      </c>
      <c r="E124" s="3" t="s">
        <v>369</v>
      </c>
      <c r="F124" s="3" t="s">
        <v>20</v>
      </c>
      <c r="G124" s="3" t="s">
        <v>27</v>
      </c>
      <c r="H124" s="3" t="s">
        <v>370</v>
      </c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</row>
    <row r="125" spans="1:24" x14ac:dyDescent="0.4">
      <c r="A125" s="3" t="s">
        <v>156</v>
      </c>
      <c r="B125" s="6" t="s">
        <v>371</v>
      </c>
      <c r="C125" s="3" t="s">
        <v>20</v>
      </c>
      <c r="D125" s="3" t="s">
        <v>21</v>
      </c>
      <c r="E125" s="3" t="s">
        <v>371</v>
      </c>
      <c r="F125" s="3" t="s">
        <v>23</v>
      </c>
      <c r="G125" s="3" t="s">
        <v>22</v>
      </c>
      <c r="H125" s="3" t="s">
        <v>371</v>
      </c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</row>
    <row r="126" spans="1:24" x14ac:dyDescent="0.4">
      <c r="A126" s="3" t="s">
        <v>157</v>
      </c>
      <c r="B126" s="6" t="s">
        <v>374</v>
      </c>
      <c r="C126" s="3" t="s">
        <v>23</v>
      </c>
      <c r="D126" s="3" t="s">
        <v>21</v>
      </c>
      <c r="E126" s="3" t="s">
        <v>371</v>
      </c>
      <c r="F126" s="3" t="s">
        <v>23</v>
      </c>
      <c r="G126" s="3" t="s">
        <v>22</v>
      </c>
      <c r="H126" s="3" t="s">
        <v>371</v>
      </c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</row>
    <row r="127" spans="1:24" x14ac:dyDescent="0.4">
      <c r="A127" s="3" t="s">
        <v>158</v>
      </c>
      <c r="B127" s="6" t="s">
        <v>373</v>
      </c>
      <c r="C127" s="3" t="s">
        <v>33</v>
      </c>
      <c r="D127" s="3" t="s">
        <v>19</v>
      </c>
      <c r="E127" s="3" t="s">
        <v>369</v>
      </c>
      <c r="F127" s="3" t="s">
        <v>20</v>
      </c>
      <c r="G127" s="3" t="s">
        <v>27</v>
      </c>
      <c r="H127" s="3" t="s">
        <v>370</v>
      </c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</row>
    <row r="128" spans="1:24" x14ac:dyDescent="0.4">
      <c r="A128" s="3" t="s">
        <v>159</v>
      </c>
      <c r="B128" s="6" t="s">
        <v>370</v>
      </c>
      <c r="C128" s="3" t="s">
        <v>23</v>
      </c>
      <c r="D128" s="3" t="s">
        <v>19</v>
      </c>
      <c r="E128" s="3" t="s">
        <v>369</v>
      </c>
      <c r="F128" s="3" t="s">
        <v>20</v>
      </c>
      <c r="G128" s="3" t="s">
        <v>27</v>
      </c>
      <c r="H128" s="3" t="s">
        <v>370</v>
      </c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</row>
    <row r="129" spans="1:24" x14ac:dyDescent="0.4">
      <c r="A129" s="3" t="s">
        <v>160</v>
      </c>
      <c r="B129" s="6" t="s">
        <v>369</v>
      </c>
      <c r="C129" s="3" t="s">
        <v>33</v>
      </c>
      <c r="D129" s="3" t="s">
        <v>19</v>
      </c>
      <c r="E129" s="3" t="s">
        <v>369</v>
      </c>
      <c r="F129" s="3" t="s">
        <v>20</v>
      </c>
      <c r="G129" s="3" t="s">
        <v>27</v>
      </c>
      <c r="H129" s="3" t="s">
        <v>370</v>
      </c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</row>
    <row r="130" spans="1:24" x14ac:dyDescent="0.4">
      <c r="A130" s="3" t="s">
        <v>161</v>
      </c>
      <c r="B130" s="6" t="s">
        <v>371</v>
      </c>
      <c r="C130" s="3" t="s">
        <v>33</v>
      </c>
      <c r="D130" s="3" t="s">
        <v>21</v>
      </c>
      <c r="E130" s="3" t="s">
        <v>371</v>
      </c>
      <c r="F130" s="3" t="s">
        <v>23</v>
      </c>
      <c r="G130" s="3" t="s">
        <v>22</v>
      </c>
      <c r="H130" s="3" t="s">
        <v>371</v>
      </c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</row>
    <row r="131" spans="1:24" x14ac:dyDescent="0.4">
      <c r="A131" s="3" t="s">
        <v>162</v>
      </c>
      <c r="B131" s="6" t="s">
        <v>370</v>
      </c>
      <c r="C131" s="3" t="s">
        <v>23</v>
      </c>
      <c r="D131" s="3" t="s">
        <v>19</v>
      </c>
      <c r="E131" s="3" t="s">
        <v>369</v>
      </c>
      <c r="F131" s="3" t="s">
        <v>20</v>
      </c>
      <c r="G131" s="3" t="s">
        <v>27</v>
      </c>
      <c r="H131" s="3" t="s">
        <v>370</v>
      </c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</row>
    <row r="132" spans="1:24" x14ac:dyDescent="0.4">
      <c r="A132" s="3" t="s">
        <v>163</v>
      </c>
      <c r="B132" s="6" t="s">
        <v>370</v>
      </c>
      <c r="C132" s="3" t="s">
        <v>23</v>
      </c>
      <c r="D132" s="3" t="s">
        <v>19</v>
      </c>
      <c r="E132" s="3" t="s">
        <v>369</v>
      </c>
      <c r="F132" s="3" t="s">
        <v>20</v>
      </c>
      <c r="G132" s="3" t="s">
        <v>27</v>
      </c>
      <c r="H132" s="3" t="s">
        <v>370</v>
      </c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</row>
    <row r="133" spans="1:24" x14ac:dyDescent="0.4">
      <c r="A133" s="3" t="s">
        <v>164</v>
      </c>
      <c r="B133" s="6" t="s">
        <v>369</v>
      </c>
      <c r="C133" s="3" t="s">
        <v>23</v>
      </c>
      <c r="D133" s="3" t="s">
        <v>19</v>
      </c>
      <c r="E133" s="3" t="s">
        <v>369</v>
      </c>
      <c r="F133" s="3" t="s">
        <v>20</v>
      </c>
      <c r="G133" s="3" t="s">
        <v>27</v>
      </c>
      <c r="H133" s="3" t="s">
        <v>370</v>
      </c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</row>
    <row r="134" spans="1:24" x14ac:dyDescent="0.4">
      <c r="A134" s="3" t="s">
        <v>165</v>
      </c>
      <c r="B134" s="6" t="s">
        <v>369</v>
      </c>
      <c r="C134" s="3" t="s">
        <v>23</v>
      </c>
      <c r="D134" s="3" t="s">
        <v>19</v>
      </c>
      <c r="E134" s="3" t="s">
        <v>369</v>
      </c>
      <c r="F134" s="3" t="s">
        <v>20</v>
      </c>
      <c r="G134" s="3" t="s">
        <v>27</v>
      </c>
      <c r="H134" s="3" t="s">
        <v>370</v>
      </c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</row>
    <row r="135" spans="1:24" x14ac:dyDescent="0.4">
      <c r="A135" s="3" t="s">
        <v>166</v>
      </c>
      <c r="B135" s="6" t="s">
        <v>370</v>
      </c>
      <c r="C135" s="3" t="s">
        <v>23</v>
      </c>
      <c r="D135" s="3" t="s">
        <v>19</v>
      </c>
      <c r="E135" s="3" t="s">
        <v>369</v>
      </c>
      <c r="F135" s="3" t="s">
        <v>20</v>
      </c>
      <c r="G135" s="3" t="s">
        <v>27</v>
      </c>
      <c r="H135" s="3" t="s">
        <v>370</v>
      </c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</row>
    <row r="136" spans="1:24" x14ac:dyDescent="0.4">
      <c r="A136" s="3" t="s">
        <v>167</v>
      </c>
      <c r="B136" s="6" t="s">
        <v>369</v>
      </c>
      <c r="C136" s="3" t="s">
        <v>23</v>
      </c>
      <c r="D136" s="3" t="s">
        <v>19</v>
      </c>
      <c r="E136" s="3" t="s">
        <v>369</v>
      </c>
      <c r="F136" s="3" t="s">
        <v>20</v>
      </c>
      <c r="G136" s="3" t="s">
        <v>27</v>
      </c>
      <c r="H136" s="3" t="s">
        <v>370</v>
      </c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</row>
    <row r="137" spans="1:24" x14ac:dyDescent="0.4">
      <c r="A137" s="3" t="s">
        <v>168</v>
      </c>
      <c r="B137" s="6" t="s">
        <v>371</v>
      </c>
      <c r="C137" s="3" t="s">
        <v>33</v>
      </c>
      <c r="D137" s="3" t="s">
        <v>21</v>
      </c>
      <c r="E137" s="3" t="s">
        <v>371</v>
      </c>
      <c r="F137" s="3" t="s">
        <v>23</v>
      </c>
      <c r="G137" s="3" t="s">
        <v>22</v>
      </c>
      <c r="H137" s="3" t="s">
        <v>371</v>
      </c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</row>
    <row r="138" spans="1:24" x14ac:dyDescent="0.4">
      <c r="A138" s="3" t="s">
        <v>169</v>
      </c>
      <c r="B138" s="6" t="s">
        <v>371</v>
      </c>
      <c r="C138" s="3" t="s">
        <v>20</v>
      </c>
      <c r="D138" s="3" t="s">
        <v>21</v>
      </c>
      <c r="E138" s="3" t="s">
        <v>371</v>
      </c>
      <c r="F138" s="3" t="s">
        <v>23</v>
      </c>
      <c r="G138" s="3" t="s">
        <v>22</v>
      </c>
      <c r="H138" s="3" t="s">
        <v>371</v>
      </c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</row>
    <row r="139" spans="1:24" x14ac:dyDescent="0.4">
      <c r="A139" s="3" t="s">
        <v>170</v>
      </c>
      <c r="B139" s="6" t="s">
        <v>369</v>
      </c>
      <c r="C139" s="3" t="s">
        <v>23</v>
      </c>
      <c r="D139" s="3" t="s">
        <v>19</v>
      </c>
      <c r="E139" s="3" t="s">
        <v>369</v>
      </c>
      <c r="F139" s="3" t="s">
        <v>20</v>
      </c>
      <c r="G139" s="3" t="s">
        <v>27</v>
      </c>
      <c r="H139" s="3" t="s">
        <v>370</v>
      </c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</row>
    <row r="140" spans="1:24" x14ac:dyDescent="0.4">
      <c r="A140" s="3" t="s">
        <v>171</v>
      </c>
      <c r="B140" s="6" t="s">
        <v>371</v>
      </c>
      <c r="C140" s="3" t="s">
        <v>20</v>
      </c>
      <c r="D140" s="3" t="s">
        <v>21</v>
      </c>
      <c r="E140" s="3" t="s">
        <v>371</v>
      </c>
      <c r="F140" s="3" t="s">
        <v>23</v>
      </c>
      <c r="G140" s="3" t="s">
        <v>22</v>
      </c>
      <c r="H140" s="3" t="s">
        <v>371</v>
      </c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</row>
    <row r="141" spans="1:24" x14ac:dyDescent="0.4">
      <c r="A141" s="3" t="s">
        <v>172</v>
      </c>
      <c r="B141" s="6" t="s">
        <v>369</v>
      </c>
      <c r="C141" s="3" t="s">
        <v>33</v>
      </c>
      <c r="D141" s="3" t="s">
        <v>19</v>
      </c>
      <c r="E141" s="3" t="s">
        <v>369</v>
      </c>
      <c r="F141" s="3" t="s">
        <v>20</v>
      </c>
      <c r="G141" s="3" t="s">
        <v>27</v>
      </c>
      <c r="H141" s="3" t="s">
        <v>370</v>
      </c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</row>
    <row r="142" spans="1:24" x14ac:dyDescent="0.4">
      <c r="A142" s="3" t="s">
        <v>173</v>
      </c>
      <c r="B142" s="6" t="s">
        <v>371</v>
      </c>
      <c r="C142" s="3" t="s">
        <v>23</v>
      </c>
      <c r="D142" s="3" t="s">
        <v>21</v>
      </c>
      <c r="E142" s="3" t="s">
        <v>371</v>
      </c>
      <c r="F142" s="3" t="s">
        <v>23</v>
      </c>
      <c r="G142" s="3" t="s">
        <v>22</v>
      </c>
      <c r="H142" s="3" t="s">
        <v>371</v>
      </c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</row>
    <row r="143" spans="1:24" x14ac:dyDescent="0.4">
      <c r="A143" s="3" t="s">
        <v>174</v>
      </c>
      <c r="B143" s="6" t="s">
        <v>370</v>
      </c>
      <c r="C143" s="3" t="s">
        <v>23</v>
      </c>
      <c r="D143" s="3" t="s">
        <v>19</v>
      </c>
      <c r="E143" s="3" t="s">
        <v>369</v>
      </c>
      <c r="F143" s="3" t="s">
        <v>20</v>
      </c>
      <c r="G143" s="3" t="s">
        <v>27</v>
      </c>
      <c r="H143" s="3" t="s">
        <v>370</v>
      </c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</row>
    <row r="144" spans="1:24" x14ac:dyDescent="0.4">
      <c r="A144" s="3" t="s">
        <v>175</v>
      </c>
      <c r="B144" s="6" t="s">
        <v>371</v>
      </c>
      <c r="C144" s="3" t="s">
        <v>20</v>
      </c>
      <c r="D144" s="3" t="s">
        <v>21</v>
      </c>
      <c r="E144" s="3" t="s">
        <v>371</v>
      </c>
      <c r="F144" s="3" t="s">
        <v>23</v>
      </c>
      <c r="G144" s="3" t="s">
        <v>22</v>
      </c>
      <c r="H144" s="3" t="s">
        <v>371</v>
      </c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</row>
    <row r="145" spans="1:24" x14ac:dyDescent="0.4">
      <c r="A145" s="3" t="s">
        <v>176</v>
      </c>
      <c r="B145" s="6" t="s">
        <v>373</v>
      </c>
      <c r="C145" s="3" t="s">
        <v>33</v>
      </c>
      <c r="D145" s="3" t="s">
        <v>21</v>
      </c>
      <c r="E145" s="3" t="s">
        <v>371</v>
      </c>
      <c r="F145" s="3" t="s">
        <v>23</v>
      </c>
      <c r="G145" s="3" t="s">
        <v>22</v>
      </c>
      <c r="H145" s="3" t="s">
        <v>371</v>
      </c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</row>
    <row r="146" spans="1:24" x14ac:dyDescent="0.4">
      <c r="A146" s="3" t="s">
        <v>177</v>
      </c>
      <c r="B146" s="6" t="s">
        <v>45</v>
      </c>
      <c r="C146" s="3" t="s">
        <v>33</v>
      </c>
      <c r="D146" s="3" t="s">
        <v>19</v>
      </c>
      <c r="E146" s="3" t="s">
        <v>369</v>
      </c>
      <c r="F146" s="3" t="s">
        <v>20</v>
      </c>
      <c r="G146" s="3" t="s">
        <v>27</v>
      </c>
      <c r="H146" s="3" t="s">
        <v>370</v>
      </c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</row>
    <row r="147" spans="1:24" x14ac:dyDescent="0.4">
      <c r="A147" s="3" t="s">
        <v>178</v>
      </c>
      <c r="B147" s="6" t="s">
        <v>369</v>
      </c>
      <c r="C147" s="3" t="s">
        <v>20</v>
      </c>
      <c r="D147" s="3" t="s">
        <v>19</v>
      </c>
      <c r="E147" s="3" t="s">
        <v>369</v>
      </c>
      <c r="F147" s="3" t="s">
        <v>20</v>
      </c>
      <c r="G147" s="3" t="s">
        <v>27</v>
      </c>
      <c r="H147" s="3" t="s">
        <v>370</v>
      </c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</row>
    <row r="148" spans="1:24" x14ac:dyDescent="0.4">
      <c r="A148" s="3" t="s">
        <v>179</v>
      </c>
      <c r="B148" s="6" t="s">
        <v>369</v>
      </c>
      <c r="C148" s="3" t="s">
        <v>33</v>
      </c>
      <c r="D148" s="3" t="s">
        <v>21</v>
      </c>
      <c r="E148" s="3" t="s">
        <v>371</v>
      </c>
      <c r="F148" s="3" t="s">
        <v>23</v>
      </c>
      <c r="G148" s="3" t="s">
        <v>22</v>
      </c>
      <c r="H148" s="3" t="s">
        <v>371</v>
      </c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</row>
    <row r="149" spans="1:24" x14ac:dyDescent="0.4">
      <c r="A149" s="3" t="s">
        <v>180</v>
      </c>
      <c r="B149" s="6" t="s">
        <v>369</v>
      </c>
      <c r="C149" s="3" t="s">
        <v>23</v>
      </c>
      <c r="D149" s="3" t="s">
        <v>19</v>
      </c>
      <c r="E149" s="3" t="s">
        <v>369</v>
      </c>
      <c r="F149" s="3" t="s">
        <v>20</v>
      </c>
      <c r="G149" s="3" t="s">
        <v>27</v>
      </c>
      <c r="H149" s="3" t="s">
        <v>370</v>
      </c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</row>
    <row r="150" spans="1:24" x14ac:dyDescent="0.4">
      <c r="A150" s="3" t="s">
        <v>181</v>
      </c>
      <c r="B150" s="6" t="s">
        <v>371</v>
      </c>
      <c r="C150" s="3" t="s">
        <v>23</v>
      </c>
      <c r="D150" s="3" t="s">
        <v>21</v>
      </c>
      <c r="E150" s="3" t="s">
        <v>371</v>
      </c>
      <c r="F150" s="3" t="s">
        <v>23</v>
      </c>
      <c r="G150" s="3" t="s">
        <v>22</v>
      </c>
      <c r="H150" s="3" t="s">
        <v>371</v>
      </c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</row>
    <row r="151" spans="1:24" x14ac:dyDescent="0.4">
      <c r="A151" s="3" t="s">
        <v>182</v>
      </c>
      <c r="B151" s="6" t="s">
        <v>374</v>
      </c>
      <c r="C151" s="3" t="s">
        <v>23</v>
      </c>
      <c r="D151" s="3" t="s">
        <v>21</v>
      </c>
      <c r="E151" s="3" t="s">
        <v>371</v>
      </c>
      <c r="F151" s="3" t="s">
        <v>23</v>
      </c>
      <c r="G151" s="3" t="s">
        <v>22</v>
      </c>
      <c r="H151" s="3" t="s">
        <v>371</v>
      </c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</row>
    <row r="152" spans="1:24" x14ac:dyDescent="0.4">
      <c r="A152" s="3" t="s">
        <v>183</v>
      </c>
      <c r="B152" s="6" t="s">
        <v>374</v>
      </c>
      <c r="C152" s="3" t="s">
        <v>23</v>
      </c>
      <c r="D152" s="3" t="s">
        <v>21</v>
      </c>
      <c r="E152" s="3" t="s">
        <v>371</v>
      </c>
      <c r="F152" s="3" t="s">
        <v>23</v>
      </c>
      <c r="G152" s="3" t="s">
        <v>22</v>
      </c>
      <c r="H152" s="3" t="s">
        <v>371</v>
      </c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</row>
    <row r="153" spans="1:24" x14ac:dyDescent="0.4">
      <c r="A153" s="3" t="s">
        <v>184</v>
      </c>
      <c r="B153" s="6" t="s">
        <v>372</v>
      </c>
      <c r="C153" s="3" t="s">
        <v>20</v>
      </c>
      <c r="D153" s="3" t="s">
        <v>21</v>
      </c>
      <c r="E153" s="3" t="s">
        <v>371</v>
      </c>
      <c r="F153" s="3" t="s">
        <v>23</v>
      </c>
      <c r="G153" s="3" t="s">
        <v>22</v>
      </c>
      <c r="H153" s="3" t="s">
        <v>371</v>
      </c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</row>
    <row r="154" spans="1:24" x14ac:dyDescent="0.4">
      <c r="A154" s="3" t="s">
        <v>185</v>
      </c>
      <c r="B154" s="6" t="s">
        <v>373</v>
      </c>
      <c r="C154" s="3" t="s">
        <v>23</v>
      </c>
      <c r="D154" s="3" t="s">
        <v>21</v>
      </c>
      <c r="E154" s="3" t="s">
        <v>371</v>
      </c>
      <c r="F154" s="3" t="s">
        <v>23</v>
      </c>
      <c r="G154" s="3" t="s">
        <v>22</v>
      </c>
      <c r="H154" s="3" t="s">
        <v>371</v>
      </c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</row>
    <row r="155" spans="1:24" x14ac:dyDescent="0.4">
      <c r="A155" s="3" t="s">
        <v>186</v>
      </c>
      <c r="B155" s="6" t="s">
        <v>373</v>
      </c>
      <c r="C155" s="3" t="s">
        <v>23</v>
      </c>
      <c r="D155" s="3" t="s">
        <v>21</v>
      </c>
      <c r="E155" s="3" t="s">
        <v>371</v>
      </c>
      <c r="F155" s="3" t="s">
        <v>23</v>
      </c>
      <c r="G155" s="3" t="s">
        <v>22</v>
      </c>
      <c r="H155" s="3" t="s">
        <v>371</v>
      </c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</row>
    <row r="156" spans="1:24" x14ac:dyDescent="0.4">
      <c r="A156" s="3" t="s">
        <v>187</v>
      </c>
      <c r="B156" s="6" t="s">
        <v>370</v>
      </c>
      <c r="C156" s="3" t="s">
        <v>23</v>
      </c>
      <c r="D156" s="3" t="s">
        <v>19</v>
      </c>
      <c r="E156" s="3" t="s">
        <v>369</v>
      </c>
      <c r="F156" s="3" t="s">
        <v>20</v>
      </c>
      <c r="G156" s="3" t="s">
        <v>27</v>
      </c>
      <c r="H156" s="3" t="s">
        <v>370</v>
      </c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</row>
    <row r="157" spans="1:24" x14ac:dyDescent="0.4">
      <c r="A157" s="3" t="s">
        <v>188</v>
      </c>
      <c r="B157" s="6" t="s">
        <v>371</v>
      </c>
      <c r="C157" s="3" t="s">
        <v>23</v>
      </c>
      <c r="D157" s="3" t="s">
        <v>21</v>
      </c>
      <c r="E157" s="3" t="s">
        <v>371</v>
      </c>
      <c r="F157" s="3" t="s">
        <v>23</v>
      </c>
      <c r="G157" s="3" t="s">
        <v>22</v>
      </c>
      <c r="H157" s="3" t="s">
        <v>371</v>
      </c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</row>
    <row r="158" spans="1:24" x14ac:dyDescent="0.4">
      <c r="A158" s="3" t="s">
        <v>189</v>
      </c>
      <c r="B158" s="6" t="s">
        <v>373</v>
      </c>
      <c r="C158" s="3" t="s">
        <v>23</v>
      </c>
      <c r="D158" s="3" t="s">
        <v>21</v>
      </c>
      <c r="E158" s="3" t="s">
        <v>371</v>
      </c>
      <c r="F158" s="3" t="s">
        <v>23</v>
      </c>
      <c r="G158" s="3" t="s">
        <v>22</v>
      </c>
      <c r="H158" s="3" t="s">
        <v>371</v>
      </c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</row>
    <row r="159" spans="1:24" x14ac:dyDescent="0.4">
      <c r="A159" s="3" t="s">
        <v>190</v>
      </c>
      <c r="B159" s="6" t="s">
        <v>369</v>
      </c>
      <c r="C159" s="3" t="s">
        <v>33</v>
      </c>
      <c r="D159" s="3" t="s">
        <v>19</v>
      </c>
      <c r="E159" s="3" t="s">
        <v>369</v>
      </c>
      <c r="F159" s="3" t="s">
        <v>20</v>
      </c>
      <c r="G159" s="3" t="s">
        <v>27</v>
      </c>
      <c r="H159" s="3" t="s">
        <v>370</v>
      </c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</row>
    <row r="160" spans="1:24" x14ac:dyDescent="0.4">
      <c r="A160" s="3" t="s">
        <v>191</v>
      </c>
      <c r="B160" s="6" t="s">
        <v>371</v>
      </c>
      <c r="C160" s="3" t="s">
        <v>23</v>
      </c>
      <c r="D160" s="3" t="s">
        <v>21</v>
      </c>
      <c r="E160" s="3" t="s">
        <v>371</v>
      </c>
      <c r="F160" s="3" t="s">
        <v>23</v>
      </c>
      <c r="G160" s="3" t="s">
        <v>22</v>
      </c>
      <c r="H160" s="3" t="s">
        <v>371</v>
      </c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</row>
    <row r="161" spans="1:24" x14ac:dyDescent="0.4">
      <c r="A161" s="3" t="s">
        <v>192</v>
      </c>
      <c r="B161" s="6" t="s">
        <v>371</v>
      </c>
      <c r="C161" s="3" t="s">
        <v>23</v>
      </c>
      <c r="D161" s="3" t="s">
        <v>21</v>
      </c>
      <c r="E161" s="3" t="s">
        <v>371</v>
      </c>
      <c r="F161" s="3" t="s">
        <v>23</v>
      </c>
      <c r="G161" s="3" t="s">
        <v>22</v>
      </c>
      <c r="H161" s="3" t="s">
        <v>371</v>
      </c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</row>
    <row r="162" spans="1:24" x14ac:dyDescent="0.4">
      <c r="A162" s="3" t="s">
        <v>193</v>
      </c>
      <c r="B162" s="6" t="s">
        <v>45</v>
      </c>
      <c r="C162" s="3" t="s">
        <v>20</v>
      </c>
      <c r="D162" s="3" t="s">
        <v>19</v>
      </c>
      <c r="E162" s="3" t="s">
        <v>369</v>
      </c>
      <c r="F162" s="3" t="s">
        <v>20</v>
      </c>
      <c r="G162" s="3" t="s">
        <v>27</v>
      </c>
      <c r="H162" s="3" t="s">
        <v>370</v>
      </c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</row>
    <row r="163" spans="1:24" x14ac:dyDescent="0.4">
      <c r="A163" s="3" t="s">
        <v>194</v>
      </c>
      <c r="B163" s="6" t="s">
        <v>369</v>
      </c>
      <c r="C163" s="3" t="s">
        <v>23</v>
      </c>
      <c r="D163" s="3" t="s">
        <v>19</v>
      </c>
      <c r="E163" s="3" t="s">
        <v>369</v>
      </c>
      <c r="F163" s="3" t="s">
        <v>20</v>
      </c>
      <c r="G163" s="3" t="s">
        <v>27</v>
      </c>
      <c r="H163" s="3" t="s">
        <v>370</v>
      </c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</row>
    <row r="164" spans="1:24" x14ac:dyDescent="0.4">
      <c r="A164" s="3" t="s">
        <v>195</v>
      </c>
      <c r="B164" s="6" t="s">
        <v>370</v>
      </c>
      <c r="C164" s="3" t="s">
        <v>23</v>
      </c>
      <c r="D164" s="3" t="s">
        <v>19</v>
      </c>
      <c r="E164" s="3" t="s">
        <v>369</v>
      </c>
      <c r="F164" s="3" t="s">
        <v>20</v>
      </c>
      <c r="G164" s="3" t="s">
        <v>27</v>
      </c>
      <c r="H164" s="3" t="s">
        <v>370</v>
      </c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</row>
    <row r="165" spans="1:24" x14ac:dyDescent="0.4">
      <c r="A165" s="3" t="s">
        <v>196</v>
      </c>
      <c r="B165" s="6" t="s">
        <v>45</v>
      </c>
      <c r="C165" s="3" t="s">
        <v>33</v>
      </c>
      <c r="D165" s="3" t="s">
        <v>19</v>
      </c>
      <c r="E165" s="3" t="s">
        <v>369</v>
      </c>
      <c r="F165" s="3" t="s">
        <v>20</v>
      </c>
      <c r="G165" s="3" t="s">
        <v>27</v>
      </c>
      <c r="H165" s="3" t="s">
        <v>370</v>
      </c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</row>
    <row r="166" spans="1:24" x14ac:dyDescent="0.4">
      <c r="A166" s="3" t="s">
        <v>197</v>
      </c>
      <c r="B166" s="6" t="s">
        <v>369</v>
      </c>
      <c r="C166" s="3" t="s">
        <v>23</v>
      </c>
      <c r="D166" s="3" t="s">
        <v>19</v>
      </c>
      <c r="E166" s="3" t="s">
        <v>369</v>
      </c>
      <c r="F166" s="3" t="s">
        <v>20</v>
      </c>
      <c r="G166" s="3" t="s">
        <v>27</v>
      </c>
      <c r="H166" s="3" t="s">
        <v>370</v>
      </c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</row>
    <row r="167" spans="1:24" x14ac:dyDescent="0.4">
      <c r="A167" s="3" t="s">
        <v>198</v>
      </c>
      <c r="B167" s="6" t="s">
        <v>371</v>
      </c>
      <c r="C167" s="3" t="s">
        <v>20</v>
      </c>
      <c r="D167" s="3" t="s">
        <v>21</v>
      </c>
      <c r="E167" s="3" t="s">
        <v>371</v>
      </c>
      <c r="F167" s="3" t="s">
        <v>23</v>
      </c>
      <c r="G167" s="3" t="s">
        <v>22</v>
      </c>
      <c r="H167" s="3" t="s">
        <v>371</v>
      </c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</row>
    <row r="168" spans="1:24" x14ac:dyDescent="0.4">
      <c r="A168" s="3" t="s">
        <v>199</v>
      </c>
      <c r="B168" s="6" t="s">
        <v>371</v>
      </c>
      <c r="C168" s="3" t="s">
        <v>23</v>
      </c>
      <c r="D168" s="3" t="s">
        <v>21</v>
      </c>
      <c r="E168" s="3" t="s">
        <v>371</v>
      </c>
      <c r="F168" s="3" t="s">
        <v>23</v>
      </c>
      <c r="G168" s="3" t="s">
        <v>22</v>
      </c>
      <c r="H168" s="3" t="s">
        <v>371</v>
      </c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</row>
    <row r="169" spans="1:24" x14ac:dyDescent="0.4">
      <c r="A169" s="3" t="s">
        <v>22</v>
      </c>
      <c r="B169" s="6" t="s">
        <v>371</v>
      </c>
      <c r="C169" s="3" t="s">
        <v>23</v>
      </c>
      <c r="D169" s="3" t="s">
        <v>21</v>
      </c>
      <c r="E169" s="3" t="s">
        <v>371</v>
      </c>
      <c r="F169" s="3" t="s">
        <v>23</v>
      </c>
      <c r="G169" s="3" t="s">
        <v>22</v>
      </c>
      <c r="H169" s="3" t="s">
        <v>371</v>
      </c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</row>
    <row r="170" spans="1:24" x14ac:dyDescent="0.4">
      <c r="A170" s="3" t="s">
        <v>200</v>
      </c>
      <c r="B170" s="6" t="s">
        <v>372</v>
      </c>
      <c r="C170" s="3" t="s">
        <v>20</v>
      </c>
      <c r="D170" s="3" t="s">
        <v>21</v>
      </c>
      <c r="E170" s="3" t="s">
        <v>371</v>
      </c>
      <c r="F170" s="3" t="s">
        <v>23</v>
      </c>
      <c r="G170" s="3" t="s">
        <v>22</v>
      </c>
      <c r="H170" s="3" t="s">
        <v>371</v>
      </c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</row>
    <row r="171" spans="1:24" x14ac:dyDescent="0.4">
      <c r="A171" s="3" t="s">
        <v>201</v>
      </c>
      <c r="B171" s="6" t="s">
        <v>371</v>
      </c>
      <c r="C171" s="3" t="s">
        <v>33</v>
      </c>
      <c r="D171" s="3" t="s">
        <v>21</v>
      </c>
      <c r="E171" s="3" t="s">
        <v>371</v>
      </c>
      <c r="F171" s="3" t="s">
        <v>23</v>
      </c>
      <c r="G171" s="3" t="s">
        <v>22</v>
      </c>
      <c r="H171" s="3" t="s">
        <v>371</v>
      </c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</row>
    <row r="172" spans="1:24" x14ac:dyDescent="0.4">
      <c r="A172" s="3" t="s">
        <v>202</v>
      </c>
      <c r="B172" s="6" t="s">
        <v>372</v>
      </c>
      <c r="C172" s="3" t="s">
        <v>20</v>
      </c>
      <c r="D172" s="3" t="s">
        <v>21</v>
      </c>
      <c r="E172" s="3" t="s">
        <v>371</v>
      </c>
      <c r="F172" s="3" t="s">
        <v>23</v>
      </c>
      <c r="G172" s="3" t="s">
        <v>22</v>
      </c>
      <c r="H172" s="3" t="s">
        <v>371</v>
      </c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</row>
    <row r="173" spans="1:24" x14ac:dyDescent="0.4">
      <c r="A173" s="3" t="s">
        <v>203</v>
      </c>
      <c r="B173" s="6" t="s">
        <v>371</v>
      </c>
      <c r="C173" s="3" t="s">
        <v>20</v>
      </c>
      <c r="D173" s="3" t="s">
        <v>21</v>
      </c>
      <c r="E173" s="3" t="s">
        <v>371</v>
      </c>
      <c r="F173" s="3" t="s">
        <v>23</v>
      </c>
      <c r="G173" s="3" t="s">
        <v>22</v>
      </c>
      <c r="H173" s="3" t="s">
        <v>371</v>
      </c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</row>
    <row r="174" spans="1:24" x14ac:dyDescent="0.4">
      <c r="A174" s="3" t="s">
        <v>204</v>
      </c>
      <c r="B174" s="6" t="s">
        <v>369</v>
      </c>
      <c r="C174" s="3" t="s">
        <v>23</v>
      </c>
      <c r="D174" s="3" t="s">
        <v>19</v>
      </c>
      <c r="E174" s="3" t="s">
        <v>369</v>
      </c>
      <c r="F174" s="3" t="s">
        <v>20</v>
      </c>
      <c r="G174" s="3" t="s">
        <v>27</v>
      </c>
      <c r="H174" s="3" t="s">
        <v>370</v>
      </c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</row>
    <row r="175" spans="1:24" x14ac:dyDescent="0.4">
      <c r="A175" s="3" t="s">
        <v>205</v>
      </c>
      <c r="B175" s="6" t="s">
        <v>370</v>
      </c>
      <c r="C175" s="3" t="s">
        <v>23</v>
      </c>
      <c r="D175" s="3" t="s">
        <v>19</v>
      </c>
      <c r="E175" s="3" t="s">
        <v>369</v>
      </c>
      <c r="F175" s="3" t="s">
        <v>20</v>
      </c>
      <c r="G175" s="3" t="s">
        <v>27</v>
      </c>
      <c r="H175" s="3" t="s">
        <v>370</v>
      </c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</row>
    <row r="176" spans="1:24" x14ac:dyDescent="0.4">
      <c r="A176" s="3" t="s">
        <v>206</v>
      </c>
      <c r="B176" s="6" t="s">
        <v>369</v>
      </c>
      <c r="C176" s="3" t="s">
        <v>23</v>
      </c>
      <c r="D176" s="3" t="s">
        <v>19</v>
      </c>
      <c r="E176" s="3" t="s">
        <v>369</v>
      </c>
      <c r="F176" s="3" t="s">
        <v>20</v>
      </c>
      <c r="G176" s="3" t="s">
        <v>27</v>
      </c>
      <c r="H176" s="3" t="s">
        <v>370</v>
      </c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</row>
    <row r="177" spans="1:24" x14ac:dyDescent="0.4">
      <c r="A177" s="3" t="s">
        <v>207</v>
      </c>
      <c r="B177" s="6" t="s">
        <v>370</v>
      </c>
      <c r="C177" s="3" t="s">
        <v>23</v>
      </c>
      <c r="D177" s="3" t="s">
        <v>19</v>
      </c>
      <c r="E177" s="3" t="s">
        <v>369</v>
      </c>
      <c r="F177" s="3" t="s">
        <v>20</v>
      </c>
      <c r="G177" s="3" t="s">
        <v>27</v>
      </c>
      <c r="H177" s="3" t="s">
        <v>370</v>
      </c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</row>
    <row r="178" spans="1:24" x14ac:dyDescent="0.4">
      <c r="A178" s="3" t="s">
        <v>208</v>
      </c>
      <c r="B178" s="6" t="s">
        <v>369</v>
      </c>
      <c r="C178" s="3" t="s">
        <v>23</v>
      </c>
      <c r="D178" s="3" t="s">
        <v>19</v>
      </c>
      <c r="E178" s="3" t="s">
        <v>369</v>
      </c>
      <c r="F178" s="3" t="s">
        <v>20</v>
      </c>
      <c r="G178" s="3" t="s">
        <v>27</v>
      </c>
      <c r="H178" s="3" t="s">
        <v>370</v>
      </c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</row>
    <row r="179" spans="1:24" x14ac:dyDescent="0.4">
      <c r="A179" s="3" t="s">
        <v>209</v>
      </c>
      <c r="B179" s="6" t="s">
        <v>372</v>
      </c>
      <c r="C179" s="3" t="s">
        <v>20</v>
      </c>
      <c r="D179" s="3" t="s">
        <v>21</v>
      </c>
      <c r="E179" s="3" t="s">
        <v>371</v>
      </c>
      <c r="F179" s="3" t="s">
        <v>23</v>
      </c>
      <c r="G179" s="3" t="s">
        <v>22</v>
      </c>
      <c r="H179" s="3" t="s">
        <v>371</v>
      </c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</row>
    <row r="180" spans="1:24" x14ac:dyDescent="0.4">
      <c r="A180" s="3" t="s">
        <v>210</v>
      </c>
      <c r="B180" s="6" t="s">
        <v>369</v>
      </c>
      <c r="C180" s="3" t="s">
        <v>23</v>
      </c>
      <c r="D180" s="3" t="s">
        <v>19</v>
      </c>
      <c r="E180" s="3" t="s">
        <v>369</v>
      </c>
      <c r="F180" s="3" t="s">
        <v>20</v>
      </c>
      <c r="G180" s="3" t="s">
        <v>27</v>
      </c>
      <c r="H180" s="3" t="s">
        <v>370</v>
      </c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</row>
    <row r="181" spans="1:24" x14ac:dyDescent="0.4">
      <c r="A181" s="3" t="s">
        <v>211</v>
      </c>
      <c r="B181" s="6" t="s">
        <v>370</v>
      </c>
      <c r="C181" s="3" t="s">
        <v>23</v>
      </c>
      <c r="D181" s="3" t="s">
        <v>19</v>
      </c>
      <c r="E181" s="3" t="s">
        <v>369</v>
      </c>
      <c r="F181" s="3" t="s">
        <v>20</v>
      </c>
      <c r="G181" s="3" t="s">
        <v>27</v>
      </c>
      <c r="H181" s="3" t="s">
        <v>370</v>
      </c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</row>
    <row r="182" spans="1:24" x14ac:dyDescent="0.4">
      <c r="A182" s="3" t="s">
        <v>212</v>
      </c>
      <c r="B182" s="6" t="s">
        <v>371</v>
      </c>
      <c r="C182" s="3" t="s">
        <v>20</v>
      </c>
      <c r="D182" s="3" t="s">
        <v>21</v>
      </c>
      <c r="E182" s="3" t="s">
        <v>371</v>
      </c>
      <c r="F182" s="3" t="s">
        <v>23</v>
      </c>
      <c r="G182" s="3" t="s">
        <v>22</v>
      </c>
      <c r="H182" s="3" t="s">
        <v>371</v>
      </c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</row>
    <row r="183" spans="1:24" x14ac:dyDescent="0.4">
      <c r="A183" s="3" t="s">
        <v>213</v>
      </c>
      <c r="B183" s="6" t="s">
        <v>45</v>
      </c>
      <c r="C183" s="3" t="s">
        <v>33</v>
      </c>
      <c r="D183" s="3" t="s">
        <v>19</v>
      </c>
      <c r="E183" s="3" t="s">
        <v>369</v>
      </c>
      <c r="F183" s="3" t="s">
        <v>20</v>
      </c>
      <c r="G183" s="3" t="s">
        <v>27</v>
      </c>
      <c r="H183" s="3" t="s">
        <v>370</v>
      </c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</row>
    <row r="184" spans="1:24" x14ac:dyDescent="0.4">
      <c r="A184" s="3" t="s">
        <v>214</v>
      </c>
      <c r="B184" s="6" t="s">
        <v>369</v>
      </c>
      <c r="C184" s="3" t="s">
        <v>33</v>
      </c>
      <c r="D184" s="3" t="s">
        <v>19</v>
      </c>
      <c r="E184" s="3" t="s">
        <v>369</v>
      </c>
      <c r="F184" s="3" t="s">
        <v>20</v>
      </c>
      <c r="G184" s="3" t="s">
        <v>27</v>
      </c>
      <c r="H184" s="3" t="s">
        <v>370</v>
      </c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</row>
    <row r="185" spans="1:24" x14ac:dyDescent="0.4">
      <c r="A185" s="3" t="s">
        <v>215</v>
      </c>
      <c r="B185" s="6" t="s">
        <v>369</v>
      </c>
      <c r="C185" s="3" t="s">
        <v>20</v>
      </c>
      <c r="D185" s="3" t="s">
        <v>19</v>
      </c>
      <c r="E185" s="3" t="s">
        <v>369</v>
      </c>
      <c r="F185" s="3" t="s">
        <v>20</v>
      </c>
      <c r="G185" s="3" t="s">
        <v>27</v>
      </c>
      <c r="H185" s="3" t="s">
        <v>370</v>
      </c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</row>
    <row r="186" spans="1:24" x14ac:dyDescent="0.4">
      <c r="A186" s="3" t="s">
        <v>216</v>
      </c>
      <c r="B186" s="6" t="s">
        <v>374</v>
      </c>
      <c r="C186" s="3" t="s">
        <v>23</v>
      </c>
      <c r="D186" s="3" t="s">
        <v>21</v>
      </c>
      <c r="E186" s="3" t="s">
        <v>371</v>
      </c>
      <c r="F186" s="3" t="s">
        <v>23</v>
      </c>
      <c r="G186" s="3" t="s">
        <v>22</v>
      </c>
      <c r="H186" s="3" t="s">
        <v>371</v>
      </c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</row>
    <row r="187" spans="1:24" x14ac:dyDescent="0.4">
      <c r="A187" s="3" t="s">
        <v>217</v>
      </c>
      <c r="B187" s="6" t="s">
        <v>370</v>
      </c>
      <c r="C187" s="3" t="s">
        <v>23</v>
      </c>
      <c r="D187" s="3" t="s">
        <v>19</v>
      </c>
      <c r="E187" s="3" t="s">
        <v>369</v>
      </c>
      <c r="F187" s="3" t="s">
        <v>20</v>
      </c>
      <c r="G187" s="3" t="s">
        <v>27</v>
      </c>
      <c r="H187" s="3" t="s">
        <v>370</v>
      </c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</row>
    <row r="188" spans="1:24" x14ac:dyDescent="0.4">
      <c r="A188" s="3" t="s">
        <v>218</v>
      </c>
      <c r="B188" s="6" t="s">
        <v>369</v>
      </c>
      <c r="C188" s="3" t="s">
        <v>20</v>
      </c>
      <c r="D188" s="3" t="s">
        <v>19</v>
      </c>
      <c r="E188" s="3" t="s">
        <v>369</v>
      </c>
      <c r="F188" s="3" t="s">
        <v>20</v>
      </c>
      <c r="G188" s="3" t="s">
        <v>27</v>
      </c>
      <c r="H188" s="3" t="s">
        <v>370</v>
      </c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</row>
    <row r="189" spans="1:24" x14ac:dyDescent="0.4">
      <c r="A189" s="3" t="s">
        <v>219</v>
      </c>
      <c r="B189" s="6" t="s">
        <v>369</v>
      </c>
      <c r="C189" s="3" t="s">
        <v>23</v>
      </c>
      <c r="D189" s="3" t="s">
        <v>19</v>
      </c>
      <c r="E189" s="3" t="s">
        <v>369</v>
      </c>
      <c r="F189" s="3" t="s">
        <v>20</v>
      </c>
      <c r="G189" s="3" t="s">
        <v>27</v>
      </c>
      <c r="H189" s="3" t="s">
        <v>370</v>
      </c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</row>
    <row r="190" spans="1:24" x14ac:dyDescent="0.4">
      <c r="A190" s="3" t="s">
        <v>220</v>
      </c>
      <c r="B190" s="6" t="s">
        <v>369</v>
      </c>
      <c r="C190" s="3" t="s">
        <v>33</v>
      </c>
      <c r="D190" s="3" t="s">
        <v>19</v>
      </c>
      <c r="E190" s="3" t="s">
        <v>369</v>
      </c>
      <c r="F190" s="3" t="s">
        <v>20</v>
      </c>
      <c r="G190" s="3" t="s">
        <v>27</v>
      </c>
      <c r="H190" s="3" t="s">
        <v>370</v>
      </c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</row>
    <row r="191" spans="1:24" x14ac:dyDescent="0.4">
      <c r="A191" s="3" t="s">
        <v>221</v>
      </c>
      <c r="B191" s="6" t="s">
        <v>370</v>
      </c>
      <c r="C191" s="3" t="s">
        <v>23</v>
      </c>
      <c r="D191" s="3" t="s">
        <v>19</v>
      </c>
      <c r="E191" s="3" t="s">
        <v>369</v>
      </c>
      <c r="F191" s="3" t="s">
        <v>20</v>
      </c>
      <c r="G191" s="3" t="s">
        <v>27</v>
      </c>
      <c r="H191" s="3" t="s">
        <v>370</v>
      </c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</row>
    <row r="192" spans="1:24" x14ac:dyDescent="0.4">
      <c r="A192" s="3" t="s">
        <v>222</v>
      </c>
      <c r="B192" s="6" t="s">
        <v>369</v>
      </c>
      <c r="C192" s="3" t="s">
        <v>20</v>
      </c>
      <c r="D192" s="3" t="s">
        <v>19</v>
      </c>
      <c r="E192" s="3" t="s">
        <v>369</v>
      </c>
      <c r="F192" s="3" t="s">
        <v>20</v>
      </c>
      <c r="G192" s="3" t="s">
        <v>27</v>
      </c>
      <c r="H192" s="3" t="s">
        <v>370</v>
      </c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</row>
    <row r="193" spans="1:24" x14ac:dyDescent="0.4">
      <c r="A193" s="3" t="s">
        <v>223</v>
      </c>
      <c r="B193" s="6" t="s">
        <v>370</v>
      </c>
      <c r="C193" s="3" t="s">
        <v>23</v>
      </c>
      <c r="D193" s="3" t="s">
        <v>19</v>
      </c>
      <c r="E193" s="3" t="s">
        <v>369</v>
      </c>
      <c r="F193" s="3" t="s">
        <v>20</v>
      </c>
      <c r="G193" s="3" t="s">
        <v>27</v>
      </c>
      <c r="H193" s="3" t="s">
        <v>370</v>
      </c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</row>
    <row r="194" spans="1:24" x14ac:dyDescent="0.4">
      <c r="A194" s="3" t="s">
        <v>224</v>
      </c>
      <c r="B194" s="6" t="s">
        <v>369</v>
      </c>
      <c r="C194" s="3" t="s">
        <v>23</v>
      </c>
      <c r="D194" s="3" t="s">
        <v>25</v>
      </c>
      <c r="E194" s="3" t="s">
        <v>369</v>
      </c>
      <c r="F194" s="3" t="s">
        <v>20</v>
      </c>
      <c r="G194" s="3" t="s">
        <v>22</v>
      </c>
      <c r="H194" s="3" t="s">
        <v>371</v>
      </c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</row>
    <row r="195" spans="1:24" x14ac:dyDescent="0.4">
      <c r="A195" s="3" t="s">
        <v>225</v>
      </c>
      <c r="B195" s="6" t="s">
        <v>371</v>
      </c>
      <c r="C195" s="3" t="s">
        <v>20</v>
      </c>
      <c r="D195" s="3" t="s">
        <v>19</v>
      </c>
      <c r="E195" s="3" t="s">
        <v>369</v>
      </c>
      <c r="F195" s="3" t="s">
        <v>20</v>
      </c>
      <c r="G195" s="3" t="s">
        <v>27</v>
      </c>
      <c r="H195" s="3" t="s">
        <v>370</v>
      </c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</row>
    <row r="196" spans="1:24" x14ac:dyDescent="0.4">
      <c r="A196" s="3" t="s">
        <v>226</v>
      </c>
      <c r="B196" s="6" t="s">
        <v>373</v>
      </c>
      <c r="C196" s="3" t="s">
        <v>33</v>
      </c>
      <c r="D196" s="3" t="s">
        <v>21</v>
      </c>
      <c r="E196" s="3" t="s">
        <v>371</v>
      </c>
      <c r="F196" s="3" t="s">
        <v>23</v>
      </c>
      <c r="G196" s="3" t="s">
        <v>22</v>
      </c>
      <c r="H196" s="3" t="s">
        <v>371</v>
      </c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</row>
    <row r="197" spans="1:24" x14ac:dyDescent="0.4">
      <c r="A197" s="3" t="s">
        <v>227</v>
      </c>
      <c r="B197" s="6" t="s">
        <v>374</v>
      </c>
      <c r="C197" s="3" t="s">
        <v>23</v>
      </c>
      <c r="D197" s="3" t="s">
        <v>21</v>
      </c>
      <c r="E197" s="3" t="s">
        <v>371</v>
      </c>
      <c r="F197" s="3" t="s">
        <v>23</v>
      </c>
      <c r="G197" s="3" t="s">
        <v>22</v>
      </c>
      <c r="H197" s="3" t="s">
        <v>371</v>
      </c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</row>
    <row r="198" spans="1:24" x14ac:dyDescent="0.4">
      <c r="A198" s="3" t="s">
        <v>228</v>
      </c>
      <c r="B198" s="6" t="s">
        <v>369</v>
      </c>
      <c r="C198" s="3" t="s">
        <v>23</v>
      </c>
      <c r="D198" s="3" t="s">
        <v>19</v>
      </c>
      <c r="E198" s="3" t="s">
        <v>369</v>
      </c>
      <c r="F198" s="3" t="s">
        <v>20</v>
      </c>
      <c r="G198" s="3" t="s">
        <v>27</v>
      </c>
      <c r="H198" s="3" t="s">
        <v>370</v>
      </c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</row>
    <row r="199" spans="1:24" x14ac:dyDescent="0.4">
      <c r="A199" s="3" t="s">
        <v>229</v>
      </c>
      <c r="B199" s="6" t="s">
        <v>369</v>
      </c>
      <c r="C199" s="3" t="s">
        <v>23</v>
      </c>
      <c r="D199" s="3" t="s">
        <v>19</v>
      </c>
      <c r="E199" s="3" t="s">
        <v>369</v>
      </c>
      <c r="F199" s="3" t="s">
        <v>20</v>
      </c>
      <c r="G199" s="3" t="s">
        <v>27</v>
      </c>
      <c r="H199" s="3" t="s">
        <v>370</v>
      </c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</row>
    <row r="200" spans="1:24" x14ac:dyDescent="0.4">
      <c r="A200" s="3" t="s">
        <v>230</v>
      </c>
      <c r="B200" s="6" t="s">
        <v>374</v>
      </c>
      <c r="C200" s="3" t="s">
        <v>23</v>
      </c>
      <c r="D200" s="3" t="s">
        <v>21</v>
      </c>
      <c r="E200" s="3" t="s">
        <v>371</v>
      </c>
      <c r="F200" s="3" t="s">
        <v>23</v>
      </c>
      <c r="G200" s="3" t="s">
        <v>22</v>
      </c>
      <c r="H200" s="3" t="s">
        <v>371</v>
      </c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</row>
    <row r="201" spans="1:24" x14ac:dyDescent="0.4">
      <c r="A201" s="3" t="s">
        <v>231</v>
      </c>
      <c r="B201" s="6" t="s">
        <v>373</v>
      </c>
      <c r="C201" s="3" t="s">
        <v>33</v>
      </c>
      <c r="D201" s="3" t="s">
        <v>21</v>
      </c>
      <c r="E201" s="3" t="s">
        <v>371</v>
      </c>
      <c r="F201" s="3" t="s">
        <v>23</v>
      </c>
      <c r="G201" s="3" t="s">
        <v>22</v>
      </c>
      <c r="H201" s="3" t="s">
        <v>371</v>
      </c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</row>
    <row r="202" spans="1:24" x14ac:dyDescent="0.4">
      <c r="A202" s="3" t="s">
        <v>232</v>
      </c>
      <c r="B202" s="6" t="s">
        <v>370</v>
      </c>
      <c r="C202" s="3" t="s">
        <v>23</v>
      </c>
      <c r="D202" s="3" t="s">
        <v>19</v>
      </c>
      <c r="E202" s="3" t="s">
        <v>369</v>
      </c>
      <c r="F202" s="3" t="s">
        <v>20</v>
      </c>
      <c r="G202" s="3" t="s">
        <v>27</v>
      </c>
      <c r="H202" s="3" t="s">
        <v>370</v>
      </c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</row>
    <row r="203" spans="1:24" x14ac:dyDescent="0.4">
      <c r="A203" s="3" t="s">
        <v>233</v>
      </c>
      <c r="B203" s="6" t="s">
        <v>371</v>
      </c>
      <c r="C203" s="3" t="s">
        <v>20</v>
      </c>
      <c r="D203" s="3" t="s">
        <v>21</v>
      </c>
      <c r="E203" s="3" t="s">
        <v>371</v>
      </c>
      <c r="F203" s="3" t="s">
        <v>23</v>
      </c>
      <c r="G203" s="3" t="s">
        <v>22</v>
      </c>
      <c r="H203" s="3" t="s">
        <v>371</v>
      </c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</row>
    <row r="204" spans="1:24" x14ac:dyDescent="0.4">
      <c r="A204" s="3" t="s">
        <v>234</v>
      </c>
      <c r="B204" s="6" t="s">
        <v>373</v>
      </c>
      <c r="C204" s="3" t="s">
        <v>33</v>
      </c>
      <c r="D204" s="3" t="s">
        <v>19</v>
      </c>
      <c r="E204" s="3" t="s">
        <v>369</v>
      </c>
      <c r="F204" s="3" t="s">
        <v>20</v>
      </c>
      <c r="G204" s="3" t="s">
        <v>27</v>
      </c>
      <c r="H204" s="3" t="s">
        <v>370</v>
      </c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</row>
    <row r="205" spans="1:24" x14ac:dyDescent="0.4">
      <c r="A205" s="3" t="s">
        <v>235</v>
      </c>
      <c r="B205" s="6" t="s">
        <v>369</v>
      </c>
      <c r="C205" s="3" t="s">
        <v>23</v>
      </c>
      <c r="D205" s="3" t="s">
        <v>19</v>
      </c>
      <c r="E205" s="3" t="s">
        <v>369</v>
      </c>
      <c r="F205" s="3" t="s">
        <v>20</v>
      </c>
      <c r="G205" s="3" t="s">
        <v>27</v>
      </c>
      <c r="H205" s="3" t="s">
        <v>370</v>
      </c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</row>
    <row r="206" spans="1:24" x14ac:dyDescent="0.4">
      <c r="A206" s="3" t="s">
        <v>236</v>
      </c>
      <c r="B206" s="6" t="s">
        <v>374</v>
      </c>
      <c r="C206" s="3" t="s">
        <v>23</v>
      </c>
      <c r="D206" s="3" t="s">
        <v>21</v>
      </c>
      <c r="E206" s="3" t="s">
        <v>371</v>
      </c>
      <c r="F206" s="3" t="s">
        <v>23</v>
      </c>
      <c r="G206" s="3" t="s">
        <v>22</v>
      </c>
      <c r="H206" s="3" t="s">
        <v>371</v>
      </c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</row>
    <row r="207" spans="1:24" x14ac:dyDescent="0.4">
      <c r="A207" s="3" t="s">
        <v>237</v>
      </c>
      <c r="B207" s="6" t="s">
        <v>371</v>
      </c>
      <c r="C207" s="3" t="s">
        <v>20</v>
      </c>
      <c r="D207" s="3" t="s">
        <v>21</v>
      </c>
      <c r="E207" s="3" t="s">
        <v>371</v>
      </c>
      <c r="F207" s="3" t="s">
        <v>23</v>
      </c>
      <c r="G207" s="3" t="s">
        <v>22</v>
      </c>
      <c r="H207" s="3" t="s">
        <v>371</v>
      </c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</row>
    <row r="208" spans="1:24" x14ac:dyDescent="0.4">
      <c r="A208" s="3" t="s">
        <v>238</v>
      </c>
      <c r="B208" s="6" t="s">
        <v>371</v>
      </c>
      <c r="C208" s="3" t="s">
        <v>23</v>
      </c>
      <c r="D208" s="3" t="s">
        <v>21</v>
      </c>
      <c r="E208" s="3" t="s">
        <v>371</v>
      </c>
      <c r="F208" s="3" t="s">
        <v>23</v>
      </c>
      <c r="G208" s="3" t="s">
        <v>22</v>
      </c>
      <c r="H208" s="3" t="s">
        <v>371</v>
      </c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</row>
    <row r="209" spans="1:24" x14ac:dyDescent="0.4">
      <c r="A209" s="3" t="s">
        <v>239</v>
      </c>
      <c r="B209" s="6" t="s">
        <v>373</v>
      </c>
      <c r="C209" s="3" t="s">
        <v>23</v>
      </c>
      <c r="D209" s="3" t="s">
        <v>21</v>
      </c>
      <c r="E209" s="3" t="s">
        <v>371</v>
      </c>
      <c r="F209" s="3" t="s">
        <v>23</v>
      </c>
      <c r="G209" s="3" t="s">
        <v>22</v>
      </c>
      <c r="H209" s="3" t="s">
        <v>371</v>
      </c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</row>
    <row r="210" spans="1:24" x14ac:dyDescent="0.4">
      <c r="A210" s="3" t="s">
        <v>240</v>
      </c>
      <c r="B210" s="6" t="s">
        <v>369</v>
      </c>
      <c r="C210" s="3" t="s">
        <v>33</v>
      </c>
      <c r="D210" s="3" t="s">
        <v>19</v>
      </c>
      <c r="E210" s="3" t="s">
        <v>369</v>
      </c>
      <c r="F210" s="3" t="s">
        <v>20</v>
      </c>
      <c r="G210" s="3" t="s">
        <v>27</v>
      </c>
      <c r="H210" s="3" t="s">
        <v>370</v>
      </c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</row>
    <row r="211" spans="1:24" x14ac:dyDescent="0.4">
      <c r="A211" s="3" t="s">
        <v>241</v>
      </c>
      <c r="B211" s="6" t="s">
        <v>369</v>
      </c>
      <c r="C211" s="3" t="s">
        <v>23</v>
      </c>
      <c r="D211" s="3" t="s">
        <v>19</v>
      </c>
      <c r="E211" s="3" t="s">
        <v>369</v>
      </c>
      <c r="F211" s="3" t="s">
        <v>20</v>
      </c>
      <c r="G211" s="3" t="s">
        <v>27</v>
      </c>
      <c r="H211" s="3" t="s">
        <v>370</v>
      </c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</row>
    <row r="212" spans="1:24" x14ac:dyDescent="0.4">
      <c r="A212" s="3" t="s">
        <v>242</v>
      </c>
      <c r="B212" s="6" t="s">
        <v>369</v>
      </c>
      <c r="C212" s="3" t="s">
        <v>33</v>
      </c>
      <c r="D212" s="3" t="s">
        <v>19</v>
      </c>
      <c r="E212" s="3" t="s">
        <v>369</v>
      </c>
      <c r="F212" s="3" t="s">
        <v>20</v>
      </c>
      <c r="G212" s="3" t="s">
        <v>27</v>
      </c>
      <c r="H212" s="3" t="s">
        <v>370</v>
      </c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</row>
    <row r="213" spans="1:24" x14ac:dyDescent="0.4">
      <c r="A213" s="3" t="s">
        <v>243</v>
      </c>
      <c r="B213" s="6" t="s">
        <v>369</v>
      </c>
      <c r="C213" s="3" t="s">
        <v>20</v>
      </c>
      <c r="D213" s="3" t="s">
        <v>19</v>
      </c>
      <c r="E213" s="3" t="s">
        <v>369</v>
      </c>
      <c r="F213" s="3" t="s">
        <v>20</v>
      </c>
      <c r="G213" s="3" t="s">
        <v>27</v>
      </c>
      <c r="H213" s="3" t="s">
        <v>370</v>
      </c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</row>
    <row r="214" spans="1:24" x14ac:dyDescent="0.4">
      <c r="A214" s="3" t="s">
        <v>244</v>
      </c>
      <c r="B214" s="6" t="s">
        <v>45</v>
      </c>
      <c r="C214" s="3" t="s">
        <v>33</v>
      </c>
      <c r="D214" s="3" t="s">
        <v>19</v>
      </c>
      <c r="E214" s="3" t="s">
        <v>369</v>
      </c>
      <c r="F214" s="3" t="s">
        <v>20</v>
      </c>
      <c r="G214" s="3" t="s">
        <v>27</v>
      </c>
      <c r="H214" s="3" t="s">
        <v>370</v>
      </c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</row>
    <row r="215" spans="1:24" x14ac:dyDescent="0.4">
      <c r="A215" s="3" t="s">
        <v>245</v>
      </c>
      <c r="B215" s="6" t="s">
        <v>370</v>
      </c>
      <c r="C215" s="3" t="s">
        <v>23</v>
      </c>
      <c r="D215" s="3" t="s">
        <v>19</v>
      </c>
      <c r="E215" s="3" t="s">
        <v>369</v>
      </c>
      <c r="F215" s="3" t="s">
        <v>20</v>
      </c>
      <c r="G215" s="3" t="s">
        <v>27</v>
      </c>
      <c r="H215" s="3" t="s">
        <v>370</v>
      </c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</row>
    <row r="216" spans="1:24" x14ac:dyDescent="0.4">
      <c r="A216" s="3" t="s">
        <v>246</v>
      </c>
      <c r="B216" s="6" t="s">
        <v>369</v>
      </c>
      <c r="C216" s="3" t="s">
        <v>33</v>
      </c>
      <c r="D216" s="3" t="s">
        <v>19</v>
      </c>
      <c r="E216" s="3" t="s">
        <v>369</v>
      </c>
      <c r="F216" s="3" t="s">
        <v>20</v>
      </c>
      <c r="G216" s="3" t="s">
        <v>27</v>
      </c>
      <c r="H216" s="3" t="s">
        <v>370</v>
      </c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</row>
    <row r="217" spans="1:24" x14ac:dyDescent="0.4">
      <c r="A217" s="3" t="s">
        <v>247</v>
      </c>
      <c r="B217" s="6" t="s">
        <v>369</v>
      </c>
      <c r="C217" s="3" t="s">
        <v>23</v>
      </c>
      <c r="D217" s="3" t="s">
        <v>19</v>
      </c>
      <c r="E217" s="3" t="s">
        <v>369</v>
      </c>
      <c r="F217" s="3" t="s">
        <v>20</v>
      </c>
      <c r="G217" s="3" t="s">
        <v>27</v>
      </c>
      <c r="H217" s="3" t="s">
        <v>370</v>
      </c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</row>
    <row r="218" spans="1:24" x14ac:dyDescent="0.4">
      <c r="A218" s="3" t="s">
        <v>248</v>
      </c>
      <c r="B218" s="6" t="s">
        <v>369</v>
      </c>
      <c r="C218" s="3" t="s">
        <v>23</v>
      </c>
      <c r="D218" s="3" t="s">
        <v>19</v>
      </c>
      <c r="E218" s="3" t="s">
        <v>369</v>
      </c>
      <c r="F218" s="3" t="s">
        <v>20</v>
      </c>
      <c r="G218" s="3" t="s">
        <v>27</v>
      </c>
      <c r="H218" s="3" t="s">
        <v>370</v>
      </c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</row>
    <row r="219" spans="1:24" x14ac:dyDescent="0.4">
      <c r="A219" s="3" t="s">
        <v>249</v>
      </c>
      <c r="B219" s="6" t="s">
        <v>374</v>
      </c>
      <c r="C219" s="3" t="s">
        <v>23</v>
      </c>
      <c r="D219" s="3" t="s">
        <v>21</v>
      </c>
      <c r="E219" s="3" t="s">
        <v>371</v>
      </c>
      <c r="F219" s="3" t="s">
        <v>23</v>
      </c>
      <c r="G219" s="3" t="s">
        <v>22</v>
      </c>
      <c r="H219" s="3" t="s">
        <v>371</v>
      </c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</row>
    <row r="220" spans="1:24" x14ac:dyDescent="0.4">
      <c r="A220" s="3" t="s">
        <v>250</v>
      </c>
      <c r="B220" s="6" t="s">
        <v>369</v>
      </c>
      <c r="C220" s="3" t="s">
        <v>33</v>
      </c>
      <c r="D220" s="3" t="s">
        <v>19</v>
      </c>
      <c r="E220" s="3" t="s">
        <v>369</v>
      </c>
      <c r="F220" s="3" t="s">
        <v>20</v>
      </c>
      <c r="G220" s="3" t="s">
        <v>27</v>
      </c>
      <c r="H220" s="3" t="s">
        <v>370</v>
      </c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</row>
    <row r="221" spans="1:24" x14ac:dyDescent="0.4">
      <c r="A221" s="3" t="s">
        <v>251</v>
      </c>
      <c r="B221" s="6" t="s">
        <v>370</v>
      </c>
      <c r="C221" s="3" t="s">
        <v>23</v>
      </c>
      <c r="D221" s="3" t="s">
        <v>19</v>
      </c>
      <c r="E221" s="3" t="s">
        <v>369</v>
      </c>
      <c r="F221" s="3" t="s">
        <v>20</v>
      </c>
      <c r="G221" s="3" t="s">
        <v>27</v>
      </c>
      <c r="H221" s="3" t="s">
        <v>370</v>
      </c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</row>
    <row r="222" spans="1:24" x14ac:dyDescent="0.4">
      <c r="A222" s="3" t="s">
        <v>252</v>
      </c>
      <c r="B222" s="6" t="s">
        <v>370</v>
      </c>
      <c r="C222" s="3" t="s">
        <v>23</v>
      </c>
      <c r="D222" s="3" t="s">
        <v>19</v>
      </c>
      <c r="E222" s="3" t="s">
        <v>369</v>
      </c>
      <c r="F222" s="3" t="s">
        <v>20</v>
      </c>
      <c r="G222" s="3" t="s">
        <v>27</v>
      </c>
      <c r="H222" s="3" t="s">
        <v>370</v>
      </c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</row>
    <row r="223" spans="1:24" x14ac:dyDescent="0.4">
      <c r="A223" s="3" t="s">
        <v>253</v>
      </c>
      <c r="B223" s="6" t="s">
        <v>373</v>
      </c>
      <c r="C223" s="3" t="s">
        <v>33</v>
      </c>
      <c r="D223" s="3" t="s">
        <v>21</v>
      </c>
      <c r="E223" s="3" t="s">
        <v>371</v>
      </c>
      <c r="F223" s="3" t="s">
        <v>23</v>
      </c>
      <c r="G223" s="3" t="s">
        <v>22</v>
      </c>
      <c r="H223" s="3" t="s">
        <v>371</v>
      </c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</row>
    <row r="224" spans="1:24" x14ac:dyDescent="0.4">
      <c r="A224" s="3" t="s">
        <v>254</v>
      </c>
      <c r="B224" s="6" t="s">
        <v>369</v>
      </c>
      <c r="C224" s="3" t="s">
        <v>23</v>
      </c>
      <c r="D224" s="3" t="s">
        <v>19</v>
      </c>
      <c r="E224" s="3" t="s">
        <v>369</v>
      </c>
      <c r="F224" s="3" t="s">
        <v>20</v>
      </c>
      <c r="G224" s="3" t="s">
        <v>27</v>
      </c>
      <c r="H224" s="3" t="s">
        <v>370</v>
      </c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</row>
    <row r="225" spans="1:24" x14ac:dyDescent="0.4">
      <c r="A225" s="3" t="s">
        <v>255</v>
      </c>
      <c r="B225" s="6" t="s">
        <v>371</v>
      </c>
      <c r="C225" s="3" t="s">
        <v>33</v>
      </c>
      <c r="D225" s="3" t="s">
        <v>19</v>
      </c>
      <c r="E225" s="3" t="s">
        <v>369</v>
      </c>
      <c r="F225" s="3" t="s">
        <v>20</v>
      </c>
      <c r="G225" s="3" t="s">
        <v>27</v>
      </c>
      <c r="H225" s="3" t="s">
        <v>370</v>
      </c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</row>
    <row r="226" spans="1:24" x14ac:dyDescent="0.4">
      <c r="A226" s="3" t="s">
        <v>256</v>
      </c>
      <c r="B226" s="6" t="s">
        <v>371</v>
      </c>
      <c r="C226" s="3" t="s">
        <v>23</v>
      </c>
      <c r="D226" s="3" t="s">
        <v>21</v>
      </c>
      <c r="E226" s="3" t="s">
        <v>371</v>
      </c>
      <c r="F226" s="3" t="s">
        <v>23</v>
      </c>
      <c r="G226" s="3" t="s">
        <v>22</v>
      </c>
      <c r="H226" s="3" t="s">
        <v>371</v>
      </c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</row>
    <row r="227" spans="1:24" x14ac:dyDescent="0.4">
      <c r="A227" s="3" t="s">
        <v>257</v>
      </c>
      <c r="B227" s="6" t="s">
        <v>45</v>
      </c>
      <c r="C227" s="3" t="s">
        <v>33</v>
      </c>
      <c r="D227" s="3" t="s">
        <v>19</v>
      </c>
      <c r="E227" s="3" t="s">
        <v>369</v>
      </c>
      <c r="F227" s="3" t="s">
        <v>20</v>
      </c>
      <c r="G227" s="3" t="s">
        <v>27</v>
      </c>
      <c r="H227" s="3" t="s">
        <v>370</v>
      </c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</row>
    <row r="228" spans="1:24" x14ac:dyDescent="0.4">
      <c r="A228" s="3" t="s">
        <v>258</v>
      </c>
      <c r="B228" s="6" t="s">
        <v>370</v>
      </c>
      <c r="C228" s="3" t="s">
        <v>23</v>
      </c>
      <c r="D228" s="3" t="s">
        <v>19</v>
      </c>
      <c r="E228" s="3" t="s">
        <v>369</v>
      </c>
      <c r="F228" s="3" t="s">
        <v>20</v>
      </c>
      <c r="G228" s="3" t="s">
        <v>27</v>
      </c>
      <c r="H228" s="3" t="s">
        <v>370</v>
      </c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</row>
    <row r="229" spans="1:24" x14ac:dyDescent="0.4">
      <c r="A229" s="3" t="s">
        <v>259</v>
      </c>
      <c r="B229" s="6" t="s">
        <v>369</v>
      </c>
      <c r="C229" s="3" t="s">
        <v>23</v>
      </c>
      <c r="D229" s="3" t="s">
        <v>19</v>
      </c>
      <c r="E229" s="3" t="s">
        <v>369</v>
      </c>
      <c r="F229" s="3" t="s">
        <v>20</v>
      </c>
      <c r="G229" s="3" t="s">
        <v>27</v>
      </c>
      <c r="H229" s="3" t="s">
        <v>370</v>
      </c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</row>
    <row r="230" spans="1:24" x14ac:dyDescent="0.4">
      <c r="A230" s="3" t="s">
        <v>260</v>
      </c>
      <c r="B230" s="6" t="s">
        <v>370</v>
      </c>
      <c r="C230" s="3" t="s">
        <v>23</v>
      </c>
      <c r="D230" s="3" t="s">
        <v>19</v>
      </c>
      <c r="E230" s="3" t="s">
        <v>369</v>
      </c>
      <c r="F230" s="3" t="s">
        <v>20</v>
      </c>
      <c r="G230" s="3" t="s">
        <v>27</v>
      </c>
      <c r="H230" s="3" t="s">
        <v>370</v>
      </c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</row>
    <row r="231" spans="1:24" x14ac:dyDescent="0.4">
      <c r="A231" s="3" t="s">
        <v>261</v>
      </c>
      <c r="B231" s="6" t="s">
        <v>370</v>
      </c>
      <c r="C231" s="3" t="s">
        <v>23</v>
      </c>
      <c r="D231" s="3" t="s">
        <v>19</v>
      </c>
      <c r="E231" s="3" t="s">
        <v>369</v>
      </c>
      <c r="F231" s="3" t="s">
        <v>20</v>
      </c>
      <c r="G231" s="3" t="s">
        <v>27</v>
      </c>
      <c r="H231" s="3" t="s">
        <v>370</v>
      </c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</row>
    <row r="232" spans="1:24" x14ac:dyDescent="0.4">
      <c r="A232" s="3" t="s">
        <v>262</v>
      </c>
      <c r="B232" s="6" t="s">
        <v>369</v>
      </c>
      <c r="C232" s="3" t="s">
        <v>23</v>
      </c>
      <c r="D232" s="3" t="s">
        <v>19</v>
      </c>
      <c r="E232" s="3" t="s">
        <v>369</v>
      </c>
      <c r="F232" s="3" t="s">
        <v>20</v>
      </c>
      <c r="G232" s="3" t="s">
        <v>27</v>
      </c>
      <c r="H232" s="3" t="s">
        <v>370</v>
      </c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</row>
    <row r="233" spans="1:24" x14ac:dyDescent="0.4">
      <c r="A233" s="3" t="s">
        <v>263</v>
      </c>
      <c r="B233" s="6" t="s">
        <v>374</v>
      </c>
      <c r="C233" s="3" t="s">
        <v>23</v>
      </c>
      <c r="D233" s="3" t="s">
        <v>21</v>
      </c>
      <c r="E233" s="3" t="s">
        <v>371</v>
      </c>
      <c r="F233" s="3" t="s">
        <v>23</v>
      </c>
      <c r="G233" s="3" t="s">
        <v>22</v>
      </c>
      <c r="H233" s="3" t="s">
        <v>371</v>
      </c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</row>
    <row r="234" spans="1:24" x14ac:dyDescent="0.4">
      <c r="A234" s="3" t="s">
        <v>264</v>
      </c>
      <c r="B234" s="6" t="s">
        <v>370</v>
      </c>
      <c r="C234" s="3" t="s">
        <v>23</v>
      </c>
      <c r="D234" s="3" t="s">
        <v>19</v>
      </c>
      <c r="E234" s="3" t="s">
        <v>369</v>
      </c>
      <c r="F234" s="3" t="s">
        <v>20</v>
      </c>
      <c r="G234" s="3" t="s">
        <v>27</v>
      </c>
      <c r="H234" s="3" t="s">
        <v>370</v>
      </c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</row>
    <row r="235" spans="1:24" x14ac:dyDescent="0.4">
      <c r="A235" s="3" t="s">
        <v>265</v>
      </c>
      <c r="B235" s="6" t="s">
        <v>370</v>
      </c>
      <c r="C235" s="3" t="s">
        <v>23</v>
      </c>
      <c r="D235" s="3" t="s">
        <v>19</v>
      </c>
      <c r="E235" s="3" t="s">
        <v>369</v>
      </c>
      <c r="F235" s="3" t="s">
        <v>20</v>
      </c>
      <c r="G235" s="3" t="s">
        <v>27</v>
      </c>
      <c r="H235" s="3" t="s">
        <v>370</v>
      </c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</row>
    <row r="236" spans="1:24" x14ac:dyDescent="0.4">
      <c r="A236" s="3" t="s">
        <v>266</v>
      </c>
      <c r="B236" s="6" t="s">
        <v>369</v>
      </c>
      <c r="C236" s="3" t="s">
        <v>33</v>
      </c>
      <c r="D236" s="3" t="s">
        <v>19</v>
      </c>
      <c r="E236" s="3" t="s">
        <v>369</v>
      </c>
      <c r="F236" s="3" t="s">
        <v>20</v>
      </c>
      <c r="G236" s="3" t="s">
        <v>27</v>
      </c>
      <c r="H236" s="3" t="s">
        <v>370</v>
      </c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</row>
    <row r="237" spans="1:24" x14ac:dyDescent="0.4">
      <c r="A237" s="3" t="s">
        <v>267</v>
      </c>
      <c r="B237" s="6" t="s">
        <v>372</v>
      </c>
      <c r="C237" s="3" t="s">
        <v>20</v>
      </c>
      <c r="D237" s="3" t="s">
        <v>21</v>
      </c>
      <c r="E237" s="3" t="s">
        <v>371</v>
      </c>
      <c r="F237" s="3" t="s">
        <v>23</v>
      </c>
      <c r="G237" s="3" t="s">
        <v>22</v>
      </c>
      <c r="H237" s="3" t="s">
        <v>371</v>
      </c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</row>
    <row r="238" spans="1:24" x14ac:dyDescent="0.4">
      <c r="A238" s="3" t="s">
        <v>25</v>
      </c>
      <c r="B238" s="6" t="s">
        <v>369</v>
      </c>
      <c r="C238" s="3" t="s">
        <v>20</v>
      </c>
      <c r="D238" s="3" t="s">
        <v>19</v>
      </c>
      <c r="E238" s="3" t="s">
        <v>369</v>
      </c>
      <c r="F238" s="3" t="s">
        <v>20</v>
      </c>
      <c r="G238" s="3" t="s">
        <v>27</v>
      </c>
      <c r="H238" s="3" t="s">
        <v>370</v>
      </c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</row>
    <row r="239" spans="1:24" x14ac:dyDescent="0.4">
      <c r="A239" s="3" t="s">
        <v>268</v>
      </c>
      <c r="B239" s="6" t="s">
        <v>369</v>
      </c>
      <c r="C239" s="3" t="s">
        <v>20</v>
      </c>
      <c r="D239" s="3" t="s">
        <v>19</v>
      </c>
      <c r="E239" s="3" t="s">
        <v>369</v>
      </c>
      <c r="F239" s="3" t="s">
        <v>20</v>
      </c>
      <c r="G239" s="3" t="s">
        <v>27</v>
      </c>
      <c r="H239" s="3" t="s">
        <v>370</v>
      </c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</row>
    <row r="240" spans="1:24" x14ac:dyDescent="0.4">
      <c r="A240" s="3" t="s">
        <v>269</v>
      </c>
      <c r="B240" s="6" t="s">
        <v>372</v>
      </c>
      <c r="C240" s="3" t="s">
        <v>20</v>
      </c>
      <c r="D240" s="3" t="s">
        <v>21</v>
      </c>
      <c r="E240" s="3" t="s">
        <v>371</v>
      </c>
      <c r="F240" s="3" t="s">
        <v>23</v>
      </c>
      <c r="G240" s="3" t="s">
        <v>22</v>
      </c>
      <c r="H240" s="3" t="s">
        <v>371</v>
      </c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</row>
    <row r="241" spans="1:24" x14ac:dyDescent="0.4">
      <c r="A241" s="3" t="s">
        <v>270</v>
      </c>
      <c r="B241" s="6" t="s">
        <v>45</v>
      </c>
      <c r="C241" s="3" t="s">
        <v>33</v>
      </c>
      <c r="D241" s="3" t="s">
        <v>19</v>
      </c>
      <c r="E241" s="3" t="s">
        <v>369</v>
      </c>
      <c r="F241" s="3" t="s">
        <v>20</v>
      </c>
      <c r="G241" s="3" t="s">
        <v>27</v>
      </c>
      <c r="H241" s="3" t="s">
        <v>370</v>
      </c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</row>
    <row r="242" spans="1:24" x14ac:dyDescent="0.4">
      <c r="A242" s="3" t="s">
        <v>271</v>
      </c>
      <c r="B242" s="6" t="s">
        <v>370</v>
      </c>
      <c r="C242" s="3" t="s">
        <v>23</v>
      </c>
      <c r="D242" s="3" t="s">
        <v>19</v>
      </c>
      <c r="E242" s="3" t="s">
        <v>369</v>
      </c>
      <c r="F242" s="3" t="s">
        <v>20</v>
      </c>
      <c r="G242" s="3" t="s">
        <v>27</v>
      </c>
      <c r="H242" s="3" t="s">
        <v>370</v>
      </c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</row>
    <row r="243" spans="1:24" x14ac:dyDescent="0.4">
      <c r="A243" s="3" t="s">
        <v>272</v>
      </c>
      <c r="B243" s="6" t="s">
        <v>374</v>
      </c>
      <c r="C243" s="3" t="s">
        <v>23</v>
      </c>
      <c r="D243" s="3" t="s">
        <v>21</v>
      </c>
      <c r="E243" s="3" t="s">
        <v>371</v>
      </c>
      <c r="F243" s="3" t="s">
        <v>23</v>
      </c>
      <c r="G243" s="3" t="s">
        <v>22</v>
      </c>
      <c r="H243" s="3" t="s">
        <v>371</v>
      </c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</row>
    <row r="244" spans="1:24" x14ac:dyDescent="0.4">
      <c r="A244" s="3" t="s">
        <v>273</v>
      </c>
      <c r="B244" s="6" t="s">
        <v>372</v>
      </c>
      <c r="C244" s="3" t="s">
        <v>20</v>
      </c>
      <c r="D244" s="3" t="s">
        <v>21</v>
      </c>
      <c r="E244" s="3" t="s">
        <v>371</v>
      </c>
      <c r="F244" s="3" t="s">
        <v>23</v>
      </c>
      <c r="G244" s="3" t="s">
        <v>22</v>
      </c>
      <c r="H244" s="3" t="s">
        <v>371</v>
      </c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</row>
    <row r="245" spans="1:24" x14ac:dyDescent="0.4">
      <c r="A245" s="3" t="s">
        <v>274</v>
      </c>
      <c r="B245" s="6" t="s">
        <v>45</v>
      </c>
      <c r="C245" s="3" t="s">
        <v>33</v>
      </c>
      <c r="D245" s="3" t="s">
        <v>19</v>
      </c>
      <c r="E245" s="3" t="s">
        <v>369</v>
      </c>
      <c r="F245" s="3" t="s">
        <v>20</v>
      </c>
      <c r="G245" s="3" t="s">
        <v>27</v>
      </c>
      <c r="H245" s="3" t="s">
        <v>370</v>
      </c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</row>
    <row r="246" spans="1:24" x14ac:dyDescent="0.4">
      <c r="A246" s="3" t="s">
        <v>275</v>
      </c>
      <c r="B246" s="6" t="s">
        <v>369</v>
      </c>
      <c r="C246" s="3" t="s">
        <v>20</v>
      </c>
      <c r="D246" s="3" t="s">
        <v>19</v>
      </c>
      <c r="E246" s="3" t="s">
        <v>369</v>
      </c>
      <c r="F246" s="3" t="s">
        <v>20</v>
      </c>
      <c r="G246" s="3" t="s">
        <v>27</v>
      </c>
      <c r="H246" s="3" t="s">
        <v>370</v>
      </c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</row>
    <row r="247" spans="1:24" x14ac:dyDescent="0.4">
      <c r="A247" s="3" t="s">
        <v>276</v>
      </c>
      <c r="B247" s="6" t="s">
        <v>371</v>
      </c>
      <c r="C247" s="3" t="s">
        <v>20</v>
      </c>
      <c r="D247" s="3" t="s">
        <v>21</v>
      </c>
      <c r="E247" s="3" t="s">
        <v>371</v>
      </c>
      <c r="F247" s="3" t="s">
        <v>23</v>
      </c>
      <c r="G247" s="3" t="s">
        <v>22</v>
      </c>
      <c r="H247" s="3" t="s">
        <v>371</v>
      </c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</row>
    <row r="248" spans="1:24" x14ac:dyDescent="0.4">
      <c r="A248" s="3" t="s">
        <v>277</v>
      </c>
      <c r="B248" s="6" t="s">
        <v>370</v>
      </c>
      <c r="C248" s="3" t="s">
        <v>23</v>
      </c>
      <c r="D248" s="3" t="s">
        <v>19</v>
      </c>
      <c r="E248" s="3" t="s">
        <v>369</v>
      </c>
      <c r="F248" s="3" t="s">
        <v>20</v>
      </c>
      <c r="G248" s="3" t="s">
        <v>27</v>
      </c>
      <c r="H248" s="3" t="s">
        <v>370</v>
      </c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</row>
    <row r="249" spans="1:24" x14ac:dyDescent="0.4">
      <c r="A249" s="3" t="s">
        <v>278</v>
      </c>
      <c r="B249" s="6" t="s">
        <v>374</v>
      </c>
      <c r="C249" s="3" t="s">
        <v>33</v>
      </c>
      <c r="D249" s="3" t="s">
        <v>19</v>
      </c>
      <c r="E249" s="3" t="s">
        <v>369</v>
      </c>
      <c r="F249" s="3" t="s">
        <v>20</v>
      </c>
      <c r="G249" s="3" t="s">
        <v>27</v>
      </c>
      <c r="H249" s="3" t="s">
        <v>370</v>
      </c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</row>
    <row r="250" spans="1:24" x14ac:dyDescent="0.4">
      <c r="A250" s="3" t="s">
        <v>279</v>
      </c>
      <c r="B250" s="6" t="s">
        <v>370</v>
      </c>
      <c r="C250" s="3" t="s">
        <v>23</v>
      </c>
      <c r="D250" s="3" t="s">
        <v>19</v>
      </c>
      <c r="E250" s="3" t="s">
        <v>369</v>
      </c>
      <c r="F250" s="3" t="s">
        <v>20</v>
      </c>
      <c r="G250" s="3" t="s">
        <v>27</v>
      </c>
      <c r="H250" s="3" t="s">
        <v>370</v>
      </c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</row>
    <row r="251" spans="1:24" x14ac:dyDescent="0.4">
      <c r="A251" s="3" t="s">
        <v>280</v>
      </c>
      <c r="B251" s="6" t="s">
        <v>369</v>
      </c>
      <c r="C251" s="3" t="s">
        <v>23</v>
      </c>
      <c r="D251" s="3" t="s">
        <v>19</v>
      </c>
      <c r="E251" s="3" t="s">
        <v>369</v>
      </c>
      <c r="F251" s="3" t="s">
        <v>20</v>
      </c>
      <c r="G251" s="3" t="s">
        <v>27</v>
      </c>
      <c r="H251" s="3" t="s">
        <v>370</v>
      </c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</row>
    <row r="252" spans="1:24" x14ac:dyDescent="0.4">
      <c r="A252" s="3" t="s">
        <v>281</v>
      </c>
      <c r="B252" s="6" t="s">
        <v>369</v>
      </c>
      <c r="C252" s="3" t="s">
        <v>23</v>
      </c>
      <c r="D252" s="3" t="s">
        <v>19</v>
      </c>
      <c r="E252" s="3" t="s">
        <v>369</v>
      </c>
      <c r="F252" s="3" t="s">
        <v>20</v>
      </c>
      <c r="G252" s="3" t="s">
        <v>27</v>
      </c>
      <c r="H252" s="3" t="s">
        <v>370</v>
      </c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</row>
    <row r="253" spans="1:24" x14ac:dyDescent="0.4">
      <c r="A253" s="3" t="s">
        <v>282</v>
      </c>
      <c r="B253" s="6" t="s">
        <v>372</v>
      </c>
      <c r="C253" s="3" t="s">
        <v>33</v>
      </c>
      <c r="D253" s="3" t="s">
        <v>21</v>
      </c>
      <c r="E253" s="3" t="s">
        <v>371</v>
      </c>
      <c r="F253" s="3" t="s">
        <v>23</v>
      </c>
      <c r="G253" s="3" t="s">
        <v>22</v>
      </c>
      <c r="H253" s="3" t="s">
        <v>371</v>
      </c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</row>
    <row r="254" spans="1:24" x14ac:dyDescent="0.4">
      <c r="A254" s="3" t="s">
        <v>283</v>
      </c>
      <c r="B254" s="6" t="s">
        <v>371</v>
      </c>
      <c r="C254" s="3" t="s">
        <v>20</v>
      </c>
      <c r="D254" s="3" t="s">
        <v>21</v>
      </c>
      <c r="E254" s="3" t="s">
        <v>371</v>
      </c>
      <c r="F254" s="3" t="s">
        <v>23</v>
      </c>
      <c r="G254" s="3" t="s">
        <v>22</v>
      </c>
      <c r="H254" s="3" t="s">
        <v>371</v>
      </c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</row>
    <row r="255" spans="1:24" x14ac:dyDescent="0.4">
      <c r="A255" s="3" t="s">
        <v>284</v>
      </c>
      <c r="B255" s="6" t="s">
        <v>372</v>
      </c>
      <c r="C255" s="3" t="s">
        <v>20</v>
      </c>
      <c r="D255" s="3" t="s">
        <v>21</v>
      </c>
      <c r="E255" s="3" t="s">
        <v>371</v>
      </c>
      <c r="F255" s="3" t="s">
        <v>23</v>
      </c>
      <c r="G255" s="3" t="s">
        <v>22</v>
      </c>
      <c r="H255" s="3" t="s">
        <v>371</v>
      </c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</row>
    <row r="256" spans="1:24" x14ac:dyDescent="0.4">
      <c r="A256" s="3" t="s">
        <v>285</v>
      </c>
      <c r="B256" s="6" t="s">
        <v>373</v>
      </c>
      <c r="C256" s="3" t="s">
        <v>23</v>
      </c>
      <c r="D256" s="3" t="s">
        <v>21</v>
      </c>
      <c r="E256" s="3" t="s">
        <v>371</v>
      </c>
      <c r="F256" s="3" t="s">
        <v>23</v>
      </c>
      <c r="G256" s="3" t="s">
        <v>22</v>
      </c>
      <c r="H256" s="3" t="s">
        <v>371</v>
      </c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</row>
    <row r="257" spans="1:24" x14ac:dyDescent="0.4">
      <c r="A257" s="3" t="s">
        <v>286</v>
      </c>
      <c r="B257" s="6" t="s">
        <v>376</v>
      </c>
      <c r="C257" s="3" t="s">
        <v>20</v>
      </c>
      <c r="D257" s="3" t="s">
        <v>21</v>
      </c>
      <c r="E257" s="3" t="s">
        <v>371</v>
      </c>
      <c r="F257" s="3" t="s">
        <v>23</v>
      </c>
      <c r="G257" s="3" t="s">
        <v>22</v>
      </c>
      <c r="H257" s="3" t="s">
        <v>371</v>
      </c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</row>
    <row r="258" spans="1:24" x14ac:dyDescent="0.4">
      <c r="A258" s="3" t="s">
        <v>287</v>
      </c>
      <c r="B258" s="6" t="s">
        <v>370</v>
      </c>
      <c r="C258" s="3" t="s">
        <v>23</v>
      </c>
      <c r="D258" s="3" t="s">
        <v>19</v>
      </c>
      <c r="E258" s="3" t="s">
        <v>369</v>
      </c>
      <c r="F258" s="3" t="s">
        <v>20</v>
      </c>
      <c r="G258" s="3" t="s">
        <v>27</v>
      </c>
      <c r="H258" s="3" t="s">
        <v>370</v>
      </c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</row>
    <row r="259" spans="1:24" x14ac:dyDescent="0.4">
      <c r="A259" s="3" t="s">
        <v>288</v>
      </c>
      <c r="B259" s="6" t="s">
        <v>369</v>
      </c>
      <c r="C259" s="3" t="s">
        <v>33</v>
      </c>
      <c r="D259" s="3" t="s">
        <v>19</v>
      </c>
      <c r="E259" s="3" t="s">
        <v>369</v>
      </c>
      <c r="F259" s="3" t="s">
        <v>20</v>
      </c>
      <c r="G259" s="3" t="s">
        <v>27</v>
      </c>
      <c r="H259" s="3" t="s">
        <v>370</v>
      </c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</row>
    <row r="260" spans="1:24" x14ac:dyDescent="0.4">
      <c r="A260" s="3" t="s">
        <v>289</v>
      </c>
      <c r="B260" s="6" t="s">
        <v>369</v>
      </c>
      <c r="C260" s="3" t="s">
        <v>23</v>
      </c>
      <c r="D260" s="3" t="s">
        <v>19</v>
      </c>
      <c r="E260" s="3" t="s">
        <v>369</v>
      </c>
      <c r="F260" s="3" t="s">
        <v>20</v>
      </c>
      <c r="G260" s="3" t="s">
        <v>27</v>
      </c>
      <c r="H260" s="3" t="s">
        <v>370</v>
      </c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</row>
    <row r="261" spans="1:24" x14ac:dyDescent="0.4">
      <c r="A261" s="3" t="s">
        <v>290</v>
      </c>
      <c r="B261" s="6" t="s">
        <v>369</v>
      </c>
      <c r="C261" s="3" t="s">
        <v>20</v>
      </c>
      <c r="D261" s="3" t="s">
        <v>19</v>
      </c>
      <c r="E261" s="3" t="s">
        <v>369</v>
      </c>
      <c r="F261" s="3" t="s">
        <v>20</v>
      </c>
      <c r="G261" s="3" t="s">
        <v>27</v>
      </c>
      <c r="H261" s="3" t="s">
        <v>370</v>
      </c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</row>
    <row r="262" spans="1:24" x14ac:dyDescent="0.4">
      <c r="A262" s="3" t="s">
        <v>291</v>
      </c>
      <c r="B262" s="6" t="s">
        <v>369</v>
      </c>
      <c r="C262" s="3" t="s">
        <v>20</v>
      </c>
      <c r="D262" s="3" t="s">
        <v>25</v>
      </c>
      <c r="E262" s="3" t="s">
        <v>369</v>
      </c>
      <c r="F262" s="3" t="s">
        <v>20</v>
      </c>
      <c r="G262" s="3" t="s">
        <v>22</v>
      </c>
      <c r="H262" s="3" t="s">
        <v>371</v>
      </c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</row>
    <row r="263" spans="1:24" x14ac:dyDescent="0.4">
      <c r="A263" s="3" t="s">
        <v>292</v>
      </c>
      <c r="B263" s="6" t="s">
        <v>370</v>
      </c>
      <c r="C263" s="3" t="s">
        <v>23</v>
      </c>
      <c r="D263" s="3" t="s">
        <v>19</v>
      </c>
      <c r="E263" s="3" t="s">
        <v>369</v>
      </c>
      <c r="F263" s="3" t="s">
        <v>20</v>
      </c>
      <c r="G263" s="3" t="s">
        <v>27</v>
      </c>
      <c r="H263" s="3" t="s">
        <v>370</v>
      </c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</row>
    <row r="264" spans="1:24" x14ac:dyDescent="0.4">
      <c r="A264" s="3" t="s">
        <v>293</v>
      </c>
      <c r="B264" s="6" t="s">
        <v>370</v>
      </c>
      <c r="C264" s="3" t="s">
        <v>23</v>
      </c>
      <c r="D264" s="3" t="s">
        <v>19</v>
      </c>
      <c r="E264" s="3" t="s">
        <v>369</v>
      </c>
      <c r="F264" s="3" t="s">
        <v>20</v>
      </c>
      <c r="G264" s="3" t="s">
        <v>27</v>
      </c>
      <c r="H264" s="3" t="s">
        <v>370</v>
      </c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</row>
    <row r="265" spans="1:24" x14ac:dyDescent="0.4">
      <c r="A265" s="3" t="s">
        <v>294</v>
      </c>
      <c r="B265" s="6" t="s">
        <v>371</v>
      </c>
      <c r="C265" s="3" t="s">
        <v>33</v>
      </c>
      <c r="D265" s="3" t="s">
        <v>21</v>
      </c>
      <c r="E265" s="3" t="s">
        <v>371</v>
      </c>
      <c r="F265" s="3" t="s">
        <v>23</v>
      </c>
      <c r="G265" s="3" t="s">
        <v>22</v>
      </c>
      <c r="H265" s="3" t="s">
        <v>371</v>
      </c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</row>
    <row r="266" spans="1:24" x14ac:dyDescent="0.4">
      <c r="A266" s="3" t="s">
        <v>295</v>
      </c>
      <c r="B266" s="6" t="s">
        <v>369</v>
      </c>
      <c r="C266" s="3" t="s">
        <v>23</v>
      </c>
      <c r="D266" s="3" t="s">
        <v>19</v>
      </c>
      <c r="E266" s="3" t="s">
        <v>369</v>
      </c>
      <c r="F266" s="3" t="s">
        <v>20</v>
      </c>
      <c r="G266" s="3" t="s">
        <v>27</v>
      </c>
      <c r="H266" s="3" t="s">
        <v>370</v>
      </c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</row>
    <row r="267" spans="1:24" x14ac:dyDescent="0.4">
      <c r="A267" s="3" t="s">
        <v>296</v>
      </c>
      <c r="B267" s="6" t="s">
        <v>370</v>
      </c>
      <c r="C267" s="3" t="s">
        <v>23</v>
      </c>
      <c r="D267" s="3" t="s">
        <v>19</v>
      </c>
      <c r="E267" s="3" t="s">
        <v>369</v>
      </c>
      <c r="F267" s="3" t="s">
        <v>20</v>
      </c>
      <c r="G267" s="3" t="s">
        <v>27</v>
      </c>
      <c r="H267" s="3" t="s">
        <v>370</v>
      </c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</row>
    <row r="268" spans="1:24" x14ac:dyDescent="0.4">
      <c r="A268" s="3" t="s">
        <v>297</v>
      </c>
      <c r="B268" s="6" t="s">
        <v>369</v>
      </c>
      <c r="C268" s="3" t="s">
        <v>23</v>
      </c>
      <c r="D268" s="3" t="s">
        <v>19</v>
      </c>
      <c r="E268" s="3" t="s">
        <v>369</v>
      </c>
      <c r="F268" s="3" t="s">
        <v>20</v>
      </c>
      <c r="G268" s="3" t="s">
        <v>27</v>
      </c>
      <c r="H268" s="3" t="s">
        <v>370</v>
      </c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</row>
    <row r="269" spans="1:24" x14ac:dyDescent="0.4">
      <c r="A269" s="3" t="s">
        <v>298</v>
      </c>
      <c r="B269" s="6" t="s">
        <v>370</v>
      </c>
      <c r="C269" s="3" t="s">
        <v>23</v>
      </c>
      <c r="D269" s="3" t="s">
        <v>19</v>
      </c>
      <c r="E269" s="3" t="s">
        <v>369</v>
      </c>
      <c r="F269" s="3" t="s">
        <v>20</v>
      </c>
      <c r="G269" s="3" t="s">
        <v>27</v>
      </c>
      <c r="H269" s="3" t="s">
        <v>370</v>
      </c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</row>
    <row r="270" spans="1:24" x14ac:dyDescent="0.4">
      <c r="A270" s="3" t="s">
        <v>299</v>
      </c>
      <c r="B270" s="6" t="s">
        <v>372</v>
      </c>
      <c r="C270" s="3" t="s">
        <v>20</v>
      </c>
      <c r="D270" s="3" t="s">
        <v>21</v>
      </c>
      <c r="E270" s="3" t="s">
        <v>371</v>
      </c>
      <c r="F270" s="3" t="s">
        <v>23</v>
      </c>
      <c r="G270" s="3" t="s">
        <v>22</v>
      </c>
      <c r="H270" s="3" t="s">
        <v>371</v>
      </c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</row>
    <row r="271" spans="1:24" x14ac:dyDescent="0.4">
      <c r="A271" s="3" t="s">
        <v>300</v>
      </c>
      <c r="B271" s="6" t="s">
        <v>45</v>
      </c>
      <c r="C271" s="3" t="s">
        <v>33</v>
      </c>
      <c r="D271" s="3" t="s">
        <v>19</v>
      </c>
      <c r="E271" s="3" t="s">
        <v>369</v>
      </c>
      <c r="F271" s="3" t="s">
        <v>20</v>
      </c>
      <c r="G271" s="3" t="s">
        <v>27</v>
      </c>
      <c r="H271" s="3" t="s">
        <v>370</v>
      </c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</row>
    <row r="272" spans="1:24" x14ac:dyDescent="0.4">
      <c r="A272" s="3" t="s">
        <v>301</v>
      </c>
      <c r="B272" s="6" t="s">
        <v>369</v>
      </c>
      <c r="C272" s="3" t="s">
        <v>33</v>
      </c>
      <c r="D272" s="3" t="s">
        <v>19</v>
      </c>
      <c r="E272" s="3" t="s">
        <v>369</v>
      </c>
      <c r="F272" s="3" t="s">
        <v>20</v>
      </c>
      <c r="G272" s="3" t="s">
        <v>27</v>
      </c>
      <c r="H272" s="3" t="s">
        <v>370</v>
      </c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</row>
    <row r="273" spans="1:24" x14ac:dyDescent="0.4">
      <c r="A273" s="3" t="s">
        <v>302</v>
      </c>
      <c r="B273" s="6" t="s">
        <v>369</v>
      </c>
      <c r="C273" s="3" t="s">
        <v>23</v>
      </c>
      <c r="D273" s="3" t="s">
        <v>19</v>
      </c>
      <c r="E273" s="3" t="s">
        <v>369</v>
      </c>
      <c r="F273" s="3" t="s">
        <v>20</v>
      </c>
      <c r="G273" s="3" t="s">
        <v>27</v>
      </c>
      <c r="H273" s="3" t="s">
        <v>370</v>
      </c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</row>
    <row r="274" spans="1:24" x14ac:dyDescent="0.4">
      <c r="A274" s="3" t="s">
        <v>303</v>
      </c>
      <c r="B274" s="6" t="s">
        <v>371</v>
      </c>
      <c r="C274" s="3" t="s">
        <v>23</v>
      </c>
      <c r="D274" s="3" t="s">
        <v>21</v>
      </c>
      <c r="E274" s="3" t="s">
        <v>371</v>
      </c>
      <c r="F274" s="3" t="s">
        <v>23</v>
      </c>
      <c r="G274" s="3" t="s">
        <v>22</v>
      </c>
      <c r="H274" s="3" t="s">
        <v>371</v>
      </c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</row>
    <row r="275" spans="1:24" x14ac:dyDescent="0.4">
      <c r="A275" s="3" t="s">
        <v>304</v>
      </c>
      <c r="B275" s="6" t="s">
        <v>369</v>
      </c>
      <c r="C275" s="3" t="s">
        <v>23</v>
      </c>
      <c r="D275" s="3" t="s">
        <v>19</v>
      </c>
      <c r="E275" s="3" t="s">
        <v>369</v>
      </c>
      <c r="F275" s="3" t="s">
        <v>20</v>
      </c>
      <c r="G275" s="3" t="s">
        <v>27</v>
      </c>
      <c r="H275" s="3" t="s">
        <v>370</v>
      </c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</row>
    <row r="276" spans="1:24" x14ac:dyDescent="0.4">
      <c r="A276" s="3" t="s">
        <v>305</v>
      </c>
      <c r="B276" s="6" t="s">
        <v>370</v>
      </c>
      <c r="C276" s="3" t="s">
        <v>23</v>
      </c>
      <c r="D276" s="3" t="s">
        <v>19</v>
      </c>
      <c r="E276" s="3" t="s">
        <v>369</v>
      </c>
      <c r="F276" s="3" t="s">
        <v>20</v>
      </c>
      <c r="G276" s="3" t="s">
        <v>27</v>
      </c>
      <c r="H276" s="3" t="s">
        <v>370</v>
      </c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</row>
    <row r="277" spans="1:24" x14ac:dyDescent="0.4">
      <c r="A277" s="3" t="s">
        <v>306</v>
      </c>
      <c r="B277" s="6" t="s">
        <v>369</v>
      </c>
      <c r="C277" s="3" t="s">
        <v>23</v>
      </c>
      <c r="D277" s="3" t="s">
        <v>19</v>
      </c>
      <c r="E277" s="3" t="s">
        <v>369</v>
      </c>
      <c r="F277" s="3" t="s">
        <v>20</v>
      </c>
      <c r="G277" s="3" t="s">
        <v>27</v>
      </c>
      <c r="H277" s="3" t="s">
        <v>370</v>
      </c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</row>
    <row r="278" spans="1:24" x14ac:dyDescent="0.4">
      <c r="A278" s="3" t="s">
        <v>307</v>
      </c>
      <c r="B278" s="6" t="s">
        <v>369</v>
      </c>
      <c r="C278" s="3" t="s">
        <v>23</v>
      </c>
      <c r="D278" s="3" t="s">
        <v>19</v>
      </c>
      <c r="E278" s="3" t="s">
        <v>369</v>
      </c>
      <c r="F278" s="3" t="s">
        <v>20</v>
      </c>
      <c r="G278" s="3" t="s">
        <v>27</v>
      </c>
      <c r="H278" s="3" t="s">
        <v>370</v>
      </c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</row>
    <row r="279" spans="1:24" x14ac:dyDescent="0.4">
      <c r="A279" s="3" t="s">
        <v>308</v>
      </c>
      <c r="B279" s="6" t="s">
        <v>369</v>
      </c>
      <c r="C279" s="3" t="s">
        <v>23</v>
      </c>
      <c r="D279" s="3" t="s">
        <v>19</v>
      </c>
      <c r="E279" s="3" t="s">
        <v>369</v>
      </c>
      <c r="F279" s="3" t="s">
        <v>20</v>
      </c>
      <c r="G279" s="3" t="s">
        <v>27</v>
      </c>
      <c r="H279" s="3" t="s">
        <v>370</v>
      </c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</row>
    <row r="280" spans="1:24" x14ac:dyDescent="0.4">
      <c r="A280" s="3" t="s">
        <v>309</v>
      </c>
      <c r="B280" s="6" t="s">
        <v>369</v>
      </c>
      <c r="C280" s="3" t="s">
        <v>23</v>
      </c>
      <c r="D280" s="3" t="s">
        <v>19</v>
      </c>
      <c r="E280" s="3" t="s">
        <v>369</v>
      </c>
      <c r="F280" s="3" t="s">
        <v>20</v>
      </c>
      <c r="G280" s="3" t="s">
        <v>27</v>
      </c>
      <c r="H280" s="3" t="s">
        <v>370</v>
      </c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</row>
    <row r="281" spans="1:24" x14ac:dyDescent="0.4">
      <c r="A281" s="3" t="s">
        <v>310</v>
      </c>
      <c r="B281" s="6" t="s">
        <v>374</v>
      </c>
      <c r="C281" s="3" t="s">
        <v>20</v>
      </c>
      <c r="D281" s="3" t="s">
        <v>21</v>
      </c>
      <c r="E281" s="3" t="s">
        <v>371</v>
      </c>
      <c r="F281" s="3" t="s">
        <v>23</v>
      </c>
      <c r="G281" s="3" t="s">
        <v>22</v>
      </c>
      <c r="H281" s="3" t="s">
        <v>371</v>
      </c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</row>
    <row r="282" spans="1:24" x14ac:dyDescent="0.4">
      <c r="A282" s="3" t="s">
        <v>311</v>
      </c>
      <c r="B282" s="6" t="s">
        <v>369</v>
      </c>
      <c r="C282" s="3" t="s">
        <v>23</v>
      </c>
      <c r="D282" s="3" t="s">
        <v>19</v>
      </c>
      <c r="E282" s="3" t="s">
        <v>369</v>
      </c>
      <c r="F282" s="3" t="s">
        <v>20</v>
      </c>
      <c r="G282" s="3" t="s">
        <v>27</v>
      </c>
      <c r="H282" s="3" t="s">
        <v>370</v>
      </c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</row>
    <row r="283" spans="1:24" x14ac:dyDescent="0.4">
      <c r="A283" s="3" t="s">
        <v>312</v>
      </c>
      <c r="B283" s="6" t="s">
        <v>371</v>
      </c>
      <c r="C283" s="3" t="s">
        <v>33</v>
      </c>
      <c r="D283" s="3" t="s">
        <v>21</v>
      </c>
      <c r="E283" s="3" t="s">
        <v>371</v>
      </c>
      <c r="F283" s="3" t="s">
        <v>23</v>
      </c>
      <c r="G283" s="3" t="s">
        <v>22</v>
      </c>
      <c r="H283" s="3" t="s">
        <v>371</v>
      </c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</row>
    <row r="284" spans="1:24" x14ac:dyDescent="0.4">
      <c r="A284" s="3" t="s">
        <v>313</v>
      </c>
      <c r="B284" s="6" t="s">
        <v>369</v>
      </c>
      <c r="C284" s="3" t="s">
        <v>23</v>
      </c>
      <c r="D284" s="3" t="s">
        <v>19</v>
      </c>
      <c r="E284" s="3" t="s">
        <v>369</v>
      </c>
      <c r="F284" s="3" t="s">
        <v>20</v>
      </c>
      <c r="G284" s="3" t="s">
        <v>27</v>
      </c>
      <c r="H284" s="3" t="s">
        <v>370</v>
      </c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</row>
    <row r="285" spans="1:24" x14ac:dyDescent="0.4">
      <c r="A285" s="3" t="s">
        <v>314</v>
      </c>
      <c r="B285" s="6" t="s">
        <v>370</v>
      </c>
      <c r="C285" s="3" t="s">
        <v>23</v>
      </c>
      <c r="D285" s="3" t="s">
        <v>19</v>
      </c>
      <c r="E285" s="3" t="s">
        <v>369</v>
      </c>
      <c r="F285" s="3" t="s">
        <v>20</v>
      </c>
      <c r="G285" s="3" t="s">
        <v>27</v>
      </c>
      <c r="H285" s="3" t="s">
        <v>370</v>
      </c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</row>
    <row r="286" spans="1:24" x14ac:dyDescent="0.4">
      <c r="A286" s="3" t="s">
        <v>315</v>
      </c>
      <c r="B286" s="6" t="s">
        <v>376</v>
      </c>
      <c r="C286" s="3" t="s">
        <v>20</v>
      </c>
      <c r="D286" s="3" t="s">
        <v>21</v>
      </c>
      <c r="E286" s="3" t="s">
        <v>371</v>
      </c>
      <c r="F286" s="3" t="s">
        <v>23</v>
      </c>
      <c r="G286" s="3" t="s">
        <v>22</v>
      </c>
      <c r="H286" s="3" t="s">
        <v>371</v>
      </c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</row>
    <row r="287" spans="1:24" x14ac:dyDescent="0.4">
      <c r="A287" s="3" t="s">
        <v>316</v>
      </c>
      <c r="B287" s="6" t="s">
        <v>369</v>
      </c>
      <c r="C287" s="3" t="s">
        <v>23</v>
      </c>
      <c r="D287" s="3" t="s">
        <v>19</v>
      </c>
      <c r="E287" s="3" t="s">
        <v>369</v>
      </c>
      <c r="F287" s="3" t="s">
        <v>20</v>
      </c>
      <c r="G287" s="3" t="s">
        <v>27</v>
      </c>
      <c r="H287" s="3" t="s">
        <v>370</v>
      </c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</row>
    <row r="288" spans="1:24" x14ac:dyDescent="0.4">
      <c r="A288" s="3" t="s">
        <v>317</v>
      </c>
      <c r="B288" s="6" t="s">
        <v>369</v>
      </c>
      <c r="C288" s="3" t="s">
        <v>23</v>
      </c>
      <c r="D288" s="3" t="s">
        <v>19</v>
      </c>
      <c r="E288" s="3" t="s">
        <v>369</v>
      </c>
      <c r="F288" s="3" t="s">
        <v>20</v>
      </c>
      <c r="G288" s="3" t="s">
        <v>27</v>
      </c>
      <c r="H288" s="3" t="s">
        <v>370</v>
      </c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</row>
    <row r="289" spans="1:24" x14ac:dyDescent="0.4">
      <c r="A289" s="3" t="s">
        <v>318</v>
      </c>
      <c r="B289" s="6" t="s">
        <v>369</v>
      </c>
      <c r="C289" s="3" t="s">
        <v>20</v>
      </c>
      <c r="D289" s="3" t="s">
        <v>19</v>
      </c>
      <c r="E289" s="3" t="s">
        <v>369</v>
      </c>
      <c r="F289" s="3" t="s">
        <v>20</v>
      </c>
      <c r="G289" s="3" t="s">
        <v>27</v>
      </c>
      <c r="H289" s="3" t="s">
        <v>370</v>
      </c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</row>
    <row r="290" spans="1:24" x14ac:dyDescent="0.4">
      <c r="A290" s="3" t="s">
        <v>319</v>
      </c>
      <c r="B290" s="6" t="s">
        <v>370</v>
      </c>
      <c r="C290" s="3" t="s">
        <v>23</v>
      </c>
      <c r="D290" s="3" t="s">
        <v>19</v>
      </c>
      <c r="E290" s="3" t="s">
        <v>369</v>
      </c>
      <c r="F290" s="3" t="s">
        <v>20</v>
      </c>
      <c r="G290" s="3" t="s">
        <v>27</v>
      </c>
      <c r="H290" s="3" t="s">
        <v>370</v>
      </c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</row>
    <row r="291" spans="1:24" x14ac:dyDescent="0.4">
      <c r="A291" s="3" t="s">
        <v>320</v>
      </c>
      <c r="B291" s="6" t="s">
        <v>370</v>
      </c>
      <c r="C291" s="3" t="s">
        <v>23</v>
      </c>
      <c r="D291" s="3" t="s">
        <v>19</v>
      </c>
      <c r="E291" s="3" t="s">
        <v>369</v>
      </c>
      <c r="F291" s="3" t="s">
        <v>20</v>
      </c>
      <c r="G291" s="3" t="s">
        <v>27</v>
      </c>
      <c r="H291" s="3" t="s">
        <v>370</v>
      </c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</row>
    <row r="292" spans="1:24" x14ac:dyDescent="0.4">
      <c r="A292" s="3" t="s">
        <v>27</v>
      </c>
      <c r="B292" s="6" t="s">
        <v>370</v>
      </c>
      <c r="C292" s="3" t="s">
        <v>23</v>
      </c>
      <c r="D292" s="3" t="s">
        <v>19</v>
      </c>
      <c r="E292" s="3" t="s">
        <v>369</v>
      </c>
      <c r="F292" s="3" t="s">
        <v>20</v>
      </c>
      <c r="G292" s="3" t="s">
        <v>27</v>
      </c>
      <c r="H292" s="3" t="s">
        <v>370</v>
      </c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</row>
    <row r="293" spans="1:24" x14ac:dyDescent="0.4">
      <c r="A293" s="3" t="s">
        <v>321</v>
      </c>
      <c r="B293" s="6" t="s">
        <v>376</v>
      </c>
      <c r="C293" s="3" t="s">
        <v>20</v>
      </c>
      <c r="D293" s="3" t="s">
        <v>21</v>
      </c>
      <c r="E293" s="3" t="s">
        <v>371</v>
      </c>
      <c r="F293" s="3" t="s">
        <v>23</v>
      </c>
      <c r="G293" s="3" t="s">
        <v>22</v>
      </c>
      <c r="H293" s="3" t="s">
        <v>371</v>
      </c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</row>
    <row r="294" spans="1:24" x14ac:dyDescent="0.4">
      <c r="A294" s="3" t="s">
        <v>322</v>
      </c>
      <c r="B294" s="6" t="s">
        <v>369</v>
      </c>
      <c r="C294" s="3" t="s">
        <v>23</v>
      </c>
      <c r="D294" s="3" t="s">
        <v>19</v>
      </c>
      <c r="E294" s="3" t="s">
        <v>369</v>
      </c>
      <c r="F294" s="3" t="s">
        <v>20</v>
      </c>
      <c r="G294" s="3" t="s">
        <v>27</v>
      </c>
      <c r="H294" s="3" t="s">
        <v>370</v>
      </c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</row>
    <row r="295" spans="1:24" x14ac:dyDescent="0.4">
      <c r="A295" s="3" t="s">
        <v>323</v>
      </c>
      <c r="B295" s="6" t="s">
        <v>374</v>
      </c>
      <c r="C295" s="3" t="s">
        <v>20</v>
      </c>
      <c r="D295" s="3" t="s">
        <v>21</v>
      </c>
      <c r="E295" s="3" t="s">
        <v>371</v>
      </c>
      <c r="F295" s="3" t="s">
        <v>23</v>
      </c>
      <c r="G295" s="3" t="s">
        <v>22</v>
      </c>
      <c r="H295" s="3" t="s">
        <v>371</v>
      </c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</row>
    <row r="296" spans="1:24" x14ac:dyDescent="0.4">
      <c r="A296" s="3" t="s">
        <v>324</v>
      </c>
      <c r="B296" s="6" t="s">
        <v>371</v>
      </c>
      <c r="C296" s="3" t="s">
        <v>23</v>
      </c>
      <c r="D296" s="3" t="s">
        <v>21</v>
      </c>
      <c r="E296" s="3" t="s">
        <v>371</v>
      </c>
      <c r="F296" s="3" t="s">
        <v>23</v>
      </c>
      <c r="G296" s="3" t="s">
        <v>22</v>
      </c>
      <c r="H296" s="3" t="s">
        <v>371</v>
      </c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</row>
    <row r="297" spans="1:24" x14ac:dyDescent="0.4">
      <c r="A297" s="3" t="s">
        <v>325</v>
      </c>
      <c r="B297" s="6" t="s">
        <v>370</v>
      </c>
      <c r="C297" s="3" t="s">
        <v>20</v>
      </c>
      <c r="D297" s="3" t="s">
        <v>19</v>
      </c>
      <c r="E297" s="3" t="s">
        <v>369</v>
      </c>
      <c r="F297" s="3" t="s">
        <v>20</v>
      </c>
      <c r="G297" s="3" t="s">
        <v>27</v>
      </c>
      <c r="H297" s="3" t="s">
        <v>370</v>
      </c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</row>
    <row r="298" spans="1:24" x14ac:dyDescent="0.4">
      <c r="A298" s="3" t="s">
        <v>19</v>
      </c>
      <c r="B298" s="6" t="s">
        <v>369</v>
      </c>
      <c r="C298" s="3" t="s">
        <v>33</v>
      </c>
      <c r="D298" s="3" t="s">
        <v>21</v>
      </c>
      <c r="E298" s="3" t="s">
        <v>371</v>
      </c>
      <c r="F298" s="3" t="s">
        <v>23</v>
      </c>
      <c r="G298" s="3" t="s">
        <v>22</v>
      </c>
      <c r="H298" s="3" t="s">
        <v>371</v>
      </c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</row>
    <row r="299" spans="1:24" x14ac:dyDescent="0.4">
      <c r="A299" s="3" t="s">
        <v>326</v>
      </c>
      <c r="B299" s="6" t="s">
        <v>371</v>
      </c>
      <c r="C299" s="3" t="s">
        <v>20</v>
      </c>
      <c r="D299" s="3" t="s">
        <v>21</v>
      </c>
      <c r="E299" s="3" t="s">
        <v>371</v>
      </c>
      <c r="F299" s="3" t="s">
        <v>23</v>
      </c>
      <c r="G299" s="3" t="s">
        <v>22</v>
      </c>
      <c r="H299" s="3" t="s">
        <v>371</v>
      </c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</row>
    <row r="300" spans="1:24" x14ac:dyDescent="0.4">
      <c r="A300" s="3" t="s">
        <v>327</v>
      </c>
      <c r="B300" s="6" t="s">
        <v>370</v>
      </c>
      <c r="C300" s="3" t="s">
        <v>23</v>
      </c>
      <c r="D300" s="3" t="s">
        <v>19</v>
      </c>
      <c r="E300" s="3" t="s">
        <v>369</v>
      </c>
      <c r="F300" s="3" t="s">
        <v>20</v>
      </c>
      <c r="G300" s="3" t="s">
        <v>27</v>
      </c>
      <c r="H300" s="3" t="s">
        <v>370</v>
      </c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</row>
    <row r="301" spans="1:24" x14ac:dyDescent="0.4">
      <c r="A301" s="3" t="s">
        <v>328</v>
      </c>
      <c r="B301" s="6" t="s">
        <v>372</v>
      </c>
      <c r="C301" s="3" t="s">
        <v>20</v>
      </c>
      <c r="D301" s="3" t="s">
        <v>21</v>
      </c>
      <c r="E301" s="3" t="s">
        <v>371</v>
      </c>
      <c r="F301" s="3" t="s">
        <v>23</v>
      </c>
      <c r="G301" s="3" t="s">
        <v>22</v>
      </c>
      <c r="H301" s="3" t="s">
        <v>371</v>
      </c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</row>
    <row r="302" spans="1:24" x14ac:dyDescent="0.4">
      <c r="A302" s="3" t="s">
        <v>329</v>
      </c>
      <c r="B302" s="6" t="s">
        <v>372</v>
      </c>
      <c r="C302" s="3" t="s">
        <v>20</v>
      </c>
      <c r="D302" s="3" t="s">
        <v>21</v>
      </c>
      <c r="E302" s="3" t="s">
        <v>371</v>
      </c>
      <c r="F302" s="3" t="s">
        <v>23</v>
      </c>
      <c r="G302" s="3" t="s">
        <v>22</v>
      </c>
      <c r="H302" s="3" t="s">
        <v>371</v>
      </c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</row>
    <row r="303" spans="1:24" x14ac:dyDescent="0.4">
      <c r="A303" s="3" t="s">
        <v>330</v>
      </c>
      <c r="B303" s="6" t="s">
        <v>369</v>
      </c>
      <c r="C303" s="3" t="s">
        <v>33</v>
      </c>
      <c r="D303" s="3" t="s">
        <v>19</v>
      </c>
      <c r="E303" s="3" t="s">
        <v>369</v>
      </c>
      <c r="F303" s="3" t="s">
        <v>20</v>
      </c>
      <c r="G303" s="3" t="s">
        <v>27</v>
      </c>
      <c r="H303" s="3" t="s">
        <v>370</v>
      </c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</row>
    <row r="304" spans="1:24" x14ac:dyDescent="0.4">
      <c r="A304" s="3" t="s">
        <v>331</v>
      </c>
      <c r="B304" s="6" t="s">
        <v>374</v>
      </c>
      <c r="C304" s="3" t="s">
        <v>20</v>
      </c>
      <c r="D304" s="3" t="s">
        <v>21</v>
      </c>
      <c r="E304" s="3" t="s">
        <v>371</v>
      </c>
      <c r="F304" s="3" t="s">
        <v>23</v>
      </c>
      <c r="G304" s="3" t="s">
        <v>22</v>
      </c>
      <c r="H304" s="3" t="s">
        <v>371</v>
      </c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</row>
    <row r="305" spans="1:24" x14ac:dyDescent="0.4">
      <c r="A305" s="3" t="s">
        <v>332</v>
      </c>
      <c r="B305" s="6" t="s">
        <v>45</v>
      </c>
      <c r="C305" s="3" t="s">
        <v>33</v>
      </c>
      <c r="D305" s="3" t="s">
        <v>19</v>
      </c>
      <c r="E305" s="3" t="s">
        <v>369</v>
      </c>
      <c r="F305" s="3" t="s">
        <v>20</v>
      </c>
      <c r="G305" s="3" t="s">
        <v>27</v>
      </c>
      <c r="H305" s="3" t="s">
        <v>370</v>
      </c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</row>
    <row r="306" spans="1:24" x14ac:dyDescent="0.4">
      <c r="A306" s="3" t="s">
        <v>333</v>
      </c>
      <c r="B306" s="6" t="s">
        <v>370</v>
      </c>
      <c r="C306" s="3" t="s">
        <v>23</v>
      </c>
      <c r="D306" s="3" t="s">
        <v>19</v>
      </c>
      <c r="E306" s="3" t="s">
        <v>369</v>
      </c>
      <c r="F306" s="3" t="s">
        <v>20</v>
      </c>
      <c r="G306" s="3" t="s">
        <v>27</v>
      </c>
      <c r="H306" s="3" t="s">
        <v>370</v>
      </c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</row>
    <row r="307" spans="1:24" x14ac:dyDescent="0.4">
      <c r="A307" s="3" t="s">
        <v>334</v>
      </c>
      <c r="B307" s="6" t="s">
        <v>371</v>
      </c>
      <c r="C307" s="3" t="s">
        <v>20</v>
      </c>
      <c r="D307" s="3" t="s">
        <v>21</v>
      </c>
      <c r="E307" s="3" t="s">
        <v>371</v>
      </c>
      <c r="F307" s="3" t="s">
        <v>23</v>
      </c>
      <c r="G307" s="3" t="s">
        <v>22</v>
      </c>
      <c r="H307" s="3" t="s">
        <v>371</v>
      </c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</row>
    <row r="308" spans="1:24" x14ac:dyDescent="0.4">
      <c r="A308" s="3" t="s">
        <v>335</v>
      </c>
      <c r="B308" s="6" t="s">
        <v>373</v>
      </c>
      <c r="C308" s="3" t="s">
        <v>33</v>
      </c>
      <c r="D308" s="3" t="s">
        <v>21</v>
      </c>
      <c r="E308" s="3" t="s">
        <v>371</v>
      </c>
      <c r="F308" s="3" t="s">
        <v>23</v>
      </c>
      <c r="G308" s="3" t="s">
        <v>22</v>
      </c>
      <c r="H308" s="3" t="s">
        <v>371</v>
      </c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</row>
    <row r="309" spans="1:24" x14ac:dyDescent="0.4">
      <c r="A309" s="3" t="s">
        <v>336</v>
      </c>
      <c r="B309" s="6" t="s">
        <v>371</v>
      </c>
      <c r="C309" s="3" t="s">
        <v>23</v>
      </c>
      <c r="D309" s="3" t="s">
        <v>21</v>
      </c>
      <c r="E309" s="3" t="s">
        <v>371</v>
      </c>
      <c r="F309" s="3" t="s">
        <v>23</v>
      </c>
      <c r="G309" s="3" t="s">
        <v>22</v>
      </c>
      <c r="H309" s="3" t="s">
        <v>371</v>
      </c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</row>
    <row r="310" spans="1:24" x14ac:dyDescent="0.4">
      <c r="A310" s="3" t="s">
        <v>337</v>
      </c>
      <c r="B310" s="6" t="s">
        <v>369</v>
      </c>
      <c r="C310" s="3" t="s">
        <v>23</v>
      </c>
      <c r="D310" s="3" t="s">
        <v>19</v>
      </c>
      <c r="E310" s="3" t="s">
        <v>369</v>
      </c>
      <c r="F310" s="3" t="s">
        <v>20</v>
      </c>
      <c r="G310" s="3" t="s">
        <v>27</v>
      </c>
      <c r="H310" s="3" t="s">
        <v>370</v>
      </c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</row>
    <row r="311" spans="1:24" x14ac:dyDescent="0.4">
      <c r="A311" s="3" t="s">
        <v>338</v>
      </c>
      <c r="B311" s="6" t="s">
        <v>371</v>
      </c>
      <c r="C311" s="3" t="s">
        <v>23</v>
      </c>
      <c r="D311" s="3" t="s">
        <v>21</v>
      </c>
      <c r="E311" s="3" t="s">
        <v>371</v>
      </c>
      <c r="F311" s="3" t="s">
        <v>23</v>
      </c>
      <c r="G311" s="3" t="s">
        <v>22</v>
      </c>
      <c r="H311" s="3" t="s">
        <v>371</v>
      </c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</row>
    <row r="312" spans="1:24" x14ac:dyDescent="0.4">
      <c r="A312" s="3" t="s">
        <v>339</v>
      </c>
      <c r="B312" s="6" t="s">
        <v>372</v>
      </c>
      <c r="C312" s="3" t="s">
        <v>20</v>
      </c>
      <c r="D312" s="3" t="s">
        <v>21</v>
      </c>
      <c r="E312" s="3" t="s">
        <v>371</v>
      </c>
      <c r="F312" s="3" t="s">
        <v>23</v>
      </c>
      <c r="G312" s="3" t="s">
        <v>22</v>
      </c>
      <c r="H312" s="3" t="s">
        <v>371</v>
      </c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</row>
    <row r="313" spans="1:24" x14ac:dyDescent="0.4">
      <c r="A313" s="3" t="s">
        <v>340</v>
      </c>
      <c r="B313" s="6" t="s">
        <v>45</v>
      </c>
      <c r="C313" s="3" t="s">
        <v>33</v>
      </c>
      <c r="D313" s="3" t="s">
        <v>19</v>
      </c>
      <c r="E313" s="3" t="s">
        <v>369</v>
      </c>
      <c r="F313" s="3" t="s">
        <v>20</v>
      </c>
      <c r="G313" s="3" t="s">
        <v>27</v>
      </c>
      <c r="H313" s="3" t="s">
        <v>370</v>
      </c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</row>
    <row r="314" spans="1:24" x14ac:dyDescent="0.4">
      <c r="A314" s="3" t="s">
        <v>341</v>
      </c>
      <c r="B314" s="6" t="s">
        <v>371</v>
      </c>
      <c r="C314" s="3" t="s">
        <v>23</v>
      </c>
      <c r="D314" s="3" t="s">
        <v>21</v>
      </c>
      <c r="E314" s="3" t="s">
        <v>371</v>
      </c>
      <c r="F314" s="3" t="s">
        <v>23</v>
      </c>
      <c r="G314" s="3" t="s">
        <v>22</v>
      </c>
      <c r="H314" s="3" t="s">
        <v>371</v>
      </c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</row>
    <row r="315" spans="1:24" x14ac:dyDescent="0.4">
      <c r="A315" s="3" t="s">
        <v>342</v>
      </c>
      <c r="B315" s="6" t="s">
        <v>374</v>
      </c>
      <c r="C315" s="3" t="s">
        <v>23</v>
      </c>
      <c r="D315" s="3" t="s">
        <v>21</v>
      </c>
      <c r="E315" s="3" t="s">
        <v>371</v>
      </c>
      <c r="F315" s="3" t="s">
        <v>23</v>
      </c>
      <c r="G315" s="3" t="s">
        <v>22</v>
      </c>
      <c r="H315" s="3" t="s">
        <v>371</v>
      </c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</row>
    <row r="316" spans="1:24" x14ac:dyDescent="0.4">
      <c r="A316" s="3" t="s">
        <v>343</v>
      </c>
      <c r="B316" s="6" t="s">
        <v>369</v>
      </c>
      <c r="C316" s="3" t="s">
        <v>23</v>
      </c>
      <c r="D316" s="3" t="s">
        <v>19</v>
      </c>
      <c r="E316" s="3" t="s">
        <v>369</v>
      </c>
      <c r="F316" s="3" t="s">
        <v>20</v>
      </c>
      <c r="G316" s="3" t="s">
        <v>27</v>
      </c>
      <c r="H316" s="3" t="s">
        <v>370</v>
      </c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</row>
    <row r="317" spans="1:24" x14ac:dyDescent="0.4">
      <c r="A317" s="3" t="s">
        <v>344</v>
      </c>
      <c r="B317" s="6" t="s">
        <v>369</v>
      </c>
      <c r="C317" s="3" t="s">
        <v>20</v>
      </c>
      <c r="D317" s="3" t="s">
        <v>19</v>
      </c>
      <c r="E317" s="3" t="s">
        <v>369</v>
      </c>
      <c r="F317" s="3" t="s">
        <v>20</v>
      </c>
      <c r="G317" s="3" t="s">
        <v>27</v>
      </c>
      <c r="H317" s="3" t="s">
        <v>370</v>
      </c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</row>
    <row r="318" spans="1:24" x14ac:dyDescent="0.4">
      <c r="A318" s="3" t="s">
        <v>345</v>
      </c>
      <c r="B318" s="6" t="s">
        <v>369</v>
      </c>
      <c r="C318" s="3" t="s">
        <v>23</v>
      </c>
      <c r="D318" s="3" t="s">
        <v>19</v>
      </c>
      <c r="E318" s="3" t="s">
        <v>369</v>
      </c>
      <c r="F318" s="3" t="s">
        <v>20</v>
      </c>
      <c r="G318" s="3" t="s">
        <v>27</v>
      </c>
      <c r="H318" s="3" t="s">
        <v>370</v>
      </c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</row>
    <row r="319" spans="1:24" x14ac:dyDescent="0.4">
      <c r="A319" s="3" t="s">
        <v>346</v>
      </c>
      <c r="B319" s="6" t="s">
        <v>371</v>
      </c>
      <c r="C319" s="3" t="s">
        <v>23</v>
      </c>
      <c r="D319" s="3" t="s">
        <v>21</v>
      </c>
      <c r="E319" s="3" t="s">
        <v>371</v>
      </c>
      <c r="F319" s="3" t="s">
        <v>23</v>
      </c>
      <c r="G319" s="3" t="s">
        <v>22</v>
      </c>
      <c r="H319" s="3" t="s">
        <v>371</v>
      </c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</row>
    <row r="320" spans="1:24" x14ac:dyDescent="0.4">
      <c r="A320" s="3" t="s">
        <v>347</v>
      </c>
      <c r="B320" s="6" t="s">
        <v>369</v>
      </c>
      <c r="C320" s="3" t="s">
        <v>23</v>
      </c>
      <c r="D320" s="3" t="s">
        <v>19</v>
      </c>
      <c r="E320" s="3" t="s">
        <v>369</v>
      </c>
      <c r="F320" s="3" t="s">
        <v>20</v>
      </c>
      <c r="G320" s="3" t="s">
        <v>27</v>
      </c>
      <c r="H320" s="3" t="s">
        <v>370</v>
      </c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</row>
    <row r="321" spans="1:24" x14ac:dyDescent="0.4">
      <c r="A321" s="3" t="s">
        <v>348</v>
      </c>
      <c r="B321" s="6" t="s">
        <v>369</v>
      </c>
      <c r="C321" s="3" t="s">
        <v>33</v>
      </c>
      <c r="D321" s="3" t="s">
        <v>19</v>
      </c>
      <c r="E321" s="3" t="s">
        <v>369</v>
      </c>
      <c r="F321" s="3" t="s">
        <v>20</v>
      </c>
      <c r="G321" s="3" t="s">
        <v>27</v>
      </c>
      <c r="H321" s="3" t="s">
        <v>370</v>
      </c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</row>
    <row r="322" spans="1:24" x14ac:dyDescent="0.4">
      <c r="A322" s="3" t="s">
        <v>349</v>
      </c>
      <c r="B322" s="6" t="s">
        <v>369</v>
      </c>
      <c r="C322" s="3" t="s">
        <v>23</v>
      </c>
      <c r="D322" s="3" t="s">
        <v>19</v>
      </c>
      <c r="E322" s="3" t="s">
        <v>369</v>
      </c>
      <c r="F322" s="3" t="s">
        <v>20</v>
      </c>
      <c r="G322" s="3" t="s">
        <v>27</v>
      </c>
      <c r="H322" s="3" t="s">
        <v>370</v>
      </c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</row>
    <row r="323" spans="1:24" x14ac:dyDescent="0.4">
      <c r="A323" s="3" t="s">
        <v>350</v>
      </c>
      <c r="B323" s="6" t="s">
        <v>370</v>
      </c>
      <c r="C323" s="3" t="s">
        <v>23</v>
      </c>
      <c r="D323" s="3" t="s">
        <v>19</v>
      </c>
      <c r="E323" s="3" t="s">
        <v>369</v>
      </c>
      <c r="F323" s="3" t="s">
        <v>20</v>
      </c>
      <c r="G323" s="3" t="s">
        <v>27</v>
      </c>
      <c r="H323" s="3" t="s">
        <v>370</v>
      </c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</row>
    <row r="324" spans="1:24" x14ac:dyDescent="0.4">
      <c r="A324" s="3" t="s">
        <v>351</v>
      </c>
      <c r="B324" s="6" t="s">
        <v>370</v>
      </c>
      <c r="C324" s="3" t="s">
        <v>23</v>
      </c>
      <c r="D324" s="3" t="s">
        <v>19</v>
      </c>
      <c r="E324" s="3" t="s">
        <v>369</v>
      </c>
      <c r="F324" s="3" t="s">
        <v>20</v>
      </c>
      <c r="G324" s="3" t="s">
        <v>27</v>
      </c>
      <c r="H324" s="3" t="s">
        <v>370</v>
      </c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</row>
    <row r="325" spans="1:24" x14ac:dyDescent="0.4">
      <c r="A325" s="3" t="s">
        <v>352</v>
      </c>
      <c r="B325" s="6" t="s">
        <v>371</v>
      </c>
      <c r="C325" s="3" t="s">
        <v>23</v>
      </c>
      <c r="D325" s="3" t="s">
        <v>21</v>
      </c>
      <c r="E325" s="3" t="s">
        <v>371</v>
      </c>
      <c r="F325" s="3" t="s">
        <v>23</v>
      </c>
      <c r="G325" s="3" t="s">
        <v>22</v>
      </c>
      <c r="H325" s="3" t="s">
        <v>371</v>
      </c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</row>
    <row r="326" spans="1:24" x14ac:dyDescent="0.4">
      <c r="A326" s="3" t="s">
        <v>353</v>
      </c>
      <c r="B326" s="6" t="s">
        <v>369</v>
      </c>
      <c r="C326" s="3" t="s">
        <v>33</v>
      </c>
      <c r="D326" s="3" t="s">
        <v>19</v>
      </c>
      <c r="E326" s="3" t="s">
        <v>369</v>
      </c>
      <c r="F326" s="3" t="s">
        <v>20</v>
      </c>
      <c r="G326" s="3" t="s">
        <v>27</v>
      </c>
      <c r="H326" s="3" t="s">
        <v>370</v>
      </c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</row>
    <row r="327" spans="1:24" x14ac:dyDescent="0.4">
      <c r="A327" s="3" t="s">
        <v>354</v>
      </c>
      <c r="B327" s="6" t="s">
        <v>371</v>
      </c>
      <c r="C327" s="3" t="s">
        <v>20</v>
      </c>
      <c r="D327" s="3" t="s">
        <v>21</v>
      </c>
      <c r="E327" s="3" t="s">
        <v>371</v>
      </c>
      <c r="F327" s="3" t="s">
        <v>23</v>
      </c>
      <c r="G327" s="3" t="s">
        <v>22</v>
      </c>
      <c r="H327" s="3" t="s">
        <v>371</v>
      </c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</row>
    <row r="328" spans="1:24" x14ac:dyDescent="0.4">
      <c r="A328" s="3" t="s">
        <v>355</v>
      </c>
      <c r="B328" s="6" t="s">
        <v>371</v>
      </c>
      <c r="C328" s="3" t="s">
        <v>20</v>
      </c>
      <c r="D328" s="3" t="s">
        <v>21</v>
      </c>
      <c r="E328" s="3" t="s">
        <v>371</v>
      </c>
      <c r="F328" s="3" t="s">
        <v>23</v>
      </c>
      <c r="G328" s="3" t="s">
        <v>22</v>
      </c>
      <c r="H328" s="3" t="s">
        <v>371</v>
      </c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</row>
    <row r="329" spans="1:24" x14ac:dyDescent="0.4">
      <c r="A329" s="3" t="s">
        <v>356</v>
      </c>
      <c r="B329" s="6" t="s">
        <v>374</v>
      </c>
      <c r="C329" s="3" t="s">
        <v>23</v>
      </c>
      <c r="D329" s="3" t="s">
        <v>21</v>
      </c>
      <c r="E329" s="3" t="s">
        <v>371</v>
      </c>
      <c r="F329" s="3" t="s">
        <v>23</v>
      </c>
      <c r="G329" s="3" t="s">
        <v>22</v>
      </c>
      <c r="H329" s="3" t="s">
        <v>371</v>
      </c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</row>
    <row r="330" spans="1:24" x14ac:dyDescent="0.4">
      <c r="A330" s="3" t="s">
        <v>357</v>
      </c>
      <c r="B330" s="6" t="s">
        <v>374</v>
      </c>
      <c r="C330" s="3" t="s">
        <v>23</v>
      </c>
      <c r="D330" s="3" t="s">
        <v>21</v>
      </c>
      <c r="E330" s="3" t="s">
        <v>371</v>
      </c>
      <c r="F330" s="3" t="s">
        <v>23</v>
      </c>
      <c r="G330" s="3" t="s">
        <v>22</v>
      </c>
      <c r="H330" s="3" t="s">
        <v>371</v>
      </c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</row>
    <row r="331" spans="1:24" x14ac:dyDescent="0.4">
      <c r="A331" s="3" t="s">
        <v>358</v>
      </c>
      <c r="B331" s="6" t="s">
        <v>374</v>
      </c>
      <c r="C331" s="3" t="s">
        <v>23</v>
      </c>
      <c r="D331" s="3" t="s">
        <v>21</v>
      </c>
      <c r="E331" s="3" t="s">
        <v>371</v>
      </c>
      <c r="F331" s="3" t="s">
        <v>23</v>
      </c>
      <c r="G331" s="3" t="s">
        <v>22</v>
      </c>
      <c r="H331" s="3" t="s">
        <v>371</v>
      </c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</row>
    <row r="332" spans="1:24" x14ac:dyDescent="0.4">
      <c r="A332" s="3" t="s">
        <v>359</v>
      </c>
      <c r="B332" s="6" t="s">
        <v>370</v>
      </c>
      <c r="C332" s="3" t="s">
        <v>23</v>
      </c>
      <c r="D332" s="3" t="s">
        <v>19</v>
      </c>
      <c r="E332" s="3" t="s">
        <v>369</v>
      </c>
      <c r="F332" s="3" t="s">
        <v>20</v>
      </c>
      <c r="G332" s="3" t="s">
        <v>27</v>
      </c>
      <c r="H332" s="3" t="s">
        <v>370</v>
      </c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</row>
    <row r="333" spans="1:24" x14ac:dyDescent="0.4">
      <c r="A333" s="3" t="s">
        <v>360</v>
      </c>
      <c r="B333" s="6" t="s">
        <v>369</v>
      </c>
      <c r="C333" s="3" t="s">
        <v>23</v>
      </c>
      <c r="D333" s="3" t="s">
        <v>19</v>
      </c>
      <c r="E333" s="3" t="s">
        <v>369</v>
      </c>
      <c r="F333" s="3" t="s">
        <v>20</v>
      </c>
      <c r="G333" s="3" t="s">
        <v>27</v>
      </c>
      <c r="H333" s="3" t="s">
        <v>370</v>
      </c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</row>
    <row r="334" spans="1:24" x14ac:dyDescent="0.4">
      <c r="A334" s="3" t="s">
        <v>361</v>
      </c>
      <c r="B334" s="6" t="s">
        <v>370</v>
      </c>
      <c r="C334" s="3" t="s">
        <v>20</v>
      </c>
      <c r="D334" s="3" t="s">
        <v>19</v>
      </c>
      <c r="E334" s="3" t="s">
        <v>369</v>
      </c>
      <c r="F334" s="3" t="s">
        <v>20</v>
      </c>
      <c r="G334" s="3" t="s">
        <v>27</v>
      </c>
      <c r="H334" s="3" t="s">
        <v>370</v>
      </c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</row>
    <row r="335" spans="1:24" x14ac:dyDescent="0.4">
      <c r="A335" s="3" t="s">
        <v>362</v>
      </c>
      <c r="B335" s="6" t="s">
        <v>369</v>
      </c>
      <c r="C335" s="3" t="s">
        <v>23</v>
      </c>
      <c r="D335" s="3" t="s">
        <v>19</v>
      </c>
      <c r="E335" s="3" t="s">
        <v>369</v>
      </c>
      <c r="F335" s="3" t="s">
        <v>20</v>
      </c>
      <c r="G335" s="3" t="s">
        <v>27</v>
      </c>
      <c r="H335" s="3" t="s">
        <v>370</v>
      </c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</row>
    <row r="336" spans="1:24" x14ac:dyDescent="0.4">
      <c r="A336" s="3" t="s">
        <v>363</v>
      </c>
      <c r="B336" s="6" t="s">
        <v>45</v>
      </c>
      <c r="C336" s="3" t="s">
        <v>20</v>
      </c>
      <c r="D336" s="3" t="s">
        <v>19</v>
      </c>
      <c r="E336" s="3" t="s">
        <v>369</v>
      </c>
      <c r="F336" s="3" t="s">
        <v>20</v>
      </c>
      <c r="G336" s="3" t="s">
        <v>27</v>
      </c>
      <c r="H336" s="3" t="s">
        <v>370</v>
      </c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</row>
    <row r="337" spans="1:24" x14ac:dyDescent="0.4">
      <c r="A337" s="3" t="s">
        <v>364</v>
      </c>
      <c r="B337" s="6" t="s">
        <v>370</v>
      </c>
      <c r="C337" s="3" t="s">
        <v>23</v>
      </c>
      <c r="D337" s="3" t="s">
        <v>19</v>
      </c>
      <c r="E337" s="3" t="s">
        <v>369</v>
      </c>
      <c r="F337" s="3" t="s">
        <v>20</v>
      </c>
      <c r="G337" s="3" t="s">
        <v>27</v>
      </c>
      <c r="H337" s="3" t="s">
        <v>370</v>
      </c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</row>
    <row r="338" spans="1:24" x14ac:dyDescent="0.4">
      <c r="A338" s="3" t="s">
        <v>365</v>
      </c>
      <c r="B338" s="6" t="s">
        <v>369</v>
      </c>
      <c r="C338" s="3" t="s">
        <v>33</v>
      </c>
      <c r="D338" s="3" t="s">
        <v>19</v>
      </c>
      <c r="E338" s="3" t="s">
        <v>369</v>
      </c>
      <c r="F338" s="3" t="s">
        <v>20</v>
      </c>
      <c r="G338" s="3" t="s">
        <v>27</v>
      </c>
      <c r="H338" s="3" t="s">
        <v>370</v>
      </c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</row>
    <row r="339" spans="1:24" x14ac:dyDescent="0.4">
      <c r="A339" s="3" t="s">
        <v>366</v>
      </c>
      <c r="B339" s="6" t="s">
        <v>372</v>
      </c>
      <c r="C339" s="3" t="s">
        <v>20</v>
      </c>
      <c r="D339" s="3" t="s">
        <v>21</v>
      </c>
      <c r="E339" s="3" t="s">
        <v>371</v>
      </c>
      <c r="F339" s="3" t="s">
        <v>23</v>
      </c>
      <c r="G339" s="3" t="s">
        <v>22</v>
      </c>
      <c r="H339" s="3" t="s">
        <v>371</v>
      </c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</row>
    <row r="340" spans="1:24" x14ac:dyDescent="0.4">
      <c r="A340" s="3" t="s">
        <v>367</v>
      </c>
      <c r="B340" s="6" t="s">
        <v>369</v>
      </c>
      <c r="C340" s="3" t="s">
        <v>23</v>
      </c>
      <c r="D340" s="3" t="s">
        <v>19</v>
      </c>
      <c r="E340" s="3" t="s">
        <v>369</v>
      </c>
      <c r="F340" s="3" t="s">
        <v>20</v>
      </c>
      <c r="G340" s="3" t="s">
        <v>27</v>
      </c>
      <c r="H340" s="3" t="s">
        <v>370</v>
      </c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</row>
  </sheetData>
  <autoFilter ref="A1:H340" xr:uid="{A73CCABA-11C8-44B6-9B5C-6D81FCD702C3}"/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EBABB0-E6BA-4A70-A347-532161C49161}">
  <dimension ref="A1:T340"/>
  <sheetViews>
    <sheetView workbookViewId="0">
      <selection activeCell="R3" sqref="R3"/>
    </sheetView>
  </sheetViews>
  <sheetFormatPr defaultRowHeight="16.8" x14ac:dyDescent="0.4"/>
  <cols>
    <col min="12" max="12" width="14" customWidth="1"/>
  </cols>
  <sheetData>
    <row r="1" spans="1:20" x14ac:dyDescent="0.4">
      <c r="A1" s="1" t="s">
        <v>7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15</v>
      </c>
      <c r="J1" s="3"/>
      <c r="K1" s="98" t="s">
        <v>9</v>
      </c>
      <c r="L1" s="97" t="s">
        <v>8</v>
      </c>
      <c r="M1" s="97" t="s">
        <v>17</v>
      </c>
      <c r="N1" s="97" t="s">
        <v>10</v>
      </c>
      <c r="O1" s="97" t="s">
        <v>11</v>
      </c>
      <c r="P1" s="97" t="s">
        <v>12</v>
      </c>
      <c r="Q1" s="97" t="s">
        <v>13</v>
      </c>
      <c r="R1" s="97" t="s">
        <v>14</v>
      </c>
      <c r="S1" s="97" t="s">
        <v>15</v>
      </c>
      <c r="T1" s="97" t="s">
        <v>16</v>
      </c>
    </row>
    <row r="2" spans="1:20" x14ac:dyDescent="0.4">
      <c r="A2" s="3" t="s">
        <v>18</v>
      </c>
      <c r="B2" s="3">
        <v>0.23671800000000001</v>
      </c>
      <c r="C2" s="3" t="s">
        <v>19</v>
      </c>
      <c r="D2" s="3" t="s">
        <v>20</v>
      </c>
      <c r="E2" s="3">
        <v>1</v>
      </c>
      <c r="F2" s="3">
        <v>389.54270000000002</v>
      </c>
      <c r="G2" s="3">
        <v>19.477129999999999</v>
      </c>
      <c r="H2" s="3">
        <v>19.477129999999999</v>
      </c>
      <c r="I2" s="3">
        <v>600011.5</v>
      </c>
      <c r="J2" s="3"/>
      <c r="K2" s="3" t="s">
        <v>21</v>
      </c>
      <c r="L2" s="3">
        <v>100.2901</v>
      </c>
      <c r="M2" s="3" t="s">
        <v>22</v>
      </c>
      <c r="N2" s="3" t="s">
        <v>33</v>
      </c>
      <c r="O2" s="3">
        <v>6</v>
      </c>
      <c r="P2" s="3">
        <v>783.00720000000001</v>
      </c>
      <c r="Q2" s="3">
        <v>9.7875899999999998</v>
      </c>
      <c r="R2" s="3">
        <v>58.725540000000002</v>
      </c>
      <c r="S2" s="3">
        <v>2313502</v>
      </c>
      <c r="T2" s="3"/>
    </row>
    <row r="3" spans="1:20" x14ac:dyDescent="0.4">
      <c r="A3" s="3" t="s">
        <v>24</v>
      </c>
      <c r="B3" s="3">
        <v>1.49549</v>
      </c>
      <c r="C3" s="3" t="s">
        <v>19</v>
      </c>
      <c r="D3" s="3" t="s">
        <v>23</v>
      </c>
      <c r="E3" s="3">
        <v>1</v>
      </c>
      <c r="F3" s="3">
        <v>610.11009999999999</v>
      </c>
      <c r="G3" s="3">
        <v>7.6263759999999996</v>
      </c>
      <c r="H3" s="3">
        <v>7.6263759999999996</v>
      </c>
      <c r="I3" s="3">
        <v>101596.7</v>
      </c>
      <c r="J3" s="3"/>
      <c r="K3" s="3" t="s">
        <v>25</v>
      </c>
      <c r="L3" s="3">
        <v>16.165150000000001</v>
      </c>
      <c r="M3" s="3" t="s">
        <v>22</v>
      </c>
      <c r="N3" s="3" t="s">
        <v>377</v>
      </c>
      <c r="O3" s="3">
        <v>1</v>
      </c>
      <c r="P3" s="3">
        <v>1623.5340000000001</v>
      </c>
      <c r="Q3" s="3">
        <v>77.311160000000001</v>
      </c>
      <c r="R3" s="3">
        <v>77.311160000000001</v>
      </c>
      <c r="S3" s="3">
        <v>2001142</v>
      </c>
      <c r="T3" s="3"/>
    </row>
    <row r="4" spans="1:20" x14ac:dyDescent="0.4">
      <c r="A4" s="3" t="s">
        <v>26</v>
      </c>
      <c r="B4" s="3">
        <v>0.870923</v>
      </c>
      <c r="C4" s="3" t="s">
        <v>21</v>
      </c>
      <c r="D4" s="3" t="s">
        <v>20</v>
      </c>
      <c r="E4" s="3">
        <v>1</v>
      </c>
      <c r="F4" s="3">
        <v>2185.1329999999998</v>
      </c>
      <c r="G4" s="3">
        <v>109.25660000000001</v>
      </c>
      <c r="H4" s="3">
        <v>109.25660000000001</v>
      </c>
      <c r="I4" s="3">
        <v>600237.9</v>
      </c>
      <c r="J4" s="3"/>
      <c r="K4" s="3" t="s">
        <v>19</v>
      </c>
      <c r="L4" s="3">
        <v>143.0035</v>
      </c>
      <c r="M4" s="3" t="s">
        <v>27</v>
      </c>
      <c r="N4" s="3" t="s">
        <v>33</v>
      </c>
      <c r="O4" s="3">
        <v>8</v>
      </c>
      <c r="P4" s="3">
        <v>1261.1990000000001</v>
      </c>
      <c r="Q4" s="3">
        <v>15.764989999999999</v>
      </c>
      <c r="R4" s="3">
        <v>126.1199</v>
      </c>
      <c r="S4" s="3">
        <v>5528541</v>
      </c>
      <c r="T4" s="3"/>
    </row>
    <row r="5" spans="1:20" x14ac:dyDescent="0.4">
      <c r="A5" s="3" t="s">
        <v>28</v>
      </c>
      <c r="B5" s="3">
        <v>8.0604019999999998</v>
      </c>
      <c r="C5" s="3" t="s">
        <v>25</v>
      </c>
      <c r="D5" s="3" t="s">
        <v>23</v>
      </c>
      <c r="E5" s="3">
        <v>1</v>
      </c>
      <c r="F5" s="3">
        <v>236.6164</v>
      </c>
      <c r="G5" s="3">
        <v>2.9577049999999998</v>
      </c>
      <c r="H5" s="3">
        <v>2.9577049999999998</v>
      </c>
      <c r="I5" s="3">
        <v>103337.60000000001</v>
      </c>
      <c r="J5" s="3"/>
      <c r="K5" s="3"/>
      <c r="L5" s="3"/>
      <c r="M5" s="3"/>
      <c r="N5" s="3"/>
      <c r="O5" s="3"/>
      <c r="P5" s="3"/>
      <c r="Q5" s="3"/>
      <c r="R5" s="3"/>
      <c r="S5" s="3"/>
      <c r="T5" s="3"/>
    </row>
    <row r="6" spans="1:20" x14ac:dyDescent="0.4">
      <c r="A6" s="3" t="s">
        <v>29</v>
      </c>
      <c r="B6" s="3">
        <v>1.9630999999999999E-2</v>
      </c>
      <c r="C6" s="3" t="s">
        <v>19</v>
      </c>
      <c r="D6" s="3" t="s">
        <v>23</v>
      </c>
      <c r="E6" s="3">
        <v>1</v>
      </c>
      <c r="F6" s="3">
        <v>1261.7149999999999</v>
      </c>
      <c r="G6" s="3">
        <v>15.77144</v>
      </c>
      <c r="H6" s="3">
        <v>15.77144</v>
      </c>
      <c r="I6" s="3">
        <v>100043.3</v>
      </c>
      <c r="J6" s="3"/>
      <c r="K6" s="5" t="s">
        <v>0</v>
      </c>
      <c r="L6" s="5"/>
      <c r="M6" s="3"/>
      <c r="N6" s="3"/>
      <c r="O6" s="3"/>
      <c r="P6" s="3"/>
      <c r="Q6" s="3"/>
      <c r="R6" s="3"/>
      <c r="S6" s="3"/>
      <c r="T6" s="3"/>
    </row>
    <row r="7" spans="1:20" x14ac:dyDescent="0.4">
      <c r="A7" s="3" t="s">
        <v>30</v>
      </c>
      <c r="B7" s="3">
        <v>8.7845000000000006E-2</v>
      </c>
      <c r="C7" s="3" t="s">
        <v>19</v>
      </c>
      <c r="D7" s="3" t="s">
        <v>23</v>
      </c>
      <c r="E7" s="3">
        <v>1</v>
      </c>
      <c r="F7" s="3">
        <v>1186.316</v>
      </c>
      <c r="G7" s="3">
        <v>14.828950000000001</v>
      </c>
      <c r="H7" s="3">
        <v>14.828950000000001</v>
      </c>
      <c r="I7" s="3">
        <v>100182.39999999999</v>
      </c>
      <c r="J7" s="3"/>
      <c r="K7" s="6" t="s">
        <v>31</v>
      </c>
      <c r="L7" s="3">
        <v>9762.0920000000006</v>
      </c>
      <c r="M7" s="3"/>
      <c r="N7" s="3"/>
      <c r="O7" s="3"/>
      <c r="P7" s="3"/>
      <c r="Q7" s="3"/>
      <c r="R7" s="3"/>
      <c r="S7" s="3"/>
      <c r="T7" s="3"/>
    </row>
    <row r="8" spans="1:20" x14ac:dyDescent="0.4">
      <c r="A8" s="3" t="s">
        <v>32</v>
      </c>
      <c r="B8" s="3">
        <v>0.83317099999999999</v>
      </c>
      <c r="C8" s="3" t="s">
        <v>19</v>
      </c>
      <c r="D8" s="3" t="s">
        <v>33</v>
      </c>
      <c r="E8" s="3">
        <v>1</v>
      </c>
      <c r="F8" s="3">
        <v>2770.2350000000001</v>
      </c>
      <c r="G8" s="3">
        <v>34.627929999999999</v>
      </c>
      <c r="H8" s="3">
        <v>34.627929999999999</v>
      </c>
      <c r="I8" s="3">
        <v>156924.20000000001</v>
      </c>
      <c r="J8" s="3"/>
      <c r="K8" s="6" t="s">
        <v>34</v>
      </c>
      <c r="L8" s="3">
        <v>77770139</v>
      </c>
      <c r="M8" s="3"/>
      <c r="N8" s="3"/>
      <c r="O8" s="3"/>
      <c r="P8" s="3"/>
      <c r="Q8" s="3"/>
      <c r="R8" s="3"/>
      <c r="S8" s="3"/>
      <c r="T8" s="3"/>
    </row>
    <row r="9" spans="1:20" x14ac:dyDescent="0.4">
      <c r="A9" s="3" t="s">
        <v>35</v>
      </c>
      <c r="B9" s="3">
        <v>0.33826899999999999</v>
      </c>
      <c r="C9" s="3" t="s">
        <v>19</v>
      </c>
      <c r="D9" s="3" t="s">
        <v>20</v>
      </c>
      <c r="E9" s="3">
        <v>1</v>
      </c>
      <c r="F9" s="3">
        <v>508.71570000000003</v>
      </c>
      <c r="G9" s="3">
        <v>25.435790000000001</v>
      </c>
      <c r="H9" s="3">
        <v>25.435790000000001</v>
      </c>
      <c r="I9" s="3">
        <v>600021.5</v>
      </c>
      <c r="J9" s="3"/>
      <c r="K9" s="6" t="s">
        <v>36</v>
      </c>
      <c r="L9" s="3">
        <v>13882500</v>
      </c>
      <c r="M9" s="3"/>
      <c r="N9" s="3"/>
      <c r="O9" s="3"/>
      <c r="P9" s="3"/>
      <c r="Q9" s="3"/>
      <c r="R9" s="3"/>
      <c r="S9" s="3"/>
      <c r="T9" s="3"/>
    </row>
    <row r="10" spans="1:20" x14ac:dyDescent="0.4">
      <c r="A10" s="3" t="s">
        <v>37</v>
      </c>
      <c r="B10" s="3">
        <v>0.100464</v>
      </c>
      <c r="C10" s="3" t="s">
        <v>21</v>
      </c>
      <c r="D10" s="3" t="s">
        <v>33</v>
      </c>
      <c r="E10" s="3">
        <v>1</v>
      </c>
      <c r="F10" s="3">
        <v>2132.8319999999999</v>
      </c>
      <c r="G10" s="3">
        <v>26.660399999999999</v>
      </c>
      <c r="H10" s="3">
        <v>26.660399999999999</v>
      </c>
      <c r="I10" s="3">
        <v>150642.79999999999</v>
      </c>
      <c r="J10" s="3"/>
      <c r="K10" s="6" t="s">
        <v>38</v>
      </c>
      <c r="L10" s="3">
        <v>91652639</v>
      </c>
      <c r="M10" s="3"/>
      <c r="N10" s="3"/>
      <c r="O10" s="3"/>
      <c r="P10" s="3"/>
      <c r="Q10" s="3"/>
      <c r="R10" s="3"/>
      <c r="S10" s="3"/>
      <c r="T10" s="3"/>
    </row>
    <row r="11" spans="1:20" x14ac:dyDescent="0.4">
      <c r="A11" s="3" t="s">
        <v>39</v>
      </c>
      <c r="B11" s="3">
        <v>6.9290000000000003E-3</v>
      </c>
      <c r="C11" s="3" t="s">
        <v>21</v>
      </c>
      <c r="D11" s="3" t="s">
        <v>23</v>
      </c>
      <c r="E11" s="3">
        <v>1</v>
      </c>
      <c r="F11" s="3">
        <v>1296.3240000000001</v>
      </c>
      <c r="G11" s="3">
        <v>16.204049999999999</v>
      </c>
      <c r="H11" s="3">
        <v>16.204049999999999</v>
      </c>
      <c r="I11" s="3">
        <v>100015.7</v>
      </c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</row>
    <row r="12" spans="1:20" x14ac:dyDescent="0.4">
      <c r="A12" s="3" t="s">
        <v>40</v>
      </c>
      <c r="B12" s="3">
        <v>0.240228</v>
      </c>
      <c r="C12" s="3" t="s">
        <v>19</v>
      </c>
      <c r="D12" s="3" t="s">
        <v>33</v>
      </c>
      <c r="E12" s="3">
        <v>1</v>
      </c>
      <c r="F12" s="3">
        <v>2144.3989999999999</v>
      </c>
      <c r="G12" s="3">
        <v>26.80498</v>
      </c>
      <c r="H12" s="3">
        <v>26.80498</v>
      </c>
      <c r="I12" s="3">
        <v>151545.4</v>
      </c>
      <c r="J12" s="3"/>
      <c r="K12" s="5" t="s">
        <v>1</v>
      </c>
      <c r="L12" s="5"/>
      <c r="M12" s="3"/>
      <c r="N12" s="3"/>
      <c r="O12" s="3"/>
      <c r="P12" s="3"/>
      <c r="Q12" s="3"/>
      <c r="R12" s="3"/>
      <c r="S12" s="3"/>
      <c r="T12" s="3"/>
    </row>
    <row r="13" spans="1:20" x14ac:dyDescent="0.4">
      <c r="A13" s="3" t="s">
        <v>41</v>
      </c>
      <c r="B13" s="3">
        <v>1.4499E-2</v>
      </c>
      <c r="C13" s="3" t="s">
        <v>19</v>
      </c>
      <c r="D13" s="3" t="s">
        <v>23</v>
      </c>
      <c r="E13" s="3">
        <v>1</v>
      </c>
      <c r="F13" s="3">
        <v>1242.354</v>
      </c>
      <c r="G13" s="3">
        <v>15.52942</v>
      </c>
      <c r="H13" s="3">
        <v>15.52942</v>
      </c>
      <c r="I13" s="3">
        <v>100031.5</v>
      </c>
      <c r="J13" s="3"/>
      <c r="K13" s="6" t="s">
        <v>42</v>
      </c>
      <c r="L13" s="3">
        <v>262.15660000000003</v>
      </c>
      <c r="M13" s="3"/>
      <c r="N13" s="3"/>
      <c r="O13" s="3"/>
      <c r="P13" s="3"/>
      <c r="Q13" s="3"/>
      <c r="R13" s="3"/>
      <c r="S13" s="3"/>
      <c r="T13" s="3"/>
    </row>
    <row r="14" spans="1:20" x14ac:dyDescent="0.4">
      <c r="A14" s="3" t="s">
        <v>43</v>
      </c>
      <c r="B14" s="3">
        <v>0.64772799999999997</v>
      </c>
      <c r="C14" s="3" t="s">
        <v>21</v>
      </c>
      <c r="D14" s="3" t="s">
        <v>23</v>
      </c>
      <c r="E14" s="3">
        <v>1</v>
      </c>
      <c r="F14" s="3">
        <v>366.81470000000002</v>
      </c>
      <c r="G14" s="3">
        <v>4.5851829999999998</v>
      </c>
      <c r="H14" s="3">
        <v>4.5851829999999998</v>
      </c>
      <c r="I14" s="3">
        <v>100415.8</v>
      </c>
      <c r="J14" s="3"/>
      <c r="K14" s="6" t="s">
        <v>44</v>
      </c>
      <c r="L14" s="3">
        <v>9843184</v>
      </c>
      <c r="M14" s="3"/>
      <c r="N14" s="3"/>
      <c r="O14" s="3"/>
      <c r="P14" s="3"/>
      <c r="Q14" s="3"/>
      <c r="R14" s="3"/>
      <c r="S14" s="3"/>
      <c r="T14" s="3"/>
    </row>
    <row r="15" spans="1:20" x14ac:dyDescent="0.4">
      <c r="A15" s="3" t="s">
        <v>45</v>
      </c>
      <c r="B15" s="3">
        <v>4.0937000000000001E-2</v>
      </c>
      <c r="C15" s="3" t="s">
        <v>19</v>
      </c>
      <c r="D15" s="3" t="s">
        <v>33</v>
      </c>
      <c r="E15" s="3">
        <v>1</v>
      </c>
      <c r="F15" s="3">
        <v>4229.3090000000002</v>
      </c>
      <c r="G15" s="3">
        <v>52.86636</v>
      </c>
      <c r="H15" s="3">
        <v>52.86636</v>
      </c>
      <c r="I15" s="3">
        <v>150519.4</v>
      </c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</row>
    <row r="16" spans="1:20" x14ac:dyDescent="0.4">
      <c r="A16" s="3" t="s">
        <v>46</v>
      </c>
      <c r="B16" s="3">
        <v>1.610204</v>
      </c>
      <c r="C16" s="3" t="s">
        <v>19</v>
      </c>
      <c r="D16" s="3" t="s">
        <v>23</v>
      </c>
      <c r="E16" s="3">
        <v>1</v>
      </c>
      <c r="F16" s="3">
        <v>996.53679999999997</v>
      </c>
      <c r="G16" s="3">
        <v>12.456709999999999</v>
      </c>
      <c r="H16" s="3">
        <v>12.456709999999999</v>
      </c>
      <c r="I16" s="3">
        <v>102808.1</v>
      </c>
      <c r="J16" s="3"/>
      <c r="K16" s="5" t="s">
        <v>47</v>
      </c>
      <c r="L16" s="3"/>
      <c r="M16" s="3"/>
      <c r="N16" s="3"/>
      <c r="O16" s="3"/>
      <c r="P16" s="3"/>
      <c r="Q16" s="3"/>
      <c r="R16" s="3"/>
      <c r="S16" s="3"/>
      <c r="T16" s="3"/>
    </row>
    <row r="17" spans="1:20" x14ac:dyDescent="0.4">
      <c r="A17" s="3" t="s">
        <v>48</v>
      </c>
      <c r="B17" s="3">
        <v>8.5300000000000003E-4</v>
      </c>
      <c r="C17" s="3" t="s">
        <v>19</v>
      </c>
      <c r="D17" s="3" t="s">
        <v>23</v>
      </c>
      <c r="E17" s="3">
        <v>1</v>
      </c>
      <c r="F17" s="3">
        <v>873.46839999999997</v>
      </c>
      <c r="G17" s="3">
        <v>10.91835</v>
      </c>
      <c r="H17" s="3">
        <v>10.91835</v>
      </c>
      <c r="I17" s="3">
        <v>100001.3</v>
      </c>
      <c r="J17" s="3"/>
      <c r="K17" s="6" t="s">
        <v>42</v>
      </c>
      <c r="L17" s="3">
        <v>10024.25</v>
      </c>
      <c r="M17" s="3"/>
      <c r="N17" s="3"/>
      <c r="O17" s="3"/>
      <c r="P17" s="3"/>
      <c r="Q17" s="3"/>
      <c r="R17" s="3"/>
      <c r="S17" s="3"/>
      <c r="T17" s="3"/>
    </row>
    <row r="18" spans="1:20" x14ac:dyDescent="0.4">
      <c r="A18" s="3" t="s">
        <v>49</v>
      </c>
      <c r="B18" s="3">
        <v>0.192105</v>
      </c>
      <c r="C18" s="3" t="s">
        <v>21</v>
      </c>
      <c r="D18" s="3" t="s">
        <v>23</v>
      </c>
      <c r="E18" s="3">
        <v>1</v>
      </c>
      <c r="F18" s="3">
        <v>1755.893</v>
      </c>
      <c r="G18" s="3">
        <v>21.94867</v>
      </c>
      <c r="H18" s="3">
        <v>21.94867</v>
      </c>
      <c r="I18" s="3">
        <v>100590.3</v>
      </c>
      <c r="J18" s="3"/>
      <c r="K18" s="6" t="s">
        <v>50</v>
      </c>
      <c r="L18" s="99">
        <v>101000000</v>
      </c>
      <c r="M18" s="3">
        <f>L14+L10</f>
        <v>101495823</v>
      </c>
      <c r="N18" s="3"/>
      <c r="O18" s="3"/>
      <c r="P18" s="3"/>
      <c r="Q18" s="3"/>
      <c r="R18" s="3"/>
      <c r="S18" s="3"/>
      <c r="T18" s="3"/>
    </row>
    <row r="19" spans="1:20" x14ac:dyDescent="0.4">
      <c r="A19" s="3" t="s">
        <v>51</v>
      </c>
      <c r="B19" s="3">
        <v>1.1232200000000001</v>
      </c>
      <c r="C19" s="3" t="s">
        <v>25</v>
      </c>
      <c r="D19" s="3" t="s">
        <v>23</v>
      </c>
      <c r="E19" s="3">
        <v>1</v>
      </c>
      <c r="F19" s="3">
        <v>132.1362</v>
      </c>
      <c r="G19" s="3">
        <v>1.651702</v>
      </c>
      <c r="H19" s="3">
        <v>1.651702</v>
      </c>
      <c r="I19" s="3">
        <v>100259.7</v>
      </c>
      <c r="J19" s="3"/>
      <c r="K19" s="3"/>
      <c r="L19" s="3"/>
      <c r="M19" s="3">
        <v>101495823</v>
      </c>
      <c r="N19" s="3"/>
      <c r="O19" s="3"/>
      <c r="P19" s="3"/>
      <c r="Q19" s="3"/>
      <c r="R19" s="3"/>
      <c r="S19" s="3"/>
      <c r="T19" s="3"/>
    </row>
    <row r="20" spans="1:20" x14ac:dyDescent="0.4">
      <c r="A20" s="3" t="s">
        <v>52</v>
      </c>
      <c r="B20" s="3">
        <v>1.8762999999999998E-2</v>
      </c>
      <c r="C20" s="3" t="s">
        <v>19</v>
      </c>
      <c r="D20" s="3" t="s">
        <v>23</v>
      </c>
      <c r="E20" s="3">
        <v>1</v>
      </c>
      <c r="F20" s="3">
        <v>1373.08</v>
      </c>
      <c r="G20" s="3">
        <v>17.163499999999999</v>
      </c>
      <c r="H20" s="3">
        <v>17.163499999999999</v>
      </c>
      <c r="I20" s="3">
        <v>100045.1</v>
      </c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</row>
    <row r="21" spans="1:20" x14ac:dyDescent="0.4">
      <c r="A21" s="3" t="s">
        <v>53</v>
      </c>
      <c r="B21" s="3">
        <v>0.316216</v>
      </c>
      <c r="C21" s="3" t="s">
        <v>21</v>
      </c>
      <c r="D21" s="3" t="s">
        <v>20</v>
      </c>
      <c r="E21" s="3">
        <v>1</v>
      </c>
      <c r="F21" s="3">
        <v>247.75530000000001</v>
      </c>
      <c r="G21" s="3">
        <v>12.38777</v>
      </c>
      <c r="H21" s="3">
        <v>12.38777</v>
      </c>
      <c r="I21" s="3">
        <v>600009.80000000005</v>
      </c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</row>
    <row r="22" spans="1:20" x14ac:dyDescent="0.4">
      <c r="A22" s="3" t="s">
        <v>54</v>
      </c>
      <c r="B22" s="3">
        <v>7.8463000000000005E-2</v>
      </c>
      <c r="C22" s="3" t="s">
        <v>19</v>
      </c>
      <c r="D22" s="3" t="s">
        <v>23</v>
      </c>
      <c r="E22" s="3">
        <v>1</v>
      </c>
      <c r="F22" s="3">
        <v>656.61950000000002</v>
      </c>
      <c r="G22" s="3">
        <v>8.2077430000000007</v>
      </c>
      <c r="H22" s="3">
        <v>8.2077430000000007</v>
      </c>
      <c r="I22" s="3">
        <v>100090.2</v>
      </c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</row>
    <row r="23" spans="1:20" x14ac:dyDescent="0.4">
      <c r="A23" s="3" t="s">
        <v>55</v>
      </c>
      <c r="B23" s="3">
        <v>8.2799999999999992E-3</v>
      </c>
      <c r="C23" s="3" t="s">
        <v>19</v>
      </c>
      <c r="D23" s="3" t="s">
        <v>33</v>
      </c>
      <c r="E23" s="3">
        <v>1</v>
      </c>
      <c r="F23" s="3">
        <v>2281.143</v>
      </c>
      <c r="G23" s="3">
        <v>28.514289999999999</v>
      </c>
      <c r="H23" s="3">
        <v>28.514289999999999</v>
      </c>
      <c r="I23" s="3">
        <v>150056.70000000001</v>
      </c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</row>
    <row r="24" spans="1:20" x14ac:dyDescent="0.4">
      <c r="A24" s="3" t="s">
        <v>56</v>
      </c>
      <c r="B24" s="3">
        <v>1.561436</v>
      </c>
      <c r="C24" s="3" t="s">
        <v>21</v>
      </c>
      <c r="D24" s="3" t="s">
        <v>20</v>
      </c>
      <c r="E24" s="3">
        <v>1</v>
      </c>
      <c r="F24" s="3">
        <v>216.18539999999999</v>
      </c>
      <c r="G24" s="3">
        <v>10.80927</v>
      </c>
      <c r="H24" s="3">
        <v>10.80927</v>
      </c>
      <c r="I24" s="3">
        <v>600042.19999999995</v>
      </c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</row>
    <row r="25" spans="1:20" x14ac:dyDescent="0.4">
      <c r="A25" s="3" t="s">
        <v>57</v>
      </c>
      <c r="B25" s="3">
        <v>0.34065400000000001</v>
      </c>
      <c r="C25" s="3" t="s">
        <v>21</v>
      </c>
      <c r="D25" s="3" t="s">
        <v>33</v>
      </c>
      <c r="E25" s="3">
        <v>1</v>
      </c>
      <c r="F25" s="3">
        <v>2046.3340000000001</v>
      </c>
      <c r="G25" s="3">
        <v>25.579170000000001</v>
      </c>
      <c r="H25" s="3">
        <v>25.579170000000001</v>
      </c>
      <c r="I25" s="3">
        <v>152091.29999999999</v>
      </c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</row>
    <row r="26" spans="1:20" x14ac:dyDescent="0.4">
      <c r="A26" s="3" t="s">
        <v>58</v>
      </c>
      <c r="B26" s="3">
        <v>5.9699999999999996E-3</v>
      </c>
      <c r="C26" s="3" t="s">
        <v>19</v>
      </c>
      <c r="D26" s="3" t="s">
        <v>23</v>
      </c>
      <c r="E26" s="3">
        <v>1</v>
      </c>
      <c r="F26" s="3">
        <v>1226.796</v>
      </c>
      <c r="G26" s="3">
        <v>15.334949999999999</v>
      </c>
      <c r="H26" s="3">
        <v>15.334949999999999</v>
      </c>
      <c r="I26" s="3">
        <v>100012.8</v>
      </c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</row>
    <row r="27" spans="1:20" x14ac:dyDescent="0.4">
      <c r="A27" s="3" t="s">
        <v>59</v>
      </c>
      <c r="B27" s="3">
        <v>4.7473000000000001E-2</v>
      </c>
      <c r="C27" s="3" t="s">
        <v>21</v>
      </c>
      <c r="D27" s="3" t="s">
        <v>33</v>
      </c>
      <c r="E27" s="3">
        <v>1</v>
      </c>
      <c r="F27" s="3">
        <v>2449.83</v>
      </c>
      <c r="G27" s="3">
        <v>30.622879999999999</v>
      </c>
      <c r="H27" s="3">
        <v>30.622879999999999</v>
      </c>
      <c r="I27" s="3">
        <v>150348.9</v>
      </c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</row>
    <row r="28" spans="1:20" x14ac:dyDescent="0.4">
      <c r="A28" s="3" t="s">
        <v>60</v>
      </c>
      <c r="B28" s="3">
        <v>1.8762999999999998E-2</v>
      </c>
      <c r="C28" s="3" t="s">
        <v>19</v>
      </c>
      <c r="D28" s="3" t="s">
        <v>33</v>
      </c>
      <c r="E28" s="3">
        <v>1</v>
      </c>
      <c r="F28" s="3">
        <v>2226.9520000000002</v>
      </c>
      <c r="G28" s="3">
        <v>27.8369</v>
      </c>
      <c r="H28" s="3">
        <v>27.8369</v>
      </c>
      <c r="I28" s="3">
        <v>150125.4</v>
      </c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</row>
    <row r="29" spans="1:20" x14ac:dyDescent="0.4">
      <c r="A29" s="3" t="s">
        <v>61</v>
      </c>
      <c r="B29" s="3">
        <v>2.5590000000000001E-3</v>
      </c>
      <c r="C29" s="3" t="s">
        <v>19</v>
      </c>
      <c r="D29" s="3" t="s">
        <v>23</v>
      </c>
      <c r="E29" s="3">
        <v>1</v>
      </c>
      <c r="F29" s="3">
        <v>1356.7619999999999</v>
      </c>
      <c r="G29" s="3">
        <v>16.959520000000001</v>
      </c>
      <c r="H29" s="3">
        <v>16.959520000000001</v>
      </c>
      <c r="I29" s="3">
        <v>100006.1</v>
      </c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</row>
    <row r="30" spans="1:20" x14ac:dyDescent="0.4">
      <c r="A30" s="3" t="s">
        <v>62</v>
      </c>
      <c r="B30" s="3">
        <v>0.14665500000000001</v>
      </c>
      <c r="C30" s="3" t="s">
        <v>21</v>
      </c>
      <c r="D30" s="3" t="s">
        <v>23</v>
      </c>
      <c r="E30" s="3">
        <v>1</v>
      </c>
      <c r="F30" s="3">
        <v>1916.6469999999999</v>
      </c>
      <c r="G30" s="3">
        <v>23.958089999999999</v>
      </c>
      <c r="H30" s="3">
        <v>23.958089999999999</v>
      </c>
      <c r="I30" s="3">
        <v>100491.9</v>
      </c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</row>
    <row r="31" spans="1:20" x14ac:dyDescent="0.4">
      <c r="A31" s="3" t="s">
        <v>63</v>
      </c>
      <c r="B31" s="3">
        <v>0.315801</v>
      </c>
      <c r="C31" s="3" t="s">
        <v>21</v>
      </c>
      <c r="D31" s="3" t="s">
        <v>20</v>
      </c>
      <c r="E31" s="3">
        <v>1</v>
      </c>
      <c r="F31" s="3">
        <v>2397.598</v>
      </c>
      <c r="G31" s="3">
        <v>119.87990000000001</v>
      </c>
      <c r="H31" s="3">
        <v>119.87990000000001</v>
      </c>
      <c r="I31" s="3">
        <v>600094.6</v>
      </c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</row>
    <row r="32" spans="1:20" x14ac:dyDescent="0.4">
      <c r="A32" s="3" t="s">
        <v>64</v>
      </c>
      <c r="B32" s="3">
        <v>4.4349E-2</v>
      </c>
      <c r="C32" s="3" t="s">
        <v>21</v>
      </c>
      <c r="D32" s="3" t="s">
        <v>23</v>
      </c>
      <c r="E32" s="3">
        <v>1</v>
      </c>
      <c r="F32" s="3">
        <v>1375.85</v>
      </c>
      <c r="G32" s="3">
        <v>17.198129999999999</v>
      </c>
      <c r="H32" s="3">
        <v>17.198129999999999</v>
      </c>
      <c r="I32" s="3">
        <v>100106.8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4">
      <c r="A33" s="3" t="s">
        <v>65</v>
      </c>
      <c r="B33" s="3">
        <v>2.4733000000000002E-2</v>
      </c>
      <c r="C33" s="3" t="s">
        <v>19</v>
      </c>
      <c r="D33" s="3" t="s">
        <v>20</v>
      </c>
      <c r="E33" s="3">
        <v>1</v>
      </c>
      <c r="F33" s="3">
        <v>583.1902</v>
      </c>
      <c r="G33" s="3">
        <v>29.159510000000001</v>
      </c>
      <c r="H33" s="3">
        <v>29.159510000000001</v>
      </c>
      <c r="I33" s="3">
        <v>600001.80000000005</v>
      </c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</row>
    <row r="34" spans="1:20" x14ac:dyDescent="0.4">
      <c r="A34" s="3" t="s">
        <v>66</v>
      </c>
      <c r="B34" s="3">
        <v>0.69913599999999998</v>
      </c>
      <c r="C34" s="3" t="s">
        <v>21</v>
      </c>
      <c r="D34" s="3" t="s">
        <v>20</v>
      </c>
      <c r="E34" s="3">
        <v>1</v>
      </c>
      <c r="F34" s="3">
        <v>638.24400000000003</v>
      </c>
      <c r="G34" s="3">
        <v>31.912199999999999</v>
      </c>
      <c r="H34" s="3">
        <v>31.912199999999999</v>
      </c>
      <c r="I34" s="3">
        <v>600055.80000000005</v>
      </c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</row>
    <row r="35" spans="1:20" x14ac:dyDescent="0.4">
      <c r="A35" s="3" t="s">
        <v>67</v>
      </c>
      <c r="B35" s="3">
        <v>2.4537E-2</v>
      </c>
      <c r="C35" s="3" t="s">
        <v>19</v>
      </c>
      <c r="D35" s="3" t="s">
        <v>33</v>
      </c>
      <c r="E35" s="3">
        <v>1</v>
      </c>
      <c r="F35" s="3">
        <v>2630.8319999999999</v>
      </c>
      <c r="G35" s="3">
        <v>32.885399999999997</v>
      </c>
      <c r="H35" s="3">
        <v>32.885399999999997</v>
      </c>
      <c r="I35" s="3">
        <v>150193.70000000001</v>
      </c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</row>
    <row r="36" spans="1:20" x14ac:dyDescent="0.4">
      <c r="A36" s="3" t="s">
        <v>68</v>
      </c>
      <c r="B36" s="3">
        <v>0.14669199999999999</v>
      </c>
      <c r="C36" s="3" t="s">
        <v>19</v>
      </c>
      <c r="D36" s="3" t="s">
        <v>23</v>
      </c>
      <c r="E36" s="3">
        <v>1</v>
      </c>
      <c r="F36" s="3">
        <v>1442.393</v>
      </c>
      <c r="G36" s="3">
        <v>18.029910000000001</v>
      </c>
      <c r="H36" s="3">
        <v>18.029910000000001</v>
      </c>
      <c r="I36" s="3">
        <v>100370.3</v>
      </c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</row>
    <row r="37" spans="1:20" x14ac:dyDescent="0.4">
      <c r="A37" s="3" t="s">
        <v>69</v>
      </c>
      <c r="B37" s="3">
        <v>2.2173999999999999E-2</v>
      </c>
      <c r="C37" s="3" t="s">
        <v>19</v>
      </c>
      <c r="D37" s="3" t="s">
        <v>23</v>
      </c>
      <c r="E37" s="3">
        <v>1</v>
      </c>
      <c r="F37" s="3">
        <v>1401.627</v>
      </c>
      <c r="G37" s="3">
        <v>17.520330000000001</v>
      </c>
      <c r="H37" s="3">
        <v>17.520330000000001</v>
      </c>
      <c r="I37" s="3">
        <v>100054.39999999999</v>
      </c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</row>
    <row r="38" spans="1:20" x14ac:dyDescent="0.4">
      <c r="A38" s="3" t="s">
        <v>70</v>
      </c>
      <c r="B38" s="3">
        <v>1.1939999999999999E-2</v>
      </c>
      <c r="C38" s="3" t="s">
        <v>19</v>
      </c>
      <c r="D38" s="3" t="s">
        <v>23</v>
      </c>
      <c r="E38" s="3">
        <v>1</v>
      </c>
      <c r="F38" s="3">
        <v>1203.7650000000001</v>
      </c>
      <c r="G38" s="3">
        <v>15.04706</v>
      </c>
      <c r="H38" s="3">
        <v>15.04706</v>
      </c>
      <c r="I38" s="3">
        <v>100025.2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4">
      <c r="A39" s="3" t="s">
        <v>71</v>
      </c>
      <c r="B39" s="3">
        <v>0.182475</v>
      </c>
      <c r="C39" s="3" t="s">
        <v>19</v>
      </c>
      <c r="D39" s="3" t="s">
        <v>20</v>
      </c>
      <c r="E39" s="3">
        <v>1</v>
      </c>
      <c r="F39" s="3">
        <v>397.22430000000003</v>
      </c>
      <c r="G39" s="3">
        <v>19.86121</v>
      </c>
      <c r="H39" s="3">
        <v>19.86121</v>
      </c>
      <c r="I39" s="3">
        <v>600009.1</v>
      </c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</row>
    <row r="40" spans="1:20" x14ac:dyDescent="0.4">
      <c r="A40" s="3" t="s">
        <v>72</v>
      </c>
      <c r="B40" s="3">
        <v>0.91278899999999996</v>
      </c>
      <c r="C40" s="3" t="s">
        <v>19</v>
      </c>
      <c r="D40" s="3" t="s">
        <v>20</v>
      </c>
      <c r="E40" s="3">
        <v>1</v>
      </c>
      <c r="F40" s="3">
        <v>591.24860000000001</v>
      </c>
      <c r="G40" s="3">
        <v>29.562429999999999</v>
      </c>
      <c r="H40" s="3">
        <v>29.562429999999999</v>
      </c>
      <c r="I40" s="3">
        <v>600067.5</v>
      </c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</row>
    <row r="41" spans="1:20" x14ac:dyDescent="0.4">
      <c r="A41" s="3" t="s">
        <v>73</v>
      </c>
      <c r="B41" s="3">
        <v>2.31E-3</v>
      </c>
      <c r="C41" s="3" t="s">
        <v>19</v>
      </c>
      <c r="D41" s="3" t="s">
        <v>23</v>
      </c>
      <c r="E41" s="3">
        <v>1</v>
      </c>
      <c r="F41" s="3">
        <v>1633.373</v>
      </c>
      <c r="G41" s="3">
        <v>20.417159999999999</v>
      </c>
      <c r="H41" s="3">
        <v>20.417159999999999</v>
      </c>
      <c r="I41" s="3">
        <v>100006.6</v>
      </c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</row>
    <row r="42" spans="1:20" x14ac:dyDescent="0.4">
      <c r="A42" s="3" t="s">
        <v>74</v>
      </c>
      <c r="B42" s="3">
        <v>1.2699119999999999</v>
      </c>
      <c r="C42" s="3" t="s">
        <v>19</v>
      </c>
      <c r="D42" s="3" t="s">
        <v>20</v>
      </c>
      <c r="E42" s="3">
        <v>1</v>
      </c>
      <c r="F42" s="3">
        <v>386.2758</v>
      </c>
      <c r="G42" s="3">
        <v>19.313790000000001</v>
      </c>
      <c r="H42" s="3">
        <v>19.313790000000001</v>
      </c>
      <c r="I42" s="3">
        <v>600061.30000000005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4">
      <c r="A43" s="3" t="s">
        <v>75</v>
      </c>
      <c r="B43" s="3">
        <v>0.272453</v>
      </c>
      <c r="C43" s="3" t="s">
        <v>21</v>
      </c>
      <c r="D43" s="3" t="s">
        <v>20</v>
      </c>
      <c r="E43" s="3">
        <v>1</v>
      </c>
      <c r="F43" s="3">
        <v>966.63580000000002</v>
      </c>
      <c r="G43" s="3">
        <v>48.331789999999998</v>
      </c>
      <c r="H43" s="3">
        <v>48.331789999999998</v>
      </c>
      <c r="I43" s="3">
        <v>600032.9</v>
      </c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4">
      <c r="A44" s="3" t="s">
        <v>76</v>
      </c>
      <c r="B44" s="3">
        <v>0.17270099999999999</v>
      </c>
      <c r="C44" s="3" t="s">
        <v>19</v>
      </c>
      <c r="D44" s="3" t="s">
        <v>33</v>
      </c>
      <c r="E44" s="3">
        <v>1</v>
      </c>
      <c r="F44" s="3">
        <v>2897.8560000000002</v>
      </c>
      <c r="G44" s="3">
        <v>36.223199999999999</v>
      </c>
      <c r="H44" s="3">
        <v>36.223199999999999</v>
      </c>
      <c r="I44" s="3">
        <v>151501.4</v>
      </c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</row>
    <row r="45" spans="1:20" x14ac:dyDescent="0.4">
      <c r="A45" s="3" t="s">
        <v>77</v>
      </c>
      <c r="B45" s="3">
        <v>1.2793000000000001E-2</v>
      </c>
      <c r="C45" s="3" t="s">
        <v>19</v>
      </c>
      <c r="D45" s="3" t="s">
        <v>23</v>
      </c>
      <c r="E45" s="3">
        <v>1</v>
      </c>
      <c r="F45" s="3">
        <v>1255.4349999999999</v>
      </c>
      <c r="G45" s="3">
        <v>15.69294</v>
      </c>
      <c r="H45" s="3">
        <v>15.69294</v>
      </c>
      <c r="I45" s="3">
        <v>100028.1</v>
      </c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</row>
    <row r="46" spans="1:20" x14ac:dyDescent="0.4">
      <c r="A46" s="3" t="s">
        <v>78</v>
      </c>
      <c r="B46" s="3">
        <v>0.34199800000000002</v>
      </c>
      <c r="C46" s="3" t="s">
        <v>19</v>
      </c>
      <c r="D46" s="3" t="s">
        <v>23</v>
      </c>
      <c r="E46" s="3">
        <v>1</v>
      </c>
      <c r="F46" s="3">
        <v>675.17250000000001</v>
      </c>
      <c r="G46" s="3">
        <v>8.4396559999999994</v>
      </c>
      <c r="H46" s="3">
        <v>8.4396559999999994</v>
      </c>
      <c r="I46" s="3">
        <v>100404.1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4">
      <c r="A47" s="3" t="s">
        <v>79</v>
      </c>
      <c r="B47" s="3">
        <v>6.574E-3</v>
      </c>
      <c r="C47" s="3" t="s">
        <v>19</v>
      </c>
      <c r="D47" s="3" t="s">
        <v>33</v>
      </c>
      <c r="E47" s="3">
        <v>1</v>
      </c>
      <c r="F47" s="3">
        <v>2676.21</v>
      </c>
      <c r="G47" s="3">
        <v>33.452629999999999</v>
      </c>
      <c r="H47" s="3">
        <v>33.452629999999999</v>
      </c>
      <c r="I47" s="3">
        <v>150052.79999999999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4">
      <c r="A48" s="3" t="s">
        <v>80</v>
      </c>
      <c r="B48" s="3">
        <v>4.8613000000000003E-2</v>
      </c>
      <c r="C48" s="3" t="s">
        <v>19</v>
      </c>
      <c r="D48" s="3" t="s">
        <v>23</v>
      </c>
      <c r="E48" s="3">
        <v>1</v>
      </c>
      <c r="F48" s="3">
        <v>668.84979999999996</v>
      </c>
      <c r="G48" s="3">
        <v>8.3606230000000004</v>
      </c>
      <c r="H48" s="3">
        <v>8.3606230000000004</v>
      </c>
      <c r="I48" s="3">
        <v>100056.9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4">
      <c r="A49" s="3" t="s">
        <v>81</v>
      </c>
      <c r="B49" s="3">
        <v>3.0703000000000001E-2</v>
      </c>
      <c r="C49" s="3" t="s">
        <v>21</v>
      </c>
      <c r="D49" s="3" t="s">
        <v>23</v>
      </c>
      <c r="E49" s="3">
        <v>1</v>
      </c>
      <c r="F49" s="3">
        <v>1353.144</v>
      </c>
      <c r="G49" s="3">
        <v>16.914300000000001</v>
      </c>
      <c r="H49" s="3">
        <v>16.914300000000001</v>
      </c>
      <c r="I49" s="3">
        <v>100072.7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4">
      <c r="A50" s="3" t="s">
        <v>82</v>
      </c>
      <c r="B50" s="3">
        <v>2.2992750000000002</v>
      </c>
      <c r="C50" s="3" t="s">
        <v>21</v>
      </c>
      <c r="D50" s="3" t="s">
        <v>23</v>
      </c>
      <c r="E50" s="3">
        <v>1</v>
      </c>
      <c r="F50" s="3">
        <v>667.63379999999995</v>
      </c>
      <c r="G50" s="3">
        <v>8.3454230000000003</v>
      </c>
      <c r="H50" s="3">
        <v>8.3454230000000003</v>
      </c>
      <c r="I50" s="3">
        <v>102686.39999999999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4">
      <c r="A51" s="3" t="s">
        <v>83</v>
      </c>
      <c r="B51" s="3">
        <v>0.55606599999999995</v>
      </c>
      <c r="C51" s="3" t="s">
        <v>19</v>
      </c>
      <c r="D51" s="3" t="s">
        <v>23</v>
      </c>
      <c r="E51" s="3">
        <v>1</v>
      </c>
      <c r="F51" s="3">
        <v>898.17660000000001</v>
      </c>
      <c r="G51" s="3">
        <v>11.227209999999999</v>
      </c>
      <c r="H51" s="3">
        <v>11.227209999999999</v>
      </c>
      <c r="I51" s="3">
        <v>100874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4">
      <c r="A52" s="3" t="s">
        <v>84</v>
      </c>
      <c r="B52" s="3">
        <v>1.8921E-2</v>
      </c>
      <c r="C52" s="3" t="s">
        <v>21</v>
      </c>
      <c r="D52" s="3" t="s">
        <v>20</v>
      </c>
      <c r="E52" s="3">
        <v>1</v>
      </c>
      <c r="F52" s="3">
        <v>1012.329</v>
      </c>
      <c r="G52" s="3">
        <v>50.61647</v>
      </c>
      <c r="H52" s="3">
        <v>50.61647</v>
      </c>
      <c r="I52" s="3">
        <v>600002.4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4">
      <c r="A53" s="3" t="s">
        <v>85</v>
      </c>
      <c r="B53" s="3">
        <v>1.730631</v>
      </c>
      <c r="C53" s="3" t="s">
        <v>21</v>
      </c>
      <c r="D53" s="3" t="s">
        <v>23</v>
      </c>
      <c r="E53" s="3">
        <v>1</v>
      </c>
      <c r="F53" s="3">
        <v>1029.9649999999999</v>
      </c>
      <c r="G53" s="3">
        <v>12.874560000000001</v>
      </c>
      <c r="H53" s="3">
        <v>12.874560000000001</v>
      </c>
      <c r="I53" s="3">
        <v>103119.4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4">
      <c r="A54" s="3" t="s">
        <v>86</v>
      </c>
      <c r="B54" s="3">
        <v>0.200928</v>
      </c>
      <c r="C54" s="3" t="s">
        <v>19</v>
      </c>
      <c r="D54" s="3" t="s">
        <v>33</v>
      </c>
      <c r="E54" s="3">
        <v>1</v>
      </c>
      <c r="F54" s="3">
        <v>1985.201</v>
      </c>
      <c r="G54" s="3">
        <v>24.815010000000001</v>
      </c>
      <c r="H54" s="3">
        <v>24.815010000000001</v>
      </c>
      <c r="I54" s="3">
        <v>151196.6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4">
      <c r="A55" s="3" t="s">
        <v>87</v>
      </c>
      <c r="B55" s="3">
        <v>4.2640000000000004E-3</v>
      </c>
      <c r="C55" s="3" t="s">
        <v>19</v>
      </c>
      <c r="D55" s="3" t="s">
        <v>23</v>
      </c>
      <c r="E55" s="3">
        <v>1</v>
      </c>
      <c r="F55" s="3">
        <v>775.58270000000005</v>
      </c>
      <c r="G55" s="3">
        <v>9.6947840000000003</v>
      </c>
      <c r="H55" s="3">
        <v>9.6947840000000003</v>
      </c>
      <c r="I55" s="3">
        <v>100005.8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4">
      <c r="A56" s="3" t="s">
        <v>88</v>
      </c>
      <c r="B56" s="3">
        <v>0.55913100000000004</v>
      </c>
      <c r="C56" s="3" t="s">
        <v>21</v>
      </c>
      <c r="D56" s="3" t="s">
        <v>23</v>
      </c>
      <c r="E56" s="3">
        <v>1</v>
      </c>
      <c r="F56" s="3">
        <v>739.36249999999995</v>
      </c>
      <c r="G56" s="3">
        <v>9.2420310000000008</v>
      </c>
      <c r="H56" s="3">
        <v>9.2420310000000008</v>
      </c>
      <c r="I56" s="3">
        <v>100723.5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4">
      <c r="A57" s="3" t="s">
        <v>89</v>
      </c>
      <c r="B57" s="3">
        <v>5.8847999999999998E-2</v>
      </c>
      <c r="C57" s="3" t="s">
        <v>19</v>
      </c>
      <c r="D57" s="3" t="s">
        <v>23</v>
      </c>
      <c r="E57" s="3">
        <v>1</v>
      </c>
      <c r="F57" s="3">
        <v>864.51750000000004</v>
      </c>
      <c r="G57" s="3">
        <v>10.806469999999999</v>
      </c>
      <c r="H57" s="3">
        <v>10.806469999999999</v>
      </c>
      <c r="I57" s="3">
        <v>100089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4">
      <c r="A58" s="3" t="s">
        <v>90</v>
      </c>
      <c r="B58" s="3">
        <v>5.9699999999999996E-3</v>
      </c>
      <c r="C58" s="3" t="s">
        <v>19</v>
      </c>
      <c r="D58" s="3" t="s">
        <v>33</v>
      </c>
      <c r="E58" s="3">
        <v>1</v>
      </c>
      <c r="F58" s="3">
        <v>2196.7339999999999</v>
      </c>
      <c r="G58" s="3">
        <v>27.45918</v>
      </c>
      <c r="H58" s="3">
        <v>27.45918</v>
      </c>
      <c r="I58" s="3">
        <v>150039.29999999999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4">
      <c r="A59" s="3" t="s">
        <v>91</v>
      </c>
      <c r="B59" s="3">
        <v>1.7942039999999999</v>
      </c>
      <c r="C59" s="3" t="s">
        <v>21</v>
      </c>
      <c r="D59" s="3" t="s">
        <v>20</v>
      </c>
      <c r="E59" s="3">
        <v>1</v>
      </c>
      <c r="F59" s="3">
        <v>2288.8620000000001</v>
      </c>
      <c r="G59" s="3">
        <v>114.4431</v>
      </c>
      <c r="H59" s="3">
        <v>114.4431</v>
      </c>
      <c r="I59" s="3">
        <v>600513.30000000005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4">
      <c r="A60" s="3" t="s">
        <v>92</v>
      </c>
      <c r="B60" s="3">
        <v>7.9677999999999999E-2</v>
      </c>
      <c r="C60" s="3" t="s">
        <v>21</v>
      </c>
      <c r="D60" s="3" t="s">
        <v>23</v>
      </c>
      <c r="E60" s="3">
        <v>1</v>
      </c>
      <c r="F60" s="3">
        <v>1797.451</v>
      </c>
      <c r="G60" s="3">
        <v>22.468129999999999</v>
      </c>
      <c r="H60" s="3">
        <v>22.468129999999999</v>
      </c>
      <c r="I60" s="3">
        <v>100250.6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4">
      <c r="A61" s="3" t="s">
        <v>93</v>
      </c>
      <c r="B61" s="3">
        <v>5.4914999999999999E-2</v>
      </c>
      <c r="C61" s="3" t="s">
        <v>19</v>
      </c>
      <c r="D61" s="3" t="s">
        <v>23</v>
      </c>
      <c r="E61" s="3">
        <v>1</v>
      </c>
      <c r="F61" s="3">
        <v>870.46720000000005</v>
      </c>
      <c r="G61" s="3">
        <v>10.880839999999999</v>
      </c>
      <c r="H61" s="3">
        <v>10.880839999999999</v>
      </c>
      <c r="I61" s="3">
        <v>100083.7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4">
      <c r="A62" s="3" t="s">
        <v>94</v>
      </c>
      <c r="B62" s="3">
        <v>5.7739999999999996E-3</v>
      </c>
      <c r="C62" s="3" t="s">
        <v>19</v>
      </c>
      <c r="D62" s="3" t="s">
        <v>23</v>
      </c>
      <c r="E62" s="3">
        <v>1</v>
      </c>
      <c r="F62" s="3">
        <v>287.99860000000001</v>
      </c>
      <c r="G62" s="3">
        <v>3.5999819999999998</v>
      </c>
      <c r="H62" s="3">
        <v>3.5999819999999998</v>
      </c>
      <c r="I62" s="3">
        <v>100002.9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4">
      <c r="A63" s="3" t="s">
        <v>95</v>
      </c>
      <c r="B63" s="3">
        <v>1.387607</v>
      </c>
      <c r="C63" s="3" t="s">
        <v>19</v>
      </c>
      <c r="D63" s="3" t="s">
        <v>20</v>
      </c>
      <c r="E63" s="3">
        <v>1</v>
      </c>
      <c r="F63" s="3">
        <v>339.16230000000002</v>
      </c>
      <c r="G63" s="3">
        <v>16.958120000000001</v>
      </c>
      <c r="H63" s="3">
        <v>16.958120000000001</v>
      </c>
      <c r="I63" s="3">
        <v>600058.80000000005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4">
      <c r="A64" s="3" t="s">
        <v>96</v>
      </c>
      <c r="B64" s="3">
        <v>0.32468399999999997</v>
      </c>
      <c r="C64" s="3" t="s">
        <v>21</v>
      </c>
      <c r="D64" s="3" t="s">
        <v>20</v>
      </c>
      <c r="E64" s="3">
        <v>1</v>
      </c>
      <c r="F64" s="3">
        <v>2078.8130000000001</v>
      </c>
      <c r="G64" s="3">
        <v>103.94070000000001</v>
      </c>
      <c r="H64" s="3">
        <v>103.94070000000001</v>
      </c>
      <c r="I64" s="3">
        <v>600084.4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4">
      <c r="A65" s="3" t="s">
        <v>97</v>
      </c>
      <c r="B65" s="3">
        <v>0.39973599999999998</v>
      </c>
      <c r="C65" s="3" t="s">
        <v>19</v>
      </c>
      <c r="D65" s="3" t="s">
        <v>23</v>
      </c>
      <c r="E65" s="3">
        <v>1</v>
      </c>
      <c r="F65" s="3">
        <v>688.06590000000006</v>
      </c>
      <c r="G65" s="3">
        <v>8.6008239999999994</v>
      </c>
      <c r="H65" s="3">
        <v>8.6008239999999994</v>
      </c>
      <c r="I65" s="3">
        <v>100481.3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4">
      <c r="A66" s="3" t="s">
        <v>98</v>
      </c>
      <c r="B66" s="3">
        <v>0.61576699999999995</v>
      </c>
      <c r="C66" s="3" t="s">
        <v>21</v>
      </c>
      <c r="D66" s="3" t="s">
        <v>23</v>
      </c>
      <c r="E66" s="3">
        <v>1</v>
      </c>
      <c r="F66" s="3">
        <v>1089.941</v>
      </c>
      <c r="G66" s="3">
        <v>13.624269999999999</v>
      </c>
      <c r="H66" s="3">
        <v>13.624269999999999</v>
      </c>
      <c r="I66" s="3">
        <v>101174.5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4">
      <c r="A67" s="3" t="s">
        <v>99</v>
      </c>
      <c r="B67" s="3">
        <v>0.55551499999999998</v>
      </c>
      <c r="C67" s="3" t="s">
        <v>21</v>
      </c>
      <c r="D67" s="3" t="s">
        <v>20</v>
      </c>
      <c r="E67" s="3">
        <v>1</v>
      </c>
      <c r="F67" s="3">
        <v>428.30380000000002</v>
      </c>
      <c r="G67" s="3">
        <v>21.415189999999999</v>
      </c>
      <c r="H67" s="3">
        <v>21.415189999999999</v>
      </c>
      <c r="I67" s="3">
        <v>600029.69999999995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4">
      <c r="A68" s="3" t="s">
        <v>100</v>
      </c>
      <c r="B68" s="3">
        <v>3.4640000000000001E-3</v>
      </c>
      <c r="C68" s="3" t="s">
        <v>21</v>
      </c>
      <c r="D68" s="3" t="s">
        <v>23</v>
      </c>
      <c r="E68" s="3">
        <v>1</v>
      </c>
      <c r="F68" s="3">
        <v>1523.8620000000001</v>
      </c>
      <c r="G68" s="3">
        <v>19.048269999999999</v>
      </c>
      <c r="H68" s="3">
        <v>19.048269999999999</v>
      </c>
      <c r="I68" s="3">
        <v>100009.2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4">
      <c r="A69" s="3" t="s">
        <v>101</v>
      </c>
      <c r="B69" s="3">
        <v>3.2409E-2</v>
      </c>
      <c r="C69" s="3" t="s">
        <v>21</v>
      </c>
      <c r="D69" s="3" t="s">
        <v>23</v>
      </c>
      <c r="E69" s="3">
        <v>1</v>
      </c>
      <c r="F69" s="3">
        <v>989.40679999999998</v>
      </c>
      <c r="G69" s="3">
        <v>12.36758</v>
      </c>
      <c r="H69" s="3">
        <v>12.36758</v>
      </c>
      <c r="I69" s="3">
        <v>100056.1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4">
      <c r="A70" s="3" t="s">
        <v>102</v>
      </c>
      <c r="B70" s="3">
        <v>1.5436810000000001</v>
      </c>
      <c r="C70" s="3" t="s">
        <v>19</v>
      </c>
      <c r="D70" s="3" t="s">
        <v>20</v>
      </c>
      <c r="E70" s="3">
        <v>1</v>
      </c>
      <c r="F70" s="3">
        <v>325.19929999999999</v>
      </c>
      <c r="G70" s="3">
        <v>16.259969999999999</v>
      </c>
      <c r="H70" s="3">
        <v>16.259969999999999</v>
      </c>
      <c r="I70" s="3">
        <v>600062.80000000005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4">
      <c r="A71" s="3" t="s">
        <v>103</v>
      </c>
      <c r="B71" s="3">
        <v>0.29338500000000001</v>
      </c>
      <c r="C71" s="3" t="s">
        <v>19</v>
      </c>
      <c r="D71" s="3" t="s">
        <v>23</v>
      </c>
      <c r="E71" s="3">
        <v>1</v>
      </c>
      <c r="F71" s="3">
        <v>869.3424</v>
      </c>
      <c r="G71" s="3">
        <v>10.86678</v>
      </c>
      <c r="H71" s="3">
        <v>10.86678</v>
      </c>
      <c r="I71" s="3">
        <v>100446.3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4">
      <c r="A72" s="3" t="s">
        <v>104</v>
      </c>
      <c r="B72" s="3">
        <v>1.5351999999999999E-2</v>
      </c>
      <c r="C72" s="3" t="s">
        <v>19</v>
      </c>
      <c r="D72" s="3" t="s">
        <v>23</v>
      </c>
      <c r="E72" s="3">
        <v>1</v>
      </c>
      <c r="F72" s="3">
        <v>1447.9939999999999</v>
      </c>
      <c r="G72" s="3">
        <v>18.099930000000001</v>
      </c>
      <c r="H72" s="3">
        <v>18.099930000000001</v>
      </c>
      <c r="I72" s="3">
        <v>100038.9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4">
      <c r="A73" s="3" t="s">
        <v>105</v>
      </c>
      <c r="B73" s="3">
        <v>1.0392999999999999E-2</v>
      </c>
      <c r="C73" s="3" t="s">
        <v>21</v>
      </c>
      <c r="D73" s="3" t="s">
        <v>23</v>
      </c>
      <c r="E73" s="3">
        <v>1</v>
      </c>
      <c r="F73" s="3">
        <v>1201.8610000000001</v>
      </c>
      <c r="G73" s="3">
        <v>15.02327</v>
      </c>
      <c r="H73" s="3">
        <v>15.02327</v>
      </c>
      <c r="I73" s="3">
        <v>100021.9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4">
      <c r="A74" s="3" t="s">
        <v>106</v>
      </c>
      <c r="B74" s="3">
        <v>8.8697999999999999E-2</v>
      </c>
      <c r="C74" s="3" t="s">
        <v>19</v>
      </c>
      <c r="D74" s="3" t="s">
        <v>23</v>
      </c>
      <c r="E74" s="3">
        <v>1</v>
      </c>
      <c r="F74" s="3">
        <v>1413.1880000000001</v>
      </c>
      <c r="G74" s="3">
        <v>17.664860000000001</v>
      </c>
      <c r="H74" s="3">
        <v>17.664860000000001</v>
      </c>
      <c r="I74" s="3">
        <v>100219.4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4">
      <c r="A75" s="3" t="s">
        <v>107</v>
      </c>
      <c r="B75" s="3">
        <v>0.15607399999999999</v>
      </c>
      <c r="C75" s="3" t="s">
        <v>19</v>
      </c>
      <c r="D75" s="3" t="s">
        <v>33</v>
      </c>
      <c r="E75" s="3">
        <v>1</v>
      </c>
      <c r="F75" s="3">
        <v>4300.308</v>
      </c>
      <c r="G75" s="3">
        <v>53.75385</v>
      </c>
      <c r="H75" s="3">
        <v>53.75385</v>
      </c>
      <c r="I75" s="3">
        <v>152013.5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4">
      <c r="A76" s="3" t="s">
        <v>108</v>
      </c>
      <c r="B76" s="3">
        <v>4.1570999999999997E-2</v>
      </c>
      <c r="C76" s="3" t="s">
        <v>19</v>
      </c>
      <c r="D76" s="3" t="s">
        <v>23</v>
      </c>
      <c r="E76" s="3">
        <v>1</v>
      </c>
      <c r="F76" s="3">
        <v>69.828590000000005</v>
      </c>
      <c r="G76" s="3">
        <v>0.87285699999999999</v>
      </c>
      <c r="H76" s="3">
        <v>0.87285699999999999</v>
      </c>
      <c r="I76" s="3">
        <v>100005.1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4">
      <c r="A77" s="3" t="s">
        <v>109</v>
      </c>
      <c r="B77" s="3">
        <v>2.31E-3</v>
      </c>
      <c r="C77" s="3" t="s">
        <v>19</v>
      </c>
      <c r="D77" s="3" t="s">
        <v>23</v>
      </c>
      <c r="E77" s="3">
        <v>1</v>
      </c>
      <c r="F77" s="3">
        <v>1159.8030000000001</v>
      </c>
      <c r="G77" s="3">
        <v>14.497529999999999</v>
      </c>
      <c r="H77" s="3">
        <v>14.497529999999999</v>
      </c>
      <c r="I77" s="3">
        <v>100004.7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4">
      <c r="A78" s="3" t="s">
        <v>110</v>
      </c>
      <c r="B78" s="3">
        <v>4.8679999999999999E-3</v>
      </c>
      <c r="C78" s="3" t="s">
        <v>21</v>
      </c>
      <c r="D78" s="3" t="s">
        <v>23</v>
      </c>
      <c r="E78" s="3">
        <v>1</v>
      </c>
      <c r="F78" s="3">
        <v>746.86389999999994</v>
      </c>
      <c r="G78" s="3">
        <v>9.3357980000000005</v>
      </c>
      <c r="H78" s="3">
        <v>9.3357980000000005</v>
      </c>
      <c r="I78" s="3">
        <v>100006.39999999999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4">
      <c r="A79" s="3" t="s">
        <v>111</v>
      </c>
      <c r="B79" s="3">
        <v>1.0362279999999999</v>
      </c>
      <c r="C79" s="3" t="s">
        <v>19</v>
      </c>
      <c r="D79" s="3" t="s">
        <v>23</v>
      </c>
      <c r="E79" s="3">
        <v>1</v>
      </c>
      <c r="F79" s="3">
        <v>1088.337</v>
      </c>
      <c r="G79" s="3">
        <v>13.60421</v>
      </c>
      <c r="H79" s="3">
        <v>13.60421</v>
      </c>
      <c r="I79" s="3">
        <v>101973.6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4">
      <c r="A80" s="3" t="s">
        <v>112</v>
      </c>
      <c r="B80" s="3">
        <v>0.18183299999999999</v>
      </c>
      <c r="C80" s="3" t="s">
        <v>21</v>
      </c>
      <c r="D80" s="3" t="s">
        <v>23</v>
      </c>
      <c r="E80" s="3">
        <v>1</v>
      </c>
      <c r="F80" s="3">
        <v>779.9307</v>
      </c>
      <c r="G80" s="3">
        <v>9.7491330000000005</v>
      </c>
      <c r="H80" s="3">
        <v>9.7491330000000005</v>
      </c>
      <c r="I80" s="3">
        <v>100248.2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4">
      <c r="A81" s="3" t="s">
        <v>113</v>
      </c>
      <c r="B81" s="3">
        <v>5.9699999999999996E-3</v>
      </c>
      <c r="C81" s="3" t="s">
        <v>19</v>
      </c>
      <c r="D81" s="3" t="s">
        <v>23</v>
      </c>
      <c r="E81" s="3">
        <v>1</v>
      </c>
      <c r="F81" s="3">
        <v>812.41980000000001</v>
      </c>
      <c r="G81" s="3">
        <v>10.155250000000001</v>
      </c>
      <c r="H81" s="3">
        <v>10.155250000000001</v>
      </c>
      <c r="I81" s="3">
        <v>100008.5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4">
      <c r="A82" s="3" t="s">
        <v>114</v>
      </c>
      <c r="B82" s="3">
        <v>3.4113999999999998E-2</v>
      </c>
      <c r="C82" s="3" t="s">
        <v>19</v>
      </c>
      <c r="D82" s="3" t="s">
        <v>23</v>
      </c>
      <c r="E82" s="3">
        <v>1</v>
      </c>
      <c r="F82" s="3">
        <v>818.48699999999997</v>
      </c>
      <c r="G82" s="3">
        <v>10.23109</v>
      </c>
      <c r="H82" s="3">
        <v>10.23109</v>
      </c>
      <c r="I82" s="3">
        <v>100048.9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4">
      <c r="A83" s="3" t="s">
        <v>115</v>
      </c>
      <c r="B83" s="3">
        <v>1.076373</v>
      </c>
      <c r="C83" s="3" t="s">
        <v>21</v>
      </c>
      <c r="D83" s="3" t="s">
        <v>20</v>
      </c>
      <c r="E83" s="3">
        <v>1</v>
      </c>
      <c r="F83" s="3">
        <v>2287.8490000000002</v>
      </c>
      <c r="G83" s="3">
        <v>114.39239999999999</v>
      </c>
      <c r="H83" s="3">
        <v>114.39239999999999</v>
      </c>
      <c r="I83" s="3">
        <v>600307.80000000005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4">
      <c r="A84" s="3" t="s">
        <v>116</v>
      </c>
      <c r="B84" s="3">
        <v>2.1322000000000001E-2</v>
      </c>
      <c r="C84" s="3" t="s">
        <v>21</v>
      </c>
      <c r="D84" s="3" t="s">
        <v>33</v>
      </c>
      <c r="E84" s="3">
        <v>1</v>
      </c>
      <c r="F84" s="3">
        <v>2731.509</v>
      </c>
      <c r="G84" s="3">
        <v>34.14387</v>
      </c>
      <c r="H84" s="3">
        <v>34.14387</v>
      </c>
      <c r="I84" s="3">
        <v>150174.70000000001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4">
      <c r="A85" s="3" t="s">
        <v>117</v>
      </c>
      <c r="B85" s="3">
        <v>0.73434200000000005</v>
      </c>
      <c r="C85" s="3" t="s">
        <v>21</v>
      </c>
      <c r="D85" s="3" t="s">
        <v>23</v>
      </c>
      <c r="E85" s="3">
        <v>1</v>
      </c>
      <c r="F85" s="3">
        <v>1210.5219999999999</v>
      </c>
      <c r="G85" s="3">
        <v>15.13153</v>
      </c>
      <c r="H85" s="3">
        <v>15.13153</v>
      </c>
      <c r="I85" s="3">
        <v>101555.6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4">
      <c r="A86" s="3" t="s">
        <v>118</v>
      </c>
      <c r="B86" s="3">
        <v>0.41022700000000001</v>
      </c>
      <c r="C86" s="3" t="s">
        <v>21</v>
      </c>
      <c r="D86" s="3" t="s">
        <v>23</v>
      </c>
      <c r="E86" s="3">
        <v>1</v>
      </c>
      <c r="F86" s="3">
        <v>659.92280000000005</v>
      </c>
      <c r="G86" s="3">
        <v>8.2490349999999992</v>
      </c>
      <c r="H86" s="3">
        <v>8.2490349999999992</v>
      </c>
      <c r="I86" s="3">
        <v>100473.8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4">
      <c r="A87" s="3" t="s">
        <v>119</v>
      </c>
      <c r="B87" s="3">
        <v>4.8500000000000001E-2</v>
      </c>
      <c r="C87" s="3" t="s">
        <v>19</v>
      </c>
      <c r="D87" s="3" t="s">
        <v>33</v>
      </c>
      <c r="E87" s="3">
        <v>1</v>
      </c>
      <c r="F87" s="3">
        <v>3713.4229999999998</v>
      </c>
      <c r="G87" s="3">
        <v>46.41778</v>
      </c>
      <c r="H87" s="3">
        <v>46.41778</v>
      </c>
      <c r="I87" s="3">
        <v>150540.29999999999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4">
      <c r="A88" s="3" t="s">
        <v>120</v>
      </c>
      <c r="B88" s="3">
        <v>1.3168200000000001</v>
      </c>
      <c r="C88" s="3" t="s">
        <v>19</v>
      </c>
      <c r="D88" s="3" t="s">
        <v>23</v>
      </c>
      <c r="E88" s="3">
        <v>1</v>
      </c>
      <c r="F88" s="3">
        <v>1049.529</v>
      </c>
      <c r="G88" s="3">
        <v>13.119120000000001</v>
      </c>
      <c r="H88" s="3">
        <v>13.119120000000001</v>
      </c>
      <c r="I88" s="3">
        <v>102418.6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4">
      <c r="A89" s="3" t="s">
        <v>121</v>
      </c>
      <c r="B89" s="3">
        <v>2.4250000000000001E-2</v>
      </c>
      <c r="C89" s="3" t="s">
        <v>21</v>
      </c>
      <c r="D89" s="3" t="s">
        <v>23</v>
      </c>
      <c r="E89" s="3">
        <v>1</v>
      </c>
      <c r="F89" s="3">
        <v>1703.64</v>
      </c>
      <c r="G89" s="3">
        <v>21.295490000000001</v>
      </c>
      <c r="H89" s="3">
        <v>21.295490000000001</v>
      </c>
      <c r="I89" s="3">
        <v>100072.3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4">
      <c r="A90" s="3" t="s">
        <v>122</v>
      </c>
      <c r="B90" s="3">
        <v>2.31E-3</v>
      </c>
      <c r="C90" s="3" t="s">
        <v>21</v>
      </c>
      <c r="D90" s="3" t="s">
        <v>23</v>
      </c>
      <c r="E90" s="3">
        <v>1</v>
      </c>
      <c r="F90" s="3">
        <v>1165.297</v>
      </c>
      <c r="G90" s="3">
        <v>14.56622</v>
      </c>
      <c r="H90" s="3">
        <v>14.56622</v>
      </c>
      <c r="I90" s="3">
        <v>100004.7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4">
      <c r="A91" s="3" t="s">
        <v>123</v>
      </c>
      <c r="B91" s="3">
        <v>1.8762999999999998E-2</v>
      </c>
      <c r="C91" s="3" t="s">
        <v>19</v>
      </c>
      <c r="D91" s="3" t="s">
        <v>23</v>
      </c>
      <c r="E91" s="3">
        <v>1</v>
      </c>
      <c r="F91" s="3">
        <v>1158.7149999999999</v>
      </c>
      <c r="G91" s="3">
        <v>14.48394</v>
      </c>
      <c r="H91" s="3">
        <v>14.48394</v>
      </c>
      <c r="I91" s="3">
        <v>100038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4">
      <c r="A92" s="3" t="s">
        <v>124</v>
      </c>
      <c r="B92" s="3">
        <v>1.7060000000000001E-3</v>
      </c>
      <c r="C92" s="3" t="s">
        <v>19</v>
      </c>
      <c r="D92" s="3" t="s">
        <v>23</v>
      </c>
      <c r="E92" s="3">
        <v>1</v>
      </c>
      <c r="F92" s="3">
        <v>1110.27</v>
      </c>
      <c r="G92" s="3">
        <v>13.87837</v>
      </c>
      <c r="H92" s="3">
        <v>13.87837</v>
      </c>
      <c r="I92" s="3">
        <v>100003.3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4">
      <c r="A93" s="3" t="s">
        <v>125</v>
      </c>
      <c r="B93" s="3">
        <v>0.84518700000000002</v>
      </c>
      <c r="C93" s="3" t="s">
        <v>19</v>
      </c>
      <c r="D93" s="3" t="s">
        <v>23</v>
      </c>
      <c r="E93" s="3">
        <v>1</v>
      </c>
      <c r="F93" s="3">
        <v>1296.9580000000001</v>
      </c>
      <c r="G93" s="3">
        <v>16.211970000000001</v>
      </c>
      <c r="H93" s="3">
        <v>16.211970000000001</v>
      </c>
      <c r="I93" s="3">
        <v>101918.3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4">
      <c r="A94" s="3" t="s">
        <v>126</v>
      </c>
      <c r="B94" s="3">
        <v>0.578241</v>
      </c>
      <c r="C94" s="3" t="s">
        <v>19</v>
      </c>
      <c r="D94" s="3" t="s">
        <v>23</v>
      </c>
      <c r="E94" s="3">
        <v>1</v>
      </c>
      <c r="F94" s="3">
        <v>843.44949999999994</v>
      </c>
      <c r="G94" s="3">
        <v>10.54312</v>
      </c>
      <c r="H94" s="3">
        <v>10.54312</v>
      </c>
      <c r="I94" s="3">
        <v>100853.5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4">
      <c r="A95" s="3" t="s">
        <v>127</v>
      </c>
      <c r="B95" s="3">
        <v>0.61576699999999995</v>
      </c>
      <c r="C95" s="3" t="s">
        <v>25</v>
      </c>
      <c r="D95" s="3" t="s">
        <v>23</v>
      </c>
      <c r="E95" s="3">
        <v>1</v>
      </c>
      <c r="F95" s="3">
        <v>253.4804</v>
      </c>
      <c r="G95" s="3">
        <v>3.1685059999999998</v>
      </c>
      <c r="H95" s="3">
        <v>3.1685059999999998</v>
      </c>
      <c r="I95" s="3">
        <v>100273.1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4">
      <c r="A96" s="3" t="s">
        <v>128</v>
      </c>
      <c r="B96" s="3">
        <v>4.0150000000000003E-3</v>
      </c>
      <c r="C96" s="3" t="s">
        <v>21</v>
      </c>
      <c r="D96" s="3" t="s">
        <v>23</v>
      </c>
      <c r="E96" s="3">
        <v>1</v>
      </c>
      <c r="F96" s="3">
        <v>1390.1559999999999</v>
      </c>
      <c r="G96" s="3">
        <v>17.376950000000001</v>
      </c>
      <c r="H96" s="3">
        <v>17.376950000000001</v>
      </c>
      <c r="I96" s="3">
        <v>100009.8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4">
      <c r="A97" s="3" t="s">
        <v>129</v>
      </c>
      <c r="B97" s="3">
        <v>7.1639999999999995E-2</v>
      </c>
      <c r="C97" s="3" t="s">
        <v>19</v>
      </c>
      <c r="D97" s="3" t="s">
        <v>20</v>
      </c>
      <c r="E97" s="3">
        <v>1</v>
      </c>
      <c r="F97" s="3">
        <v>1030.7739999999999</v>
      </c>
      <c r="G97" s="3">
        <v>51.538710000000002</v>
      </c>
      <c r="H97" s="3">
        <v>51.538710000000002</v>
      </c>
      <c r="I97" s="3">
        <v>600009.19999999995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4">
      <c r="A98" s="3" t="s">
        <v>21</v>
      </c>
      <c r="B98" s="3">
        <v>5.3199670000000001</v>
      </c>
      <c r="C98" s="3" t="s">
        <v>19</v>
      </c>
      <c r="D98" s="3" t="s">
        <v>33</v>
      </c>
      <c r="E98" s="3">
        <v>1</v>
      </c>
      <c r="F98" s="3">
        <v>4265.7359999999999</v>
      </c>
      <c r="G98" s="3">
        <v>53.3217</v>
      </c>
      <c r="H98" s="3">
        <v>53.3217</v>
      </c>
      <c r="I98" s="3">
        <v>218080.7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4">
      <c r="A99" s="3" t="s">
        <v>130</v>
      </c>
      <c r="B99" s="3">
        <v>25.561109999999999</v>
      </c>
      <c r="C99" s="3" t="s">
        <v>21</v>
      </c>
      <c r="D99" s="3" t="s">
        <v>23</v>
      </c>
      <c r="E99" s="3">
        <v>2</v>
      </c>
      <c r="F99" s="3">
        <v>137.1147</v>
      </c>
      <c r="G99" s="3">
        <v>1.7139340000000001</v>
      </c>
      <c r="H99" s="3">
        <v>3.4278680000000001</v>
      </c>
      <c r="I99" s="3">
        <v>212266.8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4">
      <c r="A100" s="3" t="s">
        <v>131</v>
      </c>
      <c r="B100" s="3">
        <v>0.46907399999999999</v>
      </c>
      <c r="C100" s="3" t="s">
        <v>19</v>
      </c>
      <c r="D100" s="3" t="s">
        <v>20</v>
      </c>
      <c r="E100" s="3">
        <v>1</v>
      </c>
      <c r="F100" s="3">
        <v>399.12119999999999</v>
      </c>
      <c r="G100" s="3">
        <v>19.956060000000001</v>
      </c>
      <c r="H100" s="3">
        <v>19.956060000000001</v>
      </c>
      <c r="I100" s="3">
        <v>600023.4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4">
      <c r="A101" s="3" t="s">
        <v>132</v>
      </c>
      <c r="B101" s="3">
        <v>0.26674999999999999</v>
      </c>
      <c r="C101" s="3" t="s">
        <v>21</v>
      </c>
      <c r="D101" s="3" t="s">
        <v>33</v>
      </c>
      <c r="E101" s="3">
        <v>1</v>
      </c>
      <c r="F101" s="3">
        <v>2011.05</v>
      </c>
      <c r="G101" s="3">
        <v>25.13813</v>
      </c>
      <c r="H101" s="3">
        <v>25.13813</v>
      </c>
      <c r="I101" s="3">
        <v>151609.29999999999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4">
      <c r="A102" s="3" t="s">
        <v>133</v>
      </c>
      <c r="B102" s="3">
        <v>0.100275</v>
      </c>
      <c r="C102" s="3" t="s">
        <v>21</v>
      </c>
      <c r="D102" s="3" t="s">
        <v>20</v>
      </c>
      <c r="E102" s="3">
        <v>1</v>
      </c>
      <c r="F102" s="3">
        <v>2443.4459999999999</v>
      </c>
      <c r="G102" s="3">
        <v>122.17230000000001</v>
      </c>
      <c r="H102" s="3">
        <v>122.17230000000001</v>
      </c>
      <c r="I102" s="3">
        <v>600030.6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4">
      <c r="A103" s="3" t="s">
        <v>134</v>
      </c>
      <c r="B103" s="3">
        <v>6.6975999999999994E-2</v>
      </c>
      <c r="C103" s="3" t="s">
        <v>21</v>
      </c>
      <c r="D103" s="3" t="s">
        <v>23</v>
      </c>
      <c r="E103" s="3">
        <v>1</v>
      </c>
      <c r="F103" s="3">
        <v>1868.9639999999999</v>
      </c>
      <c r="G103" s="3">
        <v>23.36205</v>
      </c>
      <c r="H103" s="3">
        <v>23.36205</v>
      </c>
      <c r="I103" s="3">
        <v>100219.1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4">
      <c r="A104" s="3" t="s">
        <v>135</v>
      </c>
      <c r="B104" s="3">
        <v>0.17569000000000001</v>
      </c>
      <c r="C104" s="3" t="s">
        <v>21</v>
      </c>
      <c r="D104" s="3" t="s">
        <v>20</v>
      </c>
      <c r="E104" s="3">
        <v>1</v>
      </c>
      <c r="F104" s="3">
        <v>2282.5439999999999</v>
      </c>
      <c r="G104" s="3">
        <v>114.1272</v>
      </c>
      <c r="H104" s="3">
        <v>114.1272</v>
      </c>
      <c r="I104" s="3">
        <v>600050.1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4">
      <c r="A105" s="3" t="s">
        <v>136</v>
      </c>
      <c r="B105" s="3">
        <v>4.6190000000000002E-2</v>
      </c>
      <c r="C105" s="3" t="s">
        <v>19</v>
      </c>
      <c r="D105" s="3" t="s">
        <v>23</v>
      </c>
      <c r="E105" s="3">
        <v>1</v>
      </c>
      <c r="F105" s="3">
        <v>1389.2619999999999</v>
      </c>
      <c r="G105" s="3">
        <v>17.365780000000001</v>
      </c>
      <c r="H105" s="3">
        <v>17.365780000000001</v>
      </c>
      <c r="I105" s="3">
        <v>100112.3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4">
      <c r="A106" s="3" t="s">
        <v>137</v>
      </c>
      <c r="B106" s="3">
        <v>1.0392999999999999E-2</v>
      </c>
      <c r="C106" s="3" t="s">
        <v>19</v>
      </c>
      <c r="D106" s="3" t="s">
        <v>23</v>
      </c>
      <c r="E106" s="3">
        <v>1</v>
      </c>
      <c r="F106" s="3">
        <v>1150.6949999999999</v>
      </c>
      <c r="G106" s="3">
        <v>14.38369</v>
      </c>
      <c r="H106" s="3">
        <v>14.38369</v>
      </c>
      <c r="I106" s="3">
        <v>100020.9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4">
      <c r="A107" s="3" t="s">
        <v>138</v>
      </c>
      <c r="B107" s="3">
        <v>1.090773</v>
      </c>
      <c r="C107" s="3" t="s">
        <v>19</v>
      </c>
      <c r="D107" s="3" t="s">
        <v>20</v>
      </c>
      <c r="E107" s="3">
        <v>1</v>
      </c>
      <c r="F107" s="3">
        <v>161.49010000000001</v>
      </c>
      <c r="G107" s="3">
        <v>8.0745059999999995</v>
      </c>
      <c r="H107" s="3">
        <v>8.0745059999999995</v>
      </c>
      <c r="I107" s="3">
        <v>600022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4">
      <c r="A108" s="3" t="s">
        <v>139</v>
      </c>
      <c r="B108" s="3">
        <v>0.22081600000000001</v>
      </c>
      <c r="C108" s="3" t="s">
        <v>19</v>
      </c>
      <c r="D108" s="3" t="s">
        <v>33</v>
      </c>
      <c r="E108" s="3">
        <v>1</v>
      </c>
      <c r="F108" s="3">
        <v>2884.1860000000001</v>
      </c>
      <c r="G108" s="3">
        <v>36.052320000000002</v>
      </c>
      <c r="H108" s="3">
        <v>36.052320000000002</v>
      </c>
      <c r="I108" s="3">
        <v>151910.6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4">
      <c r="A109" s="3" t="s">
        <v>140</v>
      </c>
      <c r="B109" s="3">
        <v>5.9700000000000003E-2</v>
      </c>
      <c r="C109" s="3" t="s">
        <v>19</v>
      </c>
      <c r="D109" s="3" t="s">
        <v>23</v>
      </c>
      <c r="E109" s="3">
        <v>1</v>
      </c>
      <c r="F109" s="3">
        <v>927.73879999999997</v>
      </c>
      <c r="G109" s="3">
        <v>11.596730000000001</v>
      </c>
      <c r="H109" s="3">
        <v>11.596730000000001</v>
      </c>
      <c r="I109" s="3">
        <v>100096.9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4">
      <c r="A110" s="3" t="s">
        <v>141</v>
      </c>
      <c r="B110" s="3">
        <v>0.112578</v>
      </c>
      <c r="C110" s="3" t="s">
        <v>19</v>
      </c>
      <c r="D110" s="3" t="s">
        <v>23</v>
      </c>
      <c r="E110" s="3">
        <v>1</v>
      </c>
      <c r="F110" s="3">
        <v>1156.9380000000001</v>
      </c>
      <c r="G110" s="3">
        <v>14.461729999999999</v>
      </c>
      <c r="H110" s="3">
        <v>14.461729999999999</v>
      </c>
      <c r="I110" s="3">
        <v>100227.9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4">
      <c r="A111" s="3" t="s">
        <v>142</v>
      </c>
      <c r="B111" s="3">
        <v>3.7525999999999997E-2</v>
      </c>
      <c r="C111" s="3" t="s">
        <v>19</v>
      </c>
      <c r="D111" s="3" t="s">
        <v>33</v>
      </c>
      <c r="E111" s="3">
        <v>1</v>
      </c>
      <c r="F111" s="3">
        <v>4164.7960000000003</v>
      </c>
      <c r="G111" s="3">
        <v>52.059939999999997</v>
      </c>
      <c r="H111" s="3">
        <v>52.059939999999997</v>
      </c>
      <c r="I111" s="3">
        <v>150468.9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4">
      <c r="A112" s="3" t="s">
        <v>143</v>
      </c>
      <c r="B112" s="3">
        <v>4.1043000000000003E-2</v>
      </c>
      <c r="C112" s="3" t="s">
        <v>21</v>
      </c>
      <c r="D112" s="3" t="s">
        <v>20</v>
      </c>
      <c r="E112" s="3">
        <v>1</v>
      </c>
      <c r="F112" s="3">
        <v>1551.096</v>
      </c>
      <c r="G112" s="3">
        <v>77.554779999999994</v>
      </c>
      <c r="H112" s="3">
        <v>77.554779999999994</v>
      </c>
      <c r="I112" s="3">
        <v>600008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4">
      <c r="A113" s="3" t="s">
        <v>144</v>
      </c>
      <c r="B113" s="3">
        <v>0.161191</v>
      </c>
      <c r="C113" s="3" t="s">
        <v>21</v>
      </c>
      <c r="D113" s="3" t="s">
        <v>20</v>
      </c>
      <c r="E113" s="3">
        <v>1</v>
      </c>
      <c r="F113" s="3">
        <v>1699.068</v>
      </c>
      <c r="G113" s="3">
        <v>84.953389999999999</v>
      </c>
      <c r="H113" s="3">
        <v>84.953389999999999</v>
      </c>
      <c r="I113" s="3">
        <v>600034.19999999995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4">
      <c r="A114" s="3" t="s">
        <v>145</v>
      </c>
      <c r="B114" s="3">
        <v>1.330805</v>
      </c>
      <c r="C114" s="3" t="s">
        <v>21</v>
      </c>
      <c r="D114" s="3" t="s">
        <v>20</v>
      </c>
      <c r="E114" s="3">
        <v>1</v>
      </c>
      <c r="F114" s="3">
        <v>2288.1419999999998</v>
      </c>
      <c r="G114" s="3">
        <v>114.4071</v>
      </c>
      <c r="H114" s="3">
        <v>114.4071</v>
      </c>
      <c r="I114" s="3">
        <v>600380.6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4">
      <c r="A115" s="3" t="s">
        <v>146</v>
      </c>
      <c r="B115" s="3">
        <v>3.4640000000000001E-3</v>
      </c>
      <c r="C115" s="3" t="s">
        <v>21</v>
      </c>
      <c r="D115" s="3" t="s">
        <v>23</v>
      </c>
      <c r="E115" s="3">
        <v>1</v>
      </c>
      <c r="F115" s="3">
        <v>1262.4169999999999</v>
      </c>
      <c r="G115" s="3">
        <v>15.78021</v>
      </c>
      <c r="H115" s="3">
        <v>15.78021</v>
      </c>
      <c r="I115" s="3">
        <v>100007.7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4">
      <c r="A116" s="3" t="s">
        <v>147</v>
      </c>
      <c r="B116" s="3">
        <v>6.9429000000000005E-2</v>
      </c>
      <c r="C116" s="3" t="s">
        <v>19</v>
      </c>
      <c r="D116" s="3" t="s">
        <v>20</v>
      </c>
      <c r="E116" s="3">
        <v>1</v>
      </c>
      <c r="F116" s="3">
        <v>1151.1610000000001</v>
      </c>
      <c r="G116" s="3">
        <v>57.558059999999998</v>
      </c>
      <c r="H116" s="3">
        <v>57.558059999999998</v>
      </c>
      <c r="I116" s="3">
        <v>600010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4">
      <c r="A117" s="3" t="s">
        <v>148</v>
      </c>
      <c r="B117" s="3">
        <v>1.57609</v>
      </c>
      <c r="C117" s="3" t="s">
        <v>21</v>
      </c>
      <c r="D117" s="3" t="s">
        <v>20</v>
      </c>
      <c r="E117" s="3">
        <v>1</v>
      </c>
      <c r="F117" s="3">
        <v>1817.7380000000001</v>
      </c>
      <c r="G117" s="3">
        <v>90.886880000000005</v>
      </c>
      <c r="H117" s="3">
        <v>90.886880000000005</v>
      </c>
      <c r="I117" s="3">
        <v>600358.1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4">
      <c r="A118" s="3" t="s">
        <v>149</v>
      </c>
      <c r="B118" s="3">
        <v>5.1172000000000002E-2</v>
      </c>
      <c r="C118" s="3" t="s">
        <v>19</v>
      </c>
      <c r="D118" s="3" t="s">
        <v>33</v>
      </c>
      <c r="E118" s="3">
        <v>1</v>
      </c>
      <c r="F118" s="3">
        <v>4200.232</v>
      </c>
      <c r="G118" s="3">
        <v>52.502899999999997</v>
      </c>
      <c r="H118" s="3">
        <v>52.502899999999997</v>
      </c>
      <c r="I118" s="3">
        <v>150644.79999999999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4">
      <c r="A119" s="3" t="s">
        <v>150</v>
      </c>
      <c r="B119" s="3">
        <v>0.52394200000000002</v>
      </c>
      <c r="C119" s="3" t="s">
        <v>21</v>
      </c>
      <c r="D119" s="3" t="s">
        <v>23</v>
      </c>
      <c r="E119" s="3">
        <v>1</v>
      </c>
      <c r="F119" s="3">
        <v>592.19740000000002</v>
      </c>
      <c r="G119" s="3">
        <v>7.4024679999999998</v>
      </c>
      <c r="H119" s="3">
        <v>7.4024679999999998</v>
      </c>
      <c r="I119" s="3">
        <v>100543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4">
      <c r="A120" s="3" t="s">
        <v>151</v>
      </c>
      <c r="B120" s="3">
        <v>1.9616000000000001E-2</v>
      </c>
      <c r="C120" s="3" t="s">
        <v>19</v>
      </c>
      <c r="D120" s="3" t="s">
        <v>23</v>
      </c>
      <c r="E120" s="3">
        <v>1</v>
      </c>
      <c r="F120" s="3">
        <v>797.54740000000004</v>
      </c>
      <c r="G120" s="3">
        <v>9.9693419999999993</v>
      </c>
      <c r="H120" s="3">
        <v>9.9693419999999993</v>
      </c>
      <c r="I120" s="3">
        <v>100027.4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4">
      <c r="A121" s="3" t="s">
        <v>152</v>
      </c>
      <c r="B121" s="3">
        <v>0.72578600000000004</v>
      </c>
      <c r="C121" s="3" t="s">
        <v>19</v>
      </c>
      <c r="D121" s="3" t="s">
        <v>23</v>
      </c>
      <c r="E121" s="3">
        <v>1</v>
      </c>
      <c r="F121" s="3">
        <v>1080.029</v>
      </c>
      <c r="G121" s="3">
        <v>13.500360000000001</v>
      </c>
      <c r="H121" s="3">
        <v>13.500360000000001</v>
      </c>
      <c r="I121" s="3">
        <v>101371.8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4">
      <c r="A122" s="3" t="s">
        <v>153</v>
      </c>
      <c r="B122" s="3">
        <v>1.0392999999999999E-2</v>
      </c>
      <c r="C122" s="3" t="s">
        <v>19</v>
      </c>
      <c r="D122" s="3" t="s">
        <v>23</v>
      </c>
      <c r="E122" s="3">
        <v>1</v>
      </c>
      <c r="F122" s="3">
        <v>352.70729999999998</v>
      </c>
      <c r="G122" s="3">
        <v>4.4088419999999999</v>
      </c>
      <c r="H122" s="3">
        <v>4.4088419999999999</v>
      </c>
      <c r="I122" s="3">
        <v>100006.39999999999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4">
      <c r="A123" s="3" t="s">
        <v>154</v>
      </c>
      <c r="B123" s="3">
        <v>1.3646E-2</v>
      </c>
      <c r="C123" s="3" t="s">
        <v>19</v>
      </c>
      <c r="D123" s="3" t="s">
        <v>23</v>
      </c>
      <c r="E123" s="3">
        <v>1</v>
      </c>
      <c r="F123" s="3">
        <v>1205.5630000000001</v>
      </c>
      <c r="G123" s="3">
        <v>15.06954</v>
      </c>
      <c r="H123" s="3">
        <v>15.06954</v>
      </c>
      <c r="I123" s="3">
        <v>100028.8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4">
      <c r="A124" s="3" t="s">
        <v>155</v>
      </c>
      <c r="B124" s="3">
        <v>0.945824</v>
      </c>
      <c r="C124" s="3" t="s">
        <v>19</v>
      </c>
      <c r="D124" s="3" t="s">
        <v>23</v>
      </c>
      <c r="E124" s="3">
        <v>1</v>
      </c>
      <c r="F124" s="3">
        <v>1301.809</v>
      </c>
      <c r="G124" s="3">
        <v>16.27261</v>
      </c>
      <c r="H124" s="3">
        <v>16.27261</v>
      </c>
      <c r="I124" s="3">
        <v>102154.7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4">
      <c r="A125" s="3" t="s">
        <v>156</v>
      </c>
      <c r="B125" s="3">
        <v>1.7909999999999999E-2</v>
      </c>
      <c r="C125" s="3" t="s">
        <v>21</v>
      </c>
      <c r="D125" s="3" t="s">
        <v>20</v>
      </c>
      <c r="E125" s="3">
        <v>1</v>
      </c>
      <c r="F125" s="3">
        <v>2266.1729999999998</v>
      </c>
      <c r="G125" s="3">
        <v>113.3086</v>
      </c>
      <c r="H125" s="3">
        <v>113.3086</v>
      </c>
      <c r="I125" s="3">
        <v>600005.1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4">
      <c r="A126" s="3" t="s">
        <v>157</v>
      </c>
      <c r="B126" s="3">
        <v>1.3836299999999999</v>
      </c>
      <c r="C126" s="3" t="s">
        <v>21</v>
      </c>
      <c r="D126" s="3" t="s">
        <v>23</v>
      </c>
      <c r="E126" s="3">
        <v>1</v>
      </c>
      <c r="F126" s="3">
        <v>1051.8720000000001</v>
      </c>
      <c r="G126" s="3">
        <v>13.148400000000001</v>
      </c>
      <c r="H126" s="3">
        <v>13.148400000000001</v>
      </c>
      <c r="I126" s="3">
        <v>102547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4">
      <c r="A127" s="3" t="s">
        <v>158</v>
      </c>
      <c r="B127" s="3">
        <v>1.5011999999999999E-2</v>
      </c>
      <c r="C127" s="3" t="s">
        <v>19</v>
      </c>
      <c r="D127" s="3" t="s">
        <v>33</v>
      </c>
      <c r="E127" s="3">
        <v>1</v>
      </c>
      <c r="F127" s="3">
        <v>2011.5329999999999</v>
      </c>
      <c r="G127" s="3">
        <v>25.144159999999999</v>
      </c>
      <c r="H127" s="3">
        <v>25.144159999999999</v>
      </c>
      <c r="I127" s="3">
        <v>150090.6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4">
      <c r="A128" s="3" t="s">
        <v>159</v>
      </c>
      <c r="B128" s="3">
        <v>1.1939999999999999E-2</v>
      </c>
      <c r="C128" s="3" t="s">
        <v>19</v>
      </c>
      <c r="D128" s="3" t="s">
        <v>23</v>
      </c>
      <c r="E128" s="3">
        <v>1</v>
      </c>
      <c r="F128" s="3">
        <v>1144.3720000000001</v>
      </c>
      <c r="G128" s="3">
        <v>14.304650000000001</v>
      </c>
      <c r="H128" s="3">
        <v>14.304650000000001</v>
      </c>
      <c r="I128" s="3">
        <v>100023.9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4">
      <c r="A129" s="3" t="s">
        <v>160</v>
      </c>
      <c r="B129" s="3">
        <v>9.9391999999999994E-2</v>
      </c>
      <c r="C129" s="3" t="s">
        <v>19</v>
      </c>
      <c r="D129" s="3" t="s">
        <v>33</v>
      </c>
      <c r="E129" s="3">
        <v>1</v>
      </c>
      <c r="F129" s="3">
        <v>4199.433</v>
      </c>
      <c r="G129" s="3">
        <v>52.492919999999998</v>
      </c>
      <c r="H129" s="3">
        <v>52.492919999999998</v>
      </c>
      <c r="I129" s="3">
        <v>151252.20000000001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4">
      <c r="A130" s="3" t="s">
        <v>161</v>
      </c>
      <c r="B130" s="3">
        <v>6.5746560000000001</v>
      </c>
      <c r="C130" s="3" t="s">
        <v>21</v>
      </c>
      <c r="D130" s="3" t="s">
        <v>33</v>
      </c>
      <c r="E130" s="3">
        <v>1</v>
      </c>
      <c r="F130" s="3">
        <v>2646.3530000000001</v>
      </c>
      <c r="G130" s="3">
        <v>33.079410000000003</v>
      </c>
      <c r="H130" s="3">
        <v>33.079410000000003</v>
      </c>
      <c r="I130" s="3">
        <v>202196.6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4">
      <c r="A131" s="3" t="s">
        <v>162</v>
      </c>
      <c r="B131" s="3">
        <v>1.1087E-2</v>
      </c>
      <c r="C131" s="3" t="s">
        <v>19</v>
      </c>
      <c r="D131" s="3" t="s">
        <v>23</v>
      </c>
      <c r="E131" s="3">
        <v>1</v>
      </c>
      <c r="F131" s="3">
        <v>1451.2159999999999</v>
      </c>
      <c r="G131" s="3">
        <v>18.1402</v>
      </c>
      <c r="H131" s="3">
        <v>18.1402</v>
      </c>
      <c r="I131" s="3">
        <v>100028.2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4">
      <c r="A132" s="3" t="s">
        <v>163</v>
      </c>
      <c r="B132" s="3">
        <v>1.2793000000000001E-2</v>
      </c>
      <c r="C132" s="3" t="s">
        <v>19</v>
      </c>
      <c r="D132" s="3" t="s">
        <v>23</v>
      </c>
      <c r="E132" s="3">
        <v>1</v>
      </c>
      <c r="F132" s="3">
        <v>1411.5509999999999</v>
      </c>
      <c r="G132" s="3">
        <v>17.644390000000001</v>
      </c>
      <c r="H132" s="3">
        <v>17.644390000000001</v>
      </c>
      <c r="I132" s="3">
        <v>100031.6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4">
      <c r="A133" s="3" t="s">
        <v>164</v>
      </c>
      <c r="B133" s="3">
        <v>1.5351999999999999E-2</v>
      </c>
      <c r="C133" s="3" t="s">
        <v>19</v>
      </c>
      <c r="D133" s="3" t="s">
        <v>23</v>
      </c>
      <c r="E133" s="3">
        <v>1</v>
      </c>
      <c r="F133" s="3">
        <v>805.22209999999995</v>
      </c>
      <c r="G133" s="3">
        <v>10.06528</v>
      </c>
      <c r="H133" s="3">
        <v>10.06528</v>
      </c>
      <c r="I133" s="3">
        <v>100021.6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4">
      <c r="A134" s="3" t="s">
        <v>165</v>
      </c>
      <c r="B134" s="3">
        <v>4.0058949999999998</v>
      </c>
      <c r="C134" s="3" t="s">
        <v>19</v>
      </c>
      <c r="D134" s="3" t="s">
        <v>23</v>
      </c>
      <c r="E134" s="3">
        <v>1</v>
      </c>
      <c r="F134" s="3">
        <v>624.48389999999995</v>
      </c>
      <c r="G134" s="3">
        <v>7.8060479999999997</v>
      </c>
      <c r="H134" s="3">
        <v>7.8060479999999997</v>
      </c>
      <c r="I134" s="3">
        <v>104377.8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4">
      <c r="A135" s="3" t="s">
        <v>166</v>
      </c>
      <c r="B135" s="3">
        <v>0.39146399999999998</v>
      </c>
      <c r="C135" s="3" t="s">
        <v>19</v>
      </c>
      <c r="D135" s="3" t="s">
        <v>23</v>
      </c>
      <c r="E135" s="3">
        <v>1</v>
      </c>
      <c r="F135" s="3">
        <v>767.84849999999994</v>
      </c>
      <c r="G135" s="3">
        <v>9.5981059999999996</v>
      </c>
      <c r="H135" s="3">
        <v>9.5981059999999996</v>
      </c>
      <c r="I135" s="3">
        <v>100526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4">
      <c r="A136" s="3" t="s">
        <v>167</v>
      </c>
      <c r="B136" s="3">
        <v>6.3016870000000003</v>
      </c>
      <c r="C136" s="3" t="s">
        <v>19</v>
      </c>
      <c r="D136" s="3" t="s">
        <v>23</v>
      </c>
      <c r="E136" s="3">
        <v>1</v>
      </c>
      <c r="F136" s="3">
        <v>808.65329999999994</v>
      </c>
      <c r="G136" s="3">
        <v>10.108169999999999</v>
      </c>
      <c r="H136" s="3">
        <v>10.108169999999999</v>
      </c>
      <c r="I136" s="3">
        <v>108917.8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4">
      <c r="A137" s="3" t="s">
        <v>168</v>
      </c>
      <c r="B137" s="3">
        <v>1.3948E-2</v>
      </c>
      <c r="C137" s="3" t="s">
        <v>21</v>
      </c>
      <c r="D137" s="3" t="s">
        <v>33</v>
      </c>
      <c r="E137" s="3">
        <v>1</v>
      </c>
      <c r="F137" s="3">
        <v>1962.1479999999999</v>
      </c>
      <c r="G137" s="3">
        <v>24.52685</v>
      </c>
      <c r="H137" s="3">
        <v>24.52685</v>
      </c>
      <c r="I137" s="3">
        <v>150082.1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4">
      <c r="A138" s="3" t="s">
        <v>169</v>
      </c>
      <c r="B138" s="3">
        <v>0.14072200000000001</v>
      </c>
      <c r="C138" s="3" t="s">
        <v>21</v>
      </c>
      <c r="D138" s="3" t="s">
        <v>20</v>
      </c>
      <c r="E138" s="3">
        <v>1</v>
      </c>
      <c r="F138" s="3">
        <v>409.71940000000001</v>
      </c>
      <c r="G138" s="3">
        <v>20.485969999999998</v>
      </c>
      <c r="H138" s="3">
        <v>20.485969999999998</v>
      </c>
      <c r="I138" s="3">
        <v>600007.19999999995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4">
      <c r="A139" s="3" t="s">
        <v>170</v>
      </c>
      <c r="B139" s="3">
        <v>0.66437999999999997</v>
      </c>
      <c r="C139" s="3" t="s">
        <v>19</v>
      </c>
      <c r="D139" s="3" t="s">
        <v>23</v>
      </c>
      <c r="E139" s="3">
        <v>1</v>
      </c>
      <c r="F139" s="3">
        <v>731.3732</v>
      </c>
      <c r="G139" s="3">
        <v>9.1421650000000003</v>
      </c>
      <c r="H139" s="3">
        <v>9.1421650000000003</v>
      </c>
      <c r="I139" s="3">
        <v>100850.3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4">
      <c r="A140" s="3" t="s">
        <v>171</v>
      </c>
      <c r="B140" s="3">
        <v>5.2455559999999997</v>
      </c>
      <c r="C140" s="3" t="s">
        <v>21</v>
      </c>
      <c r="D140" s="3" t="s">
        <v>20</v>
      </c>
      <c r="E140" s="3">
        <v>1</v>
      </c>
      <c r="F140" s="3">
        <v>637.20910000000003</v>
      </c>
      <c r="G140" s="3">
        <v>31.86046</v>
      </c>
      <c r="H140" s="3">
        <v>31.86046</v>
      </c>
      <c r="I140" s="3">
        <v>600417.80000000005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4">
      <c r="A141" s="3" t="s">
        <v>172</v>
      </c>
      <c r="B141" s="3">
        <v>1.7465000000000001E-2</v>
      </c>
      <c r="C141" s="3" t="s">
        <v>19</v>
      </c>
      <c r="D141" s="3" t="s">
        <v>33</v>
      </c>
      <c r="E141" s="3">
        <v>1</v>
      </c>
      <c r="F141" s="3">
        <v>2640.1619999999998</v>
      </c>
      <c r="G141" s="3">
        <v>33.002020000000002</v>
      </c>
      <c r="H141" s="3">
        <v>33.002020000000002</v>
      </c>
      <c r="I141" s="3">
        <v>150138.29999999999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4">
      <c r="A142" s="3" t="s">
        <v>173</v>
      </c>
      <c r="B142" s="3">
        <v>0.41094999999999998</v>
      </c>
      <c r="C142" s="3" t="s">
        <v>21</v>
      </c>
      <c r="D142" s="3" t="s">
        <v>23</v>
      </c>
      <c r="E142" s="3">
        <v>1</v>
      </c>
      <c r="F142" s="3">
        <v>1182.9490000000001</v>
      </c>
      <c r="G142" s="3">
        <v>14.786860000000001</v>
      </c>
      <c r="H142" s="3">
        <v>14.786860000000001</v>
      </c>
      <c r="I142" s="3">
        <v>100850.7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4">
      <c r="A143" s="3" t="s">
        <v>174</v>
      </c>
      <c r="B143" s="3">
        <v>3.3262E-2</v>
      </c>
      <c r="C143" s="3" t="s">
        <v>19</v>
      </c>
      <c r="D143" s="3" t="s">
        <v>23</v>
      </c>
      <c r="E143" s="3">
        <v>1</v>
      </c>
      <c r="F143" s="3">
        <v>1369.97</v>
      </c>
      <c r="G143" s="3">
        <v>17.12462</v>
      </c>
      <c r="H143" s="3">
        <v>17.12462</v>
      </c>
      <c r="I143" s="3">
        <v>100079.7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4">
      <c r="A144" s="3" t="s">
        <v>175</v>
      </c>
      <c r="B144" s="3">
        <v>0.79742599999999997</v>
      </c>
      <c r="C144" s="3" t="s">
        <v>21</v>
      </c>
      <c r="D144" s="3" t="s">
        <v>20</v>
      </c>
      <c r="E144" s="3">
        <v>1</v>
      </c>
      <c r="F144" s="3">
        <v>867.42629999999997</v>
      </c>
      <c r="G144" s="3">
        <v>43.371310000000001</v>
      </c>
      <c r="H144" s="3">
        <v>43.371310000000001</v>
      </c>
      <c r="I144" s="3">
        <v>600086.5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4">
      <c r="A145" s="3" t="s">
        <v>176</v>
      </c>
      <c r="B145" s="3">
        <v>0.26674999999999999</v>
      </c>
      <c r="C145" s="3" t="s">
        <v>21</v>
      </c>
      <c r="D145" s="3" t="s">
        <v>33</v>
      </c>
      <c r="E145" s="3">
        <v>1</v>
      </c>
      <c r="F145" s="3">
        <v>2126.8180000000002</v>
      </c>
      <c r="G145" s="3">
        <v>26.58522</v>
      </c>
      <c r="H145" s="3">
        <v>26.58522</v>
      </c>
      <c r="I145" s="3">
        <v>151702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4">
      <c r="A146" s="3" t="s">
        <v>177</v>
      </c>
      <c r="B146" s="3">
        <v>5.6288999999999999E-2</v>
      </c>
      <c r="C146" s="3" t="s">
        <v>19</v>
      </c>
      <c r="D146" s="3" t="s">
        <v>33</v>
      </c>
      <c r="E146" s="3">
        <v>1</v>
      </c>
      <c r="F146" s="3">
        <v>4169.0039999999999</v>
      </c>
      <c r="G146" s="3">
        <v>52.112549999999999</v>
      </c>
      <c r="H146" s="3">
        <v>52.112549999999999</v>
      </c>
      <c r="I146" s="3">
        <v>150704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4">
      <c r="A147" s="3" t="s">
        <v>178</v>
      </c>
      <c r="B147" s="3">
        <v>0.12765000000000001</v>
      </c>
      <c r="C147" s="3" t="s">
        <v>19</v>
      </c>
      <c r="D147" s="3" t="s">
        <v>20</v>
      </c>
      <c r="E147" s="3">
        <v>1</v>
      </c>
      <c r="F147" s="3">
        <v>879.40679999999998</v>
      </c>
      <c r="G147" s="3">
        <v>43.97034</v>
      </c>
      <c r="H147" s="3">
        <v>43.97034</v>
      </c>
      <c r="I147" s="3">
        <v>600014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4">
      <c r="A148" s="3" t="s">
        <v>179</v>
      </c>
      <c r="B148" s="3">
        <v>3.3367000000000001E-2</v>
      </c>
      <c r="C148" s="3" t="s">
        <v>21</v>
      </c>
      <c r="D148" s="3" t="s">
        <v>33</v>
      </c>
      <c r="E148" s="3">
        <v>1</v>
      </c>
      <c r="F148" s="3">
        <v>2723.1640000000002</v>
      </c>
      <c r="G148" s="3">
        <v>34.039549999999998</v>
      </c>
      <c r="H148" s="3">
        <v>34.039549999999998</v>
      </c>
      <c r="I148" s="3">
        <v>150272.6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4">
      <c r="A149" s="3" t="s">
        <v>180</v>
      </c>
      <c r="B149" s="3">
        <v>2.31E-3</v>
      </c>
      <c r="C149" s="3" t="s">
        <v>19</v>
      </c>
      <c r="D149" s="3" t="s">
        <v>23</v>
      </c>
      <c r="E149" s="3">
        <v>1</v>
      </c>
      <c r="F149" s="3">
        <v>431.13819999999998</v>
      </c>
      <c r="G149" s="3">
        <v>5.389227</v>
      </c>
      <c r="H149" s="3">
        <v>5.389227</v>
      </c>
      <c r="I149" s="3">
        <v>100001.7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4">
      <c r="A150" s="3" t="s">
        <v>181</v>
      </c>
      <c r="B150" s="3">
        <v>0.354991</v>
      </c>
      <c r="C150" s="3" t="s">
        <v>21</v>
      </c>
      <c r="D150" s="3" t="s">
        <v>23</v>
      </c>
      <c r="E150" s="3">
        <v>1</v>
      </c>
      <c r="F150" s="3">
        <v>1890.8440000000001</v>
      </c>
      <c r="G150" s="3">
        <v>23.635549999999999</v>
      </c>
      <c r="H150" s="3">
        <v>23.635549999999999</v>
      </c>
      <c r="I150" s="3">
        <v>101174.7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4">
      <c r="A151" s="3" t="s">
        <v>182</v>
      </c>
      <c r="B151" s="3">
        <v>3.4113999999999998E-2</v>
      </c>
      <c r="C151" s="3" t="s">
        <v>21</v>
      </c>
      <c r="D151" s="3" t="s">
        <v>23</v>
      </c>
      <c r="E151" s="3">
        <v>1</v>
      </c>
      <c r="F151" s="3">
        <v>1015.837</v>
      </c>
      <c r="G151" s="3">
        <v>12.69796</v>
      </c>
      <c r="H151" s="3">
        <v>12.69796</v>
      </c>
      <c r="I151" s="3">
        <v>100060.6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4">
      <c r="A152" s="3" t="s">
        <v>183</v>
      </c>
      <c r="B152" s="3">
        <v>4.0417000000000002E-2</v>
      </c>
      <c r="C152" s="3" t="s">
        <v>21</v>
      </c>
      <c r="D152" s="3" t="s">
        <v>23</v>
      </c>
      <c r="E152" s="3">
        <v>1</v>
      </c>
      <c r="F152" s="3">
        <v>1095.5350000000001</v>
      </c>
      <c r="G152" s="3">
        <v>13.694179999999999</v>
      </c>
      <c r="H152" s="3">
        <v>13.694179999999999</v>
      </c>
      <c r="I152" s="3">
        <v>100077.5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4">
      <c r="A153" s="3" t="s">
        <v>184</v>
      </c>
      <c r="B153" s="3">
        <v>2.4733000000000002E-2</v>
      </c>
      <c r="C153" s="3" t="s">
        <v>21</v>
      </c>
      <c r="D153" s="3" t="s">
        <v>20</v>
      </c>
      <c r="E153" s="3">
        <v>1</v>
      </c>
      <c r="F153" s="3">
        <v>2680.886</v>
      </c>
      <c r="G153" s="3">
        <v>134.04429999999999</v>
      </c>
      <c r="H153" s="3">
        <v>134.04429999999999</v>
      </c>
      <c r="I153" s="3">
        <v>600008.30000000005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4">
      <c r="A154" s="3" t="s">
        <v>185</v>
      </c>
      <c r="B154" s="3">
        <v>3.5798000000000003E-2</v>
      </c>
      <c r="C154" s="3" t="s">
        <v>21</v>
      </c>
      <c r="D154" s="3" t="s">
        <v>23</v>
      </c>
      <c r="E154" s="3">
        <v>1</v>
      </c>
      <c r="F154" s="3">
        <v>1862.5429999999999</v>
      </c>
      <c r="G154" s="3">
        <v>23.281790000000001</v>
      </c>
      <c r="H154" s="3">
        <v>23.281790000000001</v>
      </c>
      <c r="I154" s="3">
        <v>100116.7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4">
      <c r="A155" s="3" t="s">
        <v>186</v>
      </c>
      <c r="B155" s="3">
        <v>7.9677999999999999E-2</v>
      </c>
      <c r="C155" s="3" t="s">
        <v>21</v>
      </c>
      <c r="D155" s="3" t="s">
        <v>23</v>
      </c>
      <c r="E155" s="3">
        <v>1</v>
      </c>
      <c r="F155" s="3">
        <v>1661.2940000000001</v>
      </c>
      <c r="G155" s="3">
        <v>20.766179999999999</v>
      </c>
      <c r="H155" s="3">
        <v>20.766179999999999</v>
      </c>
      <c r="I155" s="3">
        <v>100231.6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4">
      <c r="A156" s="3" t="s">
        <v>187</v>
      </c>
      <c r="B156" s="3">
        <v>0.20980399999999999</v>
      </c>
      <c r="C156" s="3" t="s">
        <v>19</v>
      </c>
      <c r="D156" s="3" t="s">
        <v>23</v>
      </c>
      <c r="E156" s="3">
        <v>1</v>
      </c>
      <c r="F156" s="3">
        <v>930.01679999999999</v>
      </c>
      <c r="G156" s="3">
        <v>11.625209999999999</v>
      </c>
      <c r="H156" s="3">
        <v>11.625209999999999</v>
      </c>
      <c r="I156" s="3">
        <v>100341.5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4">
      <c r="A157" s="3" t="s">
        <v>188</v>
      </c>
      <c r="B157" s="3">
        <v>0.59774099999999997</v>
      </c>
      <c r="C157" s="3" t="s">
        <v>21</v>
      </c>
      <c r="D157" s="3" t="s">
        <v>23</v>
      </c>
      <c r="E157" s="3">
        <v>1</v>
      </c>
      <c r="F157" s="3">
        <v>491.60109999999997</v>
      </c>
      <c r="G157" s="3">
        <v>6.1450139999999998</v>
      </c>
      <c r="H157" s="3">
        <v>6.1450139999999998</v>
      </c>
      <c r="I157" s="3">
        <v>100514.2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4">
      <c r="A158" s="3" t="s">
        <v>189</v>
      </c>
      <c r="B158" s="3">
        <v>0.16282099999999999</v>
      </c>
      <c r="C158" s="3" t="s">
        <v>21</v>
      </c>
      <c r="D158" s="3" t="s">
        <v>23</v>
      </c>
      <c r="E158" s="3">
        <v>1</v>
      </c>
      <c r="F158" s="3">
        <v>1813.761</v>
      </c>
      <c r="G158" s="3">
        <v>22.67201</v>
      </c>
      <c r="H158" s="3">
        <v>22.67201</v>
      </c>
      <c r="I158" s="3">
        <v>100516.8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4">
      <c r="A159" s="3" t="s">
        <v>190</v>
      </c>
      <c r="B159" s="3">
        <v>0.119001</v>
      </c>
      <c r="C159" s="3" t="s">
        <v>19</v>
      </c>
      <c r="D159" s="3" t="s">
        <v>33</v>
      </c>
      <c r="E159" s="3">
        <v>1</v>
      </c>
      <c r="F159" s="3">
        <v>2880.8270000000002</v>
      </c>
      <c r="G159" s="3">
        <v>36.010339999999999</v>
      </c>
      <c r="H159" s="3">
        <v>36.010339999999999</v>
      </c>
      <c r="I159" s="3">
        <v>151028.5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4">
      <c r="A160" s="3" t="s">
        <v>191</v>
      </c>
      <c r="B160" s="3">
        <v>0.44149899999999997</v>
      </c>
      <c r="C160" s="3" t="s">
        <v>21</v>
      </c>
      <c r="D160" s="3" t="s">
        <v>23</v>
      </c>
      <c r="E160" s="3">
        <v>1</v>
      </c>
      <c r="F160" s="3">
        <v>603.13229999999999</v>
      </c>
      <c r="G160" s="3">
        <v>7.5391539999999999</v>
      </c>
      <c r="H160" s="3">
        <v>7.5391539999999999</v>
      </c>
      <c r="I160" s="3">
        <v>100466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4">
      <c r="A161" s="3" t="s">
        <v>192</v>
      </c>
      <c r="B161" s="3">
        <v>6.6385560000000003</v>
      </c>
      <c r="C161" s="3" t="s">
        <v>21</v>
      </c>
      <c r="D161" s="3" t="s">
        <v>23</v>
      </c>
      <c r="E161" s="3">
        <v>1</v>
      </c>
      <c r="F161" s="3">
        <v>688.18949999999995</v>
      </c>
      <c r="G161" s="3">
        <v>8.6023680000000002</v>
      </c>
      <c r="H161" s="3">
        <v>8.6023680000000002</v>
      </c>
      <c r="I161" s="3">
        <v>107995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4">
      <c r="A162" s="3" t="s">
        <v>193</v>
      </c>
      <c r="B162" s="3">
        <v>0.23322399999999999</v>
      </c>
      <c r="C162" s="3" t="s">
        <v>19</v>
      </c>
      <c r="D162" s="3" t="s">
        <v>20</v>
      </c>
      <c r="E162" s="3">
        <v>1</v>
      </c>
      <c r="F162" s="3">
        <v>522.39480000000003</v>
      </c>
      <c r="G162" s="3">
        <v>26.11974</v>
      </c>
      <c r="H162" s="3">
        <v>26.11974</v>
      </c>
      <c r="I162" s="3">
        <v>600015.19999999995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4">
      <c r="A163" s="3" t="s">
        <v>194</v>
      </c>
      <c r="B163" s="3">
        <v>34.197220000000002</v>
      </c>
      <c r="C163" s="3" t="s">
        <v>19</v>
      </c>
      <c r="D163" s="3" t="s">
        <v>23</v>
      </c>
      <c r="E163" s="3">
        <v>2</v>
      </c>
      <c r="F163" s="3">
        <v>31.19725</v>
      </c>
      <c r="G163" s="3">
        <v>0.38996599999999998</v>
      </c>
      <c r="H163" s="3">
        <v>0.77993100000000004</v>
      </c>
      <c r="I163" s="3">
        <v>203734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4">
      <c r="A164" s="3" t="s">
        <v>195</v>
      </c>
      <c r="B164" s="3">
        <v>1.7492209999999999</v>
      </c>
      <c r="C164" s="3" t="s">
        <v>19</v>
      </c>
      <c r="D164" s="3" t="s">
        <v>23</v>
      </c>
      <c r="E164" s="3">
        <v>1</v>
      </c>
      <c r="F164" s="3">
        <v>1060.702</v>
      </c>
      <c r="G164" s="3">
        <v>13.25877</v>
      </c>
      <c r="H164" s="3">
        <v>13.25877</v>
      </c>
      <c r="I164" s="3">
        <v>103247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4">
      <c r="A165" s="3" t="s">
        <v>196</v>
      </c>
      <c r="B165" s="3">
        <v>0.60126800000000002</v>
      </c>
      <c r="C165" s="3" t="s">
        <v>19</v>
      </c>
      <c r="D165" s="3" t="s">
        <v>33</v>
      </c>
      <c r="E165" s="3">
        <v>1</v>
      </c>
      <c r="F165" s="3">
        <v>4157.1490000000003</v>
      </c>
      <c r="G165" s="3">
        <v>51.964370000000002</v>
      </c>
      <c r="H165" s="3">
        <v>51.964370000000002</v>
      </c>
      <c r="I165" s="3">
        <v>157498.70000000001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4">
      <c r="A166" s="3" t="s">
        <v>197</v>
      </c>
      <c r="B166" s="3">
        <v>3.3218990000000002</v>
      </c>
      <c r="C166" s="3" t="s">
        <v>19</v>
      </c>
      <c r="D166" s="3" t="s">
        <v>23</v>
      </c>
      <c r="E166" s="3">
        <v>1</v>
      </c>
      <c r="F166" s="3">
        <v>883.44939999999997</v>
      </c>
      <c r="G166" s="3">
        <v>11.04312</v>
      </c>
      <c r="H166" s="3">
        <v>11.04312</v>
      </c>
      <c r="I166" s="3">
        <v>105135.8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4">
      <c r="A167" s="3" t="s">
        <v>198</v>
      </c>
      <c r="B167" s="3">
        <v>2.8868999999999999E-2</v>
      </c>
      <c r="C167" s="3" t="s">
        <v>21</v>
      </c>
      <c r="D167" s="3" t="s">
        <v>20</v>
      </c>
      <c r="E167" s="3">
        <v>1</v>
      </c>
      <c r="F167" s="3">
        <v>355.85840000000002</v>
      </c>
      <c r="G167" s="3">
        <v>17.792919999999999</v>
      </c>
      <c r="H167" s="3">
        <v>17.792919999999999</v>
      </c>
      <c r="I167" s="3">
        <v>600001.30000000005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4">
      <c r="A168" s="3" t="s">
        <v>199</v>
      </c>
      <c r="B168" s="3">
        <v>1.591011</v>
      </c>
      <c r="C168" s="3" t="s">
        <v>21</v>
      </c>
      <c r="D168" s="3" t="s">
        <v>23</v>
      </c>
      <c r="E168" s="3">
        <v>1</v>
      </c>
      <c r="F168" s="3">
        <v>713.26530000000002</v>
      </c>
      <c r="G168" s="3">
        <v>8.9158170000000005</v>
      </c>
      <c r="H168" s="3">
        <v>8.9158170000000005</v>
      </c>
      <c r="I168" s="3">
        <v>101985.9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4">
      <c r="A169" s="3" t="s">
        <v>22</v>
      </c>
      <c r="B169" s="3">
        <v>0.243919</v>
      </c>
      <c r="C169" s="3" t="s">
        <v>21</v>
      </c>
      <c r="D169" s="3" t="s">
        <v>23</v>
      </c>
      <c r="E169" s="3">
        <v>1</v>
      </c>
      <c r="F169" s="3">
        <v>783.00720000000001</v>
      </c>
      <c r="G169" s="3">
        <v>9.7875899999999998</v>
      </c>
      <c r="H169" s="3">
        <v>9.7875899999999998</v>
      </c>
      <c r="I169" s="3">
        <v>100334.2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4">
      <c r="A170" s="3" t="s">
        <v>200</v>
      </c>
      <c r="B170" s="3">
        <v>9.9784999999999999E-2</v>
      </c>
      <c r="C170" s="3" t="s">
        <v>21</v>
      </c>
      <c r="D170" s="3" t="s">
        <v>20</v>
      </c>
      <c r="E170" s="3">
        <v>1</v>
      </c>
      <c r="F170" s="3">
        <v>2317.8139999999999</v>
      </c>
      <c r="G170" s="3">
        <v>115.8907</v>
      </c>
      <c r="H170" s="3">
        <v>115.8907</v>
      </c>
      <c r="I170" s="3">
        <v>600028.9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4">
      <c r="A171" s="3" t="s">
        <v>201</v>
      </c>
      <c r="B171" s="3">
        <v>3.0335329999999998</v>
      </c>
      <c r="C171" s="3" t="s">
        <v>21</v>
      </c>
      <c r="D171" s="3" t="s">
        <v>33</v>
      </c>
      <c r="E171" s="3">
        <v>1</v>
      </c>
      <c r="F171" s="3">
        <v>2586.5729999999999</v>
      </c>
      <c r="G171" s="3">
        <v>32.332160000000002</v>
      </c>
      <c r="H171" s="3">
        <v>32.332160000000002</v>
      </c>
      <c r="I171" s="3">
        <v>173539.4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4">
      <c r="A172" s="3" t="s">
        <v>202</v>
      </c>
      <c r="B172" s="3">
        <v>0.180807</v>
      </c>
      <c r="C172" s="3" t="s">
        <v>21</v>
      </c>
      <c r="D172" s="3" t="s">
        <v>20</v>
      </c>
      <c r="E172" s="3">
        <v>1</v>
      </c>
      <c r="F172" s="3">
        <v>2187.0859999999998</v>
      </c>
      <c r="G172" s="3">
        <v>109.35429999999999</v>
      </c>
      <c r="H172" s="3">
        <v>109.35429999999999</v>
      </c>
      <c r="I172" s="3">
        <v>600049.4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4">
      <c r="A173" s="3" t="s">
        <v>203</v>
      </c>
      <c r="B173" s="3">
        <v>0.29075000000000001</v>
      </c>
      <c r="C173" s="3" t="s">
        <v>21</v>
      </c>
      <c r="D173" s="3" t="s">
        <v>20</v>
      </c>
      <c r="E173" s="3">
        <v>1</v>
      </c>
      <c r="F173" s="3">
        <v>491.83350000000002</v>
      </c>
      <c r="G173" s="3">
        <v>24.591670000000001</v>
      </c>
      <c r="H173" s="3">
        <v>24.591670000000001</v>
      </c>
      <c r="I173" s="3">
        <v>600017.9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4">
      <c r="A174" s="3" t="s">
        <v>204</v>
      </c>
      <c r="B174" s="3">
        <v>2.7713999999999999E-2</v>
      </c>
      <c r="C174" s="3" t="s">
        <v>19</v>
      </c>
      <c r="D174" s="3" t="s">
        <v>23</v>
      </c>
      <c r="E174" s="3">
        <v>1</v>
      </c>
      <c r="F174" s="3">
        <v>778.52599999999995</v>
      </c>
      <c r="G174" s="3">
        <v>9.7315749999999994</v>
      </c>
      <c r="H174" s="3">
        <v>9.7315749999999994</v>
      </c>
      <c r="I174" s="3">
        <v>100037.8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4">
      <c r="A175" s="3" t="s">
        <v>205</v>
      </c>
      <c r="B175" s="3">
        <v>0.39743400000000001</v>
      </c>
      <c r="C175" s="3" t="s">
        <v>19</v>
      </c>
      <c r="D175" s="3" t="s">
        <v>23</v>
      </c>
      <c r="E175" s="3">
        <v>1</v>
      </c>
      <c r="F175" s="3">
        <v>951.6848</v>
      </c>
      <c r="G175" s="3">
        <v>11.89606</v>
      </c>
      <c r="H175" s="3">
        <v>11.89606</v>
      </c>
      <c r="I175" s="3">
        <v>100661.9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4">
      <c r="A176" s="3" t="s">
        <v>206</v>
      </c>
      <c r="B176" s="3">
        <v>1.1087E-2</v>
      </c>
      <c r="C176" s="3" t="s">
        <v>19</v>
      </c>
      <c r="D176" s="3" t="s">
        <v>23</v>
      </c>
      <c r="E176" s="3">
        <v>1</v>
      </c>
      <c r="F176" s="3">
        <v>865.50239999999997</v>
      </c>
      <c r="G176" s="3">
        <v>10.81878</v>
      </c>
      <c r="H176" s="3">
        <v>10.81878</v>
      </c>
      <c r="I176" s="3">
        <v>100016.8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4">
      <c r="A177" s="3" t="s">
        <v>207</v>
      </c>
      <c r="B177" s="3">
        <v>0.61150199999999999</v>
      </c>
      <c r="C177" s="3" t="s">
        <v>19</v>
      </c>
      <c r="D177" s="3" t="s">
        <v>23</v>
      </c>
      <c r="E177" s="3">
        <v>1</v>
      </c>
      <c r="F177" s="3">
        <v>1288.925</v>
      </c>
      <c r="G177" s="3">
        <v>16.111560000000001</v>
      </c>
      <c r="H177" s="3">
        <v>16.111560000000001</v>
      </c>
      <c r="I177" s="3">
        <v>101379.3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4">
      <c r="A178" s="3" t="s">
        <v>208</v>
      </c>
      <c r="B178" s="3">
        <v>1.8762970000000001</v>
      </c>
      <c r="C178" s="3" t="s">
        <v>19</v>
      </c>
      <c r="D178" s="3" t="s">
        <v>23</v>
      </c>
      <c r="E178" s="3">
        <v>1</v>
      </c>
      <c r="F178" s="3">
        <v>943.17650000000003</v>
      </c>
      <c r="G178" s="3">
        <v>11.789709999999999</v>
      </c>
      <c r="H178" s="3">
        <v>11.789709999999999</v>
      </c>
      <c r="I178" s="3">
        <v>103096.9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4">
      <c r="A179" s="3" t="s">
        <v>209</v>
      </c>
      <c r="B179" s="3">
        <v>0.19530500000000001</v>
      </c>
      <c r="C179" s="3" t="s">
        <v>21</v>
      </c>
      <c r="D179" s="3" t="s">
        <v>20</v>
      </c>
      <c r="E179" s="3">
        <v>1</v>
      </c>
      <c r="F179" s="3">
        <v>2563.2220000000002</v>
      </c>
      <c r="G179" s="3">
        <v>128.1611</v>
      </c>
      <c r="H179" s="3">
        <v>128.1611</v>
      </c>
      <c r="I179" s="3">
        <v>600062.6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4">
      <c r="A180" s="3" t="s">
        <v>210</v>
      </c>
      <c r="B180" s="3">
        <v>1.8762999999999998E-2</v>
      </c>
      <c r="C180" s="3" t="s">
        <v>19</v>
      </c>
      <c r="D180" s="3" t="s">
        <v>23</v>
      </c>
      <c r="E180" s="3">
        <v>1</v>
      </c>
      <c r="F180" s="3">
        <v>658.37879999999996</v>
      </c>
      <c r="G180" s="3">
        <v>8.2297349999999998</v>
      </c>
      <c r="H180" s="3">
        <v>8.2297349999999998</v>
      </c>
      <c r="I180" s="3">
        <v>100021.6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4">
      <c r="A181" s="3" t="s">
        <v>211</v>
      </c>
      <c r="B181" s="3">
        <v>9.3810000000000004E-3</v>
      </c>
      <c r="C181" s="3" t="s">
        <v>19</v>
      </c>
      <c r="D181" s="3" t="s">
        <v>23</v>
      </c>
      <c r="E181" s="3">
        <v>1</v>
      </c>
      <c r="F181" s="3">
        <v>1426.865</v>
      </c>
      <c r="G181" s="3">
        <v>17.835809999999999</v>
      </c>
      <c r="H181" s="3">
        <v>17.835809999999999</v>
      </c>
      <c r="I181" s="3">
        <v>100023.4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4">
      <c r="A182" s="3" t="s">
        <v>212</v>
      </c>
      <c r="B182" s="3">
        <v>0.38351600000000002</v>
      </c>
      <c r="C182" s="3" t="s">
        <v>21</v>
      </c>
      <c r="D182" s="3" t="s">
        <v>20</v>
      </c>
      <c r="E182" s="3">
        <v>1</v>
      </c>
      <c r="F182" s="3">
        <v>1076.7760000000001</v>
      </c>
      <c r="G182" s="3">
        <v>53.838799999999999</v>
      </c>
      <c r="H182" s="3">
        <v>53.838799999999999</v>
      </c>
      <c r="I182" s="3">
        <v>600051.6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4">
      <c r="A183" s="3" t="s">
        <v>213</v>
      </c>
      <c r="B183" s="3">
        <v>0.64714099999999997</v>
      </c>
      <c r="C183" s="3" t="s">
        <v>19</v>
      </c>
      <c r="D183" s="3" t="s">
        <v>33</v>
      </c>
      <c r="E183" s="3">
        <v>1</v>
      </c>
      <c r="F183" s="3">
        <v>4159.857</v>
      </c>
      <c r="G183" s="3">
        <v>51.99821</v>
      </c>
      <c r="H183" s="3">
        <v>51.99821</v>
      </c>
      <c r="I183" s="3">
        <v>158076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4">
      <c r="A184" s="3" t="s">
        <v>214</v>
      </c>
      <c r="B184" s="3">
        <v>8.8310000000000003E-3</v>
      </c>
      <c r="C184" s="3" t="s">
        <v>19</v>
      </c>
      <c r="D184" s="3" t="s">
        <v>33</v>
      </c>
      <c r="E184" s="3">
        <v>1</v>
      </c>
      <c r="F184" s="3">
        <v>2240.2779999999998</v>
      </c>
      <c r="G184" s="3">
        <v>28.00348</v>
      </c>
      <c r="H184" s="3">
        <v>28.00348</v>
      </c>
      <c r="I184" s="3">
        <v>150059.29999999999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4">
      <c r="A185" s="3" t="s">
        <v>215</v>
      </c>
      <c r="B185" s="3">
        <v>5.9006000000000003E-2</v>
      </c>
      <c r="C185" s="3" t="s">
        <v>19</v>
      </c>
      <c r="D185" s="3" t="s">
        <v>20</v>
      </c>
      <c r="E185" s="3">
        <v>1</v>
      </c>
      <c r="F185" s="3">
        <v>356.74180000000001</v>
      </c>
      <c r="G185" s="3">
        <v>17.83709</v>
      </c>
      <c r="H185" s="3">
        <v>17.83709</v>
      </c>
      <c r="I185" s="3">
        <v>600002.6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4">
      <c r="A186" s="3" t="s">
        <v>216</v>
      </c>
      <c r="B186" s="3">
        <v>2.31E-3</v>
      </c>
      <c r="C186" s="3" t="s">
        <v>21</v>
      </c>
      <c r="D186" s="3" t="s">
        <v>23</v>
      </c>
      <c r="E186" s="3">
        <v>1</v>
      </c>
      <c r="F186" s="3">
        <v>1274.7809999999999</v>
      </c>
      <c r="G186" s="3">
        <v>15.934760000000001</v>
      </c>
      <c r="H186" s="3">
        <v>15.934760000000001</v>
      </c>
      <c r="I186" s="3">
        <v>100005.2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4">
      <c r="A187" s="3" t="s">
        <v>217</v>
      </c>
      <c r="B187" s="3">
        <v>1.2793000000000001E-2</v>
      </c>
      <c r="C187" s="3" t="s">
        <v>19</v>
      </c>
      <c r="D187" s="3" t="s">
        <v>23</v>
      </c>
      <c r="E187" s="3">
        <v>1</v>
      </c>
      <c r="F187" s="3">
        <v>1125.675</v>
      </c>
      <c r="G187" s="3">
        <v>14.07094</v>
      </c>
      <c r="H187" s="3">
        <v>14.07094</v>
      </c>
      <c r="I187" s="3">
        <v>100025.2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4">
      <c r="A188" s="3" t="s">
        <v>218</v>
      </c>
      <c r="B188" s="3">
        <v>7.6211779999999996</v>
      </c>
      <c r="C188" s="3" t="s">
        <v>19</v>
      </c>
      <c r="D188" s="3" t="s">
        <v>20</v>
      </c>
      <c r="E188" s="3">
        <v>1</v>
      </c>
      <c r="F188" s="3">
        <v>591.39610000000005</v>
      </c>
      <c r="G188" s="3">
        <v>29.569800000000001</v>
      </c>
      <c r="H188" s="3">
        <v>29.569800000000001</v>
      </c>
      <c r="I188" s="3">
        <v>600563.4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4">
      <c r="A189" s="3" t="s">
        <v>219</v>
      </c>
      <c r="B189" s="3">
        <v>0.17516899999999999</v>
      </c>
      <c r="C189" s="3" t="s">
        <v>19</v>
      </c>
      <c r="D189" s="3" t="s">
        <v>23</v>
      </c>
      <c r="E189" s="3">
        <v>1</v>
      </c>
      <c r="F189" s="3">
        <v>583.34370000000001</v>
      </c>
      <c r="G189" s="3">
        <v>7.2917969999999999</v>
      </c>
      <c r="H189" s="3">
        <v>7.2917969999999999</v>
      </c>
      <c r="I189" s="3">
        <v>100178.8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4">
      <c r="A190" s="3" t="s">
        <v>220</v>
      </c>
      <c r="B190" s="3">
        <v>5.117E-3</v>
      </c>
      <c r="C190" s="3" t="s">
        <v>19</v>
      </c>
      <c r="D190" s="3" t="s">
        <v>33</v>
      </c>
      <c r="E190" s="3">
        <v>1</v>
      </c>
      <c r="F190" s="3">
        <v>2471.4699999999998</v>
      </c>
      <c r="G190" s="3">
        <v>30.893380000000001</v>
      </c>
      <c r="H190" s="3">
        <v>30.893380000000001</v>
      </c>
      <c r="I190" s="3">
        <v>150037.9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4">
      <c r="A191" s="3" t="s">
        <v>221</v>
      </c>
      <c r="B191" s="3">
        <v>1.4499E-2</v>
      </c>
      <c r="C191" s="3" t="s">
        <v>19</v>
      </c>
      <c r="D191" s="3" t="s">
        <v>23</v>
      </c>
      <c r="E191" s="3">
        <v>1</v>
      </c>
      <c r="F191" s="3">
        <v>1282.672</v>
      </c>
      <c r="G191" s="3">
        <v>16.03341</v>
      </c>
      <c r="H191" s="3">
        <v>16.03341</v>
      </c>
      <c r="I191" s="3">
        <v>100032.5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4">
      <c r="A192" s="3" t="s">
        <v>222</v>
      </c>
      <c r="B192" s="3">
        <v>7.8463000000000005E-2</v>
      </c>
      <c r="C192" s="3" t="s">
        <v>19</v>
      </c>
      <c r="D192" s="3" t="s">
        <v>20</v>
      </c>
      <c r="E192" s="3">
        <v>1</v>
      </c>
      <c r="F192" s="3">
        <v>700.11369999999999</v>
      </c>
      <c r="G192" s="3">
        <v>35.005679999999998</v>
      </c>
      <c r="H192" s="3">
        <v>35.005679999999998</v>
      </c>
      <c r="I192" s="3">
        <v>600006.9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4">
      <c r="A193" s="3" t="s">
        <v>223</v>
      </c>
      <c r="B193" s="3">
        <v>2.0469000000000001E-2</v>
      </c>
      <c r="C193" s="3" t="s">
        <v>19</v>
      </c>
      <c r="D193" s="3" t="s">
        <v>23</v>
      </c>
      <c r="E193" s="3">
        <v>1</v>
      </c>
      <c r="F193" s="3">
        <v>1440.2560000000001</v>
      </c>
      <c r="G193" s="3">
        <v>18.0032</v>
      </c>
      <c r="H193" s="3">
        <v>18.0032</v>
      </c>
      <c r="I193" s="3">
        <v>100051.6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4">
      <c r="A194" s="3" t="s">
        <v>224</v>
      </c>
      <c r="B194" s="3">
        <v>6.2020150000000003</v>
      </c>
      <c r="C194" s="3" t="s">
        <v>25</v>
      </c>
      <c r="D194" s="3" t="s">
        <v>23</v>
      </c>
      <c r="E194" s="3">
        <v>1</v>
      </c>
      <c r="F194" s="3">
        <v>62.590400000000002</v>
      </c>
      <c r="G194" s="3">
        <v>0.78237999999999996</v>
      </c>
      <c r="H194" s="3">
        <v>0.78237999999999996</v>
      </c>
      <c r="I194" s="3">
        <v>100679.3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4">
      <c r="A195" s="3" t="s">
        <v>225</v>
      </c>
      <c r="B195" s="3">
        <v>0.30670599999999998</v>
      </c>
      <c r="C195" s="3" t="s">
        <v>19</v>
      </c>
      <c r="D195" s="3" t="s">
        <v>20</v>
      </c>
      <c r="E195" s="3">
        <v>1</v>
      </c>
      <c r="F195" s="3">
        <v>1139.1289999999999</v>
      </c>
      <c r="G195" s="3">
        <v>56.956440000000001</v>
      </c>
      <c r="H195" s="3">
        <v>56.956440000000001</v>
      </c>
      <c r="I195" s="3">
        <v>600043.69999999995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4">
      <c r="A196" s="3" t="s">
        <v>226</v>
      </c>
      <c r="B196" s="3">
        <v>7.9677999999999999E-2</v>
      </c>
      <c r="C196" s="3" t="s">
        <v>21</v>
      </c>
      <c r="D196" s="3" t="s">
        <v>33</v>
      </c>
      <c r="E196" s="3">
        <v>1</v>
      </c>
      <c r="F196" s="3">
        <v>1942.454</v>
      </c>
      <c r="G196" s="3">
        <v>24.280670000000001</v>
      </c>
      <c r="H196" s="3">
        <v>24.280670000000001</v>
      </c>
      <c r="I196" s="3">
        <v>150464.29999999999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4">
      <c r="A197" s="3" t="s">
        <v>227</v>
      </c>
      <c r="B197" s="3">
        <v>1.0392999999999999E-2</v>
      </c>
      <c r="C197" s="3" t="s">
        <v>21</v>
      </c>
      <c r="D197" s="3" t="s">
        <v>23</v>
      </c>
      <c r="E197" s="3">
        <v>1</v>
      </c>
      <c r="F197" s="3">
        <v>1236.2159999999999</v>
      </c>
      <c r="G197" s="3">
        <v>15.4527</v>
      </c>
      <c r="H197" s="3">
        <v>15.4527</v>
      </c>
      <c r="I197" s="3">
        <v>100022.5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4">
      <c r="A198" s="3" t="s">
        <v>228</v>
      </c>
      <c r="B198" s="3">
        <v>3.1556000000000001E-2</v>
      </c>
      <c r="C198" s="3" t="s">
        <v>19</v>
      </c>
      <c r="D198" s="3" t="s">
        <v>23</v>
      </c>
      <c r="E198" s="3">
        <v>1</v>
      </c>
      <c r="F198" s="3">
        <v>759.03150000000005</v>
      </c>
      <c r="G198" s="3">
        <v>9.4878929999999997</v>
      </c>
      <c r="H198" s="3">
        <v>9.4878929999999997</v>
      </c>
      <c r="I198" s="3">
        <v>100041.9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4">
      <c r="A199" s="3" t="s">
        <v>229</v>
      </c>
      <c r="B199" s="3">
        <v>0.58591599999999999</v>
      </c>
      <c r="C199" s="3" t="s">
        <v>19</v>
      </c>
      <c r="D199" s="3" t="s">
        <v>23</v>
      </c>
      <c r="E199" s="3">
        <v>1</v>
      </c>
      <c r="F199" s="3">
        <v>476.27569999999997</v>
      </c>
      <c r="G199" s="3">
        <v>5.9534459999999996</v>
      </c>
      <c r="H199" s="3">
        <v>5.9534459999999996</v>
      </c>
      <c r="I199" s="3">
        <v>100488.4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4">
      <c r="A200" s="3" t="s">
        <v>230</v>
      </c>
      <c r="B200" s="3">
        <v>0.181365</v>
      </c>
      <c r="C200" s="3" t="s">
        <v>21</v>
      </c>
      <c r="D200" s="3" t="s">
        <v>23</v>
      </c>
      <c r="E200" s="3">
        <v>1</v>
      </c>
      <c r="F200" s="3">
        <v>1005.123</v>
      </c>
      <c r="G200" s="3">
        <v>12.56404</v>
      </c>
      <c r="H200" s="3">
        <v>12.56404</v>
      </c>
      <c r="I200" s="3">
        <v>100319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4">
      <c r="A201" s="3" t="s">
        <v>231</v>
      </c>
      <c r="B201" s="3">
        <v>6.9286E-2</v>
      </c>
      <c r="C201" s="3" t="s">
        <v>21</v>
      </c>
      <c r="D201" s="3" t="s">
        <v>33</v>
      </c>
      <c r="E201" s="3">
        <v>1</v>
      </c>
      <c r="F201" s="3">
        <v>1978.2460000000001</v>
      </c>
      <c r="G201" s="3">
        <v>24.728079999999999</v>
      </c>
      <c r="H201" s="3">
        <v>24.728079999999999</v>
      </c>
      <c r="I201" s="3">
        <v>150411.20000000001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4">
      <c r="A202" s="3" t="s">
        <v>232</v>
      </c>
      <c r="B202" s="3">
        <v>2.3487830000000001</v>
      </c>
      <c r="C202" s="3" t="s">
        <v>19</v>
      </c>
      <c r="D202" s="3" t="s">
        <v>23</v>
      </c>
      <c r="E202" s="3">
        <v>1</v>
      </c>
      <c r="F202" s="3">
        <v>1223.7280000000001</v>
      </c>
      <c r="G202" s="3">
        <v>15.29659</v>
      </c>
      <c r="H202" s="3">
        <v>15.29659</v>
      </c>
      <c r="I202" s="3">
        <v>105030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4">
      <c r="A203" s="3" t="s">
        <v>233</v>
      </c>
      <c r="B203" s="3">
        <v>0.81092900000000001</v>
      </c>
      <c r="C203" s="3" t="s">
        <v>21</v>
      </c>
      <c r="D203" s="3" t="s">
        <v>20</v>
      </c>
      <c r="E203" s="3">
        <v>1</v>
      </c>
      <c r="F203" s="3">
        <v>677.88699999999994</v>
      </c>
      <c r="G203" s="3">
        <v>33.894350000000003</v>
      </c>
      <c r="H203" s="3">
        <v>33.894350000000003</v>
      </c>
      <c r="I203" s="3">
        <v>600068.69999999995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4">
      <c r="A204" s="3" t="s">
        <v>234</v>
      </c>
      <c r="B204" s="3">
        <v>1.6167000000000001E-2</v>
      </c>
      <c r="C204" s="3" t="s">
        <v>19</v>
      </c>
      <c r="D204" s="3" t="s">
        <v>33</v>
      </c>
      <c r="E204" s="3">
        <v>1</v>
      </c>
      <c r="F204" s="3">
        <v>2121.375</v>
      </c>
      <c r="G204" s="3">
        <v>26.51718</v>
      </c>
      <c r="H204" s="3">
        <v>26.51718</v>
      </c>
      <c r="I204" s="3">
        <v>150102.9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4">
      <c r="A205" s="3" t="s">
        <v>235</v>
      </c>
      <c r="B205" s="3">
        <v>1.7060000000000001E-3</v>
      </c>
      <c r="C205" s="3" t="s">
        <v>19</v>
      </c>
      <c r="D205" s="3" t="s">
        <v>23</v>
      </c>
      <c r="E205" s="3">
        <v>1</v>
      </c>
      <c r="F205" s="3">
        <v>835.93089999999995</v>
      </c>
      <c r="G205" s="3">
        <v>10.44914</v>
      </c>
      <c r="H205" s="3">
        <v>10.44914</v>
      </c>
      <c r="I205" s="3">
        <v>100002.5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4">
      <c r="A206" s="3" t="s">
        <v>236</v>
      </c>
      <c r="B206" s="3">
        <v>5.2025000000000002E-2</v>
      </c>
      <c r="C206" s="3" t="s">
        <v>21</v>
      </c>
      <c r="D206" s="3" t="s">
        <v>23</v>
      </c>
      <c r="E206" s="3">
        <v>1</v>
      </c>
      <c r="F206" s="3">
        <v>1090.9970000000001</v>
      </c>
      <c r="G206" s="3">
        <v>13.637460000000001</v>
      </c>
      <c r="H206" s="3">
        <v>13.637460000000001</v>
      </c>
      <c r="I206" s="3">
        <v>100099.3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4">
      <c r="A207" s="3" t="s">
        <v>237</v>
      </c>
      <c r="B207" s="3">
        <v>0.396569</v>
      </c>
      <c r="C207" s="3" t="s">
        <v>21</v>
      </c>
      <c r="D207" s="3" t="s">
        <v>20</v>
      </c>
      <c r="E207" s="3">
        <v>1</v>
      </c>
      <c r="F207" s="3">
        <v>614.7201</v>
      </c>
      <c r="G207" s="3">
        <v>30.736000000000001</v>
      </c>
      <c r="H207" s="3">
        <v>30.736000000000001</v>
      </c>
      <c r="I207" s="3">
        <v>600030.5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4">
      <c r="A208" s="3" t="s">
        <v>238</v>
      </c>
      <c r="B208" s="3">
        <v>1.737311</v>
      </c>
      <c r="C208" s="3" t="s">
        <v>21</v>
      </c>
      <c r="D208" s="3" t="s">
        <v>23</v>
      </c>
      <c r="E208" s="3">
        <v>1</v>
      </c>
      <c r="F208" s="3">
        <v>633.27250000000004</v>
      </c>
      <c r="G208" s="3">
        <v>7.9159059999999997</v>
      </c>
      <c r="H208" s="3">
        <v>7.9159059999999997</v>
      </c>
      <c r="I208" s="3">
        <v>101925.3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4">
      <c r="A209" s="3" t="s">
        <v>239</v>
      </c>
      <c r="B209" s="3">
        <v>1.155E-3</v>
      </c>
      <c r="C209" s="3" t="s">
        <v>21</v>
      </c>
      <c r="D209" s="3" t="s">
        <v>23</v>
      </c>
      <c r="E209" s="3">
        <v>1</v>
      </c>
      <c r="F209" s="3">
        <v>1847.934</v>
      </c>
      <c r="G209" s="3">
        <v>23.09918</v>
      </c>
      <c r="H209" s="3">
        <v>23.09918</v>
      </c>
      <c r="I209" s="3">
        <v>100003.7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4">
      <c r="A210" s="3" t="s">
        <v>240</v>
      </c>
      <c r="B210" s="3">
        <v>3.9194E-2</v>
      </c>
      <c r="C210" s="3" t="s">
        <v>19</v>
      </c>
      <c r="D210" s="3" t="s">
        <v>33</v>
      </c>
      <c r="E210" s="3">
        <v>1</v>
      </c>
      <c r="F210" s="3">
        <v>2970.7429999999999</v>
      </c>
      <c r="G210" s="3">
        <v>37.13429</v>
      </c>
      <c r="H210" s="3">
        <v>37.13429</v>
      </c>
      <c r="I210" s="3">
        <v>150349.29999999999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4">
      <c r="A211" s="3" t="s">
        <v>241</v>
      </c>
      <c r="B211" s="3">
        <v>0.20344899999999999</v>
      </c>
      <c r="C211" s="3" t="s">
        <v>19</v>
      </c>
      <c r="D211" s="3" t="s">
        <v>23</v>
      </c>
      <c r="E211" s="3">
        <v>1</v>
      </c>
      <c r="F211" s="3">
        <v>346.92750000000001</v>
      </c>
      <c r="G211" s="3">
        <v>4.3365939999999998</v>
      </c>
      <c r="H211" s="3">
        <v>4.3365939999999998</v>
      </c>
      <c r="I211" s="3">
        <v>100123.5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4">
      <c r="A212" s="3" t="s">
        <v>242</v>
      </c>
      <c r="B212" s="3">
        <v>2.6388919999999998</v>
      </c>
      <c r="C212" s="3" t="s">
        <v>19</v>
      </c>
      <c r="D212" s="3" t="s">
        <v>33</v>
      </c>
      <c r="E212" s="3">
        <v>1</v>
      </c>
      <c r="F212" s="3">
        <v>2927.2869999999998</v>
      </c>
      <c r="G212" s="3">
        <v>36.591079999999998</v>
      </c>
      <c r="H212" s="3">
        <v>36.591079999999998</v>
      </c>
      <c r="I212" s="3">
        <v>173174.39999999999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4">
      <c r="A213" s="3" t="s">
        <v>243</v>
      </c>
      <c r="B213" s="3">
        <v>23.280709999999999</v>
      </c>
      <c r="C213" s="3" t="s">
        <v>19</v>
      </c>
      <c r="D213" s="3" t="s">
        <v>20</v>
      </c>
      <c r="E213" s="3">
        <v>1</v>
      </c>
      <c r="F213" s="3">
        <v>541.47640000000001</v>
      </c>
      <c r="G213" s="3">
        <v>27.073820000000001</v>
      </c>
      <c r="H213" s="3">
        <v>27.073820000000001</v>
      </c>
      <c r="I213" s="3">
        <v>601575.69999999995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4">
      <c r="A214" s="3" t="s">
        <v>244</v>
      </c>
      <c r="B214" s="3">
        <v>0.11001900000000001</v>
      </c>
      <c r="C214" s="3" t="s">
        <v>19</v>
      </c>
      <c r="D214" s="3" t="s">
        <v>33</v>
      </c>
      <c r="E214" s="3">
        <v>1</v>
      </c>
      <c r="F214" s="3">
        <v>4330.4629999999997</v>
      </c>
      <c r="G214" s="3">
        <v>54.130780000000001</v>
      </c>
      <c r="H214" s="3">
        <v>54.130780000000001</v>
      </c>
      <c r="I214" s="3">
        <v>151429.29999999999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4">
      <c r="A215" s="3" t="s">
        <v>245</v>
      </c>
      <c r="B215" s="3">
        <v>7.6759999999999997E-3</v>
      </c>
      <c r="C215" s="3" t="s">
        <v>19</v>
      </c>
      <c r="D215" s="3" t="s">
        <v>23</v>
      </c>
      <c r="E215" s="3">
        <v>1</v>
      </c>
      <c r="F215" s="3">
        <v>1440.932</v>
      </c>
      <c r="G215" s="3">
        <v>18.011649999999999</v>
      </c>
      <c r="H215" s="3">
        <v>18.011649999999999</v>
      </c>
      <c r="I215" s="3">
        <v>100019.4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4">
      <c r="A216" s="3" t="s">
        <v>246</v>
      </c>
      <c r="B216" s="3">
        <v>2.4609000000000001</v>
      </c>
      <c r="C216" s="3" t="s">
        <v>19</v>
      </c>
      <c r="D216" s="3" t="s">
        <v>33</v>
      </c>
      <c r="E216" s="3">
        <v>1</v>
      </c>
      <c r="F216" s="3">
        <v>2979.1</v>
      </c>
      <c r="G216" s="3">
        <v>37.238750000000003</v>
      </c>
      <c r="H216" s="3">
        <v>37.238750000000003</v>
      </c>
      <c r="I216" s="3">
        <v>171993.8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4">
      <c r="A217" s="3" t="s">
        <v>247</v>
      </c>
      <c r="B217" s="3">
        <v>3.4113999999999998E-2</v>
      </c>
      <c r="C217" s="3" t="s">
        <v>19</v>
      </c>
      <c r="D217" s="3" t="s">
        <v>23</v>
      </c>
      <c r="E217" s="3">
        <v>1</v>
      </c>
      <c r="F217" s="3">
        <v>781.50660000000005</v>
      </c>
      <c r="G217" s="3">
        <v>9.7688319999999997</v>
      </c>
      <c r="H217" s="3">
        <v>9.7688319999999997</v>
      </c>
      <c r="I217" s="3">
        <v>100046.7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4">
      <c r="A218" s="3" t="s">
        <v>248</v>
      </c>
      <c r="B218" s="3">
        <v>5.7739999999999996E-3</v>
      </c>
      <c r="C218" s="3" t="s">
        <v>19</v>
      </c>
      <c r="D218" s="3" t="s">
        <v>23</v>
      </c>
      <c r="E218" s="3">
        <v>1</v>
      </c>
      <c r="F218" s="3">
        <v>1326.779</v>
      </c>
      <c r="G218" s="3">
        <v>16.58474</v>
      </c>
      <c r="H218" s="3">
        <v>16.58474</v>
      </c>
      <c r="I218" s="3">
        <v>100013.4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4">
      <c r="A219" s="3" t="s">
        <v>249</v>
      </c>
      <c r="B219" s="3">
        <v>7.6759999999999997E-3</v>
      </c>
      <c r="C219" s="3" t="s">
        <v>21</v>
      </c>
      <c r="D219" s="3" t="s">
        <v>23</v>
      </c>
      <c r="E219" s="3">
        <v>1</v>
      </c>
      <c r="F219" s="3">
        <v>1055.9110000000001</v>
      </c>
      <c r="G219" s="3">
        <v>13.19889</v>
      </c>
      <c r="H219" s="3">
        <v>13.19889</v>
      </c>
      <c r="I219" s="3">
        <v>100014.2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4">
      <c r="A220" s="3" t="s">
        <v>250</v>
      </c>
      <c r="B220" s="3">
        <v>6.2719999999999998E-3</v>
      </c>
      <c r="C220" s="3" t="s">
        <v>19</v>
      </c>
      <c r="D220" s="3" t="s">
        <v>33</v>
      </c>
      <c r="E220" s="3">
        <v>1</v>
      </c>
      <c r="F220" s="3">
        <v>2359.1550000000002</v>
      </c>
      <c r="G220" s="3">
        <v>29.489439999999998</v>
      </c>
      <c r="H220" s="3">
        <v>29.489439999999998</v>
      </c>
      <c r="I220" s="3">
        <v>150044.4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4">
      <c r="A221" s="3" t="s">
        <v>251</v>
      </c>
      <c r="B221" s="3">
        <v>1.6204E-2</v>
      </c>
      <c r="C221" s="3" t="s">
        <v>19</v>
      </c>
      <c r="D221" s="3" t="s">
        <v>23</v>
      </c>
      <c r="E221" s="3">
        <v>1</v>
      </c>
      <c r="F221" s="3">
        <v>1482.2149999999999</v>
      </c>
      <c r="G221" s="3">
        <v>18.52769</v>
      </c>
      <c r="H221" s="3">
        <v>18.52769</v>
      </c>
      <c r="I221" s="3">
        <v>100042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4">
      <c r="A222" s="3" t="s">
        <v>252</v>
      </c>
      <c r="B222" s="3">
        <v>4.2640000000000004E-3</v>
      </c>
      <c r="C222" s="3" t="s">
        <v>19</v>
      </c>
      <c r="D222" s="3" t="s">
        <v>23</v>
      </c>
      <c r="E222" s="3">
        <v>1</v>
      </c>
      <c r="F222" s="3">
        <v>1105.473</v>
      </c>
      <c r="G222" s="3">
        <v>13.81841</v>
      </c>
      <c r="H222" s="3">
        <v>13.81841</v>
      </c>
      <c r="I222" s="3">
        <v>100008.2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4">
      <c r="A223" s="3" t="s">
        <v>253</v>
      </c>
      <c r="B223" s="3">
        <v>1.3857E-2</v>
      </c>
      <c r="C223" s="3" t="s">
        <v>21</v>
      </c>
      <c r="D223" s="3" t="s">
        <v>33</v>
      </c>
      <c r="E223" s="3">
        <v>1</v>
      </c>
      <c r="F223" s="3">
        <v>2120.7640000000001</v>
      </c>
      <c r="G223" s="3">
        <v>26.509550000000001</v>
      </c>
      <c r="H223" s="3">
        <v>26.509550000000001</v>
      </c>
      <c r="I223" s="3">
        <v>150088.20000000001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4">
      <c r="A224" s="3" t="s">
        <v>254</v>
      </c>
      <c r="B224" s="3">
        <v>5.7739999999999996E-3</v>
      </c>
      <c r="C224" s="3" t="s">
        <v>19</v>
      </c>
      <c r="D224" s="3" t="s">
        <v>23</v>
      </c>
      <c r="E224" s="3">
        <v>1</v>
      </c>
      <c r="F224" s="3">
        <v>1181.992</v>
      </c>
      <c r="G224" s="3">
        <v>14.774900000000001</v>
      </c>
      <c r="H224" s="3">
        <v>14.774900000000001</v>
      </c>
      <c r="I224" s="3">
        <v>100011.9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4">
      <c r="A225" s="3" t="s">
        <v>255</v>
      </c>
      <c r="B225" s="3">
        <v>0.35700199999999999</v>
      </c>
      <c r="C225" s="3" t="s">
        <v>19</v>
      </c>
      <c r="D225" s="3" t="s">
        <v>33</v>
      </c>
      <c r="E225" s="3">
        <v>1</v>
      </c>
      <c r="F225" s="3">
        <v>2864.12</v>
      </c>
      <c r="G225" s="3">
        <v>35.801499999999997</v>
      </c>
      <c r="H225" s="3">
        <v>35.801499999999997</v>
      </c>
      <c r="I225" s="3">
        <v>153067.5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4">
      <c r="A226" s="3" t="s">
        <v>256</v>
      </c>
      <c r="B226" s="3">
        <v>0.17321400000000001</v>
      </c>
      <c r="C226" s="3" t="s">
        <v>21</v>
      </c>
      <c r="D226" s="3" t="s">
        <v>23</v>
      </c>
      <c r="E226" s="3">
        <v>1</v>
      </c>
      <c r="F226" s="3">
        <v>996.82659999999998</v>
      </c>
      <c r="G226" s="3">
        <v>12.460330000000001</v>
      </c>
      <c r="H226" s="3">
        <v>12.460330000000001</v>
      </c>
      <c r="I226" s="3">
        <v>100302.2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4">
      <c r="A227" s="3" t="s">
        <v>257</v>
      </c>
      <c r="B227" s="3">
        <v>0.111725</v>
      </c>
      <c r="C227" s="3" t="s">
        <v>19</v>
      </c>
      <c r="D227" s="3" t="s">
        <v>33</v>
      </c>
      <c r="E227" s="3">
        <v>1</v>
      </c>
      <c r="F227" s="3">
        <v>3961.3020000000001</v>
      </c>
      <c r="G227" s="3">
        <v>49.516280000000002</v>
      </c>
      <c r="H227" s="3">
        <v>49.516280000000002</v>
      </c>
      <c r="I227" s="3">
        <v>151327.70000000001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4">
      <c r="A228" s="3" t="s">
        <v>258</v>
      </c>
      <c r="B228" s="3">
        <v>0.111725</v>
      </c>
      <c r="C228" s="3" t="s">
        <v>19</v>
      </c>
      <c r="D228" s="3" t="s">
        <v>23</v>
      </c>
      <c r="E228" s="3">
        <v>1</v>
      </c>
      <c r="F228" s="3">
        <v>1137.94</v>
      </c>
      <c r="G228" s="3">
        <v>14.22425</v>
      </c>
      <c r="H228" s="3">
        <v>14.22425</v>
      </c>
      <c r="I228" s="3">
        <v>100222.5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4">
      <c r="A229" s="3" t="s">
        <v>259</v>
      </c>
      <c r="B229" s="3">
        <v>1.7060000000000001E-3</v>
      </c>
      <c r="C229" s="3" t="s">
        <v>19</v>
      </c>
      <c r="D229" s="3" t="s">
        <v>23</v>
      </c>
      <c r="E229" s="3">
        <v>1</v>
      </c>
      <c r="F229" s="3">
        <v>830.8116</v>
      </c>
      <c r="G229" s="3">
        <v>10.38514</v>
      </c>
      <c r="H229" s="3">
        <v>10.38514</v>
      </c>
      <c r="I229" s="3">
        <v>100002.5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4">
      <c r="A230" s="3" t="s">
        <v>260</v>
      </c>
      <c r="B230" s="3">
        <v>0.121959</v>
      </c>
      <c r="C230" s="3" t="s">
        <v>19</v>
      </c>
      <c r="D230" s="3" t="s">
        <v>23</v>
      </c>
      <c r="E230" s="3">
        <v>1</v>
      </c>
      <c r="F230" s="3">
        <v>1442.566</v>
      </c>
      <c r="G230" s="3">
        <v>18.032080000000001</v>
      </c>
      <c r="H230" s="3">
        <v>18.032080000000001</v>
      </c>
      <c r="I230" s="3">
        <v>100307.9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4">
      <c r="A231" s="3" t="s">
        <v>261</v>
      </c>
      <c r="B231" s="3">
        <v>8.5290000000000001E-3</v>
      </c>
      <c r="C231" s="3" t="s">
        <v>19</v>
      </c>
      <c r="D231" s="3" t="s">
        <v>23</v>
      </c>
      <c r="E231" s="3">
        <v>1</v>
      </c>
      <c r="F231" s="3">
        <v>1110.4259999999999</v>
      </c>
      <c r="G231" s="3">
        <v>13.880319999999999</v>
      </c>
      <c r="H231" s="3">
        <v>13.880319999999999</v>
      </c>
      <c r="I231" s="3">
        <v>100016.6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4">
      <c r="A232" s="3" t="s">
        <v>262</v>
      </c>
      <c r="B232" s="3">
        <v>5.7739999999999996E-3</v>
      </c>
      <c r="C232" s="3" t="s">
        <v>19</v>
      </c>
      <c r="D232" s="3" t="s">
        <v>23</v>
      </c>
      <c r="E232" s="3">
        <v>1</v>
      </c>
      <c r="F232" s="3">
        <v>1029.3969999999999</v>
      </c>
      <c r="G232" s="3">
        <v>12.867459999999999</v>
      </c>
      <c r="H232" s="3">
        <v>12.867459999999999</v>
      </c>
      <c r="I232" s="3">
        <v>100010.4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4">
      <c r="A233" s="3" t="s">
        <v>263</v>
      </c>
      <c r="B233" s="3">
        <v>5.7739999999999996E-3</v>
      </c>
      <c r="C233" s="3" t="s">
        <v>21</v>
      </c>
      <c r="D233" s="3" t="s">
        <v>23</v>
      </c>
      <c r="E233" s="3">
        <v>1</v>
      </c>
      <c r="F233" s="3">
        <v>1559.106</v>
      </c>
      <c r="G233" s="3">
        <v>19.48883</v>
      </c>
      <c r="H233" s="3">
        <v>19.48883</v>
      </c>
      <c r="I233" s="3">
        <v>100015.8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4">
      <c r="A234" s="3" t="s">
        <v>264</v>
      </c>
      <c r="B234" s="3">
        <v>9.3810000000000004E-3</v>
      </c>
      <c r="C234" s="3" t="s">
        <v>19</v>
      </c>
      <c r="D234" s="3" t="s">
        <v>23</v>
      </c>
      <c r="E234" s="3">
        <v>1</v>
      </c>
      <c r="F234" s="3">
        <v>1247.461</v>
      </c>
      <c r="G234" s="3">
        <v>15.593260000000001</v>
      </c>
      <c r="H234" s="3">
        <v>15.593260000000001</v>
      </c>
      <c r="I234" s="3">
        <v>100020.5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4">
      <c r="A235" s="3" t="s">
        <v>265</v>
      </c>
      <c r="B235" s="3">
        <v>8.6138999999999993E-2</v>
      </c>
      <c r="C235" s="3" t="s">
        <v>19</v>
      </c>
      <c r="D235" s="3" t="s">
        <v>23</v>
      </c>
      <c r="E235" s="3">
        <v>1</v>
      </c>
      <c r="F235" s="3">
        <v>1074.998</v>
      </c>
      <c r="G235" s="3">
        <v>13.437480000000001</v>
      </c>
      <c r="H235" s="3">
        <v>13.437480000000001</v>
      </c>
      <c r="I235" s="3">
        <v>100162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4">
      <c r="A236" s="3" t="s">
        <v>266</v>
      </c>
      <c r="B236" s="3">
        <v>1.1193E-2</v>
      </c>
      <c r="C236" s="3" t="s">
        <v>19</v>
      </c>
      <c r="D236" s="3" t="s">
        <v>33</v>
      </c>
      <c r="E236" s="3">
        <v>1</v>
      </c>
      <c r="F236" s="3">
        <v>2405.7959999999998</v>
      </c>
      <c r="G236" s="3">
        <v>30.07245</v>
      </c>
      <c r="H236" s="3">
        <v>30.07245</v>
      </c>
      <c r="I236" s="3">
        <v>150080.79999999999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4">
      <c r="A237" s="3" t="s">
        <v>267</v>
      </c>
      <c r="B237" s="3">
        <v>0.98061100000000001</v>
      </c>
      <c r="C237" s="3" t="s">
        <v>21</v>
      </c>
      <c r="D237" s="3" t="s">
        <v>20</v>
      </c>
      <c r="E237" s="3">
        <v>1</v>
      </c>
      <c r="F237" s="3">
        <v>2209.538</v>
      </c>
      <c r="G237" s="3">
        <v>110.4769</v>
      </c>
      <c r="H237" s="3">
        <v>110.4769</v>
      </c>
      <c r="I237" s="3">
        <v>600270.80000000005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4">
      <c r="A238" s="3" t="s">
        <v>25</v>
      </c>
      <c r="B238" s="3">
        <v>5.2254880000000004</v>
      </c>
      <c r="C238" s="3" t="s">
        <v>19</v>
      </c>
      <c r="D238" s="3" t="s">
        <v>20</v>
      </c>
      <c r="E238" s="3">
        <v>1</v>
      </c>
      <c r="F238" s="3">
        <v>358.75130000000001</v>
      </c>
      <c r="G238" s="3">
        <v>17.937570000000001</v>
      </c>
      <c r="H238" s="3">
        <v>17.937570000000001</v>
      </c>
      <c r="I238" s="3">
        <v>600234.30000000005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4">
      <c r="A239" s="3" t="s">
        <v>268</v>
      </c>
      <c r="B239" s="3">
        <v>1.05121</v>
      </c>
      <c r="C239" s="3" t="s">
        <v>19</v>
      </c>
      <c r="D239" s="3" t="s">
        <v>20</v>
      </c>
      <c r="E239" s="3">
        <v>1</v>
      </c>
      <c r="F239" s="3">
        <v>378.14190000000002</v>
      </c>
      <c r="G239" s="3">
        <v>18.9071</v>
      </c>
      <c r="H239" s="3">
        <v>18.9071</v>
      </c>
      <c r="I239" s="3">
        <v>600049.69999999995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4">
      <c r="A240" s="3" t="s">
        <v>269</v>
      </c>
      <c r="B240" s="3">
        <v>0.47980699999999998</v>
      </c>
      <c r="C240" s="3" t="s">
        <v>21</v>
      </c>
      <c r="D240" s="3" t="s">
        <v>20</v>
      </c>
      <c r="E240" s="3">
        <v>1</v>
      </c>
      <c r="F240" s="3">
        <v>2006.009</v>
      </c>
      <c r="G240" s="3">
        <v>100.3004</v>
      </c>
      <c r="H240" s="3">
        <v>100.3004</v>
      </c>
      <c r="I240" s="3">
        <v>600120.30000000005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4">
      <c r="A241" s="3" t="s">
        <v>270</v>
      </c>
      <c r="B241" s="3">
        <v>0.123665</v>
      </c>
      <c r="C241" s="3" t="s">
        <v>19</v>
      </c>
      <c r="D241" s="3" t="s">
        <v>33</v>
      </c>
      <c r="E241" s="3">
        <v>1</v>
      </c>
      <c r="F241" s="3">
        <v>4034.576</v>
      </c>
      <c r="G241" s="3">
        <v>50.432200000000002</v>
      </c>
      <c r="H241" s="3">
        <v>50.432200000000002</v>
      </c>
      <c r="I241" s="3">
        <v>151496.79999999999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4">
      <c r="A242" s="3" t="s">
        <v>271</v>
      </c>
      <c r="B242" s="3">
        <v>6.9082000000000005E-2</v>
      </c>
      <c r="C242" s="3" t="s">
        <v>19</v>
      </c>
      <c r="D242" s="3" t="s">
        <v>23</v>
      </c>
      <c r="E242" s="3">
        <v>1</v>
      </c>
      <c r="F242" s="3">
        <v>1160.9870000000001</v>
      </c>
      <c r="G242" s="3">
        <v>14.51234</v>
      </c>
      <c r="H242" s="3">
        <v>14.51234</v>
      </c>
      <c r="I242" s="3">
        <v>100140.4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4">
      <c r="A243" s="3" t="s">
        <v>272</v>
      </c>
      <c r="B243" s="3">
        <v>1.6974750000000001</v>
      </c>
      <c r="C243" s="3" t="s">
        <v>21</v>
      </c>
      <c r="D243" s="3" t="s">
        <v>23</v>
      </c>
      <c r="E243" s="3">
        <v>1</v>
      </c>
      <c r="F243" s="3">
        <v>720.13149999999996</v>
      </c>
      <c r="G243" s="3">
        <v>9.0016440000000006</v>
      </c>
      <c r="H243" s="3">
        <v>9.0016440000000006</v>
      </c>
      <c r="I243" s="3">
        <v>102139.2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4">
      <c r="A244" s="3" t="s">
        <v>273</v>
      </c>
      <c r="B244" s="3">
        <v>0.11940099999999999</v>
      </c>
      <c r="C244" s="3" t="s">
        <v>21</v>
      </c>
      <c r="D244" s="3" t="s">
        <v>20</v>
      </c>
      <c r="E244" s="3">
        <v>1</v>
      </c>
      <c r="F244" s="3">
        <v>2430.645</v>
      </c>
      <c r="G244" s="3">
        <v>121.53230000000001</v>
      </c>
      <c r="H244" s="3">
        <v>121.53230000000001</v>
      </c>
      <c r="I244" s="3">
        <v>600036.30000000005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4">
      <c r="A245" s="3" t="s">
        <v>274</v>
      </c>
      <c r="B245" s="3">
        <v>3.8379000000000003E-2</v>
      </c>
      <c r="C245" s="3" t="s">
        <v>19</v>
      </c>
      <c r="D245" s="3" t="s">
        <v>33</v>
      </c>
      <c r="E245" s="3">
        <v>1</v>
      </c>
      <c r="F245" s="3">
        <v>4204.402</v>
      </c>
      <c r="G245" s="3">
        <v>52.555019999999999</v>
      </c>
      <c r="H245" s="3">
        <v>52.555019999999999</v>
      </c>
      <c r="I245" s="3">
        <v>150484.1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4">
      <c r="A246" s="3" t="s">
        <v>275</v>
      </c>
      <c r="B246" s="3">
        <v>0.219555</v>
      </c>
      <c r="C246" s="3" t="s">
        <v>19</v>
      </c>
      <c r="D246" s="3" t="s">
        <v>20</v>
      </c>
      <c r="E246" s="3">
        <v>1</v>
      </c>
      <c r="F246" s="3">
        <v>626.5806</v>
      </c>
      <c r="G246" s="3">
        <v>31.329029999999999</v>
      </c>
      <c r="H246" s="3">
        <v>31.329029999999999</v>
      </c>
      <c r="I246" s="3">
        <v>600017.19999999995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4">
      <c r="A247" s="3" t="s">
        <v>276</v>
      </c>
      <c r="B247" s="3">
        <v>0.29684899999999997</v>
      </c>
      <c r="C247" s="3" t="s">
        <v>21</v>
      </c>
      <c r="D247" s="3" t="s">
        <v>20</v>
      </c>
      <c r="E247" s="3">
        <v>1</v>
      </c>
      <c r="F247" s="3">
        <v>1057.0350000000001</v>
      </c>
      <c r="G247" s="3">
        <v>52.851730000000003</v>
      </c>
      <c r="H247" s="3">
        <v>52.851730000000003</v>
      </c>
      <c r="I247" s="3">
        <v>600039.19999999995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4">
      <c r="A248" s="3" t="s">
        <v>277</v>
      </c>
      <c r="B248" s="3">
        <v>1.4499E-2</v>
      </c>
      <c r="C248" s="3" t="s">
        <v>19</v>
      </c>
      <c r="D248" s="3" t="s">
        <v>23</v>
      </c>
      <c r="E248" s="3">
        <v>1</v>
      </c>
      <c r="F248" s="3">
        <v>1447.5930000000001</v>
      </c>
      <c r="G248" s="3">
        <v>18.094919999999998</v>
      </c>
      <c r="H248" s="3">
        <v>18.094919999999998</v>
      </c>
      <c r="I248" s="3">
        <v>100036.7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4">
      <c r="A249" s="3" t="s">
        <v>278</v>
      </c>
      <c r="B249" s="3">
        <v>0.17654300000000001</v>
      </c>
      <c r="C249" s="3" t="s">
        <v>19</v>
      </c>
      <c r="D249" s="3" t="s">
        <v>33</v>
      </c>
      <c r="E249" s="3">
        <v>1</v>
      </c>
      <c r="F249" s="3">
        <v>4408.2370000000001</v>
      </c>
      <c r="G249" s="3">
        <v>55.102960000000003</v>
      </c>
      <c r="H249" s="3">
        <v>55.102960000000003</v>
      </c>
      <c r="I249" s="3">
        <v>152334.70000000001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4">
      <c r="A250" s="3" t="s">
        <v>279</v>
      </c>
      <c r="B250" s="3">
        <v>0.133047</v>
      </c>
      <c r="C250" s="3" t="s">
        <v>19</v>
      </c>
      <c r="D250" s="3" t="s">
        <v>23</v>
      </c>
      <c r="E250" s="3">
        <v>1</v>
      </c>
      <c r="F250" s="3">
        <v>1124.481</v>
      </c>
      <c r="G250" s="3">
        <v>14.05602</v>
      </c>
      <c r="H250" s="3">
        <v>14.05602</v>
      </c>
      <c r="I250" s="3">
        <v>100261.8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4">
      <c r="A251" s="3" t="s">
        <v>280</v>
      </c>
      <c r="B251" s="3">
        <v>1.7060000000000001E-3</v>
      </c>
      <c r="C251" s="3" t="s">
        <v>19</v>
      </c>
      <c r="D251" s="3" t="s">
        <v>23</v>
      </c>
      <c r="E251" s="3">
        <v>1</v>
      </c>
      <c r="F251" s="3">
        <v>848.61990000000003</v>
      </c>
      <c r="G251" s="3">
        <v>10.607749999999999</v>
      </c>
      <c r="H251" s="3">
        <v>10.607749999999999</v>
      </c>
      <c r="I251" s="3">
        <v>100002.5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4">
      <c r="A252" s="3" t="s">
        <v>281</v>
      </c>
      <c r="B252" s="3">
        <v>2.5590000000000001E-3</v>
      </c>
      <c r="C252" s="3" t="s">
        <v>19</v>
      </c>
      <c r="D252" s="3" t="s">
        <v>23</v>
      </c>
      <c r="E252" s="3">
        <v>1</v>
      </c>
      <c r="F252" s="3">
        <v>864.37739999999997</v>
      </c>
      <c r="G252" s="3">
        <v>10.80472</v>
      </c>
      <c r="H252" s="3">
        <v>10.80472</v>
      </c>
      <c r="I252" s="3">
        <v>100003.9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4">
      <c r="A253" s="3" t="s">
        <v>282</v>
      </c>
      <c r="B253" s="3">
        <v>1.7747090000000001</v>
      </c>
      <c r="C253" s="3" t="s">
        <v>21</v>
      </c>
      <c r="D253" s="3" t="s">
        <v>33</v>
      </c>
      <c r="E253" s="3">
        <v>1</v>
      </c>
      <c r="F253" s="3">
        <v>1925.9559999999999</v>
      </c>
      <c r="G253" s="3">
        <v>24.074449999999999</v>
      </c>
      <c r="H253" s="3">
        <v>24.074449999999999</v>
      </c>
      <c r="I253" s="3">
        <v>160254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4">
      <c r="A254" s="3" t="s">
        <v>283</v>
      </c>
      <c r="B254" s="3">
        <v>1.5563E-2</v>
      </c>
      <c r="C254" s="3" t="s">
        <v>21</v>
      </c>
      <c r="D254" s="3" t="s">
        <v>20</v>
      </c>
      <c r="E254" s="3">
        <v>1</v>
      </c>
      <c r="F254" s="3">
        <v>607.78459999999995</v>
      </c>
      <c r="G254" s="3">
        <v>30.389230000000001</v>
      </c>
      <c r="H254" s="3">
        <v>30.389230000000001</v>
      </c>
      <c r="I254" s="3">
        <v>600001.19999999995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4">
      <c r="A255" s="3" t="s">
        <v>284</v>
      </c>
      <c r="B255" s="3">
        <v>6.9934999999999997E-2</v>
      </c>
      <c r="C255" s="3" t="s">
        <v>21</v>
      </c>
      <c r="D255" s="3" t="s">
        <v>20</v>
      </c>
      <c r="E255" s="3">
        <v>1</v>
      </c>
      <c r="F255" s="3">
        <v>2306.2220000000002</v>
      </c>
      <c r="G255" s="3">
        <v>115.3111</v>
      </c>
      <c r="H255" s="3">
        <v>115.3111</v>
      </c>
      <c r="I255" s="3">
        <v>600020.19999999995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4">
      <c r="A256" s="3" t="s">
        <v>285</v>
      </c>
      <c r="B256" s="3">
        <v>0.107393</v>
      </c>
      <c r="C256" s="3" t="s">
        <v>21</v>
      </c>
      <c r="D256" s="3" t="s">
        <v>23</v>
      </c>
      <c r="E256" s="3">
        <v>1</v>
      </c>
      <c r="F256" s="3">
        <v>1206.79</v>
      </c>
      <c r="G256" s="3">
        <v>15.08488</v>
      </c>
      <c r="H256" s="3">
        <v>15.08488</v>
      </c>
      <c r="I256" s="3">
        <v>100226.8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4">
      <c r="A257" s="3" t="s">
        <v>286</v>
      </c>
      <c r="B257" s="3">
        <v>7.8222E-2</v>
      </c>
      <c r="C257" s="3" t="s">
        <v>21</v>
      </c>
      <c r="D257" s="3" t="s">
        <v>20</v>
      </c>
      <c r="E257" s="3">
        <v>1</v>
      </c>
      <c r="F257" s="3">
        <v>1297.4349999999999</v>
      </c>
      <c r="G257" s="3">
        <v>64.871729999999999</v>
      </c>
      <c r="H257" s="3">
        <v>64.871729999999999</v>
      </c>
      <c r="I257" s="3">
        <v>600012.69999999995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4">
      <c r="A258" s="3" t="s">
        <v>287</v>
      </c>
      <c r="B258" s="3">
        <v>5.7994999999999998E-2</v>
      </c>
      <c r="C258" s="3" t="s">
        <v>19</v>
      </c>
      <c r="D258" s="3" t="s">
        <v>23</v>
      </c>
      <c r="E258" s="3">
        <v>1</v>
      </c>
      <c r="F258" s="3">
        <v>1411.624</v>
      </c>
      <c r="G258" s="3">
        <v>17.645299999999999</v>
      </c>
      <c r="H258" s="3">
        <v>17.645299999999999</v>
      </c>
      <c r="I258" s="3">
        <v>100143.3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4">
      <c r="A259" s="3" t="s">
        <v>288</v>
      </c>
      <c r="B259" s="3">
        <v>3.7149000000000001E-2</v>
      </c>
      <c r="C259" s="3" t="s">
        <v>19</v>
      </c>
      <c r="D259" s="3" t="s">
        <v>33</v>
      </c>
      <c r="E259" s="3">
        <v>1</v>
      </c>
      <c r="F259" s="3">
        <v>2493.1770000000001</v>
      </c>
      <c r="G259" s="3">
        <v>31.164719999999999</v>
      </c>
      <c r="H259" s="3">
        <v>31.164719999999999</v>
      </c>
      <c r="I259" s="3">
        <v>150277.9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4">
      <c r="A260" s="3" t="s">
        <v>289</v>
      </c>
      <c r="B260" s="3">
        <v>1.7060000000000001E-3</v>
      </c>
      <c r="C260" s="3" t="s">
        <v>19</v>
      </c>
      <c r="D260" s="3" t="s">
        <v>23</v>
      </c>
      <c r="E260" s="3">
        <v>1</v>
      </c>
      <c r="F260" s="3">
        <v>873.43920000000003</v>
      </c>
      <c r="G260" s="3">
        <v>10.91799</v>
      </c>
      <c r="H260" s="3">
        <v>10.91799</v>
      </c>
      <c r="I260" s="3">
        <v>100002.6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4">
      <c r="A261" s="3" t="s">
        <v>290</v>
      </c>
      <c r="B261" s="3">
        <v>0.440077</v>
      </c>
      <c r="C261" s="3" t="s">
        <v>19</v>
      </c>
      <c r="D261" s="3" t="s">
        <v>20</v>
      </c>
      <c r="E261" s="3">
        <v>1</v>
      </c>
      <c r="F261" s="3">
        <v>403.49630000000002</v>
      </c>
      <c r="G261" s="3">
        <v>20.17482</v>
      </c>
      <c r="H261" s="3">
        <v>20.17482</v>
      </c>
      <c r="I261" s="3">
        <v>600022.19999999995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4">
      <c r="A262" s="3" t="s">
        <v>291</v>
      </c>
      <c r="B262" s="3">
        <v>0.16375000000000001</v>
      </c>
      <c r="C262" s="3" t="s">
        <v>25</v>
      </c>
      <c r="D262" s="3" t="s">
        <v>20</v>
      </c>
      <c r="E262" s="3">
        <v>1</v>
      </c>
      <c r="F262" s="3">
        <v>247.69919999999999</v>
      </c>
      <c r="G262" s="3">
        <v>12.38496</v>
      </c>
      <c r="H262" s="3">
        <v>12.38496</v>
      </c>
      <c r="I262" s="3">
        <v>600005.1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4">
      <c r="A263" s="3" t="s">
        <v>292</v>
      </c>
      <c r="B263" s="3">
        <v>9.4668000000000002E-2</v>
      </c>
      <c r="C263" s="3" t="s">
        <v>19</v>
      </c>
      <c r="D263" s="3" t="s">
        <v>23</v>
      </c>
      <c r="E263" s="3">
        <v>1</v>
      </c>
      <c r="F263" s="3">
        <v>1031.7090000000001</v>
      </c>
      <c r="G263" s="3">
        <v>12.89636</v>
      </c>
      <c r="H263" s="3">
        <v>12.89636</v>
      </c>
      <c r="I263" s="3">
        <v>100170.9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4">
      <c r="A264" s="3" t="s">
        <v>293</v>
      </c>
      <c r="B264" s="3">
        <v>1.3646E-2</v>
      </c>
      <c r="C264" s="3" t="s">
        <v>19</v>
      </c>
      <c r="D264" s="3" t="s">
        <v>23</v>
      </c>
      <c r="E264" s="3">
        <v>1</v>
      </c>
      <c r="F264" s="3">
        <v>1239.2429999999999</v>
      </c>
      <c r="G264" s="3">
        <v>15.490539999999999</v>
      </c>
      <c r="H264" s="3">
        <v>15.490539999999999</v>
      </c>
      <c r="I264" s="3">
        <v>100029.6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4">
      <c r="A265" s="3" t="s">
        <v>294</v>
      </c>
      <c r="B265" s="3">
        <v>0.644764</v>
      </c>
      <c r="C265" s="3" t="s">
        <v>21</v>
      </c>
      <c r="D265" s="3" t="s">
        <v>33</v>
      </c>
      <c r="E265" s="3">
        <v>1</v>
      </c>
      <c r="F265" s="3">
        <v>2293.8719999999998</v>
      </c>
      <c r="G265" s="3">
        <v>28.673400000000001</v>
      </c>
      <c r="H265" s="3">
        <v>28.673400000000001</v>
      </c>
      <c r="I265" s="3">
        <v>154437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4">
      <c r="A266" s="3" t="s">
        <v>295</v>
      </c>
      <c r="B266" s="3">
        <v>4.4349E-2</v>
      </c>
      <c r="C266" s="3" t="s">
        <v>19</v>
      </c>
      <c r="D266" s="3" t="s">
        <v>23</v>
      </c>
      <c r="E266" s="3">
        <v>1</v>
      </c>
      <c r="F266" s="3">
        <v>821.50400000000002</v>
      </c>
      <c r="G266" s="3">
        <v>10.268800000000001</v>
      </c>
      <c r="H266" s="3">
        <v>10.268800000000001</v>
      </c>
      <c r="I266" s="3">
        <v>100063.8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4">
      <c r="A267" s="3" t="s">
        <v>296</v>
      </c>
      <c r="B267" s="3">
        <v>0.183365</v>
      </c>
      <c r="C267" s="3" t="s">
        <v>19</v>
      </c>
      <c r="D267" s="3" t="s">
        <v>23</v>
      </c>
      <c r="E267" s="3">
        <v>1</v>
      </c>
      <c r="F267" s="3">
        <v>1253.8620000000001</v>
      </c>
      <c r="G267" s="3">
        <v>15.67327</v>
      </c>
      <c r="H267" s="3">
        <v>15.67327</v>
      </c>
      <c r="I267" s="3">
        <v>100402.4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4">
      <c r="A268" s="3" t="s">
        <v>297</v>
      </c>
      <c r="B268" s="3">
        <v>3.7525999999999997E-2</v>
      </c>
      <c r="C268" s="3" t="s">
        <v>19</v>
      </c>
      <c r="D268" s="3" t="s">
        <v>23</v>
      </c>
      <c r="E268" s="3">
        <v>1</v>
      </c>
      <c r="F268" s="3">
        <v>768.90340000000003</v>
      </c>
      <c r="G268" s="3">
        <v>9.6112929999999999</v>
      </c>
      <c r="H268" s="3">
        <v>9.6112929999999999</v>
      </c>
      <c r="I268" s="3">
        <v>100050.5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4">
      <c r="A269" s="3" t="s">
        <v>298</v>
      </c>
      <c r="B269" s="3">
        <v>1.2793000000000001E-2</v>
      </c>
      <c r="C269" s="3" t="s">
        <v>19</v>
      </c>
      <c r="D269" s="3" t="s">
        <v>23</v>
      </c>
      <c r="E269" s="3">
        <v>1</v>
      </c>
      <c r="F269" s="3">
        <v>1383.3430000000001</v>
      </c>
      <c r="G269" s="3">
        <v>17.291789999999999</v>
      </c>
      <c r="H269" s="3">
        <v>17.291789999999999</v>
      </c>
      <c r="I269" s="3">
        <v>100031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4">
      <c r="A270" s="3" t="s">
        <v>299</v>
      </c>
      <c r="B270" s="3">
        <v>1.3646E-2</v>
      </c>
      <c r="C270" s="3" t="s">
        <v>21</v>
      </c>
      <c r="D270" s="3" t="s">
        <v>20</v>
      </c>
      <c r="E270" s="3">
        <v>1</v>
      </c>
      <c r="F270" s="3">
        <v>2459.0039999999999</v>
      </c>
      <c r="G270" s="3">
        <v>122.9502</v>
      </c>
      <c r="H270" s="3">
        <v>122.9502</v>
      </c>
      <c r="I270" s="3">
        <v>600004.19999999995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4">
      <c r="A271" s="3" t="s">
        <v>300</v>
      </c>
      <c r="B271" s="3">
        <v>0.35649599999999998</v>
      </c>
      <c r="C271" s="3" t="s">
        <v>19</v>
      </c>
      <c r="D271" s="3" t="s">
        <v>33</v>
      </c>
      <c r="E271" s="3">
        <v>1</v>
      </c>
      <c r="F271" s="3">
        <v>4180.03</v>
      </c>
      <c r="G271" s="3">
        <v>52.250369999999997</v>
      </c>
      <c r="H271" s="3">
        <v>52.250369999999997</v>
      </c>
      <c r="I271" s="3">
        <v>154470.5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4">
      <c r="A272" s="3" t="s">
        <v>301</v>
      </c>
      <c r="B272" s="3">
        <v>9.3528E-2</v>
      </c>
      <c r="C272" s="3" t="s">
        <v>19</v>
      </c>
      <c r="D272" s="3" t="s">
        <v>33</v>
      </c>
      <c r="E272" s="3">
        <v>1</v>
      </c>
      <c r="F272" s="3">
        <v>2711.9839999999999</v>
      </c>
      <c r="G272" s="3">
        <v>33.899799999999999</v>
      </c>
      <c r="H272" s="3">
        <v>33.899799999999999</v>
      </c>
      <c r="I272" s="3">
        <v>150760.9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4">
      <c r="A273" s="3" t="s">
        <v>302</v>
      </c>
      <c r="B273" s="3">
        <v>1.7060000000000001E-3</v>
      </c>
      <c r="C273" s="3" t="s">
        <v>19</v>
      </c>
      <c r="D273" s="3" t="s">
        <v>23</v>
      </c>
      <c r="E273" s="3">
        <v>1</v>
      </c>
      <c r="F273" s="3">
        <v>838.20740000000001</v>
      </c>
      <c r="G273" s="3">
        <v>10.477589999999999</v>
      </c>
      <c r="H273" s="3">
        <v>10.477589999999999</v>
      </c>
      <c r="I273" s="3">
        <v>100002.5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4">
      <c r="A274" s="3" t="s">
        <v>303</v>
      </c>
      <c r="B274" s="3">
        <v>0.31530999999999998</v>
      </c>
      <c r="C274" s="3" t="s">
        <v>21</v>
      </c>
      <c r="D274" s="3" t="s">
        <v>23</v>
      </c>
      <c r="E274" s="3">
        <v>1</v>
      </c>
      <c r="F274" s="3">
        <v>1718.877</v>
      </c>
      <c r="G274" s="3">
        <v>21.485959999999999</v>
      </c>
      <c r="H274" s="3">
        <v>21.485959999999999</v>
      </c>
      <c r="I274" s="3">
        <v>100948.5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4">
      <c r="A275" s="3" t="s">
        <v>304</v>
      </c>
      <c r="B275" s="3">
        <v>0.12878200000000001</v>
      </c>
      <c r="C275" s="3" t="s">
        <v>19</v>
      </c>
      <c r="D275" s="3" t="s">
        <v>23</v>
      </c>
      <c r="E275" s="3">
        <v>1</v>
      </c>
      <c r="F275" s="3">
        <v>850.32960000000003</v>
      </c>
      <c r="G275" s="3">
        <v>10.62912</v>
      </c>
      <c r="H275" s="3">
        <v>10.62912</v>
      </c>
      <c r="I275" s="3">
        <v>100191.6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4">
      <c r="A276" s="3" t="s">
        <v>305</v>
      </c>
      <c r="B276" s="3">
        <v>1.1087E-2</v>
      </c>
      <c r="C276" s="3" t="s">
        <v>19</v>
      </c>
      <c r="D276" s="3" t="s">
        <v>23</v>
      </c>
      <c r="E276" s="3">
        <v>1</v>
      </c>
      <c r="F276" s="3">
        <v>1497.5</v>
      </c>
      <c r="G276" s="3">
        <v>18.71875</v>
      </c>
      <c r="H276" s="3">
        <v>18.71875</v>
      </c>
      <c r="I276" s="3">
        <v>100029.1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4">
      <c r="A277" s="3" t="s">
        <v>306</v>
      </c>
      <c r="B277" s="3">
        <v>7.3345999999999995E-2</v>
      </c>
      <c r="C277" s="3" t="s">
        <v>19</v>
      </c>
      <c r="D277" s="3" t="s">
        <v>23</v>
      </c>
      <c r="E277" s="3">
        <v>1</v>
      </c>
      <c r="F277" s="3">
        <v>894.07809999999995</v>
      </c>
      <c r="G277" s="3">
        <v>11.175979999999999</v>
      </c>
      <c r="H277" s="3">
        <v>11.175979999999999</v>
      </c>
      <c r="I277" s="3">
        <v>100114.8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4">
      <c r="A278" s="3" t="s">
        <v>307</v>
      </c>
      <c r="B278" s="3">
        <v>6.6673999999999997E-2</v>
      </c>
      <c r="C278" s="3" t="s">
        <v>19</v>
      </c>
      <c r="D278" s="3" t="s">
        <v>23</v>
      </c>
      <c r="E278" s="3">
        <v>1</v>
      </c>
      <c r="F278" s="3">
        <v>918.80409999999995</v>
      </c>
      <c r="G278" s="3">
        <v>11.485049999999999</v>
      </c>
      <c r="H278" s="3">
        <v>11.485049999999999</v>
      </c>
      <c r="I278" s="3">
        <v>100107.2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4">
      <c r="A279" s="3" t="s">
        <v>308</v>
      </c>
      <c r="B279" s="3">
        <v>3.3253629999999998</v>
      </c>
      <c r="C279" s="3" t="s">
        <v>19</v>
      </c>
      <c r="D279" s="3" t="s">
        <v>23</v>
      </c>
      <c r="E279" s="3">
        <v>1</v>
      </c>
      <c r="F279" s="3">
        <v>756.01080000000002</v>
      </c>
      <c r="G279" s="3">
        <v>9.4501340000000003</v>
      </c>
      <c r="H279" s="3">
        <v>9.4501340000000003</v>
      </c>
      <c r="I279" s="3">
        <v>104399.5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4">
      <c r="A280" s="3" t="s">
        <v>309</v>
      </c>
      <c r="B280" s="3">
        <v>0.20439299999999999</v>
      </c>
      <c r="C280" s="3" t="s">
        <v>19</v>
      </c>
      <c r="D280" s="3" t="s">
        <v>23</v>
      </c>
      <c r="E280" s="3">
        <v>1</v>
      </c>
      <c r="F280" s="3">
        <v>1430.4010000000001</v>
      </c>
      <c r="G280" s="3">
        <v>17.880009999999999</v>
      </c>
      <c r="H280" s="3">
        <v>17.880009999999999</v>
      </c>
      <c r="I280" s="3">
        <v>100511.6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4">
      <c r="A281" s="3" t="s">
        <v>310</v>
      </c>
      <c r="B281" s="3">
        <v>9.4339999999999997E-3</v>
      </c>
      <c r="C281" s="3" t="s">
        <v>21</v>
      </c>
      <c r="D281" s="3" t="s">
        <v>20</v>
      </c>
      <c r="E281" s="3">
        <v>1</v>
      </c>
      <c r="F281" s="3">
        <v>2585.5340000000001</v>
      </c>
      <c r="G281" s="3">
        <v>129.27670000000001</v>
      </c>
      <c r="H281" s="3">
        <v>129.27670000000001</v>
      </c>
      <c r="I281" s="3">
        <v>600003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4">
      <c r="A282" s="3" t="s">
        <v>311</v>
      </c>
      <c r="B282" s="3">
        <v>0.12537100000000001</v>
      </c>
      <c r="C282" s="3" t="s">
        <v>19</v>
      </c>
      <c r="D282" s="3" t="s">
        <v>23</v>
      </c>
      <c r="E282" s="3">
        <v>1</v>
      </c>
      <c r="F282" s="3">
        <v>828.3125</v>
      </c>
      <c r="G282" s="3">
        <v>10.353910000000001</v>
      </c>
      <c r="H282" s="3">
        <v>10.353910000000001</v>
      </c>
      <c r="I282" s="3">
        <v>100181.7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4">
      <c r="A283" s="3" t="s">
        <v>312</v>
      </c>
      <c r="B283" s="3">
        <v>0.14669199999999999</v>
      </c>
      <c r="C283" s="3" t="s">
        <v>21</v>
      </c>
      <c r="D283" s="3" t="s">
        <v>33</v>
      </c>
      <c r="E283" s="3">
        <v>1</v>
      </c>
      <c r="F283" s="3">
        <v>1933.509</v>
      </c>
      <c r="G283" s="3">
        <v>24.168859999999999</v>
      </c>
      <c r="H283" s="3">
        <v>24.168859999999999</v>
      </c>
      <c r="I283" s="3">
        <v>150850.9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4">
      <c r="A284" s="3" t="s">
        <v>313</v>
      </c>
      <c r="B284" s="3">
        <v>1.9630999999999999E-2</v>
      </c>
      <c r="C284" s="3" t="s">
        <v>19</v>
      </c>
      <c r="D284" s="3" t="s">
        <v>23</v>
      </c>
      <c r="E284" s="3">
        <v>1</v>
      </c>
      <c r="F284" s="3">
        <v>991.96709999999996</v>
      </c>
      <c r="G284" s="3">
        <v>12.39959</v>
      </c>
      <c r="H284" s="3">
        <v>12.39959</v>
      </c>
      <c r="I284" s="3">
        <v>100034.1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4">
      <c r="A285" s="3" t="s">
        <v>314</v>
      </c>
      <c r="B285" s="3">
        <v>8.5300000000000003E-4</v>
      </c>
      <c r="C285" s="3" t="s">
        <v>19</v>
      </c>
      <c r="D285" s="3" t="s">
        <v>23</v>
      </c>
      <c r="E285" s="3">
        <v>1</v>
      </c>
      <c r="F285" s="3">
        <v>1472.5719999999999</v>
      </c>
      <c r="G285" s="3">
        <v>18.407150000000001</v>
      </c>
      <c r="H285" s="3">
        <v>18.407150000000001</v>
      </c>
      <c r="I285" s="3">
        <v>100002.2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4">
      <c r="A286" s="3" t="s">
        <v>315</v>
      </c>
      <c r="B286" s="3">
        <v>4.5036E-2</v>
      </c>
      <c r="C286" s="3" t="s">
        <v>21</v>
      </c>
      <c r="D286" s="3" t="s">
        <v>20</v>
      </c>
      <c r="E286" s="3">
        <v>1</v>
      </c>
      <c r="F286" s="3">
        <v>1407.646</v>
      </c>
      <c r="G286" s="3">
        <v>70.382289999999998</v>
      </c>
      <c r="H286" s="3">
        <v>70.382289999999998</v>
      </c>
      <c r="I286" s="3">
        <v>600007.9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4">
      <c r="A287" s="3" t="s">
        <v>316</v>
      </c>
      <c r="B287" s="3">
        <v>1.8762999999999998E-2</v>
      </c>
      <c r="C287" s="3" t="s">
        <v>19</v>
      </c>
      <c r="D287" s="3" t="s">
        <v>23</v>
      </c>
      <c r="E287" s="3">
        <v>1</v>
      </c>
      <c r="F287" s="3">
        <v>904.58370000000002</v>
      </c>
      <c r="G287" s="3">
        <v>11.3073</v>
      </c>
      <c r="H287" s="3">
        <v>11.3073</v>
      </c>
      <c r="I287" s="3">
        <v>100029.7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4">
      <c r="A288" s="3" t="s">
        <v>317</v>
      </c>
      <c r="B288" s="3">
        <v>2.5590000000000001E-3</v>
      </c>
      <c r="C288" s="3" t="s">
        <v>19</v>
      </c>
      <c r="D288" s="3" t="s">
        <v>23</v>
      </c>
      <c r="E288" s="3">
        <v>1</v>
      </c>
      <c r="F288" s="3">
        <v>857.77869999999996</v>
      </c>
      <c r="G288" s="3">
        <v>10.72223</v>
      </c>
      <c r="H288" s="3">
        <v>10.72223</v>
      </c>
      <c r="I288" s="3">
        <v>100003.8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4">
      <c r="A289" s="3" t="s">
        <v>318</v>
      </c>
      <c r="B289" s="3">
        <v>2.7503E-2</v>
      </c>
      <c r="C289" s="3" t="s">
        <v>19</v>
      </c>
      <c r="D289" s="3" t="s">
        <v>20</v>
      </c>
      <c r="E289" s="3">
        <v>1</v>
      </c>
      <c r="F289" s="3">
        <v>940.73260000000005</v>
      </c>
      <c r="G289" s="3">
        <v>47.036630000000002</v>
      </c>
      <c r="H289" s="3">
        <v>47.036630000000002</v>
      </c>
      <c r="I289" s="3">
        <v>600003.19999999995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4">
      <c r="A290" s="3" t="s">
        <v>319</v>
      </c>
      <c r="B290" s="3">
        <v>9.3810000000000004E-3</v>
      </c>
      <c r="C290" s="3" t="s">
        <v>19</v>
      </c>
      <c r="D290" s="3" t="s">
        <v>23</v>
      </c>
      <c r="E290" s="3">
        <v>1</v>
      </c>
      <c r="F290" s="3">
        <v>1289.3340000000001</v>
      </c>
      <c r="G290" s="3">
        <v>16.116669999999999</v>
      </c>
      <c r="H290" s="3">
        <v>16.116669999999999</v>
      </c>
      <c r="I290" s="3">
        <v>100021.2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4">
      <c r="A291" s="3" t="s">
        <v>320</v>
      </c>
      <c r="B291" s="3">
        <v>1.7909999999999999E-2</v>
      </c>
      <c r="C291" s="3" t="s">
        <v>19</v>
      </c>
      <c r="D291" s="3" t="s">
        <v>23</v>
      </c>
      <c r="E291" s="3">
        <v>1</v>
      </c>
      <c r="F291" s="3">
        <v>1481.34</v>
      </c>
      <c r="G291" s="3">
        <v>18.516749999999998</v>
      </c>
      <c r="H291" s="3">
        <v>18.516749999999998</v>
      </c>
      <c r="I291" s="3">
        <v>100046.39999999999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4">
      <c r="A292" s="3" t="s">
        <v>27</v>
      </c>
      <c r="B292" s="3">
        <v>0.180807</v>
      </c>
      <c r="C292" s="3" t="s">
        <v>19</v>
      </c>
      <c r="D292" s="3" t="s">
        <v>23</v>
      </c>
      <c r="E292" s="3">
        <v>1</v>
      </c>
      <c r="F292" s="3">
        <v>1261.1990000000001</v>
      </c>
      <c r="G292" s="3">
        <v>15.764989999999999</v>
      </c>
      <c r="H292" s="3">
        <v>15.764989999999999</v>
      </c>
      <c r="I292" s="3">
        <v>100399.1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4">
      <c r="A293" s="3" t="s">
        <v>321</v>
      </c>
      <c r="B293" s="3">
        <v>4.3881000000000003E-2</v>
      </c>
      <c r="C293" s="3" t="s">
        <v>21</v>
      </c>
      <c r="D293" s="3" t="s">
        <v>20</v>
      </c>
      <c r="E293" s="3">
        <v>1</v>
      </c>
      <c r="F293" s="3">
        <v>1393.3230000000001</v>
      </c>
      <c r="G293" s="3">
        <v>69.666139999999999</v>
      </c>
      <c r="H293" s="3">
        <v>69.666139999999999</v>
      </c>
      <c r="I293" s="3">
        <v>600007.6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4">
      <c r="A294" s="3" t="s">
        <v>322</v>
      </c>
      <c r="B294" s="3">
        <v>3.71251</v>
      </c>
      <c r="C294" s="3" t="s">
        <v>19</v>
      </c>
      <c r="D294" s="3" t="s">
        <v>23</v>
      </c>
      <c r="E294" s="3">
        <v>1</v>
      </c>
      <c r="F294" s="3">
        <v>736.06500000000005</v>
      </c>
      <c r="G294" s="3">
        <v>9.2008120000000009</v>
      </c>
      <c r="H294" s="3">
        <v>9.2008120000000009</v>
      </c>
      <c r="I294" s="3">
        <v>104782.1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4">
      <c r="A295" s="3" t="s">
        <v>323</v>
      </c>
      <c r="B295" s="3">
        <v>1.9276000000000001E-2</v>
      </c>
      <c r="C295" s="3" t="s">
        <v>21</v>
      </c>
      <c r="D295" s="3" t="s">
        <v>20</v>
      </c>
      <c r="E295" s="3">
        <v>1</v>
      </c>
      <c r="F295" s="3">
        <v>2678.2440000000001</v>
      </c>
      <c r="G295" s="3">
        <v>133.91220000000001</v>
      </c>
      <c r="H295" s="3">
        <v>133.91220000000001</v>
      </c>
      <c r="I295" s="3">
        <v>600006.5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4">
      <c r="A296" s="3" t="s">
        <v>324</v>
      </c>
      <c r="B296" s="3">
        <v>6.8507999999999999E-2</v>
      </c>
      <c r="C296" s="3" t="s">
        <v>21</v>
      </c>
      <c r="D296" s="3" t="s">
        <v>23</v>
      </c>
      <c r="E296" s="3">
        <v>1</v>
      </c>
      <c r="F296" s="3">
        <v>1556.413</v>
      </c>
      <c r="G296" s="3">
        <v>19.455159999999999</v>
      </c>
      <c r="H296" s="3">
        <v>19.455159999999999</v>
      </c>
      <c r="I296" s="3">
        <v>100186.6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4">
      <c r="A297" s="3" t="s">
        <v>325</v>
      </c>
      <c r="B297" s="3">
        <v>7.8463000000000005E-2</v>
      </c>
      <c r="C297" s="3" t="s">
        <v>19</v>
      </c>
      <c r="D297" s="3" t="s">
        <v>20</v>
      </c>
      <c r="E297" s="3">
        <v>1</v>
      </c>
      <c r="F297" s="3">
        <v>960.08219999999994</v>
      </c>
      <c r="G297" s="3">
        <v>48.004109999999997</v>
      </c>
      <c r="H297" s="3">
        <v>48.004109999999997</v>
      </c>
      <c r="I297" s="3">
        <v>600009.4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4">
      <c r="A298" s="3" t="s">
        <v>19</v>
      </c>
      <c r="B298" s="3">
        <v>5.049798</v>
      </c>
      <c r="C298" s="3" t="s">
        <v>21</v>
      </c>
      <c r="D298" s="3" t="s">
        <v>33</v>
      </c>
      <c r="E298" s="3">
        <v>1</v>
      </c>
      <c r="F298" s="3">
        <v>4265.7359999999999</v>
      </c>
      <c r="G298" s="3">
        <v>53.3217</v>
      </c>
      <c r="H298" s="3">
        <v>53.3217</v>
      </c>
      <c r="I298" s="3">
        <v>214623.3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4">
      <c r="A299" s="3" t="s">
        <v>326</v>
      </c>
      <c r="B299" s="3">
        <v>0.207208</v>
      </c>
      <c r="C299" s="3" t="s">
        <v>21</v>
      </c>
      <c r="D299" s="3" t="s">
        <v>20</v>
      </c>
      <c r="E299" s="3">
        <v>1</v>
      </c>
      <c r="F299" s="3">
        <v>839.45299999999997</v>
      </c>
      <c r="G299" s="3">
        <v>41.972650000000002</v>
      </c>
      <c r="H299" s="3">
        <v>41.972650000000002</v>
      </c>
      <c r="I299" s="3">
        <v>600021.69999999995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4">
      <c r="A300" s="3" t="s">
        <v>327</v>
      </c>
      <c r="B300" s="3">
        <v>5.9699999999999996E-3</v>
      </c>
      <c r="C300" s="3" t="s">
        <v>19</v>
      </c>
      <c r="D300" s="3" t="s">
        <v>23</v>
      </c>
      <c r="E300" s="3">
        <v>1</v>
      </c>
      <c r="F300" s="3">
        <v>1462.0709999999999</v>
      </c>
      <c r="G300" s="3">
        <v>18.27589</v>
      </c>
      <c r="H300" s="3">
        <v>18.27589</v>
      </c>
      <c r="I300" s="3">
        <v>100015.3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4">
      <c r="A301" s="3" t="s">
        <v>328</v>
      </c>
      <c r="B301" s="3">
        <v>2.405313</v>
      </c>
      <c r="C301" s="3" t="s">
        <v>21</v>
      </c>
      <c r="D301" s="3" t="s">
        <v>20</v>
      </c>
      <c r="E301" s="3">
        <v>1</v>
      </c>
      <c r="F301" s="3">
        <v>2074.7910000000002</v>
      </c>
      <c r="G301" s="3">
        <v>103.7396</v>
      </c>
      <c r="H301" s="3">
        <v>103.7396</v>
      </c>
      <c r="I301" s="3">
        <v>600623.80000000005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4">
      <c r="A302" s="3" t="s">
        <v>329</v>
      </c>
      <c r="B302" s="3">
        <v>0.63009899999999996</v>
      </c>
      <c r="C302" s="3" t="s">
        <v>21</v>
      </c>
      <c r="D302" s="3" t="s">
        <v>20</v>
      </c>
      <c r="E302" s="3">
        <v>1</v>
      </c>
      <c r="F302" s="3">
        <v>2106.4560000000001</v>
      </c>
      <c r="G302" s="3">
        <v>105.3228</v>
      </c>
      <c r="H302" s="3">
        <v>105.3228</v>
      </c>
      <c r="I302" s="3">
        <v>600165.9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4">
      <c r="A303" s="3" t="s">
        <v>330</v>
      </c>
      <c r="B303" s="3">
        <v>5.9338000000000002E-2</v>
      </c>
      <c r="C303" s="3" t="s">
        <v>19</v>
      </c>
      <c r="D303" s="3" t="s">
        <v>33</v>
      </c>
      <c r="E303" s="3">
        <v>1</v>
      </c>
      <c r="F303" s="3">
        <v>2309.473</v>
      </c>
      <c r="G303" s="3">
        <v>28.86842</v>
      </c>
      <c r="H303" s="3">
        <v>28.86842</v>
      </c>
      <c r="I303" s="3">
        <v>150411.1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4">
      <c r="A304" s="3" t="s">
        <v>331</v>
      </c>
      <c r="B304" s="3">
        <v>1.5758999999999999E-2</v>
      </c>
      <c r="C304" s="3" t="s">
        <v>21</v>
      </c>
      <c r="D304" s="3" t="s">
        <v>20</v>
      </c>
      <c r="E304" s="3">
        <v>1</v>
      </c>
      <c r="F304" s="3">
        <v>2653.2179999999998</v>
      </c>
      <c r="G304" s="3">
        <v>132.6609</v>
      </c>
      <c r="H304" s="3">
        <v>132.6609</v>
      </c>
      <c r="I304" s="3">
        <v>600005.19999999995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4">
      <c r="A305" s="3" t="s">
        <v>332</v>
      </c>
      <c r="B305" s="3">
        <v>0.112578</v>
      </c>
      <c r="C305" s="3" t="s">
        <v>19</v>
      </c>
      <c r="D305" s="3" t="s">
        <v>33</v>
      </c>
      <c r="E305" s="3">
        <v>1</v>
      </c>
      <c r="F305" s="3">
        <v>3955.78</v>
      </c>
      <c r="G305" s="3">
        <v>49.447249999999997</v>
      </c>
      <c r="H305" s="3">
        <v>49.447249999999997</v>
      </c>
      <c r="I305" s="3">
        <v>151336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4">
      <c r="A306" s="3" t="s">
        <v>333</v>
      </c>
      <c r="B306" s="3">
        <v>9.8932000000000006E-2</v>
      </c>
      <c r="C306" s="3" t="s">
        <v>19</v>
      </c>
      <c r="D306" s="3" t="s">
        <v>23</v>
      </c>
      <c r="E306" s="3">
        <v>1</v>
      </c>
      <c r="F306" s="3">
        <v>1186.8710000000001</v>
      </c>
      <c r="G306" s="3">
        <v>14.835889999999999</v>
      </c>
      <c r="H306" s="3">
        <v>14.835889999999999</v>
      </c>
      <c r="I306" s="3">
        <v>100205.5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4">
      <c r="A307" s="3" t="s">
        <v>334</v>
      </c>
      <c r="B307" s="3">
        <v>0.122812</v>
      </c>
      <c r="C307" s="3" t="s">
        <v>21</v>
      </c>
      <c r="D307" s="3" t="s">
        <v>20</v>
      </c>
      <c r="E307" s="3">
        <v>1</v>
      </c>
      <c r="F307" s="3">
        <v>728.49540000000002</v>
      </c>
      <c r="G307" s="3">
        <v>36.424770000000002</v>
      </c>
      <c r="H307" s="3">
        <v>36.424770000000002</v>
      </c>
      <c r="I307" s="3">
        <v>600011.19999999995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4">
      <c r="A308" s="3" t="s">
        <v>335</v>
      </c>
      <c r="B308" s="3">
        <v>2.31E-3</v>
      </c>
      <c r="C308" s="3" t="s">
        <v>21</v>
      </c>
      <c r="D308" s="3" t="s">
        <v>33</v>
      </c>
      <c r="E308" s="3">
        <v>1</v>
      </c>
      <c r="F308" s="3">
        <v>1953.1320000000001</v>
      </c>
      <c r="G308" s="3">
        <v>24.41414</v>
      </c>
      <c r="H308" s="3">
        <v>24.41414</v>
      </c>
      <c r="I308" s="3">
        <v>150013.5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4">
      <c r="A309" s="3" t="s">
        <v>336</v>
      </c>
      <c r="B309" s="3">
        <v>0.11655500000000001</v>
      </c>
      <c r="C309" s="3" t="s">
        <v>21</v>
      </c>
      <c r="D309" s="3" t="s">
        <v>23</v>
      </c>
      <c r="E309" s="3">
        <v>1</v>
      </c>
      <c r="F309" s="3">
        <v>1380.7080000000001</v>
      </c>
      <c r="G309" s="3">
        <v>17.258849999999999</v>
      </c>
      <c r="H309" s="3">
        <v>17.258849999999999</v>
      </c>
      <c r="I309" s="3">
        <v>100281.60000000001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4">
      <c r="A310" s="3" t="s">
        <v>337</v>
      </c>
      <c r="B310" s="3">
        <v>0.174452</v>
      </c>
      <c r="C310" s="3" t="s">
        <v>19</v>
      </c>
      <c r="D310" s="3" t="s">
        <v>23</v>
      </c>
      <c r="E310" s="3">
        <v>1</v>
      </c>
      <c r="F310" s="3">
        <v>452.5</v>
      </c>
      <c r="G310" s="3">
        <v>5.65625</v>
      </c>
      <c r="H310" s="3">
        <v>5.65625</v>
      </c>
      <c r="I310" s="3">
        <v>100138.1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4">
      <c r="A311" s="3" t="s">
        <v>338</v>
      </c>
      <c r="B311" s="3">
        <v>1.5591429999999999</v>
      </c>
      <c r="C311" s="3" t="s">
        <v>21</v>
      </c>
      <c r="D311" s="3" t="s">
        <v>23</v>
      </c>
      <c r="E311" s="3">
        <v>1</v>
      </c>
      <c r="F311" s="3">
        <v>226.82810000000001</v>
      </c>
      <c r="G311" s="3">
        <v>2.8353510000000002</v>
      </c>
      <c r="H311" s="3">
        <v>2.8353510000000002</v>
      </c>
      <c r="I311" s="3">
        <v>100618.9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4">
      <c r="A312" s="3" t="s">
        <v>339</v>
      </c>
      <c r="B312" s="3">
        <v>0.255859</v>
      </c>
      <c r="C312" s="3" t="s">
        <v>21</v>
      </c>
      <c r="D312" s="3" t="s">
        <v>20</v>
      </c>
      <c r="E312" s="3">
        <v>1</v>
      </c>
      <c r="F312" s="3">
        <v>1850.1420000000001</v>
      </c>
      <c r="G312" s="3">
        <v>92.507080000000002</v>
      </c>
      <c r="H312" s="3">
        <v>92.507080000000002</v>
      </c>
      <c r="I312" s="3">
        <v>600059.19999999995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4">
      <c r="A313" s="3" t="s">
        <v>340</v>
      </c>
      <c r="B313" s="3">
        <v>8.4432999999999994E-2</v>
      </c>
      <c r="C313" s="3" t="s">
        <v>19</v>
      </c>
      <c r="D313" s="3" t="s">
        <v>33</v>
      </c>
      <c r="E313" s="3">
        <v>1</v>
      </c>
      <c r="F313" s="3">
        <v>4170.8950000000004</v>
      </c>
      <c r="G313" s="3">
        <v>52.136189999999999</v>
      </c>
      <c r="H313" s="3">
        <v>52.136189999999999</v>
      </c>
      <c r="I313" s="3">
        <v>151056.5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4">
      <c r="A314" s="3" t="s">
        <v>341</v>
      </c>
      <c r="B314" s="3">
        <v>1.6290389999999999</v>
      </c>
      <c r="C314" s="3" t="s">
        <v>21</v>
      </c>
      <c r="D314" s="3" t="s">
        <v>23</v>
      </c>
      <c r="E314" s="3">
        <v>1</v>
      </c>
      <c r="F314" s="3">
        <v>344.7527</v>
      </c>
      <c r="G314" s="3">
        <v>4.3094089999999996</v>
      </c>
      <c r="H314" s="3">
        <v>4.3094089999999996</v>
      </c>
      <c r="I314" s="3">
        <v>100982.8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4">
      <c r="A315" s="3" t="s">
        <v>342</v>
      </c>
      <c r="B315" s="3">
        <v>1.2793000000000001E-2</v>
      </c>
      <c r="C315" s="3" t="s">
        <v>21</v>
      </c>
      <c r="D315" s="3" t="s">
        <v>23</v>
      </c>
      <c r="E315" s="3">
        <v>1</v>
      </c>
      <c r="F315" s="3">
        <v>1081.191</v>
      </c>
      <c r="G315" s="3">
        <v>13.514889999999999</v>
      </c>
      <c r="H315" s="3">
        <v>13.514889999999999</v>
      </c>
      <c r="I315" s="3">
        <v>100024.2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4">
      <c r="A316" s="3" t="s">
        <v>343</v>
      </c>
      <c r="B316" s="3">
        <v>6.3112000000000001E-2</v>
      </c>
      <c r="C316" s="3" t="s">
        <v>19</v>
      </c>
      <c r="D316" s="3" t="s">
        <v>23</v>
      </c>
      <c r="E316" s="3">
        <v>1</v>
      </c>
      <c r="F316" s="3">
        <v>837.52829999999994</v>
      </c>
      <c r="G316" s="3">
        <v>10.469099999999999</v>
      </c>
      <c r="H316" s="3">
        <v>10.469099999999999</v>
      </c>
      <c r="I316" s="3">
        <v>100092.5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4">
      <c r="A317" s="3" t="s">
        <v>344</v>
      </c>
      <c r="B317" s="3">
        <v>7.5858999999999996E-2</v>
      </c>
      <c r="C317" s="3" t="s">
        <v>19</v>
      </c>
      <c r="D317" s="3" t="s">
        <v>20</v>
      </c>
      <c r="E317" s="3">
        <v>1</v>
      </c>
      <c r="F317" s="3">
        <v>1104.1990000000001</v>
      </c>
      <c r="G317" s="3">
        <v>55.20993</v>
      </c>
      <c r="H317" s="3">
        <v>55.20993</v>
      </c>
      <c r="I317" s="3">
        <v>600010.5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4">
      <c r="A318" s="3" t="s">
        <v>345</v>
      </c>
      <c r="B318" s="3">
        <v>0.34314499999999998</v>
      </c>
      <c r="C318" s="3" t="s">
        <v>19</v>
      </c>
      <c r="D318" s="3" t="s">
        <v>23</v>
      </c>
      <c r="E318" s="3">
        <v>1</v>
      </c>
      <c r="F318" s="3">
        <v>592.83590000000004</v>
      </c>
      <c r="G318" s="3">
        <v>7.4104489999999998</v>
      </c>
      <c r="H318" s="3">
        <v>7.4104489999999998</v>
      </c>
      <c r="I318" s="3">
        <v>100356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4">
      <c r="A319" s="3" t="s">
        <v>346</v>
      </c>
      <c r="B319" s="3">
        <v>0.19364300000000001</v>
      </c>
      <c r="C319" s="3" t="s">
        <v>21</v>
      </c>
      <c r="D319" s="3" t="s">
        <v>23</v>
      </c>
      <c r="E319" s="3">
        <v>1</v>
      </c>
      <c r="F319" s="3">
        <v>1746.278</v>
      </c>
      <c r="G319" s="3">
        <v>21.828479999999999</v>
      </c>
      <c r="H319" s="3">
        <v>21.828479999999999</v>
      </c>
      <c r="I319" s="3">
        <v>100591.8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4">
      <c r="A320" s="3" t="s">
        <v>347</v>
      </c>
      <c r="B320" s="3">
        <v>3.9232000000000003E-2</v>
      </c>
      <c r="C320" s="3" t="s">
        <v>19</v>
      </c>
      <c r="D320" s="3" t="s">
        <v>23</v>
      </c>
      <c r="E320" s="3">
        <v>1</v>
      </c>
      <c r="F320" s="3">
        <v>847.90039999999999</v>
      </c>
      <c r="G320" s="3">
        <v>10.598750000000001</v>
      </c>
      <c r="H320" s="3">
        <v>10.598750000000001</v>
      </c>
      <c r="I320" s="3">
        <v>100058.2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4">
      <c r="A321" s="3" t="s">
        <v>348</v>
      </c>
      <c r="B321" s="3">
        <v>8.2799999999999992E-3</v>
      </c>
      <c r="C321" s="3" t="s">
        <v>19</v>
      </c>
      <c r="D321" s="3" t="s">
        <v>33</v>
      </c>
      <c r="E321" s="3">
        <v>1</v>
      </c>
      <c r="F321" s="3">
        <v>2654.451</v>
      </c>
      <c r="G321" s="3">
        <v>33.180630000000001</v>
      </c>
      <c r="H321" s="3">
        <v>33.180630000000001</v>
      </c>
      <c r="I321" s="3">
        <v>150065.9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4">
      <c r="A322" s="3" t="s">
        <v>349</v>
      </c>
      <c r="B322" s="3">
        <v>0.51524999999999999</v>
      </c>
      <c r="C322" s="3" t="s">
        <v>19</v>
      </c>
      <c r="D322" s="3" t="s">
        <v>23</v>
      </c>
      <c r="E322" s="3">
        <v>1</v>
      </c>
      <c r="F322" s="3">
        <v>276.79950000000002</v>
      </c>
      <c r="G322" s="3">
        <v>3.459994</v>
      </c>
      <c r="H322" s="3">
        <v>3.459994</v>
      </c>
      <c r="I322" s="3">
        <v>100249.60000000001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4">
      <c r="A323" s="3" t="s">
        <v>350</v>
      </c>
      <c r="B323" s="3">
        <v>1.1087E-2</v>
      </c>
      <c r="C323" s="3" t="s">
        <v>19</v>
      </c>
      <c r="D323" s="3" t="s">
        <v>23</v>
      </c>
      <c r="E323" s="3">
        <v>1</v>
      </c>
      <c r="F323" s="3">
        <v>1241.4639999999999</v>
      </c>
      <c r="G323" s="3">
        <v>15.51831</v>
      </c>
      <c r="H323" s="3">
        <v>15.51831</v>
      </c>
      <c r="I323" s="3">
        <v>100024.1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4">
      <c r="A324" s="3" t="s">
        <v>351</v>
      </c>
      <c r="B324" s="3">
        <v>0.33091100000000001</v>
      </c>
      <c r="C324" s="3" t="s">
        <v>19</v>
      </c>
      <c r="D324" s="3" t="s">
        <v>23</v>
      </c>
      <c r="E324" s="3">
        <v>1</v>
      </c>
      <c r="F324" s="3">
        <v>1078.4870000000001</v>
      </c>
      <c r="G324" s="3">
        <v>13.48109</v>
      </c>
      <c r="H324" s="3">
        <v>13.48109</v>
      </c>
      <c r="I324" s="3">
        <v>100624.5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4">
      <c r="A325" s="3" t="s">
        <v>352</v>
      </c>
      <c r="B325" s="3">
        <v>0.32775199999999999</v>
      </c>
      <c r="C325" s="3" t="s">
        <v>21</v>
      </c>
      <c r="D325" s="3" t="s">
        <v>23</v>
      </c>
      <c r="E325" s="3">
        <v>1</v>
      </c>
      <c r="F325" s="3">
        <v>432.05590000000001</v>
      </c>
      <c r="G325" s="3">
        <v>5.4006990000000004</v>
      </c>
      <c r="H325" s="3">
        <v>5.4006990000000004</v>
      </c>
      <c r="I325" s="3">
        <v>100247.8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4">
      <c r="A326" s="3" t="s">
        <v>353</v>
      </c>
      <c r="B326" s="3">
        <v>1.1140000000000001E-2</v>
      </c>
      <c r="C326" s="3" t="s">
        <v>19</v>
      </c>
      <c r="D326" s="3" t="s">
        <v>33</v>
      </c>
      <c r="E326" s="3">
        <v>1</v>
      </c>
      <c r="F326" s="3">
        <v>2345.2130000000002</v>
      </c>
      <c r="G326" s="3">
        <v>29.315159999999999</v>
      </c>
      <c r="H326" s="3">
        <v>29.315159999999999</v>
      </c>
      <c r="I326" s="3">
        <v>150078.39999999999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4">
      <c r="A327" s="3" t="s">
        <v>354</v>
      </c>
      <c r="B327" s="3">
        <v>0.531416</v>
      </c>
      <c r="C327" s="3" t="s">
        <v>21</v>
      </c>
      <c r="D327" s="3" t="s">
        <v>20</v>
      </c>
      <c r="E327" s="3">
        <v>1</v>
      </c>
      <c r="F327" s="3">
        <v>821.41110000000003</v>
      </c>
      <c r="G327" s="3">
        <v>41.070549999999997</v>
      </c>
      <c r="H327" s="3">
        <v>41.070549999999997</v>
      </c>
      <c r="I327" s="3">
        <v>600054.6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4">
      <c r="A328" s="3" t="s">
        <v>355</v>
      </c>
      <c r="B328" s="3">
        <v>0.1439</v>
      </c>
      <c r="C328" s="3" t="s">
        <v>21</v>
      </c>
      <c r="D328" s="3" t="s">
        <v>20</v>
      </c>
      <c r="E328" s="3">
        <v>1</v>
      </c>
      <c r="F328" s="3">
        <v>704.92179999999996</v>
      </c>
      <c r="G328" s="3">
        <v>35.246090000000002</v>
      </c>
      <c r="H328" s="3">
        <v>35.246090000000002</v>
      </c>
      <c r="I328" s="3">
        <v>600012.69999999995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4">
      <c r="A329" s="3" t="s">
        <v>356</v>
      </c>
      <c r="B329" s="3">
        <v>8.5290000000000001E-3</v>
      </c>
      <c r="C329" s="3" t="s">
        <v>21</v>
      </c>
      <c r="D329" s="3" t="s">
        <v>23</v>
      </c>
      <c r="E329" s="3">
        <v>1</v>
      </c>
      <c r="F329" s="3">
        <v>1191.96</v>
      </c>
      <c r="G329" s="3">
        <v>14.8995</v>
      </c>
      <c r="H329" s="3">
        <v>14.8995</v>
      </c>
      <c r="I329" s="3">
        <v>100017.8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4">
      <c r="A330" s="3" t="s">
        <v>357</v>
      </c>
      <c r="B330" s="3">
        <v>2.8996999999999998E-2</v>
      </c>
      <c r="C330" s="3" t="s">
        <v>21</v>
      </c>
      <c r="D330" s="3" t="s">
        <v>23</v>
      </c>
      <c r="E330" s="3">
        <v>1</v>
      </c>
      <c r="F330" s="3">
        <v>1071.8889999999999</v>
      </c>
      <c r="G330" s="3">
        <v>13.39861</v>
      </c>
      <c r="H330" s="3">
        <v>13.39861</v>
      </c>
      <c r="I330" s="3">
        <v>100054.39999999999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4">
      <c r="A331" s="3" t="s">
        <v>358</v>
      </c>
      <c r="B331" s="3">
        <v>1.3646E-2</v>
      </c>
      <c r="C331" s="3" t="s">
        <v>21</v>
      </c>
      <c r="D331" s="3" t="s">
        <v>23</v>
      </c>
      <c r="E331" s="3">
        <v>1</v>
      </c>
      <c r="F331" s="3">
        <v>1069.153</v>
      </c>
      <c r="G331" s="3">
        <v>13.364409999999999</v>
      </c>
      <c r="H331" s="3">
        <v>13.364409999999999</v>
      </c>
      <c r="I331" s="3">
        <v>100025.5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4">
      <c r="A332" s="3" t="s">
        <v>359</v>
      </c>
      <c r="B332" s="3">
        <v>0.136458</v>
      </c>
      <c r="C332" s="3" t="s">
        <v>19</v>
      </c>
      <c r="D332" s="3" t="s">
        <v>23</v>
      </c>
      <c r="E332" s="3">
        <v>1</v>
      </c>
      <c r="F332" s="3">
        <v>1406.453</v>
      </c>
      <c r="G332" s="3">
        <v>17.580660000000002</v>
      </c>
      <c r="H332" s="3">
        <v>17.580660000000002</v>
      </c>
      <c r="I332" s="3">
        <v>100335.9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4">
      <c r="A333" s="3" t="s">
        <v>360</v>
      </c>
      <c r="B333" s="3">
        <v>4.0085000000000003E-2</v>
      </c>
      <c r="C333" s="3" t="s">
        <v>19</v>
      </c>
      <c r="D333" s="3" t="s">
        <v>23</v>
      </c>
      <c r="E333" s="3">
        <v>1</v>
      </c>
      <c r="F333" s="3">
        <v>883.10360000000003</v>
      </c>
      <c r="G333" s="3">
        <v>11.0388</v>
      </c>
      <c r="H333" s="3">
        <v>11.0388</v>
      </c>
      <c r="I333" s="3">
        <v>100061.9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4">
      <c r="A334" s="3" t="s">
        <v>361</v>
      </c>
      <c r="B334" s="3">
        <v>0.85115700000000005</v>
      </c>
      <c r="C334" s="3" t="s">
        <v>19</v>
      </c>
      <c r="D334" s="3" t="s">
        <v>20</v>
      </c>
      <c r="E334" s="3">
        <v>1</v>
      </c>
      <c r="F334" s="3">
        <v>994.48630000000003</v>
      </c>
      <c r="G334" s="3">
        <v>49.724319999999999</v>
      </c>
      <c r="H334" s="3">
        <v>49.724319999999999</v>
      </c>
      <c r="I334" s="3">
        <v>600105.80000000005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4">
      <c r="A335" s="3" t="s">
        <v>362</v>
      </c>
      <c r="B335" s="3">
        <v>9.8079E-2</v>
      </c>
      <c r="C335" s="3" t="s">
        <v>19</v>
      </c>
      <c r="D335" s="3" t="s">
        <v>23</v>
      </c>
      <c r="E335" s="3">
        <v>1</v>
      </c>
      <c r="F335" s="3">
        <v>967.71799999999996</v>
      </c>
      <c r="G335" s="3">
        <v>12.09648</v>
      </c>
      <c r="H335" s="3">
        <v>12.09648</v>
      </c>
      <c r="I335" s="3">
        <v>100166.1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4">
      <c r="A336" s="3" t="s">
        <v>363</v>
      </c>
      <c r="B336" s="3">
        <v>0.46093800000000001</v>
      </c>
      <c r="C336" s="3" t="s">
        <v>19</v>
      </c>
      <c r="D336" s="3" t="s">
        <v>20</v>
      </c>
      <c r="E336" s="3">
        <v>1</v>
      </c>
      <c r="F336" s="3">
        <v>494.65589999999997</v>
      </c>
      <c r="G336" s="3">
        <v>24.732790000000001</v>
      </c>
      <c r="H336" s="3">
        <v>24.732790000000001</v>
      </c>
      <c r="I336" s="3">
        <v>600028.5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4">
      <c r="A337" s="3" t="s">
        <v>364</v>
      </c>
      <c r="B337" s="3">
        <v>9.5520999999999995E-2</v>
      </c>
      <c r="C337" s="3" t="s">
        <v>19</v>
      </c>
      <c r="D337" s="3" t="s">
        <v>23</v>
      </c>
      <c r="E337" s="3">
        <v>1</v>
      </c>
      <c r="F337" s="3">
        <v>1367</v>
      </c>
      <c r="G337" s="3">
        <v>17.087499999999999</v>
      </c>
      <c r="H337" s="3">
        <v>17.087499999999999</v>
      </c>
      <c r="I337" s="3">
        <v>100228.5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4">
      <c r="A338" s="3" t="s">
        <v>365</v>
      </c>
      <c r="B338" s="3">
        <v>2.3328999999999999E-2</v>
      </c>
      <c r="C338" s="3" t="s">
        <v>19</v>
      </c>
      <c r="D338" s="3" t="s">
        <v>33</v>
      </c>
      <c r="E338" s="3">
        <v>1</v>
      </c>
      <c r="F338" s="3">
        <v>2192.4079999999999</v>
      </c>
      <c r="G338" s="3">
        <v>27.405100000000001</v>
      </c>
      <c r="H338" s="3">
        <v>27.405100000000001</v>
      </c>
      <c r="I338" s="3">
        <v>150153.4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4">
      <c r="A339" s="3" t="s">
        <v>366</v>
      </c>
      <c r="B339" s="3">
        <v>1.3407899999999999</v>
      </c>
      <c r="C339" s="3" t="s">
        <v>21</v>
      </c>
      <c r="D339" s="3" t="s">
        <v>20</v>
      </c>
      <c r="E339" s="3">
        <v>1</v>
      </c>
      <c r="F339" s="3">
        <v>2220.8290000000002</v>
      </c>
      <c r="G339" s="3">
        <v>111.0414</v>
      </c>
      <c r="H339" s="3">
        <v>111.0414</v>
      </c>
      <c r="I339" s="3">
        <v>600372.19999999995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4">
      <c r="A340" s="3" t="s">
        <v>367</v>
      </c>
      <c r="B340" s="3">
        <v>2.31E-3</v>
      </c>
      <c r="C340" s="3" t="s">
        <v>19</v>
      </c>
      <c r="D340" s="3" t="s">
        <v>23</v>
      </c>
      <c r="E340" s="3">
        <v>1</v>
      </c>
      <c r="F340" s="3">
        <v>1196.942</v>
      </c>
      <c r="G340" s="3">
        <v>14.961779999999999</v>
      </c>
      <c r="H340" s="3">
        <v>14.961779999999999</v>
      </c>
      <c r="I340" s="3">
        <v>100004.8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D43F7A-1C92-4033-B586-361CA96411FC}">
  <dimension ref="A1:H340"/>
  <sheetViews>
    <sheetView workbookViewId="0">
      <selection activeCell="G346" sqref="G346"/>
    </sheetView>
  </sheetViews>
  <sheetFormatPr defaultRowHeight="16.8" x14ac:dyDescent="0.4"/>
  <sheetData>
    <row r="1" spans="1:8" x14ac:dyDescent="0.4">
      <c r="A1" s="49" t="s">
        <v>7</v>
      </c>
      <c r="B1" s="100" t="s">
        <v>368</v>
      </c>
      <c r="C1" s="1" t="s">
        <v>10</v>
      </c>
      <c r="D1" s="2" t="s">
        <v>9</v>
      </c>
      <c r="E1" s="50" t="s">
        <v>368</v>
      </c>
      <c r="F1" s="3" t="s">
        <v>10</v>
      </c>
      <c r="G1" s="3" t="s">
        <v>17</v>
      </c>
      <c r="H1" s="3" t="s">
        <v>368</v>
      </c>
    </row>
    <row r="2" spans="1:8" x14ac:dyDescent="0.4">
      <c r="A2" s="3" t="s">
        <v>18</v>
      </c>
      <c r="B2" s="6" t="s">
        <v>369</v>
      </c>
      <c r="C2" s="3" t="s">
        <v>20</v>
      </c>
      <c r="D2" s="3" t="s">
        <v>19</v>
      </c>
      <c r="E2" s="3" t="s">
        <v>369</v>
      </c>
      <c r="F2" s="3" t="s">
        <v>33</v>
      </c>
      <c r="G2" s="3" t="s">
        <v>27</v>
      </c>
      <c r="H2" s="3" t="s">
        <v>370</v>
      </c>
    </row>
    <row r="3" spans="1:8" x14ac:dyDescent="0.4">
      <c r="A3" s="3" t="s">
        <v>24</v>
      </c>
      <c r="B3" s="6" t="s">
        <v>369</v>
      </c>
      <c r="C3" s="3" t="s">
        <v>23</v>
      </c>
      <c r="D3" s="3" t="s">
        <v>19</v>
      </c>
      <c r="E3" s="3" t="s">
        <v>369</v>
      </c>
      <c r="F3" s="3" t="s">
        <v>33</v>
      </c>
      <c r="G3" s="3" t="s">
        <v>27</v>
      </c>
      <c r="H3" s="3" t="s">
        <v>370</v>
      </c>
    </row>
    <row r="4" spans="1:8" x14ac:dyDescent="0.4">
      <c r="A4" s="3" t="s">
        <v>26</v>
      </c>
      <c r="B4" s="6" t="s">
        <v>372</v>
      </c>
      <c r="C4" s="3" t="s">
        <v>20</v>
      </c>
      <c r="D4" s="3" t="s">
        <v>21</v>
      </c>
      <c r="E4" s="3" t="s">
        <v>371</v>
      </c>
      <c r="F4" s="3" t="s">
        <v>33</v>
      </c>
      <c r="G4" s="3" t="s">
        <v>22</v>
      </c>
      <c r="H4" s="3" t="s">
        <v>371</v>
      </c>
    </row>
    <row r="5" spans="1:8" x14ac:dyDescent="0.4">
      <c r="A5" s="3" t="s">
        <v>28</v>
      </c>
      <c r="B5" s="6" t="s">
        <v>369</v>
      </c>
      <c r="C5" s="3" t="s">
        <v>23</v>
      </c>
      <c r="D5" s="3" t="s">
        <v>25</v>
      </c>
      <c r="E5" s="3" t="s">
        <v>369</v>
      </c>
      <c r="F5" s="3" t="s">
        <v>377</v>
      </c>
      <c r="G5" s="3" t="s">
        <v>22</v>
      </c>
      <c r="H5" s="3" t="s">
        <v>371</v>
      </c>
    </row>
    <row r="6" spans="1:8" x14ac:dyDescent="0.4">
      <c r="A6" s="3" t="s">
        <v>29</v>
      </c>
      <c r="B6" s="6" t="s">
        <v>369</v>
      </c>
      <c r="C6" s="3" t="s">
        <v>23</v>
      </c>
      <c r="D6" s="3" t="s">
        <v>19</v>
      </c>
      <c r="E6" s="3" t="s">
        <v>369</v>
      </c>
      <c r="F6" s="3" t="s">
        <v>33</v>
      </c>
      <c r="G6" s="3" t="s">
        <v>27</v>
      </c>
      <c r="H6" s="3" t="s">
        <v>370</v>
      </c>
    </row>
    <row r="7" spans="1:8" x14ac:dyDescent="0.4">
      <c r="A7" s="3" t="s">
        <v>30</v>
      </c>
      <c r="B7" s="6" t="s">
        <v>370</v>
      </c>
      <c r="C7" s="3" t="s">
        <v>23</v>
      </c>
      <c r="D7" s="3" t="s">
        <v>19</v>
      </c>
      <c r="E7" s="3" t="s">
        <v>369</v>
      </c>
      <c r="F7" s="3" t="s">
        <v>33</v>
      </c>
      <c r="G7" s="3" t="s">
        <v>27</v>
      </c>
      <c r="H7" s="3" t="s">
        <v>370</v>
      </c>
    </row>
    <row r="8" spans="1:8" x14ac:dyDescent="0.4">
      <c r="A8" s="3" t="s">
        <v>32</v>
      </c>
      <c r="B8" s="6" t="s">
        <v>369</v>
      </c>
      <c r="C8" s="3" t="s">
        <v>33</v>
      </c>
      <c r="D8" s="3" t="s">
        <v>19</v>
      </c>
      <c r="E8" s="3" t="s">
        <v>369</v>
      </c>
      <c r="F8" s="3" t="s">
        <v>33</v>
      </c>
      <c r="G8" s="3" t="s">
        <v>27</v>
      </c>
      <c r="H8" s="3" t="s">
        <v>370</v>
      </c>
    </row>
    <row r="9" spans="1:8" x14ac:dyDescent="0.4">
      <c r="A9" s="3" t="s">
        <v>35</v>
      </c>
      <c r="B9" s="6" t="s">
        <v>369</v>
      </c>
      <c r="C9" s="3" t="s">
        <v>20</v>
      </c>
      <c r="D9" s="3" t="s">
        <v>19</v>
      </c>
      <c r="E9" s="3" t="s">
        <v>369</v>
      </c>
      <c r="F9" s="3" t="s">
        <v>33</v>
      </c>
      <c r="G9" s="3" t="s">
        <v>27</v>
      </c>
      <c r="H9" s="3" t="s">
        <v>370</v>
      </c>
    </row>
    <row r="10" spans="1:8" x14ac:dyDescent="0.4">
      <c r="A10" s="3" t="s">
        <v>37</v>
      </c>
      <c r="B10" s="6" t="s">
        <v>373</v>
      </c>
      <c r="C10" s="3" t="s">
        <v>33</v>
      </c>
      <c r="D10" s="3" t="s">
        <v>21</v>
      </c>
      <c r="E10" s="3" t="s">
        <v>371</v>
      </c>
      <c r="F10" s="3" t="s">
        <v>33</v>
      </c>
      <c r="G10" s="3" t="s">
        <v>22</v>
      </c>
      <c r="H10" s="3" t="s">
        <v>371</v>
      </c>
    </row>
    <row r="11" spans="1:8" x14ac:dyDescent="0.4">
      <c r="A11" s="3" t="s">
        <v>39</v>
      </c>
      <c r="B11" s="6" t="s">
        <v>374</v>
      </c>
      <c r="C11" s="3" t="s">
        <v>23</v>
      </c>
      <c r="D11" s="3" t="s">
        <v>21</v>
      </c>
      <c r="E11" s="3" t="s">
        <v>371</v>
      </c>
      <c r="F11" s="3" t="s">
        <v>33</v>
      </c>
      <c r="G11" s="3" t="s">
        <v>22</v>
      </c>
      <c r="H11" s="3" t="s">
        <v>371</v>
      </c>
    </row>
    <row r="12" spans="1:8" x14ac:dyDescent="0.4">
      <c r="A12" s="3" t="s">
        <v>40</v>
      </c>
      <c r="B12" s="6" t="s">
        <v>369</v>
      </c>
      <c r="C12" s="3" t="s">
        <v>33</v>
      </c>
      <c r="D12" s="3" t="s">
        <v>19</v>
      </c>
      <c r="E12" s="3" t="s">
        <v>369</v>
      </c>
      <c r="F12" s="3" t="s">
        <v>33</v>
      </c>
      <c r="G12" s="3" t="s">
        <v>27</v>
      </c>
      <c r="H12" s="3" t="s">
        <v>370</v>
      </c>
    </row>
    <row r="13" spans="1:8" x14ac:dyDescent="0.4">
      <c r="A13" s="3" t="s">
        <v>41</v>
      </c>
      <c r="B13" s="6" t="s">
        <v>370</v>
      </c>
      <c r="C13" s="3" t="s">
        <v>23</v>
      </c>
      <c r="D13" s="3" t="s">
        <v>19</v>
      </c>
      <c r="E13" s="3" t="s">
        <v>369</v>
      </c>
      <c r="F13" s="3" t="s">
        <v>33</v>
      </c>
      <c r="G13" s="3" t="s">
        <v>27</v>
      </c>
      <c r="H13" s="3" t="s">
        <v>370</v>
      </c>
    </row>
    <row r="14" spans="1:8" x14ac:dyDescent="0.4">
      <c r="A14" s="3" t="s">
        <v>43</v>
      </c>
      <c r="B14" s="6" t="s">
        <v>371</v>
      </c>
      <c r="C14" s="3" t="s">
        <v>23</v>
      </c>
      <c r="D14" s="3" t="s">
        <v>21</v>
      </c>
      <c r="E14" s="3" t="s">
        <v>371</v>
      </c>
      <c r="F14" s="3" t="s">
        <v>33</v>
      </c>
      <c r="G14" s="3" t="s">
        <v>22</v>
      </c>
      <c r="H14" s="3" t="s">
        <v>371</v>
      </c>
    </row>
    <row r="15" spans="1:8" x14ac:dyDescent="0.4">
      <c r="A15" s="3" t="s">
        <v>45</v>
      </c>
      <c r="B15" s="6" t="s">
        <v>45</v>
      </c>
      <c r="C15" s="3" t="s">
        <v>33</v>
      </c>
      <c r="D15" s="3" t="s">
        <v>19</v>
      </c>
      <c r="E15" s="3" t="s">
        <v>369</v>
      </c>
      <c r="F15" s="3" t="s">
        <v>33</v>
      </c>
      <c r="G15" s="3" t="s">
        <v>27</v>
      </c>
      <c r="H15" s="3" t="s">
        <v>370</v>
      </c>
    </row>
    <row r="16" spans="1:8" x14ac:dyDescent="0.4">
      <c r="A16" s="3" t="s">
        <v>46</v>
      </c>
      <c r="B16" s="6" t="s">
        <v>370</v>
      </c>
      <c r="C16" s="3" t="s">
        <v>23</v>
      </c>
      <c r="D16" s="3" t="s">
        <v>19</v>
      </c>
      <c r="E16" s="3" t="s">
        <v>369</v>
      </c>
      <c r="F16" s="3" t="s">
        <v>33</v>
      </c>
      <c r="G16" s="3" t="s">
        <v>27</v>
      </c>
      <c r="H16" s="3" t="s">
        <v>370</v>
      </c>
    </row>
    <row r="17" spans="1:8" x14ac:dyDescent="0.4">
      <c r="A17" s="3" t="s">
        <v>48</v>
      </c>
      <c r="B17" s="6" t="s">
        <v>370</v>
      </c>
      <c r="C17" s="3" t="s">
        <v>23</v>
      </c>
      <c r="D17" s="3" t="s">
        <v>19</v>
      </c>
      <c r="E17" s="3" t="s">
        <v>369</v>
      </c>
      <c r="F17" s="3" t="s">
        <v>33</v>
      </c>
      <c r="G17" s="3" t="s">
        <v>27</v>
      </c>
      <c r="H17" s="3" t="s">
        <v>370</v>
      </c>
    </row>
    <row r="18" spans="1:8" x14ac:dyDescent="0.4">
      <c r="A18" s="3" t="s">
        <v>49</v>
      </c>
      <c r="B18" s="6" t="s">
        <v>371</v>
      </c>
      <c r="C18" s="3" t="s">
        <v>23</v>
      </c>
      <c r="D18" s="3" t="s">
        <v>21</v>
      </c>
      <c r="E18" s="3" t="s">
        <v>371</v>
      </c>
      <c r="F18" s="3" t="s">
        <v>33</v>
      </c>
      <c r="G18" s="3" t="s">
        <v>22</v>
      </c>
      <c r="H18" s="3" t="s">
        <v>371</v>
      </c>
    </row>
    <row r="19" spans="1:8" x14ac:dyDescent="0.4">
      <c r="A19" s="3" t="s">
        <v>51</v>
      </c>
      <c r="B19" s="6" t="s">
        <v>369</v>
      </c>
      <c r="C19" s="3" t="s">
        <v>23</v>
      </c>
      <c r="D19" s="3" t="s">
        <v>25</v>
      </c>
      <c r="E19" s="3" t="s">
        <v>369</v>
      </c>
      <c r="F19" s="3" t="s">
        <v>377</v>
      </c>
      <c r="G19" s="3" t="s">
        <v>22</v>
      </c>
      <c r="H19" s="3" t="s">
        <v>371</v>
      </c>
    </row>
    <row r="20" spans="1:8" x14ac:dyDescent="0.4">
      <c r="A20" s="3" t="s">
        <v>52</v>
      </c>
      <c r="B20" s="6" t="s">
        <v>370</v>
      </c>
      <c r="C20" s="3" t="s">
        <v>23</v>
      </c>
      <c r="D20" s="3" t="s">
        <v>19</v>
      </c>
      <c r="E20" s="3" t="s">
        <v>369</v>
      </c>
      <c r="F20" s="3" t="s">
        <v>33</v>
      </c>
      <c r="G20" s="3" t="s">
        <v>27</v>
      </c>
      <c r="H20" s="3" t="s">
        <v>370</v>
      </c>
    </row>
    <row r="21" spans="1:8" x14ac:dyDescent="0.4">
      <c r="A21" s="3" t="s">
        <v>53</v>
      </c>
      <c r="B21" s="6" t="s">
        <v>371</v>
      </c>
      <c r="C21" s="3" t="s">
        <v>20</v>
      </c>
      <c r="D21" s="3" t="s">
        <v>21</v>
      </c>
      <c r="E21" s="3" t="s">
        <v>371</v>
      </c>
      <c r="F21" s="3" t="s">
        <v>33</v>
      </c>
      <c r="G21" s="3" t="s">
        <v>22</v>
      </c>
      <c r="H21" s="3" t="s">
        <v>371</v>
      </c>
    </row>
    <row r="22" spans="1:8" x14ac:dyDescent="0.4">
      <c r="A22" s="3" t="s">
        <v>54</v>
      </c>
      <c r="B22" s="6" t="s">
        <v>369</v>
      </c>
      <c r="C22" s="3" t="s">
        <v>23</v>
      </c>
      <c r="D22" s="3" t="s">
        <v>19</v>
      </c>
      <c r="E22" s="3" t="s">
        <v>369</v>
      </c>
      <c r="F22" s="3" t="s">
        <v>33</v>
      </c>
      <c r="G22" s="3" t="s">
        <v>27</v>
      </c>
      <c r="H22" s="3" t="s">
        <v>370</v>
      </c>
    </row>
    <row r="23" spans="1:8" x14ac:dyDescent="0.4">
      <c r="A23" s="3" t="s">
        <v>55</v>
      </c>
      <c r="B23" s="6" t="s">
        <v>369</v>
      </c>
      <c r="C23" s="3" t="s">
        <v>33</v>
      </c>
      <c r="D23" s="3" t="s">
        <v>19</v>
      </c>
      <c r="E23" s="3" t="s">
        <v>369</v>
      </c>
      <c r="F23" s="3" t="s">
        <v>33</v>
      </c>
      <c r="G23" s="3" t="s">
        <v>27</v>
      </c>
      <c r="H23" s="3" t="s">
        <v>370</v>
      </c>
    </row>
    <row r="24" spans="1:8" x14ac:dyDescent="0.4">
      <c r="A24" s="3" t="s">
        <v>56</v>
      </c>
      <c r="B24" s="6" t="s">
        <v>371</v>
      </c>
      <c r="C24" s="3" t="s">
        <v>20</v>
      </c>
      <c r="D24" s="3" t="s">
        <v>21</v>
      </c>
      <c r="E24" s="3" t="s">
        <v>371</v>
      </c>
      <c r="F24" s="3" t="s">
        <v>33</v>
      </c>
      <c r="G24" s="3" t="s">
        <v>22</v>
      </c>
      <c r="H24" s="3" t="s">
        <v>371</v>
      </c>
    </row>
    <row r="25" spans="1:8" x14ac:dyDescent="0.4">
      <c r="A25" s="3" t="s">
        <v>57</v>
      </c>
      <c r="B25" s="6" t="s">
        <v>373</v>
      </c>
      <c r="C25" s="3" t="s">
        <v>33</v>
      </c>
      <c r="D25" s="3" t="s">
        <v>21</v>
      </c>
      <c r="E25" s="3" t="s">
        <v>371</v>
      </c>
      <c r="F25" s="3" t="s">
        <v>33</v>
      </c>
      <c r="G25" s="3" t="s">
        <v>22</v>
      </c>
      <c r="H25" s="3" t="s">
        <v>371</v>
      </c>
    </row>
    <row r="26" spans="1:8" x14ac:dyDescent="0.4">
      <c r="A26" s="3" t="s">
        <v>58</v>
      </c>
      <c r="B26" s="6" t="s">
        <v>370</v>
      </c>
      <c r="C26" s="3" t="s">
        <v>23</v>
      </c>
      <c r="D26" s="3" t="s">
        <v>19</v>
      </c>
      <c r="E26" s="3" t="s">
        <v>369</v>
      </c>
      <c r="F26" s="3" t="s">
        <v>33</v>
      </c>
      <c r="G26" s="3" t="s">
        <v>27</v>
      </c>
      <c r="H26" s="3" t="s">
        <v>370</v>
      </c>
    </row>
    <row r="27" spans="1:8" x14ac:dyDescent="0.4">
      <c r="A27" s="3" t="s">
        <v>59</v>
      </c>
      <c r="B27" s="6" t="s">
        <v>371</v>
      </c>
      <c r="C27" s="3" t="s">
        <v>33</v>
      </c>
      <c r="D27" s="3" t="s">
        <v>21</v>
      </c>
      <c r="E27" s="3" t="s">
        <v>371</v>
      </c>
      <c r="F27" s="3" t="s">
        <v>33</v>
      </c>
      <c r="G27" s="3" t="s">
        <v>22</v>
      </c>
      <c r="H27" s="3" t="s">
        <v>371</v>
      </c>
    </row>
    <row r="28" spans="1:8" x14ac:dyDescent="0.4">
      <c r="A28" s="3" t="s">
        <v>60</v>
      </c>
      <c r="B28" s="6" t="s">
        <v>375</v>
      </c>
      <c r="C28" s="3" t="s">
        <v>33</v>
      </c>
      <c r="D28" s="3" t="s">
        <v>19</v>
      </c>
      <c r="E28" s="3" t="s">
        <v>369</v>
      </c>
      <c r="F28" s="3" t="s">
        <v>33</v>
      </c>
      <c r="G28" s="3" t="s">
        <v>27</v>
      </c>
      <c r="H28" s="3" t="s">
        <v>370</v>
      </c>
    </row>
    <row r="29" spans="1:8" x14ac:dyDescent="0.4">
      <c r="A29" s="3" t="s">
        <v>61</v>
      </c>
      <c r="B29" s="6" t="s">
        <v>370</v>
      </c>
      <c r="C29" s="3" t="s">
        <v>23</v>
      </c>
      <c r="D29" s="3" t="s">
        <v>19</v>
      </c>
      <c r="E29" s="3" t="s">
        <v>369</v>
      </c>
      <c r="F29" s="3" t="s">
        <v>33</v>
      </c>
      <c r="G29" s="3" t="s">
        <v>27</v>
      </c>
      <c r="H29" s="3" t="s">
        <v>370</v>
      </c>
    </row>
    <row r="30" spans="1:8" x14ac:dyDescent="0.4">
      <c r="A30" s="3" t="s">
        <v>62</v>
      </c>
      <c r="B30" s="6" t="s">
        <v>373</v>
      </c>
      <c r="C30" s="3" t="s">
        <v>23</v>
      </c>
      <c r="D30" s="3" t="s">
        <v>21</v>
      </c>
      <c r="E30" s="3" t="s">
        <v>371</v>
      </c>
      <c r="F30" s="3" t="s">
        <v>33</v>
      </c>
      <c r="G30" s="3" t="s">
        <v>22</v>
      </c>
      <c r="H30" s="3" t="s">
        <v>371</v>
      </c>
    </row>
    <row r="31" spans="1:8" x14ac:dyDescent="0.4">
      <c r="A31" s="3" t="s">
        <v>63</v>
      </c>
      <c r="B31" s="6" t="s">
        <v>372</v>
      </c>
      <c r="C31" s="3" t="s">
        <v>20</v>
      </c>
      <c r="D31" s="3" t="s">
        <v>21</v>
      </c>
      <c r="E31" s="3" t="s">
        <v>371</v>
      </c>
      <c r="F31" s="3" t="s">
        <v>33</v>
      </c>
      <c r="G31" s="3" t="s">
        <v>22</v>
      </c>
      <c r="H31" s="3" t="s">
        <v>371</v>
      </c>
    </row>
    <row r="32" spans="1:8" x14ac:dyDescent="0.4">
      <c r="A32" s="3" t="s">
        <v>64</v>
      </c>
      <c r="B32" s="6" t="s">
        <v>371</v>
      </c>
      <c r="C32" s="3" t="s">
        <v>23</v>
      </c>
      <c r="D32" s="3" t="s">
        <v>21</v>
      </c>
      <c r="E32" s="3" t="s">
        <v>371</v>
      </c>
      <c r="F32" s="3" t="s">
        <v>33</v>
      </c>
      <c r="G32" s="3" t="s">
        <v>22</v>
      </c>
      <c r="H32" s="3" t="s">
        <v>371</v>
      </c>
    </row>
    <row r="33" spans="1:8" x14ac:dyDescent="0.4">
      <c r="A33" s="3" t="s">
        <v>65</v>
      </c>
      <c r="B33" s="6" t="s">
        <v>369</v>
      </c>
      <c r="C33" s="3" t="s">
        <v>20</v>
      </c>
      <c r="D33" s="3" t="s">
        <v>19</v>
      </c>
      <c r="E33" s="3" t="s">
        <v>369</v>
      </c>
      <c r="F33" s="3" t="s">
        <v>33</v>
      </c>
      <c r="G33" s="3" t="s">
        <v>27</v>
      </c>
      <c r="H33" s="3" t="s">
        <v>370</v>
      </c>
    </row>
    <row r="34" spans="1:8" x14ac:dyDescent="0.4">
      <c r="A34" s="3" t="s">
        <v>66</v>
      </c>
      <c r="B34" s="6" t="s">
        <v>371</v>
      </c>
      <c r="C34" s="3" t="s">
        <v>20</v>
      </c>
      <c r="D34" s="3" t="s">
        <v>21</v>
      </c>
      <c r="E34" s="3" t="s">
        <v>371</v>
      </c>
      <c r="F34" s="3" t="s">
        <v>33</v>
      </c>
      <c r="G34" s="3" t="s">
        <v>22</v>
      </c>
      <c r="H34" s="3" t="s">
        <v>371</v>
      </c>
    </row>
    <row r="35" spans="1:8" x14ac:dyDescent="0.4">
      <c r="A35" s="3" t="s">
        <v>67</v>
      </c>
      <c r="B35" s="6" t="s">
        <v>369</v>
      </c>
      <c r="C35" s="3" t="s">
        <v>33</v>
      </c>
      <c r="D35" s="3" t="s">
        <v>19</v>
      </c>
      <c r="E35" s="3" t="s">
        <v>369</v>
      </c>
      <c r="F35" s="3" t="s">
        <v>33</v>
      </c>
      <c r="G35" s="3" t="s">
        <v>27</v>
      </c>
      <c r="H35" s="3" t="s">
        <v>370</v>
      </c>
    </row>
    <row r="36" spans="1:8" x14ac:dyDescent="0.4">
      <c r="A36" s="3" t="s">
        <v>68</v>
      </c>
      <c r="B36" s="6" t="s">
        <v>370</v>
      </c>
      <c r="C36" s="3" t="s">
        <v>23</v>
      </c>
      <c r="D36" s="3" t="s">
        <v>19</v>
      </c>
      <c r="E36" s="3" t="s">
        <v>369</v>
      </c>
      <c r="F36" s="3" t="s">
        <v>33</v>
      </c>
      <c r="G36" s="3" t="s">
        <v>27</v>
      </c>
      <c r="H36" s="3" t="s">
        <v>370</v>
      </c>
    </row>
    <row r="37" spans="1:8" x14ac:dyDescent="0.4">
      <c r="A37" s="3" t="s">
        <v>69</v>
      </c>
      <c r="B37" s="6" t="s">
        <v>370</v>
      </c>
      <c r="C37" s="3" t="s">
        <v>23</v>
      </c>
      <c r="D37" s="3" t="s">
        <v>19</v>
      </c>
      <c r="E37" s="3" t="s">
        <v>369</v>
      </c>
      <c r="F37" s="3" t="s">
        <v>33</v>
      </c>
      <c r="G37" s="3" t="s">
        <v>27</v>
      </c>
      <c r="H37" s="3" t="s">
        <v>370</v>
      </c>
    </row>
    <row r="38" spans="1:8" x14ac:dyDescent="0.4">
      <c r="A38" s="3" t="s">
        <v>70</v>
      </c>
      <c r="B38" s="6" t="s">
        <v>370</v>
      </c>
      <c r="C38" s="3" t="s">
        <v>23</v>
      </c>
      <c r="D38" s="3" t="s">
        <v>19</v>
      </c>
      <c r="E38" s="3" t="s">
        <v>369</v>
      </c>
      <c r="F38" s="3" t="s">
        <v>33</v>
      </c>
      <c r="G38" s="3" t="s">
        <v>27</v>
      </c>
      <c r="H38" s="3" t="s">
        <v>370</v>
      </c>
    </row>
    <row r="39" spans="1:8" x14ac:dyDescent="0.4">
      <c r="A39" s="3" t="s">
        <v>71</v>
      </c>
      <c r="B39" s="6" t="s">
        <v>369</v>
      </c>
      <c r="C39" s="3" t="s">
        <v>20</v>
      </c>
      <c r="D39" s="3" t="s">
        <v>19</v>
      </c>
      <c r="E39" s="3" t="s">
        <v>369</v>
      </c>
      <c r="F39" s="3" t="s">
        <v>33</v>
      </c>
      <c r="G39" s="3" t="s">
        <v>27</v>
      </c>
      <c r="H39" s="3" t="s">
        <v>370</v>
      </c>
    </row>
    <row r="40" spans="1:8" x14ac:dyDescent="0.4">
      <c r="A40" s="3" t="s">
        <v>72</v>
      </c>
      <c r="B40" s="6" t="s">
        <v>369</v>
      </c>
      <c r="C40" s="3" t="s">
        <v>20</v>
      </c>
      <c r="D40" s="3" t="s">
        <v>19</v>
      </c>
      <c r="E40" s="3" t="s">
        <v>369</v>
      </c>
      <c r="F40" s="3" t="s">
        <v>33</v>
      </c>
      <c r="G40" s="3" t="s">
        <v>27</v>
      </c>
      <c r="H40" s="3" t="s">
        <v>370</v>
      </c>
    </row>
    <row r="41" spans="1:8" x14ac:dyDescent="0.4">
      <c r="A41" s="3" t="s">
        <v>73</v>
      </c>
      <c r="B41" s="6" t="s">
        <v>369</v>
      </c>
      <c r="C41" s="3" t="s">
        <v>23</v>
      </c>
      <c r="D41" s="3" t="s">
        <v>19</v>
      </c>
      <c r="E41" s="3" t="s">
        <v>369</v>
      </c>
      <c r="F41" s="3" t="s">
        <v>33</v>
      </c>
      <c r="G41" s="3" t="s">
        <v>27</v>
      </c>
      <c r="H41" s="3" t="s">
        <v>370</v>
      </c>
    </row>
    <row r="42" spans="1:8" x14ac:dyDescent="0.4">
      <c r="A42" s="3" t="s">
        <v>74</v>
      </c>
      <c r="B42" s="6" t="s">
        <v>369</v>
      </c>
      <c r="C42" s="3" t="s">
        <v>20</v>
      </c>
      <c r="D42" s="3" t="s">
        <v>19</v>
      </c>
      <c r="E42" s="3" t="s">
        <v>369</v>
      </c>
      <c r="F42" s="3" t="s">
        <v>33</v>
      </c>
      <c r="G42" s="3" t="s">
        <v>27</v>
      </c>
      <c r="H42" s="3" t="s">
        <v>370</v>
      </c>
    </row>
    <row r="43" spans="1:8" x14ac:dyDescent="0.4">
      <c r="A43" s="3" t="s">
        <v>75</v>
      </c>
      <c r="B43" s="6" t="s">
        <v>371</v>
      </c>
      <c r="C43" s="3" t="s">
        <v>20</v>
      </c>
      <c r="D43" s="3" t="s">
        <v>21</v>
      </c>
      <c r="E43" s="3" t="s">
        <v>371</v>
      </c>
      <c r="F43" s="3" t="s">
        <v>33</v>
      </c>
      <c r="G43" s="3" t="s">
        <v>22</v>
      </c>
      <c r="H43" s="3" t="s">
        <v>371</v>
      </c>
    </row>
    <row r="44" spans="1:8" x14ac:dyDescent="0.4">
      <c r="A44" s="3" t="s">
        <v>76</v>
      </c>
      <c r="B44" s="6" t="s">
        <v>371</v>
      </c>
      <c r="C44" s="3" t="s">
        <v>33</v>
      </c>
      <c r="D44" s="3" t="s">
        <v>19</v>
      </c>
      <c r="E44" s="3" t="s">
        <v>369</v>
      </c>
      <c r="F44" s="3" t="s">
        <v>33</v>
      </c>
      <c r="G44" s="3" t="s">
        <v>27</v>
      </c>
      <c r="H44" s="3" t="s">
        <v>370</v>
      </c>
    </row>
    <row r="45" spans="1:8" x14ac:dyDescent="0.4">
      <c r="A45" s="3" t="s">
        <v>77</v>
      </c>
      <c r="B45" s="6" t="s">
        <v>370</v>
      </c>
      <c r="C45" s="3" t="s">
        <v>23</v>
      </c>
      <c r="D45" s="3" t="s">
        <v>19</v>
      </c>
      <c r="E45" s="3" t="s">
        <v>369</v>
      </c>
      <c r="F45" s="3" t="s">
        <v>33</v>
      </c>
      <c r="G45" s="3" t="s">
        <v>27</v>
      </c>
      <c r="H45" s="3" t="s">
        <v>370</v>
      </c>
    </row>
    <row r="46" spans="1:8" x14ac:dyDescent="0.4">
      <c r="A46" s="3" t="s">
        <v>78</v>
      </c>
      <c r="B46" s="6" t="s">
        <v>369</v>
      </c>
      <c r="C46" s="3" t="s">
        <v>23</v>
      </c>
      <c r="D46" s="3" t="s">
        <v>19</v>
      </c>
      <c r="E46" s="3" t="s">
        <v>369</v>
      </c>
      <c r="F46" s="3" t="s">
        <v>33</v>
      </c>
      <c r="G46" s="3" t="s">
        <v>27</v>
      </c>
      <c r="H46" s="3" t="s">
        <v>370</v>
      </c>
    </row>
    <row r="47" spans="1:8" x14ac:dyDescent="0.4">
      <c r="A47" s="3" t="s">
        <v>79</v>
      </c>
      <c r="B47" s="6" t="s">
        <v>369</v>
      </c>
      <c r="C47" s="3" t="s">
        <v>33</v>
      </c>
      <c r="D47" s="3" t="s">
        <v>19</v>
      </c>
      <c r="E47" s="3" t="s">
        <v>369</v>
      </c>
      <c r="F47" s="3" t="s">
        <v>33</v>
      </c>
      <c r="G47" s="3" t="s">
        <v>27</v>
      </c>
      <c r="H47" s="3" t="s">
        <v>370</v>
      </c>
    </row>
    <row r="48" spans="1:8" x14ac:dyDescent="0.4">
      <c r="A48" s="3" t="s">
        <v>80</v>
      </c>
      <c r="B48" s="6" t="s">
        <v>369</v>
      </c>
      <c r="C48" s="3" t="s">
        <v>23</v>
      </c>
      <c r="D48" s="3" t="s">
        <v>19</v>
      </c>
      <c r="E48" s="3" t="s">
        <v>369</v>
      </c>
      <c r="F48" s="3" t="s">
        <v>33</v>
      </c>
      <c r="G48" s="3" t="s">
        <v>27</v>
      </c>
      <c r="H48" s="3" t="s">
        <v>370</v>
      </c>
    </row>
    <row r="49" spans="1:8" x14ac:dyDescent="0.4">
      <c r="A49" s="3" t="s">
        <v>81</v>
      </c>
      <c r="B49" s="6" t="s">
        <v>371</v>
      </c>
      <c r="C49" s="3" t="s">
        <v>23</v>
      </c>
      <c r="D49" s="3" t="s">
        <v>21</v>
      </c>
      <c r="E49" s="3" t="s">
        <v>371</v>
      </c>
      <c r="F49" s="3" t="s">
        <v>33</v>
      </c>
      <c r="G49" s="3" t="s">
        <v>22</v>
      </c>
      <c r="H49" s="3" t="s">
        <v>371</v>
      </c>
    </row>
    <row r="50" spans="1:8" x14ac:dyDescent="0.4">
      <c r="A50" s="3" t="s">
        <v>82</v>
      </c>
      <c r="B50" s="6" t="s">
        <v>371</v>
      </c>
      <c r="C50" s="3" t="s">
        <v>23</v>
      </c>
      <c r="D50" s="3" t="s">
        <v>21</v>
      </c>
      <c r="E50" s="3" t="s">
        <v>371</v>
      </c>
      <c r="F50" s="3" t="s">
        <v>33</v>
      </c>
      <c r="G50" s="3" t="s">
        <v>22</v>
      </c>
      <c r="H50" s="3" t="s">
        <v>371</v>
      </c>
    </row>
    <row r="51" spans="1:8" x14ac:dyDescent="0.4">
      <c r="A51" s="3" t="s">
        <v>83</v>
      </c>
      <c r="B51" s="6" t="s">
        <v>370</v>
      </c>
      <c r="C51" s="3" t="s">
        <v>23</v>
      </c>
      <c r="D51" s="3" t="s">
        <v>19</v>
      </c>
      <c r="E51" s="3" t="s">
        <v>369</v>
      </c>
      <c r="F51" s="3" t="s">
        <v>33</v>
      </c>
      <c r="G51" s="3" t="s">
        <v>27</v>
      </c>
      <c r="H51" s="3" t="s">
        <v>370</v>
      </c>
    </row>
    <row r="52" spans="1:8" x14ac:dyDescent="0.4">
      <c r="A52" s="3" t="s">
        <v>84</v>
      </c>
      <c r="B52" s="6" t="s">
        <v>371</v>
      </c>
      <c r="C52" s="3" t="s">
        <v>20</v>
      </c>
      <c r="D52" s="3" t="s">
        <v>21</v>
      </c>
      <c r="E52" s="3" t="s">
        <v>371</v>
      </c>
      <c r="F52" s="3" t="s">
        <v>33</v>
      </c>
      <c r="G52" s="3" t="s">
        <v>22</v>
      </c>
      <c r="H52" s="3" t="s">
        <v>371</v>
      </c>
    </row>
    <row r="53" spans="1:8" x14ac:dyDescent="0.4">
      <c r="A53" s="3" t="s">
        <v>85</v>
      </c>
      <c r="B53" s="6" t="s">
        <v>371</v>
      </c>
      <c r="C53" s="3" t="s">
        <v>23</v>
      </c>
      <c r="D53" s="3" t="s">
        <v>21</v>
      </c>
      <c r="E53" s="3" t="s">
        <v>371</v>
      </c>
      <c r="F53" s="3" t="s">
        <v>33</v>
      </c>
      <c r="G53" s="3" t="s">
        <v>22</v>
      </c>
      <c r="H53" s="3" t="s">
        <v>371</v>
      </c>
    </row>
    <row r="54" spans="1:8" x14ac:dyDescent="0.4">
      <c r="A54" s="3" t="s">
        <v>86</v>
      </c>
      <c r="B54" s="6" t="s">
        <v>369</v>
      </c>
      <c r="C54" s="3" t="s">
        <v>33</v>
      </c>
      <c r="D54" s="3" t="s">
        <v>19</v>
      </c>
      <c r="E54" s="3" t="s">
        <v>369</v>
      </c>
      <c r="F54" s="3" t="s">
        <v>33</v>
      </c>
      <c r="G54" s="3" t="s">
        <v>27</v>
      </c>
      <c r="H54" s="3" t="s">
        <v>370</v>
      </c>
    </row>
    <row r="55" spans="1:8" x14ac:dyDescent="0.4">
      <c r="A55" s="3" t="s">
        <v>87</v>
      </c>
      <c r="B55" s="6" t="s">
        <v>369</v>
      </c>
      <c r="C55" s="3" t="s">
        <v>23</v>
      </c>
      <c r="D55" s="3" t="s">
        <v>19</v>
      </c>
      <c r="E55" s="3" t="s">
        <v>369</v>
      </c>
      <c r="F55" s="3" t="s">
        <v>33</v>
      </c>
      <c r="G55" s="3" t="s">
        <v>27</v>
      </c>
      <c r="H55" s="3" t="s">
        <v>370</v>
      </c>
    </row>
    <row r="56" spans="1:8" x14ac:dyDescent="0.4">
      <c r="A56" s="3" t="s">
        <v>88</v>
      </c>
      <c r="B56" s="6" t="s">
        <v>371</v>
      </c>
      <c r="C56" s="3" t="s">
        <v>23</v>
      </c>
      <c r="D56" s="3" t="s">
        <v>21</v>
      </c>
      <c r="E56" s="3" t="s">
        <v>371</v>
      </c>
      <c r="F56" s="3" t="s">
        <v>33</v>
      </c>
      <c r="G56" s="3" t="s">
        <v>22</v>
      </c>
      <c r="H56" s="3" t="s">
        <v>371</v>
      </c>
    </row>
    <row r="57" spans="1:8" x14ac:dyDescent="0.4">
      <c r="A57" s="3" t="s">
        <v>89</v>
      </c>
      <c r="B57" s="6" t="s">
        <v>369</v>
      </c>
      <c r="C57" s="3" t="s">
        <v>23</v>
      </c>
      <c r="D57" s="3" t="s">
        <v>19</v>
      </c>
      <c r="E57" s="3" t="s">
        <v>369</v>
      </c>
      <c r="F57" s="3" t="s">
        <v>33</v>
      </c>
      <c r="G57" s="3" t="s">
        <v>27</v>
      </c>
      <c r="H57" s="3" t="s">
        <v>370</v>
      </c>
    </row>
    <row r="58" spans="1:8" x14ac:dyDescent="0.4">
      <c r="A58" s="3" t="s">
        <v>90</v>
      </c>
      <c r="B58" s="6" t="s">
        <v>369</v>
      </c>
      <c r="C58" s="3" t="s">
        <v>33</v>
      </c>
      <c r="D58" s="3" t="s">
        <v>19</v>
      </c>
      <c r="E58" s="3" t="s">
        <v>369</v>
      </c>
      <c r="F58" s="3" t="s">
        <v>33</v>
      </c>
      <c r="G58" s="3" t="s">
        <v>27</v>
      </c>
      <c r="H58" s="3" t="s">
        <v>370</v>
      </c>
    </row>
    <row r="59" spans="1:8" x14ac:dyDescent="0.4">
      <c r="A59" s="3" t="s">
        <v>91</v>
      </c>
      <c r="B59" s="6" t="s">
        <v>372</v>
      </c>
      <c r="C59" s="3" t="s">
        <v>20</v>
      </c>
      <c r="D59" s="3" t="s">
        <v>21</v>
      </c>
      <c r="E59" s="3" t="s">
        <v>371</v>
      </c>
      <c r="F59" s="3" t="s">
        <v>33</v>
      </c>
      <c r="G59" s="3" t="s">
        <v>22</v>
      </c>
      <c r="H59" s="3" t="s">
        <v>371</v>
      </c>
    </row>
    <row r="60" spans="1:8" x14ac:dyDescent="0.4">
      <c r="A60" s="3" t="s">
        <v>92</v>
      </c>
      <c r="B60" s="6" t="s">
        <v>373</v>
      </c>
      <c r="C60" s="3" t="s">
        <v>23</v>
      </c>
      <c r="D60" s="3" t="s">
        <v>21</v>
      </c>
      <c r="E60" s="3" t="s">
        <v>371</v>
      </c>
      <c r="F60" s="3" t="s">
        <v>33</v>
      </c>
      <c r="G60" s="3" t="s">
        <v>22</v>
      </c>
      <c r="H60" s="3" t="s">
        <v>371</v>
      </c>
    </row>
    <row r="61" spans="1:8" x14ac:dyDescent="0.4">
      <c r="A61" s="3" t="s">
        <v>93</v>
      </c>
      <c r="B61" s="6" t="s">
        <v>369</v>
      </c>
      <c r="C61" s="3" t="s">
        <v>23</v>
      </c>
      <c r="D61" s="3" t="s">
        <v>19</v>
      </c>
      <c r="E61" s="3" t="s">
        <v>369</v>
      </c>
      <c r="F61" s="3" t="s">
        <v>33</v>
      </c>
      <c r="G61" s="3" t="s">
        <v>27</v>
      </c>
      <c r="H61" s="3" t="s">
        <v>370</v>
      </c>
    </row>
    <row r="62" spans="1:8" x14ac:dyDescent="0.4">
      <c r="A62" s="3" t="s">
        <v>94</v>
      </c>
      <c r="B62" s="6" t="s">
        <v>369</v>
      </c>
      <c r="C62" s="3" t="s">
        <v>23</v>
      </c>
      <c r="D62" s="3" t="s">
        <v>19</v>
      </c>
      <c r="E62" s="3" t="s">
        <v>369</v>
      </c>
      <c r="F62" s="3" t="s">
        <v>33</v>
      </c>
      <c r="G62" s="3" t="s">
        <v>27</v>
      </c>
      <c r="H62" s="3" t="s">
        <v>370</v>
      </c>
    </row>
    <row r="63" spans="1:8" x14ac:dyDescent="0.4">
      <c r="A63" s="3" t="s">
        <v>95</v>
      </c>
      <c r="B63" s="6" t="s">
        <v>369</v>
      </c>
      <c r="C63" s="3" t="s">
        <v>20</v>
      </c>
      <c r="D63" s="3" t="s">
        <v>19</v>
      </c>
      <c r="E63" s="3" t="s">
        <v>369</v>
      </c>
      <c r="F63" s="3" t="s">
        <v>33</v>
      </c>
      <c r="G63" s="3" t="s">
        <v>27</v>
      </c>
      <c r="H63" s="3" t="s">
        <v>370</v>
      </c>
    </row>
    <row r="64" spans="1:8" x14ac:dyDescent="0.4">
      <c r="A64" s="3" t="s">
        <v>96</v>
      </c>
      <c r="B64" s="6" t="s">
        <v>372</v>
      </c>
      <c r="C64" s="3" t="s">
        <v>20</v>
      </c>
      <c r="D64" s="3" t="s">
        <v>21</v>
      </c>
      <c r="E64" s="3" t="s">
        <v>371</v>
      </c>
      <c r="F64" s="3" t="s">
        <v>33</v>
      </c>
      <c r="G64" s="3" t="s">
        <v>22</v>
      </c>
      <c r="H64" s="3" t="s">
        <v>371</v>
      </c>
    </row>
    <row r="65" spans="1:8" x14ac:dyDescent="0.4">
      <c r="A65" s="3" t="s">
        <v>97</v>
      </c>
      <c r="B65" s="6" t="s">
        <v>369</v>
      </c>
      <c r="C65" s="3" t="s">
        <v>23</v>
      </c>
      <c r="D65" s="3" t="s">
        <v>19</v>
      </c>
      <c r="E65" s="3" t="s">
        <v>369</v>
      </c>
      <c r="F65" s="3" t="s">
        <v>33</v>
      </c>
      <c r="G65" s="3" t="s">
        <v>27</v>
      </c>
      <c r="H65" s="3" t="s">
        <v>370</v>
      </c>
    </row>
    <row r="66" spans="1:8" x14ac:dyDescent="0.4">
      <c r="A66" s="3" t="s">
        <v>98</v>
      </c>
      <c r="B66" s="6" t="s">
        <v>374</v>
      </c>
      <c r="C66" s="3" t="s">
        <v>23</v>
      </c>
      <c r="D66" s="3" t="s">
        <v>21</v>
      </c>
      <c r="E66" s="3" t="s">
        <v>371</v>
      </c>
      <c r="F66" s="3" t="s">
        <v>33</v>
      </c>
      <c r="G66" s="3" t="s">
        <v>22</v>
      </c>
      <c r="H66" s="3" t="s">
        <v>371</v>
      </c>
    </row>
    <row r="67" spans="1:8" x14ac:dyDescent="0.4">
      <c r="A67" s="3" t="s">
        <v>99</v>
      </c>
      <c r="B67" s="6" t="s">
        <v>371</v>
      </c>
      <c r="C67" s="3" t="s">
        <v>20</v>
      </c>
      <c r="D67" s="3" t="s">
        <v>21</v>
      </c>
      <c r="E67" s="3" t="s">
        <v>371</v>
      </c>
      <c r="F67" s="3" t="s">
        <v>33</v>
      </c>
      <c r="G67" s="3" t="s">
        <v>22</v>
      </c>
      <c r="H67" s="3" t="s">
        <v>371</v>
      </c>
    </row>
    <row r="68" spans="1:8" x14ac:dyDescent="0.4">
      <c r="A68" s="3" t="s">
        <v>100</v>
      </c>
      <c r="B68" s="6" t="s">
        <v>374</v>
      </c>
      <c r="C68" s="3" t="s">
        <v>23</v>
      </c>
      <c r="D68" s="3" t="s">
        <v>21</v>
      </c>
      <c r="E68" s="3" t="s">
        <v>371</v>
      </c>
      <c r="F68" s="3" t="s">
        <v>33</v>
      </c>
      <c r="G68" s="3" t="s">
        <v>22</v>
      </c>
      <c r="H68" s="3" t="s">
        <v>371</v>
      </c>
    </row>
    <row r="69" spans="1:8" x14ac:dyDescent="0.4">
      <c r="A69" s="3" t="s">
        <v>101</v>
      </c>
      <c r="B69" s="6" t="s">
        <v>374</v>
      </c>
      <c r="C69" s="3" t="s">
        <v>23</v>
      </c>
      <c r="D69" s="3" t="s">
        <v>21</v>
      </c>
      <c r="E69" s="3" t="s">
        <v>371</v>
      </c>
      <c r="F69" s="3" t="s">
        <v>33</v>
      </c>
      <c r="G69" s="3" t="s">
        <v>22</v>
      </c>
      <c r="H69" s="3" t="s">
        <v>371</v>
      </c>
    </row>
    <row r="70" spans="1:8" x14ac:dyDescent="0.4">
      <c r="A70" s="3" t="s">
        <v>102</v>
      </c>
      <c r="B70" s="6" t="s">
        <v>369</v>
      </c>
      <c r="C70" s="3" t="s">
        <v>20</v>
      </c>
      <c r="D70" s="3" t="s">
        <v>19</v>
      </c>
      <c r="E70" s="3" t="s">
        <v>369</v>
      </c>
      <c r="F70" s="3" t="s">
        <v>33</v>
      </c>
      <c r="G70" s="3" t="s">
        <v>27</v>
      </c>
      <c r="H70" s="3" t="s">
        <v>370</v>
      </c>
    </row>
    <row r="71" spans="1:8" x14ac:dyDescent="0.4">
      <c r="A71" s="3" t="s">
        <v>103</v>
      </c>
      <c r="B71" s="6" t="s">
        <v>369</v>
      </c>
      <c r="C71" s="3" t="s">
        <v>23</v>
      </c>
      <c r="D71" s="3" t="s">
        <v>19</v>
      </c>
      <c r="E71" s="3" t="s">
        <v>369</v>
      </c>
      <c r="F71" s="3" t="s">
        <v>33</v>
      </c>
      <c r="G71" s="3" t="s">
        <v>27</v>
      </c>
      <c r="H71" s="3" t="s">
        <v>370</v>
      </c>
    </row>
    <row r="72" spans="1:8" x14ac:dyDescent="0.4">
      <c r="A72" s="3" t="s">
        <v>104</v>
      </c>
      <c r="B72" s="6" t="s">
        <v>370</v>
      </c>
      <c r="C72" s="3" t="s">
        <v>23</v>
      </c>
      <c r="D72" s="3" t="s">
        <v>19</v>
      </c>
      <c r="E72" s="3" t="s">
        <v>369</v>
      </c>
      <c r="F72" s="3" t="s">
        <v>33</v>
      </c>
      <c r="G72" s="3" t="s">
        <v>27</v>
      </c>
      <c r="H72" s="3" t="s">
        <v>370</v>
      </c>
    </row>
    <row r="73" spans="1:8" x14ac:dyDescent="0.4">
      <c r="A73" s="3" t="s">
        <v>105</v>
      </c>
      <c r="B73" s="6" t="s">
        <v>374</v>
      </c>
      <c r="C73" s="3" t="s">
        <v>23</v>
      </c>
      <c r="D73" s="3" t="s">
        <v>21</v>
      </c>
      <c r="E73" s="3" t="s">
        <v>371</v>
      </c>
      <c r="F73" s="3" t="s">
        <v>33</v>
      </c>
      <c r="G73" s="3" t="s">
        <v>22</v>
      </c>
      <c r="H73" s="3" t="s">
        <v>371</v>
      </c>
    </row>
    <row r="74" spans="1:8" x14ac:dyDescent="0.4">
      <c r="A74" s="3" t="s">
        <v>106</v>
      </c>
      <c r="B74" s="6" t="s">
        <v>370</v>
      </c>
      <c r="C74" s="3" t="s">
        <v>23</v>
      </c>
      <c r="D74" s="3" t="s">
        <v>19</v>
      </c>
      <c r="E74" s="3" t="s">
        <v>369</v>
      </c>
      <c r="F74" s="3" t="s">
        <v>33</v>
      </c>
      <c r="G74" s="3" t="s">
        <v>27</v>
      </c>
      <c r="H74" s="3" t="s">
        <v>370</v>
      </c>
    </row>
    <row r="75" spans="1:8" x14ac:dyDescent="0.4">
      <c r="A75" s="3" t="s">
        <v>107</v>
      </c>
      <c r="B75" s="6" t="s">
        <v>45</v>
      </c>
      <c r="C75" s="3" t="s">
        <v>33</v>
      </c>
      <c r="D75" s="3" t="s">
        <v>19</v>
      </c>
      <c r="E75" s="3" t="s">
        <v>369</v>
      </c>
      <c r="F75" s="3" t="s">
        <v>33</v>
      </c>
      <c r="G75" s="3" t="s">
        <v>27</v>
      </c>
      <c r="H75" s="3" t="s">
        <v>370</v>
      </c>
    </row>
    <row r="76" spans="1:8" x14ac:dyDescent="0.4">
      <c r="A76" s="3" t="s">
        <v>108</v>
      </c>
      <c r="B76" s="6" t="s">
        <v>369</v>
      </c>
      <c r="C76" s="3" t="s">
        <v>23</v>
      </c>
      <c r="D76" s="3" t="s">
        <v>19</v>
      </c>
      <c r="E76" s="3" t="s">
        <v>369</v>
      </c>
      <c r="F76" s="3" t="s">
        <v>33</v>
      </c>
      <c r="G76" s="3" t="s">
        <v>27</v>
      </c>
      <c r="H76" s="3" t="s">
        <v>370</v>
      </c>
    </row>
    <row r="77" spans="1:8" x14ac:dyDescent="0.4">
      <c r="A77" s="3" t="s">
        <v>109</v>
      </c>
      <c r="B77" s="6" t="s">
        <v>369</v>
      </c>
      <c r="C77" s="3" t="s">
        <v>23</v>
      </c>
      <c r="D77" s="3" t="s">
        <v>19</v>
      </c>
      <c r="E77" s="3" t="s">
        <v>369</v>
      </c>
      <c r="F77" s="3" t="s">
        <v>33</v>
      </c>
      <c r="G77" s="3" t="s">
        <v>27</v>
      </c>
      <c r="H77" s="3" t="s">
        <v>370</v>
      </c>
    </row>
    <row r="78" spans="1:8" x14ac:dyDescent="0.4">
      <c r="A78" s="3" t="s">
        <v>110</v>
      </c>
      <c r="B78" s="6" t="s">
        <v>374</v>
      </c>
      <c r="C78" s="3" t="s">
        <v>23</v>
      </c>
      <c r="D78" s="3" t="s">
        <v>21</v>
      </c>
      <c r="E78" s="3" t="s">
        <v>371</v>
      </c>
      <c r="F78" s="3" t="s">
        <v>33</v>
      </c>
      <c r="G78" s="3" t="s">
        <v>22</v>
      </c>
      <c r="H78" s="3" t="s">
        <v>371</v>
      </c>
    </row>
    <row r="79" spans="1:8" x14ac:dyDescent="0.4">
      <c r="A79" s="3" t="s">
        <v>111</v>
      </c>
      <c r="B79" s="6" t="s">
        <v>370</v>
      </c>
      <c r="C79" s="3" t="s">
        <v>23</v>
      </c>
      <c r="D79" s="3" t="s">
        <v>19</v>
      </c>
      <c r="E79" s="3" t="s">
        <v>369</v>
      </c>
      <c r="F79" s="3" t="s">
        <v>33</v>
      </c>
      <c r="G79" s="3" t="s">
        <v>27</v>
      </c>
      <c r="H79" s="3" t="s">
        <v>370</v>
      </c>
    </row>
    <row r="80" spans="1:8" x14ac:dyDescent="0.4">
      <c r="A80" s="3" t="s">
        <v>112</v>
      </c>
      <c r="B80" s="6" t="s">
        <v>371</v>
      </c>
      <c r="C80" s="3" t="s">
        <v>23</v>
      </c>
      <c r="D80" s="3" t="s">
        <v>21</v>
      </c>
      <c r="E80" s="3" t="s">
        <v>371</v>
      </c>
      <c r="F80" s="3" t="s">
        <v>33</v>
      </c>
      <c r="G80" s="3" t="s">
        <v>22</v>
      </c>
      <c r="H80" s="3" t="s">
        <v>371</v>
      </c>
    </row>
    <row r="81" spans="1:8" x14ac:dyDescent="0.4">
      <c r="A81" s="3" t="s">
        <v>113</v>
      </c>
      <c r="B81" s="6" t="s">
        <v>369</v>
      </c>
      <c r="C81" s="3" t="s">
        <v>23</v>
      </c>
      <c r="D81" s="3" t="s">
        <v>19</v>
      </c>
      <c r="E81" s="3" t="s">
        <v>369</v>
      </c>
      <c r="F81" s="3" t="s">
        <v>33</v>
      </c>
      <c r="G81" s="3" t="s">
        <v>27</v>
      </c>
      <c r="H81" s="3" t="s">
        <v>370</v>
      </c>
    </row>
    <row r="82" spans="1:8" x14ac:dyDescent="0.4">
      <c r="A82" s="3" t="s">
        <v>114</v>
      </c>
      <c r="B82" s="6" t="s">
        <v>369</v>
      </c>
      <c r="C82" s="3" t="s">
        <v>23</v>
      </c>
      <c r="D82" s="3" t="s">
        <v>19</v>
      </c>
      <c r="E82" s="3" t="s">
        <v>369</v>
      </c>
      <c r="F82" s="3" t="s">
        <v>33</v>
      </c>
      <c r="G82" s="3" t="s">
        <v>27</v>
      </c>
      <c r="H82" s="3" t="s">
        <v>370</v>
      </c>
    </row>
    <row r="83" spans="1:8" x14ac:dyDescent="0.4">
      <c r="A83" s="3" t="s">
        <v>115</v>
      </c>
      <c r="B83" s="6" t="s">
        <v>372</v>
      </c>
      <c r="C83" s="3" t="s">
        <v>20</v>
      </c>
      <c r="D83" s="3" t="s">
        <v>21</v>
      </c>
      <c r="E83" s="3" t="s">
        <v>371</v>
      </c>
      <c r="F83" s="3" t="s">
        <v>33</v>
      </c>
      <c r="G83" s="3" t="s">
        <v>22</v>
      </c>
      <c r="H83" s="3" t="s">
        <v>371</v>
      </c>
    </row>
    <row r="84" spans="1:8" x14ac:dyDescent="0.4">
      <c r="A84" s="3" t="s">
        <v>116</v>
      </c>
      <c r="B84" s="6" t="s">
        <v>376</v>
      </c>
      <c r="C84" s="3" t="s">
        <v>33</v>
      </c>
      <c r="D84" s="3" t="s">
        <v>21</v>
      </c>
      <c r="E84" s="3" t="s">
        <v>371</v>
      </c>
      <c r="F84" s="3" t="s">
        <v>33</v>
      </c>
      <c r="G84" s="3" t="s">
        <v>22</v>
      </c>
      <c r="H84" s="3" t="s">
        <v>371</v>
      </c>
    </row>
    <row r="85" spans="1:8" x14ac:dyDescent="0.4">
      <c r="A85" s="3" t="s">
        <v>117</v>
      </c>
      <c r="B85" s="6" t="s">
        <v>371</v>
      </c>
      <c r="C85" s="3" t="s">
        <v>23</v>
      </c>
      <c r="D85" s="3" t="s">
        <v>21</v>
      </c>
      <c r="E85" s="3" t="s">
        <v>371</v>
      </c>
      <c r="F85" s="3" t="s">
        <v>33</v>
      </c>
      <c r="G85" s="3" t="s">
        <v>22</v>
      </c>
      <c r="H85" s="3" t="s">
        <v>371</v>
      </c>
    </row>
    <row r="86" spans="1:8" x14ac:dyDescent="0.4">
      <c r="A86" s="3" t="s">
        <v>118</v>
      </c>
      <c r="B86" s="6" t="s">
        <v>371</v>
      </c>
      <c r="C86" s="3" t="s">
        <v>23</v>
      </c>
      <c r="D86" s="3" t="s">
        <v>21</v>
      </c>
      <c r="E86" s="3" t="s">
        <v>371</v>
      </c>
      <c r="F86" s="3" t="s">
        <v>33</v>
      </c>
      <c r="G86" s="3" t="s">
        <v>22</v>
      </c>
      <c r="H86" s="3" t="s">
        <v>371</v>
      </c>
    </row>
    <row r="87" spans="1:8" x14ac:dyDescent="0.4">
      <c r="A87" s="3" t="s">
        <v>119</v>
      </c>
      <c r="B87" s="6" t="s">
        <v>376</v>
      </c>
      <c r="C87" s="3" t="s">
        <v>33</v>
      </c>
      <c r="D87" s="3" t="s">
        <v>19</v>
      </c>
      <c r="E87" s="3" t="s">
        <v>369</v>
      </c>
      <c r="F87" s="3" t="s">
        <v>33</v>
      </c>
      <c r="G87" s="3" t="s">
        <v>27</v>
      </c>
      <c r="H87" s="3" t="s">
        <v>370</v>
      </c>
    </row>
    <row r="88" spans="1:8" x14ac:dyDescent="0.4">
      <c r="A88" s="3" t="s">
        <v>120</v>
      </c>
      <c r="B88" s="6" t="s">
        <v>370</v>
      </c>
      <c r="C88" s="3" t="s">
        <v>23</v>
      </c>
      <c r="D88" s="3" t="s">
        <v>19</v>
      </c>
      <c r="E88" s="3" t="s">
        <v>369</v>
      </c>
      <c r="F88" s="3" t="s">
        <v>33</v>
      </c>
      <c r="G88" s="3" t="s">
        <v>27</v>
      </c>
      <c r="H88" s="3" t="s">
        <v>370</v>
      </c>
    </row>
    <row r="89" spans="1:8" x14ac:dyDescent="0.4">
      <c r="A89" s="3" t="s">
        <v>121</v>
      </c>
      <c r="B89" s="6" t="s">
        <v>373</v>
      </c>
      <c r="C89" s="3" t="s">
        <v>23</v>
      </c>
      <c r="D89" s="3" t="s">
        <v>21</v>
      </c>
      <c r="E89" s="3" t="s">
        <v>371</v>
      </c>
      <c r="F89" s="3" t="s">
        <v>33</v>
      </c>
      <c r="G89" s="3" t="s">
        <v>22</v>
      </c>
      <c r="H89" s="3" t="s">
        <v>371</v>
      </c>
    </row>
    <row r="90" spans="1:8" x14ac:dyDescent="0.4">
      <c r="A90" s="3" t="s">
        <v>122</v>
      </c>
      <c r="B90" s="6" t="s">
        <v>374</v>
      </c>
      <c r="C90" s="3" t="s">
        <v>23</v>
      </c>
      <c r="D90" s="3" t="s">
        <v>21</v>
      </c>
      <c r="E90" s="3" t="s">
        <v>371</v>
      </c>
      <c r="F90" s="3" t="s">
        <v>33</v>
      </c>
      <c r="G90" s="3" t="s">
        <v>22</v>
      </c>
      <c r="H90" s="3" t="s">
        <v>371</v>
      </c>
    </row>
    <row r="91" spans="1:8" x14ac:dyDescent="0.4">
      <c r="A91" s="3" t="s">
        <v>123</v>
      </c>
      <c r="B91" s="6" t="s">
        <v>370</v>
      </c>
      <c r="C91" s="3" t="s">
        <v>23</v>
      </c>
      <c r="D91" s="3" t="s">
        <v>19</v>
      </c>
      <c r="E91" s="3" t="s">
        <v>369</v>
      </c>
      <c r="F91" s="3" t="s">
        <v>33</v>
      </c>
      <c r="G91" s="3" t="s">
        <v>27</v>
      </c>
      <c r="H91" s="3" t="s">
        <v>370</v>
      </c>
    </row>
    <row r="92" spans="1:8" x14ac:dyDescent="0.4">
      <c r="A92" s="3" t="s">
        <v>124</v>
      </c>
      <c r="B92" s="6" t="s">
        <v>370</v>
      </c>
      <c r="C92" s="3" t="s">
        <v>23</v>
      </c>
      <c r="D92" s="3" t="s">
        <v>19</v>
      </c>
      <c r="E92" s="3" t="s">
        <v>369</v>
      </c>
      <c r="F92" s="3" t="s">
        <v>33</v>
      </c>
      <c r="G92" s="3" t="s">
        <v>27</v>
      </c>
      <c r="H92" s="3" t="s">
        <v>370</v>
      </c>
    </row>
    <row r="93" spans="1:8" x14ac:dyDescent="0.4">
      <c r="A93" s="3" t="s">
        <v>125</v>
      </c>
      <c r="B93" s="6" t="s">
        <v>370</v>
      </c>
      <c r="C93" s="3" t="s">
        <v>23</v>
      </c>
      <c r="D93" s="3" t="s">
        <v>19</v>
      </c>
      <c r="E93" s="3" t="s">
        <v>369</v>
      </c>
      <c r="F93" s="3" t="s">
        <v>33</v>
      </c>
      <c r="G93" s="3" t="s">
        <v>27</v>
      </c>
      <c r="H93" s="3" t="s">
        <v>370</v>
      </c>
    </row>
    <row r="94" spans="1:8" x14ac:dyDescent="0.4">
      <c r="A94" s="3" t="s">
        <v>126</v>
      </c>
      <c r="B94" s="6" t="s">
        <v>370</v>
      </c>
      <c r="C94" s="3" t="s">
        <v>23</v>
      </c>
      <c r="D94" s="3" t="s">
        <v>19</v>
      </c>
      <c r="E94" s="3" t="s">
        <v>369</v>
      </c>
      <c r="F94" s="3" t="s">
        <v>33</v>
      </c>
      <c r="G94" s="3" t="s">
        <v>27</v>
      </c>
      <c r="H94" s="3" t="s">
        <v>370</v>
      </c>
    </row>
    <row r="95" spans="1:8" x14ac:dyDescent="0.4">
      <c r="A95" s="3" t="s">
        <v>127</v>
      </c>
      <c r="B95" s="6" t="s">
        <v>369</v>
      </c>
      <c r="C95" s="3" t="s">
        <v>23</v>
      </c>
      <c r="D95" s="3" t="s">
        <v>25</v>
      </c>
      <c r="E95" s="3" t="s">
        <v>369</v>
      </c>
      <c r="F95" s="3" t="s">
        <v>377</v>
      </c>
      <c r="G95" s="3" t="s">
        <v>22</v>
      </c>
      <c r="H95" s="3" t="s">
        <v>371</v>
      </c>
    </row>
    <row r="96" spans="1:8" x14ac:dyDescent="0.4">
      <c r="A96" s="3" t="s">
        <v>128</v>
      </c>
      <c r="B96" s="6" t="s">
        <v>374</v>
      </c>
      <c r="C96" s="3" t="s">
        <v>23</v>
      </c>
      <c r="D96" s="3" t="s">
        <v>21</v>
      </c>
      <c r="E96" s="3" t="s">
        <v>371</v>
      </c>
      <c r="F96" s="3" t="s">
        <v>33</v>
      </c>
      <c r="G96" s="3" t="s">
        <v>22</v>
      </c>
      <c r="H96" s="3" t="s">
        <v>371</v>
      </c>
    </row>
    <row r="97" spans="1:8" x14ac:dyDescent="0.4">
      <c r="A97" s="3" t="s">
        <v>129</v>
      </c>
      <c r="B97" s="6" t="s">
        <v>370</v>
      </c>
      <c r="C97" s="3" t="s">
        <v>20</v>
      </c>
      <c r="D97" s="3" t="s">
        <v>19</v>
      </c>
      <c r="E97" s="3" t="s">
        <v>369</v>
      </c>
      <c r="F97" s="3" t="s">
        <v>33</v>
      </c>
      <c r="G97" s="3" t="s">
        <v>27</v>
      </c>
      <c r="H97" s="3" t="s">
        <v>370</v>
      </c>
    </row>
    <row r="98" spans="1:8" x14ac:dyDescent="0.4">
      <c r="A98" s="3" t="s">
        <v>21</v>
      </c>
      <c r="B98" s="6" t="s">
        <v>371</v>
      </c>
      <c r="C98" s="3" t="s">
        <v>33</v>
      </c>
      <c r="D98" s="3" t="s">
        <v>19</v>
      </c>
      <c r="E98" s="3" t="s">
        <v>369</v>
      </c>
      <c r="F98" s="3" t="s">
        <v>33</v>
      </c>
      <c r="G98" s="3" t="s">
        <v>27</v>
      </c>
      <c r="H98" s="3" t="s">
        <v>370</v>
      </c>
    </row>
    <row r="99" spans="1:8" x14ac:dyDescent="0.4">
      <c r="A99" s="3" t="s">
        <v>130</v>
      </c>
      <c r="B99" s="6" t="s">
        <v>371</v>
      </c>
      <c r="C99" s="3" t="s">
        <v>23</v>
      </c>
      <c r="D99" s="3" t="s">
        <v>21</v>
      </c>
      <c r="E99" s="3" t="s">
        <v>371</v>
      </c>
      <c r="F99" s="3" t="s">
        <v>33</v>
      </c>
      <c r="G99" s="3" t="s">
        <v>22</v>
      </c>
      <c r="H99" s="3" t="s">
        <v>371</v>
      </c>
    </row>
    <row r="100" spans="1:8" x14ac:dyDescent="0.4">
      <c r="A100" s="3" t="s">
        <v>131</v>
      </c>
      <c r="B100" s="6" t="s">
        <v>369</v>
      </c>
      <c r="C100" s="3" t="s">
        <v>20</v>
      </c>
      <c r="D100" s="3" t="s">
        <v>19</v>
      </c>
      <c r="E100" s="3" t="s">
        <v>369</v>
      </c>
      <c r="F100" s="3" t="s">
        <v>33</v>
      </c>
      <c r="G100" s="3" t="s">
        <v>27</v>
      </c>
      <c r="H100" s="3" t="s">
        <v>370</v>
      </c>
    </row>
    <row r="101" spans="1:8" x14ac:dyDescent="0.4">
      <c r="A101" s="3" t="s">
        <v>132</v>
      </c>
      <c r="B101" s="6" t="s">
        <v>373</v>
      </c>
      <c r="C101" s="3" t="s">
        <v>33</v>
      </c>
      <c r="D101" s="3" t="s">
        <v>21</v>
      </c>
      <c r="E101" s="3" t="s">
        <v>371</v>
      </c>
      <c r="F101" s="3" t="s">
        <v>33</v>
      </c>
      <c r="G101" s="3" t="s">
        <v>22</v>
      </c>
      <c r="H101" s="3" t="s">
        <v>371</v>
      </c>
    </row>
    <row r="102" spans="1:8" x14ac:dyDescent="0.4">
      <c r="A102" s="3" t="s">
        <v>133</v>
      </c>
      <c r="B102" s="6" t="s">
        <v>374</v>
      </c>
      <c r="C102" s="3" t="s">
        <v>20</v>
      </c>
      <c r="D102" s="3" t="s">
        <v>21</v>
      </c>
      <c r="E102" s="3" t="s">
        <v>371</v>
      </c>
      <c r="F102" s="3" t="s">
        <v>33</v>
      </c>
      <c r="G102" s="3" t="s">
        <v>22</v>
      </c>
      <c r="H102" s="3" t="s">
        <v>371</v>
      </c>
    </row>
    <row r="103" spans="1:8" x14ac:dyDescent="0.4">
      <c r="A103" s="3" t="s">
        <v>134</v>
      </c>
      <c r="B103" s="6" t="s">
        <v>373</v>
      </c>
      <c r="C103" s="3" t="s">
        <v>23</v>
      </c>
      <c r="D103" s="3" t="s">
        <v>21</v>
      </c>
      <c r="E103" s="3" t="s">
        <v>371</v>
      </c>
      <c r="F103" s="3" t="s">
        <v>33</v>
      </c>
      <c r="G103" s="3" t="s">
        <v>22</v>
      </c>
      <c r="H103" s="3" t="s">
        <v>371</v>
      </c>
    </row>
    <row r="104" spans="1:8" x14ac:dyDescent="0.4">
      <c r="A104" s="3" t="s">
        <v>135</v>
      </c>
      <c r="B104" s="6" t="s">
        <v>372</v>
      </c>
      <c r="C104" s="3" t="s">
        <v>20</v>
      </c>
      <c r="D104" s="3" t="s">
        <v>21</v>
      </c>
      <c r="E104" s="3" t="s">
        <v>371</v>
      </c>
      <c r="F104" s="3" t="s">
        <v>33</v>
      </c>
      <c r="G104" s="3" t="s">
        <v>22</v>
      </c>
      <c r="H104" s="3" t="s">
        <v>371</v>
      </c>
    </row>
    <row r="105" spans="1:8" x14ac:dyDescent="0.4">
      <c r="A105" s="3" t="s">
        <v>136</v>
      </c>
      <c r="B105" s="6" t="s">
        <v>369</v>
      </c>
      <c r="C105" s="3" t="s">
        <v>23</v>
      </c>
      <c r="D105" s="3" t="s">
        <v>19</v>
      </c>
      <c r="E105" s="3" t="s">
        <v>369</v>
      </c>
      <c r="F105" s="3" t="s">
        <v>33</v>
      </c>
      <c r="G105" s="3" t="s">
        <v>27</v>
      </c>
      <c r="H105" s="3" t="s">
        <v>370</v>
      </c>
    </row>
    <row r="106" spans="1:8" x14ac:dyDescent="0.4">
      <c r="A106" s="3" t="s">
        <v>137</v>
      </c>
      <c r="B106" s="6" t="s">
        <v>369</v>
      </c>
      <c r="C106" s="3" t="s">
        <v>23</v>
      </c>
      <c r="D106" s="3" t="s">
        <v>19</v>
      </c>
      <c r="E106" s="3" t="s">
        <v>369</v>
      </c>
      <c r="F106" s="3" t="s">
        <v>33</v>
      </c>
      <c r="G106" s="3" t="s">
        <v>27</v>
      </c>
      <c r="H106" s="3" t="s">
        <v>370</v>
      </c>
    </row>
    <row r="107" spans="1:8" x14ac:dyDescent="0.4">
      <c r="A107" s="3" t="s">
        <v>138</v>
      </c>
      <c r="B107" s="6" t="s">
        <v>369</v>
      </c>
      <c r="C107" s="3" t="s">
        <v>20</v>
      </c>
      <c r="D107" s="3" t="s">
        <v>19</v>
      </c>
      <c r="E107" s="3" t="s">
        <v>369</v>
      </c>
      <c r="F107" s="3" t="s">
        <v>33</v>
      </c>
      <c r="G107" s="3" t="s">
        <v>27</v>
      </c>
      <c r="H107" s="3" t="s">
        <v>370</v>
      </c>
    </row>
    <row r="108" spans="1:8" x14ac:dyDescent="0.4">
      <c r="A108" s="3" t="s">
        <v>139</v>
      </c>
      <c r="B108" s="6" t="s">
        <v>369</v>
      </c>
      <c r="C108" s="3" t="s">
        <v>33</v>
      </c>
      <c r="D108" s="3" t="s">
        <v>19</v>
      </c>
      <c r="E108" s="3" t="s">
        <v>369</v>
      </c>
      <c r="F108" s="3" t="s">
        <v>33</v>
      </c>
      <c r="G108" s="3" t="s">
        <v>27</v>
      </c>
      <c r="H108" s="3" t="s">
        <v>370</v>
      </c>
    </row>
    <row r="109" spans="1:8" x14ac:dyDescent="0.4">
      <c r="A109" s="3" t="s">
        <v>140</v>
      </c>
      <c r="B109" s="6" t="s">
        <v>369</v>
      </c>
      <c r="C109" s="3" t="s">
        <v>23</v>
      </c>
      <c r="D109" s="3" t="s">
        <v>19</v>
      </c>
      <c r="E109" s="3" t="s">
        <v>369</v>
      </c>
      <c r="F109" s="3" t="s">
        <v>33</v>
      </c>
      <c r="G109" s="3" t="s">
        <v>27</v>
      </c>
      <c r="H109" s="3" t="s">
        <v>370</v>
      </c>
    </row>
    <row r="110" spans="1:8" x14ac:dyDescent="0.4">
      <c r="A110" s="3" t="s">
        <v>141</v>
      </c>
      <c r="B110" s="6" t="s">
        <v>370</v>
      </c>
      <c r="C110" s="3" t="s">
        <v>23</v>
      </c>
      <c r="D110" s="3" t="s">
        <v>19</v>
      </c>
      <c r="E110" s="3" t="s">
        <v>369</v>
      </c>
      <c r="F110" s="3" t="s">
        <v>33</v>
      </c>
      <c r="G110" s="3" t="s">
        <v>27</v>
      </c>
      <c r="H110" s="3" t="s">
        <v>370</v>
      </c>
    </row>
    <row r="111" spans="1:8" x14ac:dyDescent="0.4">
      <c r="A111" s="3" t="s">
        <v>142</v>
      </c>
      <c r="B111" s="6" t="s">
        <v>45</v>
      </c>
      <c r="C111" s="3" t="s">
        <v>33</v>
      </c>
      <c r="D111" s="3" t="s">
        <v>19</v>
      </c>
      <c r="E111" s="3" t="s">
        <v>369</v>
      </c>
      <c r="F111" s="3" t="s">
        <v>33</v>
      </c>
      <c r="G111" s="3" t="s">
        <v>27</v>
      </c>
      <c r="H111" s="3" t="s">
        <v>370</v>
      </c>
    </row>
    <row r="112" spans="1:8" x14ac:dyDescent="0.4">
      <c r="A112" s="3" t="s">
        <v>143</v>
      </c>
      <c r="B112" s="6" t="s">
        <v>371</v>
      </c>
      <c r="C112" s="3" t="s">
        <v>20</v>
      </c>
      <c r="D112" s="3" t="s">
        <v>21</v>
      </c>
      <c r="E112" s="3" t="s">
        <v>371</v>
      </c>
      <c r="F112" s="3" t="s">
        <v>33</v>
      </c>
      <c r="G112" s="3" t="s">
        <v>22</v>
      </c>
      <c r="H112" s="3" t="s">
        <v>371</v>
      </c>
    </row>
    <row r="113" spans="1:8" x14ac:dyDescent="0.4">
      <c r="A113" s="3" t="s">
        <v>144</v>
      </c>
      <c r="B113" s="6" t="s">
        <v>371</v>
      </c>
      <c r="C113" s="3" t="s">
        <v>20</v>
      </c>
      <c r="D113" s="3" t="s">
        <v>21</v>
      </c>
      <c r="E113" s="3" t="s">
        <v>371</v>
      </c>
      <c r="F113" s="3" t="s">
        <v>33</v>
      </c>
      <c r="G113" s="3" t="s">
        <v>22</v>
      </c>
      <c r="H113" s="3" t="s">
        <v>371</v>
      </c>
    </row>
    <row r="114" spans="1:8" x14ac:dyDescent="0.4">
      <c r="A114" s="3" t="s">
        <v>145</v>
      </c>
      <c r="B114" s="6" t="s">
        <v>372</v>
      </c>
      <c r="C114" s="3" t="s">
        <v>20</v>
      </c>
      <c r="D114" s="3" t="s">
        <v>21</v>
      </c>
      <c r="E114" s="3" t="s">
        <v>371</v>
      </c>
      <c r="F114" s="3" t="s">
        <v>33</v>
      </c>
      <c r="G114" s="3" t="s">
        <v>22</v>
      </c>
      <c r="H114" s="3" t="s">
        <v>371</v>
      </c>
    </row>
    <row r="115" spans="1:8" x14ac:dyDescent="0.4">
      <c r="A115" s="3" t="s">
        <v>146</v>
      </c>
      <c r="B115" s="6" t="s">
        <v>374</v>
      </c>
      <c r="C115" s="3" t="s">
        <v>23</v>
      </c>
      <c r="D115" s="3" t="s">
        <v>21</v>
      </c>
      <c r="E115" s="3" t="s">
        <v>371</v>
      </c>
      <c r="F115" s="3" t="s">
        <v>33</v>
      </c>
      <c r="G115" s="3" t="s">
        <v>22</v>
      </c>
      <c r="H115" s="3" t="s">
        <v>371</v>
      </c>
    </row>
    <row r="116" spans="1:8" x14ac:dyDescent="0.4">
      <c r="A116" s="3" t="s">
        <v>147</v>
      </c>
      <c r="B116" s="6" t="s">
        <v>369</v>
      </c>
      <c r="C116" s="3" t="s">
        <v>20</v>
      </c>
      <c r="D116" s="3" t="s">
        <v>19</v>
      </c>
      <c r="E116" s="3" t="s">
        <v>369</v>
      </c>
      <c r="F116" s="3" t="s">
        <v>33</v>
      </c>
      <c r="G116" s="3" t="s">
        <v>27</v>
      </c>
      <c r="H116" s="3" t="s">
        <v>370</v>
      </c>
    </row>
    <row r="117" spans="1:8" x14ac:dyDescent="0.4">
      <c r="A117" s="3" t="s">
        <v>148</v>
      </c>
      <c r="B117" s="6" t="s">
        <v>372</v>
      </c>
      <c r="C117" s="3" t="s">
        <v>20</v>
      </c>
      <c r="D117" s="3" t="s">
        <v>21</v>
      </c>
      <c r="E117" s="3" t="s">
        <v>371</v>
      </c>
      <c r="F117" s="3" t="s">
        <v>33</v>
      </c>
      <c r="G117" s="3" t="s">
        <v>22</v>
      </c>
      <c r="H117" s="3" t="s">
        <v>371</v>
      </c>
    </row>
    <row r="118" spans="1:8" x14ac:dyDescent="0.4">
      <c r="A118" s="3" t="s">
        <v>149</v>
      </c>
      <c r="B118" s="6" t="s">
        <v>45</v>
      </c>
      <c r="C118" s="3" t="s">
        <v>33</v>
      </c>
      <c r="D118" s="3" t="s">
        <v>19</v>
      </c>
      <c r="E118" s="3" t="s">
        <v>369</v>
      </c>
      <c r="F118" s="3" t="s">
        <v>33</v>
      </c>
      <c r="G118" s="3" t="s">
        <v>27</v>
      </c>
      <c r="H118" s="3" t="s">
        <v>370</v>
      </c>
    </row>
    <row r="119" spans="1:8" x14ac:dyDescent="0.4">
      <c r="A119" s="3" t="s">
        <v>150</v>
      </c>
      <c r="B119" s="6" t="s">
        <v>371</v>
      </c>
      <c r="C119" s="3" t="s">
        <v>23</v>
      </c>
      <c r="D119" s="3" t="s">
        <v>21</v>
      </c>
      <c r="E119" s="3" t="s">
        <v>371</v>
      </c>
      <c r="F119" s="3" t="s">
        <v>33</v>
      </c>
      <c r="G119" s="3" t="s">
        <v>22</v>
      </c>
      <c r="H119" s="3" t="s">
        <v>371</v>
      </c>
    </row>
    <row r="120" spans="1:8" x14ac:dyDescent="0.4">
      <c r="A120" s="3" t="s">
        <v>151</v>
      </c>
      <c r="B120" s="6" t="s">
        <v>369</v>
      </c>
      <c r="C120" s="3" t="s">
        <v>23</v>
      </c>
      <c r="D120" s="3" t="s">
        <v>19</v>
      </c>
      <c r="E120" s="3" t="s">
        <v>369</v>
      </c>
      <c r="F120" s="3" t="s">
        <v>33</v>
      </c>
      <c r="G120" s="3" t="s">
        <v>27</v>
      </c>
      <c r="H120" s="3" t="s">
        <v>370</v>
      </c>
    </row>
    <row r="121" spans="1:8" x14ac:dyDescent="0.4">
      <c r="A121" s="3" t="s">
        <v>152</v>
      </c>
      <c r="B121" s="6" t="s">
        <v>370</v>
      </c>
      <c r="C121" s="3" t="s">
        <v>23</v>
      </c>
      <c r="D121" s="3" t="s">
        <v>19</v>
      </c>
      <c r="E121" s="3" t="s">
        <v>369</v>
      </c>
      <c r="F121" s="3" t="s">
        <v>33</v>
      </c>
      <c r="G121" s="3" t="s">
        <v>27</v>
      </c>
      <c r="H121" s="3" t="s">
        <v>370</v>
      </c>
    </row>
    <row r="122" spans="1:8" x14ac:dyDescent="0.4">
      <c r="A122" s="3" t="s">
        <v>153</v>
      </c>
      <c r="B122" s="6" t="s">
        <v>369</v>
      </c>
      <c r="C122" s="3" t="s">
        <v>23</v>
      </c>
      <c r="D122" s="3" t="s">
        <v>19</v>
      </c>
      <c r="E122" s="3" t="s">
        <v>369</v>
      </c>
      <c r="F122" s="3" t="s">
        <v>33</v>
      </c>
      <c r="G122" s="3" t="s">
        <v>27</v>
      </c>
      <c r="H122" s="3" t="s">
        <v>370</v>
      </c>
    </row>
    <row r="123" spans="1:8" x14ac:dyDescent="0.4">
      <c r="A123" s="3" t="s">
        <v>154</v>
      </c>
      <c r="B123" s="6" t="s">
        <v>370</v>
      </c>
      <c r="C123" s="3" t="s">
        <v>23</v>
      </c>
      <c r="D123" s="3" t="s">
        <v>19</v>
      </c>
      <c r="E123" s="3" t="s">
        <v>369</v>
      </c>
      <c r="F123" s="3" t="s">
        <v>33</v>
      </c>
      <c r="G123" s="3" t="s">
        <v>27</v>
      </c>
      <c r="H123" s="3" t="s">
        <v>370</v>
      </c>
    </row>
    <row r="124" spans="1:8" x14ac:dyDescent="0.4">
      <c r="A124" s="3" t="s">
        <v>155</v>
      </c>
      <c r="B124" s="6" t="s">
        <v>370</v>
      </c>
      <c r="C124" s="3" t="s">
        <v>23</v>
      </c>
      <c r="D124" s="3" t="s">
        <v>19</v>
      </c>
      <c r="E124" s="3" t="s">
        <v>369</v>
      </c>
      <c r="F124" s="3" t="s">
        <v>33</v>
      </c>
      <c r="G124" s="3" t="s">
        <v>27</v>
      </c>
      <c r="H124" s="3" t="s">
        <v>370</v>
      </c>
    </row>
    <row r="125" spans="1:8" x14ac:dyDescent="0.4">
      <c r="A125" s="3" t="s">
        <v>156</v>
      </c>
      <c r="B125" s="6" t="s">
        <v>371</v>
      </c>
      <c r="C125" s="3" t="s">
        <v>20</v>
      </c>
      <c r="D125" s="3" t="s">
        <v>21</v>
      </c>
      <c r="E125" s="3" t="s">
        <v>371</v>
      </c>
      <c r="F125" s="3" t="s">
        <v>33</v>
      </c>
      <c r="G125" s="3" t="s">
        <v>22</v>
      </c>
      <c r="H125" s="3" t="s">
        <v>371</v>
      </c>
    </row>
    <row r="126" spans="1:8" x14ac:dyDescent="0.4">
      <c r="A126" s="3" t="s">
        <v>157</v>
      </c>
      <c r="B126" s="6" t="s">
        <v>374</v>
      </c>
      <c r="C126" s="3" t="s">
        <v>23</v>
      </c>
      <c r="D126" s="3" t="s">
        <v>21</v>
      </c>
      <c r="E126" s="3" t="s">
        <v>371</v>
      </c>
      <c r="F126" s="3" t="s">
        <v>33</v>
      </c>
      <c r="G126" s="3" t="s">
        <v>22</v>
      </c>
      <c r="H126" s="3" t="s">
        <v>371</v>
      </c>
    </row>
    <row r="127" spans="1:8" x14ac:dyDescent="0.4">
      <c r="A127" s="3" t="s">
        <v>158</v>
      </c>
      <c r="B127" s="6" t="s">
        <v>373</v>
      </c>
      <c r="C127" s="3" t="s">
        <v>33</v>
      </c>
      <c r="D127" s="3" t="s">
        <v>19</v>
      </c>
      <c r="E127" s="3" t="s">
        <v>369</v>
      </c>
      <c r="F127" s="3" t="s">
        <v>33</v>
      </c>
      <c r="G127" s="3" t="s">
        <v>27</v>
      </c>
      <c r="H127" s="3" t="s">
        <v>370</v>
      </c>
    </row>
    <row r="128" spans="1:8" x14ac:dyDescent="0.4">
      <c r="A128" s="3" t="s">
        <v>159</v>
      </c>
      <c r="B128" s="6" t="s">
        <v>370</v>
      </c>
      <c r="C128" s="3" t="s">
        <v>23</v>
      </c>
      <c r="D128" s="3" t="s">
        <v>19</v>
      </c>
      <c r="E128" s="3" t="s">
        <v>369</v>
      </c>
      <c r="F128" s="3" t="s">
        <v>33</v>
      </c>
      <c r="G128" s="3" t="s">
        <v>27</v>
      </c>
      <c r="H128" s="3" t="s">
        <v>370</v>
      </c>
    </row>
    <row r="129" spans="1:8" x14ac:dyDescent="0.4">
      <c r="A129" s="3" t="s">
        <v>160</v>
      </c>
      <c r="B129" s="6" t="s">
        <v>369</v>
      </c>
      <c r="C129" s="3" t="s">
        <v>33</v>
      </c>
      <c r="D129" s="3" t="s">
        <v>19</v>
      </c>
      <c r="E129" s="3" t="s">
        <v>369</v>
      </c>
      <c r="F129" s="3" t="s">
        <v>33</v>
      </c>
      <c r="G129" s="3" t="s">
        <v>27</v>
      </c>
      <c r="H129" s="3" t="s">
        <v>370</v>
      </c>
    </row>
    <row r="130" spans="1:8" x14ac:dyDescent="0.4">
      <c r="A130" s="3" t="s">
        <v>161</v>
      </c>
      <c r="B130" s="6" t="s">
        <v>371</v>
      </c>
      <c r="C130" s="3" t="s">
        <v>33</v>
      </c>
      <c r="D130" s="3" t="s">
        <v>21</v>
      </c>
      <c r="E130" s="3" t="s">
        <v>371</v>
      </c>
      <c r="F130" s="3" t="s">
        <v>33</v>
      </c>
      <c r="G130" s="3" t="s">
        <v>22</v>
      </c>
      <c r="H130" s="3" t="s">
        <v>371</v>
      </c>
    </row>
    <row r="131" spans="1:8" x14ac:dyDescent="0.4">
      <c r="A131" s="3" t="s">
        <v>162</v>
      </c>
      <c r="B131" s="6" t="s">
        <v>370</v>
      </c>
      <c r="C131" s="3" t="s">
        <v>23</v>
      </c>
      <c r="D131" s="3" t="s">
        <v>19</v>
      </c>
      <c r="E131" s="3" t="s">
        <v>369</v>
      </c>
      <c r="F131" s="3" t="s">
        <v>33</v>
      </c>
      <c r="G131" s="3" t="s">
        <v>27</v>
      </c>
      <c r="H131" s="3" t="s">
        <v>370</v>
      </c>
    </row>
    <row r="132" spans="1:8" x14ac:dyDescent="0.4">
      <c r="A132" s="3" t="s">
        <v>163</v>
      </c>
      <c r="B132" s="6" t="s">
        <v>370</v>
      </c>
      <c r="C132" s="3" t="s">
        <v>23</v>
      </c>
      <c r="D132" s="3" t="s">
        <v>19</v>
      </c>
      <c r="E132" s="3" t="s">
        <v>369</v>
      </c>
      <c r="F132" s="3" t="s">
        <v>33</v>
      </c>
      <c r="G132" s="3" t="s">
        <v>27</v>
      </c>
      <c r="H132" s="3" t="s">
        <v>370</v>
      </c>
    </row>
    <row r="133" spans="1:8" x14ac:dyDescent="0.4">
      <c r="A133" s="3" t="s">
        <v>164</v>
      </c>
      <c r="B133" s="6" t="s">
        <v>369</v>
      </c>
      <c r="C133" s="3" t="s">
        <v>23</v>
      </c>
      <c r="D133" s="3" t="s">
        <v>19</v>
      </c>
      <c r="E133" s="3" t="s">
        <v>369</v>
      </c>
      <c r="F133" s="3" t="s">
        <v>33</v>
      </c>
      <c r="G133" s="3" t="s">
        <v>27</v>
      </c>
      <c r="H133" s="3" t="s">
        <v>370</v>
      </c>
    </row>
    <row r="134" spans="1:8" x14ac:dyDescent="0.4">
      <c r="A134" s="3" t="s">
        <v>165</v>
      </c>
      <c r="B134" s="6" t="s">
        <v>369</v>
      </c>
      <c r="C134" s="3" t="s">
        <v>23</v>
      </c>
      <c r="D134" s="3" t="s">
        <v>19</v>
      </c>
      <c r="E134" s="3" t="s">
        <v>369</v>
      </c>
      <c r="F134" s="3" t="s">
        <v>33</v>
      </c>
      <c r="G134" s="3" t="s">
        <v>27</v>
      </c>
      <c r="H134" s="3" t="s">
        <v>370</v>
      </c>
    </row>
    <row r="135" spans="1:8" x14ac:dyDescent="0.4">
      <c r="A135" s="3" t="s">
        <v>166</v>
      </c>
      <c r="B135" s="6" t="s">
        <v>370</v>
      </c>
      <c r="C135" s="3" t="s">
        <v>23</v>
      </c>
      <c r="D135" s="3" t="s">
        <v>19</v>
      </c>
      <c r="E135" s="3" t="s">
        <v>369</v>
      </c>
      <c r="F135" s="3" t="s">
        <v>33</v>
      </c>
      <c r="G135" s="3" t="s">
        <v>27</v>
      </c>
      <c r="H135" s="3" t="s">
        <v>370</v>
      </c>
    </row>
    <row r="136" spans="1:8" x14ac:dyDescent="0.4">
      <c r="A136" s="3" t="s">
        <v>167</v>
      </c>
      <c r="B136" s="6" t="s">
        <v>369</v>
      </c>
      <c r="C136" s="3" t="s">
        <v>23</v>
      </c>
      <c r="D136" s="3" t="s">
        <v>19</v>
      </c>
      <c r="E136" s="3" t="s">
        <v>369</v>
      </c>
      <c r="F136" s="3" t="s">
        <v>33</v>
      </c>
      <c r="G136" s="3" t="s">
        <v>27</v>
      </c>
      <c r="H136" s="3" t="s">
        <v>370</v>
      </c>
    </row>
    <row r="137" spans="1:8" x14ac:dyDescent="0.4">
      <c r="A137" s="3" t="s">
        <v>168</v>
      </c>
      <c r="B137" s="6" t="s">
        <v>371</v>
      </c>
      <c r="C137" s="3" t="s">
        <v>33</v>
      </c>
      <c r="D137" s="3" t="s">
        <v>21</v>
      </c>
      <c r="E137" s="3" t="s">
        <v>371</v>
      </c>
      <c r="F137" s="3" t="s">
        <v>33</v>
      </c>
      <c r="G137" s="3" t="s">
        <v>22</v>
      </c>
      <c r="H137" s="3" t="s">
        <v>371</v>
      </c>
    </row>
    <row r="138" spans="1:8" x14ac:dyDescent="0.4">
      <c r="A138" s="3" t="s">
        <v>169</v>
      </c>
      <c r="B138" s="6" t="s">
        <v>371</v>
      </c>
      <c r="C138" s="3" t="s">
        <v>20</v>
      </c>
      <c r="D138" s="3" t="s">
        <v>21</v>
      </c>
      <c r="E138" s="3" t="s">
        <v>371</v>
      </c>
      <c r="F138" s="3" t="s">
        <v>33</v>
      </c>
      <c r="G138" s="3" t="s">
        <v>22</v>
      </c>
      <c r="H138" s="3" t="s">
        <v>371</v>
      </c>
    </row>
    <row r="139" spans="1:8" x14ac:dyDescent="0.4">
      <c r="A139" s="3" t="s">
        <v>170</v>
      </c>
      <c r="B139" s="6" t="s">
        <v>369</v>
      </c>
      <c r="C139" s="3" t="s">
        <v>23</v>
      </c>
      <c r="D139" s="3" t="s">
        <v>19</v>
      </c>
      <c r="E139" s="3" t="s">
        <v>369</v>
      </c>
      <c r="F139" s="3" t="s">
        <v>33</v>
      </c>
      <c r="G139" s="3" t="s">
        <v>27</v>
      </c>
      <c r="H139" s="3" t="s">
        <v>370</v>
      </c>
    </row>
    <row r="140" spans="1:8" x14ac:dyDescent="0.4">
      <c r="A140" s="3" t="s">
        <v>171</v>
      </c>
      <c r="B140" s="6" t="s">
        <v>371</v>
      </c>
      <c r="C140" s="3" t="s">
        <v>20</v>
      </c>
      <c r="D140" s="3" t="s">
        <v>21</v>
      </c>
      <c r="E140" s="3" t="s">
        <v>371</v>
      </c>
      <c r="F140" s="3" t="s">
        <v>33</v>
      </c>
      <c r="G140" s="3" t="s">
        <v>22</v>
      </c>
      <c r="H140" s="3" t="s">
        <v>371</v>
      </c>
    </row>
    <row r="141" spans="1:8" x14ac:dyDescent="0.4">
      <c r="A141" s="3" t="s">
        <v>172</v>
      </c>
      <c r="B141" s="6" t="s">
        <v>369</v>
      </c>
      <c r="C141" s="3" t="s">
        <v>33</v>
      </c>
      <c r="D141" s="3" t="s">
        <v>19</v>
      </c>
      <c r="E141" s="3" t="s">
        <v>369</v>
      </c>
      <c r="F141" s="3" t="s">
        <v>33</v>
      </c>
      <c r="G141" s="3" t="s">
        <v>27</v>
      </c>
      <c r="H141" s="3" t="s">
        <v>370</v>
      </c>
    </row>
    <row r="142" spans="1:8" x14ac:dyDescent="0.4">
      <c r="A142" s="3" t="s">
        <v>173</v>
      </c>
      <c r="B142" s="6" t="s">
        <v>371</v>
      </c>
      <c r="C142" s="3" t="s">
        <v>23</v>
      </c>
      <c r="D142" s="3" t="s">
        <v>21</v>
      </c>
      <c r="E142" s="3" t="s">
        <v>371</v>
      </c>
      <c r="F142" s="3" t="s">
        <v>33</v>
      </c>
      <c r="G142" s="3" t="s">
        <v>22</v>
      </c>
      <c r="H142" s="3" t="s">
        <v>371</v>
      </c>
    </row>
    <row r="143" spans="1:8" x14ac:dyDescent="0.4">
      <c r="A143" s="3" t="s">
        <v>174</v>
      </c>
      <c r="B143" s="6" t="s">
        <v>370</v>
      </c>
      <c r="C143" s="3" t="s">
        <v>23</v>
      </c>
      <c r="D143" s="3" t="s">
        <v>19</v>
      </c>
      <c r="E143" s="3" t="s">
        <v>369</v>
      </c>
      <c r="F143" s="3" t="s">
        <v>33</v>
      </c>
      <c r="G143" s="3" t="s">
        <v>27</v>
      </c>
      <c r="H143" s="3" t="s">
        <v>370</v>
      </c>
    </row>
    <row r="144" spans="1:8" x14ac:dyDescent="0.4">
      <c r="A144" s="3" t="s">
        <v>175</v>
      </c>
      <c r="B144" s="6" t="s">
        <v>371</v>
      </c>
      <c r="C144" s="3" t="s">
        <v>20</v>
      </c>
      <c r="D144" s="3" t="s">
        <v>21</v>
      </c>
      <c r="E144" s="3" t="s">
        <v>371</v>
      </c>
      <c r="F144" s="3" t="s">
        <v>33</v>
      </c>
      <c r="G144" s="3" t="s">
        <v>22</v>
      </c>
      <c r="H144" s="3" t="s">
        <v>371</v>
      </c>
    </row>
    <row r="145" spans="1:8" x14ac:dyDescent="0.4">
      <c r="A145" s="3" t="s">
        <v>176</v>
      </c>
      <c r="B145" s="6" t="s">
        <v>373</v>
      </c>
      <c r="C145" s="3" t="s">
        <v>33</v>
      </c>
      <c r="D145" s="3" t="s">
        <v>21</v>
      </c>
      <c r="E145" s="3" t="s">
        <v>371</v>
      </c>
      <c r="F145" s="3" t="s">
        <v>33</v>
      </c>
      <c r="G145" s="3" t="s">
        <v>22</v>
      </c>
      <c r="H145" s="3" t="s">
        <v>371</v>
      </c>
    </row>
    <row r="146" spans="1:8" x14ac:dyDescent="0.4">
      <c r="A146" s="3" t="s">
        <v>177</v>
      </c>
      <c r="B146" s="6" t="s">
        <v>45</v>
      </c>
      <c r="C146" s="3" t="s">
        <v>33</v>
      </c>
      <c r="D146" s="3" t="s">
        <v>19</v>
      </c>
      <c r="E146" s="3" t="s">
        <v>369</v>
      </c>
      <c r="F146" s="3" t="s">
        <v>33</v>
      </c>
      <c r="G146" s="3" t="s">
        <v>27</v>
      </c>
      <c r="H146" s="3" t="s">
        <v>370</v>
      </c>
    </row>
    <row r="147" spans="1:8" x14ac:dyDescent="0.4">
      <c r="A147" s="3" t="s">
        <v>178</v>
      </c>
      <c r="B147" s="6" t="s">
        <v>369</v>
      </c>
      <c r="C147" s="3" t="s">
        <v>20</v>
      </c>
      <c r="D147" s="3" t="s">
        <v>19</v>
      </c>
      <c r="E147" s="3" t="s">
        <v>369</v>
      </c>
      <c r="F147" s="3" t="s">
        <v>33</v>
      </c>
      <c r="G147" s="3" t="s">
        <v>27</v>
      </c>
      <c r="H147" s="3" t="s">
        <v>370</v>
      </c>
    </row>
    <row r="148" spans="1:8" x14ac:dyDescent="0.4">
      <c r="A148" s="3" t="s">
        <v>179</v>
      </c>
      <c r="B148" s="6" t="s">
        <v>369</v>
      </c>
      <c r="C148" s="3" t="s">
        <v>33</v>
      </c>
      <c r="D148" s="3" t="s">
        <v>21</v>
      </c>
      <c r="E148" s="3" t="s">
        <v>371</v>
      </c>
      <c r="F148" s="3" t="s">
        <v>33</v>
      </c>
      <c r="G148" s="3" t="s">
        <v>22</v>
      </c>
      <c r="H148" s="3" t="s">
        <v>371</v>
      </c>
    </row>
    <row r="149" spans="1:8" x14ac:dyDescent="0.4">
      <c r="A149" s="3" t="s">
        <v>180</v>
      </c>
      <c r="B149" s="6" t="s">
        <v>369</v>
      </c>
      <c r="C149" s="3" t="s">
        <v>23</v>
      </c>
      <c r="D149" s="3" t="s">
        <v>19</v>
      </c>
      <c r="E149" s="3" t="s">
        <v>369</v>
      </c>
      <c r="F149" s="3" t="s">
        <v>33</v>
      </c>
      <c r="G149" s="3" t="s">
        <v>27</v>
      </c>
      <c r="H149" s="3" t="s">
        <v>370</v>
      </c>
    </row>
    <row r="150" spans="1:8" x14ac:dyDescent="0.4">
      <c r="A150" s="3" t="s">
        <v>181</v>
      </c>
      <c r="B150" s="6" t="s">
        <v>371</v>
      </c>
      <c r="C150" s="3" t="s">
        <v>23</v>
      </c>
      <c r="D150" s="3" t="s">
        <v>21</v>
      </c>
      <c r="E150" s="3" t="s">
        <v>371</v>
      </c>
      <c r="F150" s="3" t="s">
        <v>33</v>
      </c>
      <c r="G150" s="3" t="s">
        <v>22</v>
      </c>
      <c r="H150" s="3" t="s">
        <v>371</v>
      </c>
    </row>
    <row r="151" spans="1:8" x14ac:dyDescent="0.4">
      <c r="A151" s="3" t="s">
        <v>182</v>
      </c>
      <c r="B151" s="6" t="s">
        <v>374</v>
      </c>
      <c r="C151" s="3" t="s">
        <v>23</v>
      </c>
      <c r="D151" s="3" t="s">
        <v>21</v>
      </c>
      <c r="E151" s="3" t="s">
        <v>371</v>
      </c>
      <c r="F151" s="3" t="s">
        <v>33</v>
      </c>
      <c r="G151" s="3" t="s">
        <v>22</v>
      </c>
      <c r="H151" s="3" t="s">
        <v>371</v>
      </c>
    </row>
    <row r="152" spans="1:8" x14ac:dyDescent="0.4">
      <c r="A152" s="3" t="s">
        <v>183</v>
      </c>
      <c r="B152" s="6" t="s">
        <v>374</v>
      </c>
      <c r="C152" s="3" t="s">
        <v>23</v>
      </c>
      <c r="D152" s="3" t="s">
        <v>21</v>
      </c>
      <c r="E152" s="3" t="s">
        <v>371</v>
      </c>
      <c r="F152" s="3" t="s">
        <v>33</v>
      </c>
      <c r="G152" s="3" t="s">
        <v>22</v>
      </c>
      <c r="H152" s="3" t="s">
        <v>371</v>
      </c>
    </row>
    <row r="153" spans="1:8" x14ac:dyDescent="0.4">
      <c r="A153" s="3" t="s">
        <v>184</v>
      </c>
      <c r="B153" s="6" t="s">
        <v>372</v>
      </c>
      <c r="C153" s="3" t="s">
        <v>20</v>
      </c>
      <c r="D153" s="3" t="s">
        <v>21</v>
      </c>
      <c r="E153" s="3" t="s">
        <v>371</v>
      </c>
      <c r="F153" s="3" t="s">
        <v>33</v>
      </c>
      <c r="G153" s="3" t="s">
        <v>22</v>
      </c>
      <c r="H153" s="3" t="s">
        <v>371</v>
      </c>
    </row>
    <row r="154" spans="1:8" x14ac:dyDescent="0.4">
      <c r="A154" s="3" t="s">
        <v>185</v>
      </c>
      <c r="B154" s="6" t="s">
        <v>373</v>
      </c>
      <c r="C154" s="3" t="s">
        <v>23</v>
      </c>
      <c r="D154" s="3" t="s">
        <v>21</v>
      </c>
      <c r="E154" s="3" t="s">
        <v>371</v>
      </c>
      <c r="F154" s="3" t="s">
        <v>33</v>
      </c>
      <c r="G154" s="3" t="s">
        <v>22</v>
      </c>
      <c r="H154" s="3" t="s">
        <v>371</v>
      </c>
    </row>
    <row r="155" spans="1:8" x14ac:dyDescent="0.4">
      <c r="A155" s="3" t="s">
        <v>186</v>
      </c>
      <c r="B155" s="6" t="s">
        <v>373</v>
      </c>
      <c r="C155" s="3" t="s">
        <v>23</v>
      </c>
      <c r="D155" s="3" t="s">
        <v>21</v>
      </c>
      <c r="E155" s="3" t="s">
        <v>371</v>
      </c>
      <c r="F155" s="3" t="s">
        <v>33</v>
      </c>
      <c r="G155" s="3" t="s">
        <v>22</v>
      </c>
      <c r="H155" s="3" t="s">
        <v>371</v>
      </c>
    </row>
    <row r="156" spans="1:8" x14ac:dyDescent="0.4">
      <c r="A156" s="3" t="s">
        <v>187</v>
      </c>
      <c r="B156" s="6" t="s">
        <v>370</v>
      </c>
      <c r="C156" s="3" t="s">
        <v>23</v>
      </c>
      <c r="D156" s="3" t="s">
        <v>19</v>
      </c>
      <c r="E156" s="3" t="s">
        <v>369</v>
      </c>
      <c r="F156" s="3" t="s">
        <v>33</v>
      </c>
      <c r="G156" s="3" t="s">
        <v>27</v>
      </c>
      <c r="H156" s="3" t="s">
        <v>370</v>
      </c>
    </row>
    <row r="157" spans="1:8" x14ac:dyDescent="0.4">
      <c r="A157" s="3" t="s">
        <v>188</v>
      </c>
      <c r="B157" s="6" t="s">
        <v>371</v>
      </c>
      <c r="C157" s="3" t="s">
        <v>23</v>
      </c>
      <c r="D157" s="3" t="s">
        <v>21</v>
      </c>
      <c r="E157" s="3" t="s">
        <v>371</v>
      </c>
      <c r="F157" s="3" t="s">
        <v>33</v>
      </c>
      <c r="G157" s="3" t="s">
        <v>22</v>
      </c>
      <c r="H157" s="3" t="s">
        <v>371</v>
      </c>
    </row>
    <row r="158" spans="1:8" x14ac:dyDescent="0.4">
      <c r="A158" s="3" t="s">
        <v>189</v>
      </c>
      <c r="B158" s="6" t="s">
        <v>373</v>
      </c>
      <c r="C158" s="3" t="s">
        <v>23</v>
      </c>
      <c r="D158" s="3" t="s">
        <v>21</v>
      </c>
      <c r="E158" s="3" t="s">
        <v>371</v>
      </c>
      <c r="F158" s="3" t="s">
        <v>33</v>
      </c>
      <c r="G158" s="3" t="s">
        <v>22</v>
      </c>
      <c r="H158" s="3" t="s">
        <v>371</v>
      </c>
    </row>
    <row r="159" spans="1:8" x14ac:dyDescent="0.4">
      <c r="A159" s="3" t="s">
        <v>190</v>
      </c>
      <c r="B159" s="6" t="s">
        <v>369</v>
      </c>
      <c r="C159" s="3" t="s">
        <v>33</v>
      </c>
      <c r="D159" s="3" t="s">
        <v>19</v>
      </c>
      <c r="E159" s="3" t="s">
        <v>369</v>
      </c>
      <c r="F159" s="3" t="s">
        <v>33</v>
      </c>
      <c r="G159" s="3" t="s">
        <v>27</v>
      </c>
      <c r="H159" s="3" t="s">
        <v>370</v>
      </c>
    </row>
    <row r="160" spans="1:8" x14ac:dyDescent="0.4">
      <c r="A160" s="3" t="s">
        <v>191</v>
      </c>
      <c r="B160" s="6" t="s">
        <v>371</v>
      </c>
      <c r="C160" s="3" t="s">
        <v>23</v>
      </c>
      <c r="D160" s="3" t="s">
        <v>21</v>
      </c>
      <c r="E160" s="3" t="s">
        <v>371</v>
      </c>
      <c r="F160" s="3" t="s">
        <v>33</v>
      </c>
      <c r="G160" s="3" t="s">
        <v>22</v>
      </c>
      <c r="H160" s="3" t="s">
        <v>371</v>
      </c>
    </row>
    <row r="161" spans="1:8" x14ac:dyDescent="0.4">
      <c r="A161" s="3" t="s">
        <v>192</v>
      </c>
      <c r="B161" s="6" t="s">
        <v>371</v>
      </c>
      <c r="C161" s="3" t="s">
        <v>23</v>
      </c>
      <c r="D161" s="3" t="s">
        <v>21</v>
      </c>
      <c r="E161" s="3" t="s">
        <v>371</v>
      </c>
      <c r="F161" s="3" t="s">
        <v>33</v>
      </c>
      <c r="G161" s="3" t="s">
        <v>22</v>
      </c>
      <c r="H161" s="3" t="s">
        <v>371</v>
      </c>
    </row>
    <row r="162" spans="1:8" x14ac:dyDescent="0.4">
      <c r="A162" s="3" t="s">
        <v>193</v>
      </c>
      <c r="B162" s="6" t="s">
        <v>45</v>
      </c>
      <c r="C162" s="3" t="s">
        <v>20</v>
      </c>
      <c r="D162" s="3" t="s">
        <v>19</v>
      </c>
      <c r="E162" s="3" t="s">
        <v>369</v>
      </c>
      <c r="F162" s="3" t="s">
        <v>33</v>
      </c>
      <c r="G162" s="3" t="s">
        <v>27</v>
      </c>
      <c r="H162" s="3" t="s">
        <v>370</v>
      </c>
    </row>
    <row r="163" spans="1:8" x14ac:dyDescent="0.4">
      <c r="A163" s="3" t="s">
        <v>194</v>
      </c>
      <c r="B163" s="6" t="s">
        <v>369</v>
      </c>
      <c r="C163" s="3" t="s">
        <v>23</v>
      </c>
      <c r="D163" s="3" t="s">
        <v>19</v>
      </c>
      <c r="E163" s="3" t="s">
        <v>369</v>
      </c>
      <c r="F163" s="3" t="s">
        <v>33</v>
      </c>
      <c r="G163" s="3" t="s">
        <v>27</v>
      </c>
      <c r="H163" s="3" t="s">
        <v>370</v>
      </c>
    </row>
    <row r="164" spans="1:8" x14ac:dyDescent="0.4">
      <c r="A164" s="3" t="s">
        <v>195</v>
      </c>
      <c r="B164" s="6" t="s">
        <v>370</v>
      </c>
      <c r="C164" s="3" t="s">
        <v>23</v>
      </c>
      <c r="D164" s="3" t="s">
        <v>19</v>
      </c>
      <c r="E164" s="3" t="s">
        <v>369</v>
      </c>
      <c r="F164" s="3" t="s">
        <v>33</v>
      </c>
      <c r="G164" s="3" t="s">
        <v>27</v>
      </c>
      <c r="H164" s="3" t="s">
        <v>370</v>
      </c>
    </row>
    <row r="165" spans="1:8" x14ac:dyDescent="0.4">
      <c r="A165" s="3" t="s">
        <v>196</v>
      </c>
      <c r="B165" s="6" t="s">
        <v>45</v>
      </c>
      <c r="C165" s="3" t="s">
        <v>33</v>
      </c>
      <c r="D165" s="3" t="s">
        <v>19</v>
      </c>
      <c r="E165" s="3" t="s">
        <v>369</v>
      </c>
      <c r="F165" s="3" t="s">
        <v>33</v>
      </c>
      <c r="G165" s="3" t="s">
        <v>27</v>
      </c>
      <c r="H165" s="3" t="s">
        <v>370</v>
      </c>
    </row>
    <row r="166" spans="1:8" x14ac:dyDescent="0.4">
      <c r="A166" s="3" t="s">
        <v>197</v>
      </c>
      <c r="B166" s="6" t="s">
        <v>369</v>
      </c>
      <c r="C166" s="3" t="s">
        <v>23</v>
      </c>
      <c r="D166" s="3" t="s">
        <v>19</v>
      </c>
      <c r="E166" s="3" t="s">
        <v>369</v>
      </c>
      <c r="F166" s="3" t="s">
        <v>33</v>
      </c>
      <c r="G166" s="3" t="s">
        <v>27</v>
      </c>
      <c r="H166" s="3" t="s">
        <v>370</v>
      </c>
    </row>
    <row r="167" spans="1:8" x14ac:dyDescent="0.4">
      <c r="A167" s="3" t="s">
        <v>198</v>
      </c>
      <c r="B167" s="6" t="s">
        <v>371</v>
      </c>
      <c r="C167" s="3" t="s">
        <v>20</v>
      </c>
      <c r="D167" s="3" t="s">
        <v>21</v>
      </c>
      <c r="E167" s="3" t="s">
        <v>371</v>
      </c>
      <c r="F167" s="3" t="s">
        <v>33</v>
      </c>
      <c r="G167" s="3" t="s">
        <v>22</v>
      </c>
      <c r="H167" s="3" t="s">
        <v>371</v>
      </c>
    </row>
    <row r="168" spans="1:8" x14ac:dyDescent="0.4">
      <c r="A168" s="3" t="s">
        <v>199</v>
      </c>
      <c r="B168" s="6" t="s">
        <v>371</v>
      </c>
      <c r="C168" s="3" t="s">
        <v>23</v>
      </c>
      <c r="D168" s="3" t="s">
        <v>21</v>
      </c>
      <c r="E168" s="3" t="s">
        <v>371</v>
      </c>
      <c r="F168" s="3" t="s">
        <v>33</v>
      </c>
      <c r="G168" s="3" t="s">
        <v>22</v>
      </c>
      <c r="H168" s="3" t="s">
        <v>371</v>
      </c>
    </row>
    <row r="169" spans="1:8" x14ac:dyDescent="0.4">
      <c r="A169" s="3" t="s">
        <v>22</v>
      </c>
      <c r="B169" s="6" t="s">
        <v>371</v>
      </c>
      <c r="C169" s="3" t="s">
        <v>23</v>
      </c>
      <c r="D169" s="3" t="s">
        <v>21</v>
      </c>
      <c r="E169" s="3" t="s">
        <v>371</v>
      </c>
      <c r="F169" s="3" t="s">
        <v>33</v>
      </c>
      <c r="G169" s="3" t="s">
        <v>22</v>
      </c>
      <c r="H169" s="3" t="s">
        <v>371</v>
      </c>
    </row>
    <row r="170" spans="1:8" x14ac:dyDescent="0.4">
      <c r="A170" s="3" t="s">
        <v>200</v>
      </c>
      <c r="B170" s="6" t="s">
        <v>372</v>
      </c>
      <c r="C170" s="3" t="s">
        <v>20</v>
      </c>
      <c r="D170" s="3" t="s">
        <v>21</v>
      </c>
      <c r="E170" s="3" t="s">
        <v>371</v>
      </c>
      <c r="F170" s="3" t="s">
        <v>33</v>
      </c>
      <c r="G170" s="3" t="s">
        <v>22</v>
      </c>
      <c r="H170" s="3" t="s">
        <v>371</v>
      </c>
    </row>
    <row r="171" spans="1:8" x14ac:dyDescent="0.4">
      <c r="A171" s="3" t="s">
        <v>201</v>
      </c>
      <c r="B171" s="6" t="s">
        <v>371</v>
      </c>
      <c r="C171" s="3" t="s">
        <v>33</v>
      </c>
      <c r="D171" s="3" t="s">
        <v>21</v>
      </c>
      <c r="E171" s="3" t="s">
        <v>371</v>
      </c>
      <c r="F171" s="3" t="s">
        <v>33</v>
      </c>
      <c r="G171" s="3" t="s">
        <v>22</v>
      </c>
      <c r="H171" s="3" t="s">
        <v>371</v>
      </c>
    </row>
    <row r="172" spans="1:8" x14ac:dyDescent="0.4">
      <c r="A172" s="3" t="s">
        <v>202</v>
      </c>
      <c r="B172" s="6" t="s">
        <v>372</v>
      </c>
      <c r="C172" s="3" t="s">
        <v>20</v>
      </c>
      <c r="D172" s="3" t="s">
        <v>21</v>
      </c>
      <c r="E172" s="3" t="s">
        <v>371</v>
      </c>
      <c r="F172" s="3" t="s">
        <v>33</v>
      </c>
      <c r="G172" s="3" t="s">
        <v>22</v>
      </c>
      <c r="H172" s="3" t="s">
        <v>371</v>
      </c>
    </row>
    <row r="173" spans="1:8" x14ac:dyDescent="0.4">
      <c r="A173" s="3" t="s">
        <v>203</v>
      </c>
      <c r="B173" s="6" t="s">
        <v>371</v>
      </c>
      <c r="C173" s="3" t="s">
        <v>20</v>
      </c>
      <c r="D173" s="3" t="s">
        <v>21</v>
      </c>
      <c r="E173" s="3" t="s">
        <v>371</v>
      </c>
      <c r="F173" s="3" t="s">
        <v>33</v>
      </c>
      <c r="G173" s="3" t="s">
        <v>22</v>
      </c>
      <c r="H173" s="3" t="s">
        <v>371</v>
      </c>
    </row>
    <row r="174" spans="1:8" x14ac:dyDescent="0.4">
      <c r="A174" s="3" t="s">
        <v>204</v>
      </c>
      <c r="B174" s="6" t="s">
        <v>369</v>
      </c>
      <c r="C174" s="3" t="s">
        <v>23</v>
      </c>
      <c r="D174" s="3" t="s">
        <v>19</v>
      </c>
      <c r="E174" s="3" t="s">
        <v>369</v>
      </c>
      <c r="F174" s="3" t="s">
        <v>33</v>
      </c>
      <c r="G174" s="3" t="s">
        <v>27</v>
      </c>
      <c r="H174" s="3" t="s">
        <v>370</v>
      </c>
    </row>
    <row r="175" spans="1:8" x14ac:dyDescent="0.4">
      <c r="A175" s="3" t="s">
        <v>205</v>
      </c>
      <c r="B175" s="6" t="s">
        <v>370</v>
      </c>
      <c r="C175" s="3" t="s">
        <v>23</v>
      </c>
      <c r="D175" s="3" t="s">
        <v>19</v>
      </c>
      <c r="E175" s="3" t="s">
        <v>369</v>
      </c>
      <c r="F175" s="3" t="s">
        <v>33</v>
      </c>
      <c r="G175" s="3" t="s">
        <v>27</v>
      </c>
      <c r="H175" s="3" t="s">
        <v>370</v>
      </c>
    </row>
    <row r="176" spans="1:8" x14ac:dyDescent="0.4">
      <c r="A176" s="3" t="s">
        <v>206</v>
      </c>
      <c r="B176" s="6" t="s">
        <v>369</v>
      </c>
      <c r="C176" s="3" t="s">
        <v>23</v>
      </c>
      <c r="D176" s="3" t="s">
        <v>19</v>
      </c>
      <c r="E176" s="3" t="s">
        <v>369</v>
      </c>
      <c r="F176" s="3" t="s">
        <v>33</v>
      </c>
      <c r="G176" s="3" t="s">
        <v>27</v>
      </c>
      <c r="H176" s="3" t="s">
        <v>370</v>
      </c>
    </row>
    <row r="177" spans="1:8" x14ac:dyDescent="0.4">
      <c r="A177" s="3" t="s">
        <v>207</v>
      </c>
      <c r="B177" s="6" t="s">
        <v>370</v>
      </c>
      <c r="C177" s="3" t="s">
        <v>23</v>
      </c>
      <c r="D177" s="3" t="s">
        <v>19</v>
      </c>
      <c r="E177" s="3" t="s">
        <v>369</v>
      </c>
      <c r="F177" s="3" t="s">
        <v>33</v>
      </c>
      <c r="G177" s="3" t="s">
        <v>27</v>
      </c>
      <c r="H177" s="3" t="s">
        <v>370</v>
      </c>
    </row>
    <row r="178" spans="1:8" x14ac:dyDescent="0.4">
      <c r="A178" s="3" t="s">
        <v>208</v>
      </c>
      <c r="B178" s="6" t="s">
        <v>369</v>
      </c>
      <c r="C178" s="3" t="s">
        <v>23</v>
      </c>
      <c r="D178" s="3" t="s">
        <v>19</v>
      </c>
      <c r="E178" s="3" t="s">
        <v>369</v>
      </c>
      <c r="F178" s="3" t="s">
        <v>33</v>
      </c>
      <c r="G178" s="3" t="s">
        <v>27</v>
      </c>
      <c r="H178" s="3" t="s">
        <v>370</v>
      </c>
    </row>
    <row r="179" spans="1:8" x14ac:dyDescent="0.4">
      <c r="A179" s="3" t="s">
        <v>209</v>
      </c>
      <c r="B179" s="6" t="s">
        <v>372</v>
      </c>
      <c r="C179" s="3" t="s">
        <v>20</v>
      </c>
      <c r="D179" s="3" t="s">
        <v>21</v>
      </c>
      <c r="E179" s="3" t="s">
        <v>371</v>
      </c>
      <c r="F179" s="3" t="s">
        <v>33</v>
      </c>
      <c r="G179" s="3" t="s">
        <v>22</v>
      </c>
      <c r="H179" s="3" t="s">
        <v>371</v>
      </c>
    </row>
    <row r="180" spans="1:8" x14ac:dyDescent="0.4">
      <c r="A180" s="3" t="s">
        <v>210</v>
      </c>
      <c r="B180" s="6" t="s">
        <v>369</v>
      </c>
      <c r="C180" s="3" t="s">
        <v>23</v>
      </c>
      <c r="D180" s="3" t="s">
        <v>19</v>
      </c>
      <c r="E180" s="3" t="s">
        <v>369</v>
      </c>
      <c r="F180" s="3" t="s">
        <v>33</v>
      </c>
      <c r="G180" s="3" t="s">
        <v>27</v>
      </c>
      <c r="H180" s="3" t="s">
        <v>370</v>
      </c>
    </row>
    <row r="181" spans="1:8" x14ac:dyDescent="0.4">
      <c r="A181" s="3" t="s">
        <v>211</v>
      </c>
      <c r="B181" s="6" t="s">
        <v>370</v>
      </c>
      <c r="C181" s="3" t="s">
        <v>23</v>
      </c>
      <c r="D181" s="3" t="s">
        <v>19</v>
      </c>
      <c r="E181" s="3" t="s">
        <v>369</v>
      </c>
      <c r="F181" s="3" t="s">
        <v>33</v>
      </c>
      <c r="G181" s="3" t="s">
        <v>27</v>
      </c>
      <c r="H181" s="3" t="s">
        <v>370</v>
      </c>
    </row>
    <row r="182" spans="1:8" x14ac:dyDescent="0.4">
      <c r="A182" s="3" t="s">
        <v>212</v>
      </c>
      <c r="B182" s="6" t="s">
        <v>371</v>
      </c>
      <c r="C182" s="3" t="s">
        <v>20</v>
      </c>
      <c r="D182" s="3" t="s">
        <v>21</v>
      </c>
      <c r="E182" s="3" t="s">
        <v>371</v>
      </c>
      <c r="F182" s="3" t="s">
        <v>33</v>
      </c>
      <c r="G182" s="3" t="s">
        <v>22</v>
      </c>
      <c r="H182" s="3" t="s">
        <v>371</v>
      </c>
    </row>
    <row r="183" spans="1:8" x14ac:dyDescent="0.4">
      <c r="A183" s="3" t="s">
        <v>213</v>
      </c>
      <c r="B183" s="6" t="s">
        <v>45</v>
      </c>
      <c r="C183" s="3" t="s">
        <v>33</v>
      </c>
      <c r="D183" s="3" t="s">
        <v>19</v>
      </c>
      <c r="E183" s="3" t="s">
        <v>369</v>
      </c>
      <c r="F183" s="3" t="s">
        <v>33</v>
      </c>
      <c r="G183" s="3" t="s">
        <v>27</v>
      </c>
      <c r="H183" s="3" t="s">
        <v>370</v>
      </c>
    </row>
    <row r="184" spans="1:8" x14ac:dyDescent="0.4">
      <c r="A184" s="3" t="s">
        <v>214</v>
      </c>
      <c r="B184" s="6" t="s">
        <v>369</v>
      </c>
      <c r="C184" s="3" t="s">
        <v>33</v>
      </c>
      <c r="D184" s="3" t="s">
        <v>19</v>
      </c>
      <c r="E184" s="3" t="s">
        <v>369</v>
      </c>
      <c r="F184" s="3" t="s">
        <v>33</v>
      </c>
      <c r="G184" s="3" t="s">
        <v>27</v>
      </c>
      <c r="H184" s="3" t="s">
        <v>370</v>
      </c>
    </row>
    <row r="185" spans="1:8" x14ac:dyDescent="0.4">
      <c r="A185" s="3" t="s">
        <v>215</v>
      </c>
      <c r="B185" s="6" t="s">
        <v>369</v>
      </c>
      <c r="C185" s="3" t="s">
        <v>20</v>
      </c>
      <c r="D185" s="3" t="s">
        <v>19</v>
      </c>
      <c r="E185" s="3" t="s">
        <v>369</v>
      </c>
      <c r="F185" s="3" t="s">
        <v>33</v>
      </c>
      <c r="G185" s="3" t="s">
        <v>27</v>
      </c>
      <c r="H185" s="3" t="s">
        <v>370</v>
      </c>
    </row>
    <row r="186" spans="1:8" x14ac:dyDescent="0.4">
      <c r="A186" s="3" t="s">
        <v>216</v>
      </c>
      <c r="B186" s="6" t="s">
        <v>374</v>
      </c>
      <c r="C186" s="3" t="s">
        <v>23</v>
      </c>
      <c r="D186" s="3" t="s">
        <v>21</v>
      </c>
      <c r="E186" s="3" t="s">
        <v>371</v>
      </c>
      <c r="F186" s="3" t="s">
        <v>33</v>
      </c>
      <c r="G186" s="3" t="s">
        <v>22</v>
      </c>
      <c r="H186" s="3" t="s">
        <v>371</v>
      </c>
    </row>
    <row r="187" spans="1:8" x14ac:dyDescent="0.4">
      <c r="A187" s="3" t="s">
        <v>217</v>
      </c>
      <c r="B187" s="6" t="s">
        <v>370</v>
      </c>
      <c r="C187" s="3" t="s">
        <v>23</v>
      </c>
      <c r="D187" s="3" t="s">
        <v>19</v>
      </c>
      <c r="E187" s="3" t="s">
        <v>369</v>
      </c>
      <c r="F187" s="3" t="s">
        <v>33</v>
      </c>
      <c r="G187" s="3" t="s">
        <v>27</v>
      </c>
      <c r="H187" s="3" t="s">
        <v>370</v>
      </c>
    </row>
    <row r="188" spans="1:8" x14ac:dyDescent="0.4">
      <c r="A188" s="3" t="s">
        <v>218</v>
      </c>
      <c r="B188" s="6" t="s">
        <v>369</v>
      </c>
      <c r="C188" s="3" t="s">
        <v>20</v>
      </c>
      <c r="D188" s="3" t="s">
        <v>19</v>
      </c>
      <c r="E188" s="3" t="s">
        <v>369</v>
      </c>
      <c r="F188" s="3" t="s">
        <v>33</v>
      </c>
      <c r="G188" s="3" t="s">
        <v>27</v>
      </c>
      <c r="H188" s="3" t="s">
        <v>370</v>
      </c>
    </row>
    <row r="189" spans="1:8" x14ac:dyDescent="0.4">
      <c r="A189" s="3" t="s">
        <v>219</v>
      </c>
      <c r="B189" s="6" t="s">
        <v>369</v>
      </c>
      <c r="C189" s="3" t="s">
        <v>23</v>
      </c>
      <c r="D189" s="3" t="s">
        <v>19</v>
      </c>
      <c r="E189" s="3" t="s">
        <v>369</v>
      </c>
      <c r="F189" s="3" t="s">
        <v>33</v>
      </c>
      <c r="G189" s="3" t="s">
        <v>27</v>
      </c>
      <c r="H189" s="3" t="s">
        <v>370</v>
      </c>
    </row>
    <row r="190" spans="1:8" x14ac:dyDescent="0.4">
      <c r="A190" s="3" t="s">
        <v>220</v>
      </c>
      <c r="B190" s="6" t="s">
        <v>369</v>
      </c>
      <c r="C190" s="3" t="s">
        <v>33</v>
      </c>
      <c r="D190" s="3" t="s">
        <v>19</v>
      </c>
      <c r="E190" s="3" t="s">
        <v>369</v>
      </c>
      <c r="F190" s="3" t="s">
        <v>33</v>
      </c>
      <c r="G190" s="3" t="s">
        <v>27</v>
      </c>
      <c r="H190" s="3" t="s">
        <v>370</v>
      </c>
    </row>
    <row r="191" spans="1:8" x14ac:dyDescent="0.4">
      <c r="A191" s="3" t="s">
        <v>221</v>
      </c>
      <c r="B191" s="6" t="s">
        <v>370</v>
      </c>
      <c r="C191" s="3" t="s">
        <v>23</v>
      </c>
      <c r="D191" s="3" t="s">
        <v>19</v>
      </c>
      <c r="E191" s="3" t="s">
        <v>369</v>
      </c>
      <c r="F191" s="3" t="s">
        <v>33</v>
      </c>
      <c r="G191" s="3" t="s">
        <v>27</v>
      </c>
      <c r="H191" s="3" t="s">
        <v>370</v>
      </c>
    </row>
    <row r="192" spans="1:8" x14ac:dyDescent="0.4">
      <c r="A192" s="3" t="s">
        <v>222</v>
      </c>
      <c r="B192" s="6" t="s">
        <v>369</v>
      </c>
      <c r="C192" s="3" t="s">
        <v>20</v>
      </c>
      <c r="D192" s="3" t="s">
        <v>19</v>
      </c>
      <c r="E192" s="3" t="s">
        <v>369</v>
      </c>
      <c r="F192" s="3" t="s">
        <v>33</v>
      </c>
      <c r="G192" s="3" t="s">
        <v>27</v>
      </c>
      <c r="H192" s="3" t="s">
        <v>370</v>
      </c>
    </row>
    <row r="193" spans="1:8" x14ac:dyDescent="0.4">
      <c r="A193" s="3" t="s">
        <v>223</v>
      </c>
      <c r="B193" s="6" t="s">
        <v>370</v>
      </c>
      <c r="C193" s="3" t="s">
        <v>23</v>
      </c>
      <c r="D193" s="3" t="s">
        <v>19</v>
      </c>
      <c r="E193" s="3" t="s">
        <v>369</v>
      </c>
      <c r="F193" s="3" t="s">
        <v>33</v>
      </c>
      <c r="G193" s="3" t="s">
        <v>27</v>
      </c>
      <c r="H193" s="3" t="s">
        <v>370</v>
      </c>
    </row>
    <row r="194" spans="1:8" x14ac:dyDescent="0.4">
      <c r="A194" s="3" t="s">
        <v>224</v>
      </c>
      <c r="B194" s="6" t="s">
        <v>369</v>
      </c>
      <c r="C194" s="3" t="s">
        <v>23</v>
      </c>
      <c r="D194" s="3" t="s">
        <v>25</v>
      </c>
      <c r="E194" s="3" t="s">
        <v>369</v>
      </c>
      <c r="F194" s="3" t="s">
        <v>377</v>
      </c>
      <c r="G194" s="3" t="s">
        <v>22</v>
      </c>
      <c r="H194" s="3" t="s">
        <v>371</v>
      </c>
    </row>
    <row r="195" spans="1:8" x14ac:dyDescent="0.4">
      <c r="A195" s="3" t="s">
        <v>225</v>
      </c>
      <c r="B195" s="6" t="s">
        <v>371</v>
      </c>
      <c r="C195" s="3" t="s">
        <v>20</v>
      </c>
      <c r="D195" s="3" t="s">
        <v>19</v>
      </c>
      <c r="E195" s="3" t="s">
        <v>369</v>
      </c>
      <c r="F195" s="3" t="s">
        <v>33</v>
      </c>
      <c r="G195" s="3" t="s">
        <v>27</v>
      </c>
      <c r="H195" s="3" t="s">
        <v>370</v>
      </c>
    </row>
    <row r="196" spans="1:8" x14ac:dyDescent="0.4">
      <c r="A196" s="3" t="s">
        <v>226</v>
      </c>
      <c r="B196" s="6" t="s">
        <v>373</v>
      </c>
      <c r="C196" s="3" t="s">
        <v>33</v>
      </c>
      <c r="D196" s="3" t="s">
        <v>21</v>
      </c>
      <c r="E196" s="3" t="s">
        <v>371</v>
      </c>
      <c r="F196" s="3" t="s">
        <v>33</v>
      </c>
      <c r="G196" s="3" t="s">
        <v>22</v>
      </c>
      <c r="H196" s="3" t="s">
        <v>371</v>
      </c>
    </row>
    <row r="197" spans="1:8" x14ac:dyDescent="0.4">
      <c r="A197" s="3" t="s">
        <v>227</v>
      </c>
      <c r="B197" s="6" t="s">
        <v>374</v>
      </c>
      <c r="C197" s="3" t="s">
        <v>23</v>
      </c>
      <c r="D197" s="3" t="s">
        <v>21</v>
      </c>
      <c r="E197" s="3" t="s">
        <v>371</v>
      </c>
      <c r="F197" s="3" t="s">
        <v>33</v>
      </c>
      <c r="G197" s="3" t="s">
        <v>22</v>
      </c>
      <c r="H197" s="3" t="s">
        <v>371</v>
      </c>
    </row>
    <row r="198" spans="1:8" x14ac:dyDescent="0.4">
      <c r="A198" s="3" t="s">
        <v>228</v>
      </c>
      <c r="B198" s="6" t="s">
        <v>369</v>
      </c>
      <c r="C198" s="3" t="s">
        <v>23</v>
      </c>
      <c r="D198" s="3" t="s">
        <v>19</v>
      </c>
      <c r="E198" s="3" t="s">
        <v>369</v>
      </c>
      <c r="F198" s="3" t="s">
        <v>33</v>
      </c>
      <c r="G198" s="3" t="s">
        <v>27</v>
      </c>
      <c r="H198" s="3" t="s">
        <v>370</v>
      </c>
    </row>
    <row r="199" spans="1:8" x14ac:dyDescent="0.4">
      <c r="A199" s="3" t="s">
        <v>229</v>
      </c>
      <c r="B199" s="6" t="s">
        <v>369</v>
      </c>
      <c r="C199" s="3" t="s">
        <v>23</v>
      </c>
      <c r="D199" s="3" t="s">
        <v>19</v>
      </c>
      <c r="E199" s="3" t="s">
        <v>369</v>
      </c>
      <c r="F199" s="3" t="s">
        <v>33</v>
      </c>
      <c r="G199" s="3" t="s">
        <v>27</v>
      </c>
      <c r="H199" s="3" t="s">
        <v>370</v>
      </c>
    </row>
    <row r="200" spans="1:8" x14ac:dyDescent="0.4">
      <c r="A200" s="3" t="s">
        <v>230</v>
      </c>
      <c r="B200" s="6" t="s">
        <v>374</v>
      </c>
      <c r="C200" s="3" t="s">
        <v>23</v>
      </c>
      <c r="D200" s="3" t="s">
        <v>21</v>
      </c>
      <c r="E200" s="3" t="s">
        <v>371</v>
      </c>
      <c r="F200" s="3" t="s">
        <v>33</v>
      </c>
      <c r="G200" s="3" t="s">
        <v>22</v>
      </c>
      <c r="H200" s="3" t="s">
        <v>371</v>
      </c>
    </row>
    <row r="201" spans="1:8" x14ac:dyDescent="0.4">
      <c r="A201" s="3" t="s">
        <v>231</v>
      </c>
      <c r="B201" s="6" t="s">
        <v>373</v>
      </c>
      <c r="C201" s="3" t="s">
        <v>33</v>
      </c>
      <c r="D201" s="3" t="s">
        <v>21</v>
      </c>
      <c r="E201" s="3" t="s">
        <v>371</v>
      </c>
      <c r="F201" s="3" t="s">
        <v>33</v>
      </c>
      <c r="G201" s="3" t="s">
        <v>22</v>
      </c>
      <c r="H201" s="3" t="s">
        <v>371</v>
      </c>
    </row>
    <row r="202" spans="1:8" x14ac:dyDescent="0.4">
      <c r="A202" s="3" t="s">
        <v>232</v>
      </c>
      <c r="B202" s="6" t="s">
        <v>370</v>
      </c>
      <c r="C202" s="3" t="s">
        <v>23</v>
      </c>
      <c r="D202" s="3" t="s">
        <v>19</v>
      </c>
      <c r="E202" s="3" t="s">
        <v>369</v>
      </c>
      <c r="F202" s="3" t="s">
        <v>33</v>
      </c>
      <c r="G202" s="3" t="s">
        <v>27</v>
      </c>
      <c r="H202" s="3" t="s">
        <v>370</v>
      </c>
    </row>
    <row r="203" spans="1:8" x14ac:dyDescent="0.4">
      <c r="A203" s="3" t="s">
        <v>233</v>
      </c>
      <c r="B203" s="6" t="s">
        <v>371</v>
      </c>
      <c r="C203" s="3" t="s">
        <v>20</v>
      </c>
      <c r="D203" s="3" t="s">
        <v>21</v>
      </c>
      <c r="E203" s="3" t="s">
        <v>371</v>
      </c>
      <c r="F203" s="3" t="s">
        <v>33</v>
      </c>
      <c r="G203" s="3" t="s">
        <v>22</v>
      </c>
      <c r="H203" s="3" t="s">
        <v>371</v>
      </c>
    </row>
    <row r="204" spans="1:8" x14ac:dyDescent="0.4">
      <c r="A204" s="3" t="s">
        <v>234</v>
      </c>
      <c r="B204" s="6" t="s">
        <v>373</v>
      </c>
      <c r="C204" s="3" t="s">
        <v>33</v>
      </c>
      <c r="D204" s="3" t="s">
        <v>19</v>
      </c>
      <c r="E204" s="3" t="s">
        <v>369</v>
      </c>
      <c r="F204" s="3" t="s">
        <v>33</v>
      </c>
      <c r="G204" s="3" t="s">
        <v>27</v>
      </c>
      <c r="H204" s="3" t="s">
        <v>370</v>
      </c>
    </row>
    <row r="205" spans="1:8" x14ac:dyDescent="0.4">
      <c r="A205" s="3" t="s">
        <v>235</v>
      </c>
      <c r="B205" s="6" t="s">
        <v>369</v>
      </c>
      <c r="C205" s="3" t="s">
        <v>23</v>
      </c>
      <c r="D205" s="3" t="s">
        <v>19</v>
      </c>
      <c r="E205" s="3" t="s">
        <v>369</v>
      </c>
      <c r="F205" s="3" t="s">
        <v>33</v>
      </c>
      <c r="G205" s="3" t="s">
        <v>27</v>
      </c>
      <c r="H205" s="3" t="s">
        <v>370</v>
      </c>
    </row>
    <row r="206" spans="1:8" x14ac:dyDescent="0.4">
      <c r="A206" s="3" t="s">
        <v>236</v>
      </c>
      <c r="B206" s="6" t="s">
        <v>374</v>
      </c>
      <c r="C206" s="3" t="s">
        <v>23</v>
      </c>
      <c r="D206" s="3" t="s">
        <v>21</v>
      </c>
      <c r="E206" s="3" t="s">
        <v>371</v>
      </c>
      <c r="F206" s="3" t="s">
        <v>33</v>
      </c>
      <c r="G206" s="3" t="s">
        <v>22</v>
      </c>
      <c r="H206" s="3" t="s">
        <v>371</v>
      </c>
    </row>
    <row r="207" spans="1:8" x14ac:dyDescent="0.4">
      <c r="A207" s="3" t="s">
        <v>237</v>
      </c>
      <c r="B207" s="6" t="s">
        <v>371</v>
      </c>
      <c r="C207" s="3" t="s">
        <v>20</v>
      </c>
      <c r="D207" s="3" t="s">
        <v>21</v>
      </c>
      <c r="E207" s="3" t="s">
        <v>371</v>
      </c>
      <c r="F207" s="3" t="s">
        <v>33</v>
      </c>
      <c r="G207" s="3" t="s">
        <v>22</v>
      </c>
      <c r="H207" s="3" t="s">
        <v>371</v>
      </c>
    </row>
    <row r="208" spans="1:8" x14ac:dyDescent="0.4">
      <c r="A208" s="3" t="s">
        <v>238</v>
      </c>
      <c r="B208" s="6" t="s">
        <v>371</v>
      </c>
      <c r="C208" s="3" t="s">
        <v>23</v>
      </c>
      <c r="D208" s="3" t="s">
        <v>21</v>
      </c>
      <c r="E208" s="3" t="s">
        <v>371</v>
      </c>
      <c r="F208" s="3" t="s">
        <v>33</v>
      </c>
      <c r="G208" s="3" t="s">
        <v>22</v>
      </c>
      <c r="H208" s="3" t="s">
        <v>371</v>
      </c>
    </row>
    <row r="209" spans="1:8" x14ac:dyDescent="0.4">
      <c r="A209" s="3" t="s">
        <v>239</v>
      </c>
      <c r="B209" s="6" t="s">
        <v>373</v>
      </c>
      <c r="C209" s="3" t="s">
        <v>23</v>
      </c>
      <c r="D209" s="3" t="s">
        <v>21</v>
      </c>
      <c r="E209" s="3" t="s">
        <v>371</v>
      </c>
      <c r="F209" s="3" t="s">
        <v>33</v>
      </c>
      <c r="G209" s="3" t="s">
        <v>22</v>
      </c>
      <c r="H209" s="3" t="s">
        <v>371</v>
      </c>
    </row>
    <row r="210" spans="1:8" x14ac:dyDescent="0.4">
      <c r="A210" s="3" t="s">
        <v>240</v>
      </c>
      <c r="B210" s="6" t="s">
        <v>369</v>
      </c>
      <c r="C210" s="3" t="s">
        <v>33</v>
      </c>
      <c r="D210" s="3" t="s">
        <v>19</v>
      </c>
      <c r="E210" s="3" t="s">
        <v>369</v>
      </c>
      <c r="F210" s="3" t="s">
        <v>33</v>
      </c>
      <c r="G210" s="3" t="s">
        <v>27</v>
      </c>
      <c r="H210" s="3" t="s">
        <v>370</v>
      </c>
    </row>
    <row r="211" spans="1:8" x14ac:dyDescent="0.4">
      <c r="A211" s="3" t="s">
        <v>241</v>
      </c>
      <c r="B211" s="6" t="s">
        <v>369</v>
      </c>
      <c r="C211" s="3" t="s">
        <v>23</v>
      </c>
      <c r="D211" s="3" t="s">
        <v>19</v>
      </c>
      <c r="E211" s="3" t="s">
        <v>369</v>
      </c>
      <c r="F211" s="3" t="s">
        <v>33</v>
      </c>
      <c r="G211" s="3" t="s">
        <v>27</v>
      </c>
      <c r="H211" s="3" t="s">
        <v>370</v>
      </c>
    </row>
    <row r="212" spans="1:8" x14ac:dyDescent="0.4">
      <c r="A212" s="3" t="s">
        <v>242</v>
      </c>
      <c r="B212" s="6" t="s">
        <v>369</v>
      </c>
      <c r="C212" s="3" t="s">
        <v>33</v>
      </c>
      <c r="D212" s="3" t="s">
        <v>19</v>
      </c>
      <c r="E212" s="3" t="s">
        <v>369</v>
      </c>
      <c r="F212" s="3" t="s">
        <v>33</v>
      </c>
      <c r="G212" s="3" t="s">
        <v>27</v>
      </c>
      <c r="H212" s="3" t="s">
        <v>370</v>
      </c>
    </row>
    <row r="213" spans="1:8" x14ac:dyDescent="0.4">
      <c r="A213" s="3" t="s">
        <v>243</v>
      </c>
      <c r="B213" s="6" t="s">
        <v>369</v>
      </c>
      <c r="C213" s="3" t="s">
        <v>20</v>
      </c>
      <c r="D213" s="3" t="s">
        <v>19</v>
      </c>
      <c r="E213" s="3" t="s">
        <v>369</v>
      </c>
      <c r="F213" s="3" t="s">
        <v>33</v>
      </c>
      <c r="G213" s="3" t="s">
        <v>27</v>
      </c>
      <c r="H213" s="3" t="s">
        <v>370</v>
      </c>
    </row>
    <row r="214" spans="1:8" x14ac:dyDescent="0.4">
      <c r="A214" s="3" t="s">
        <v>244</v>
      </c>
      <c r="B214" s="6" t="s">
        <v>45</v>
      </c>
      <c r="C214" s="3" t="s">
        <v>33</v>
      </c>
      <c r="D214" s="3" t="s">
        <v>19</v>
      </c>
      <c r="E214" s="3" t="s">
        <v>369</v>
      </c>
      <c r="F214" s="3" t="s">
        <v>33</v>
      </c>
      <c r="G214" s="3" t="s">
        <v>27</v>
      </c>
      <c r="H214" s="3" t="s">
        <v>370</v>
      </c>
    </row>
    <row r="215" spans="1:8" x14ac:dyDescent="0.4">
      <c r="A215" s="3" t="s">
        <v>245</v>
      </c>
      <c r="B215" s="6" t="s">
        <v>370</v>
      </c>
      <c r="C215" s="3" t="s">
        <v>23</v>
      </c>
      <c r="D215" s="3" t="s">
        <v>19</v>
      </c>
      <c r="E215" s="3" t="s">
        <v>369</v>
      </c>
      <c r="F215" s="3" t="s">
        <v>33</v>
      </c>
      <c r="G215" s="3" t="s">
        <v>27</v>
      </c>
      <c r="H215" s="3" t="s">
        <v>370</v>
      </c>
    </row>
    <row r="216" spans="1:8" x14ac:dyDescent="0.4">
      <c r="A216" s="3" t="s">
        <v>246</v>
      </c>
      <c r="B216" s="6" t="s">
        <v>369</v>
      </c>
      <c r="C216" s="3" t="s">
        <v>33</v>
      </c>
      <c r="D216" s="3" t="s">
        <v>19</v>
      </c>
      <c r="E216" s="3" t="s">
        <v>369</v>
      </c>
      <c r="F216" s="3" t="s">
        <v>33</v>
      </c>
      <c r="G216" s="3" t="s">
        <v>27</v>
      </c>
      <c r="H216" s="3" t="s">
        <v>370</v>
      </c>
    </row>
    <row r="217" spans="1:8" x14ac:dyDescent="0.4">
      <c r="A217" s="3" t="s">
        <v>247</v>
      </c>
      <c r="B217" s="6" t="s">
        <v>369</v>
      </c>
      <c r="C217" s="3" t="s">
        <v>23</v>
      </c>
      <c r="D217" s="3" t="s">
        <v>19</v>
      </c>
      <c r="E217" s="3" t="s">
        <v>369</v>
      </c>
      <c r="F217" s="3" t="s">
        <v>33</v>
      </c>
      <c r="G217" s="3" t="s">
        <v>27</v>
      </c>
      <c r="H217" s="3" t="s">
        <v>370</v>
      </c>
    </row>
    <row r="218" spans="1:8" x14ac:dyDescent="0.4">
      <c r="A218" s="3" t="s">
        <v>248</v>
      </c>
      <c r="B218" s="6" t="s">
        <v>369</v>
      </c>
      <c r="C218" s="3" t="s">
        <v>23</v>
      </c>
      <c r="D218" s="3" t="s">
        <v>19</v>
      </c>
      <c r="E218" s="3" t="s">
        <v>369</v>
      </c>
      <c r="F218" s="3" t="s">
        <v>33</v>
      </c>
      <c r="G218" s="3" t="s">
        <v>27</v>
      </c>
      <c r="H218" s="3" t="s">
        <v>370</v>
      </c>
    </row>
    <row r="219" spans="1:8" x14ac:dyDescent="0.4">
      <c r="A219" s="3" t="s">
        <v>249</v>
      </c>
      <c r="B219" s="6" t="s">
        <v>374</v>
      </c>
      <c r="C219" s="3" t="s">
        <v>23</v>
      </c>
      <c r="D219" s="3" t="s">
        <v>21</v>
      </c>
      <c r="E219" s="3" t="s">
        <v>371</v>
      </c>
      <c r="F219" s="3" t="s">
        <v>33</v>
      </c>
      <c r="G219" s="3" t="s">
        <v>22</v>
      </c>
      <c r="H219" s="3" t="s">
        <v>371</v>
      </c>
    </row>
    <row r="220" spans="1:8" x14ac:dyDescent="0.4">
      <c r="A220" s="3" t="s">
        <v>250</v>
      </c>
      <c r="B220" s="6" t="s">
        <v>369</v>
      </c>
      <c r="C220" s="3" t="s">
        <v>33</v>
      </c>
      <c r="D220" s="3" t="s">
        <v>19</v>
      </c>
      <c r="E220" s="3" t="s">
        <v>369</v>
      </c>
      <c r="F220" s="3" t="s">
        <v>33</v>
      </c>
      <c r="G220" s="3" t="s">
        <v>27</v>
      </c>
      <c r="H220" s="3" t="s">
        <v>370</v>
      </c>
    </row>
    <row r="221" spans="1:8" x14ac:dyDescent="0.4">
      <c r="A221" s="3" t="s">
        <v>251</v>
      </c>
      <c r="B221" s="6" t="s">
        <v>370</v>
      </c>
      <c r="C221" s="3" t="s">
        <v>23</v>
      </c>
      <c r="D221" s="3" t="s">
        <v>19</v>
      </c>
      <c r="E221" s="3" t="s">
        <v>369</v>
      </c>
      <c r="F221" s="3" t="s">
        <v>33</v>
      </c>
      <c r="G221" s="3" t="s">
        <v>27</v>
      </c>
      <c r="H221" s="3" t="s">
        <v>370</v>
      </c>
    </row>
    <row r="222" spans="1:8" x14ac:dyDescent="0.4">
      <c r="A222" s="3" t="s">
        <v>252</v>
      </c>
      <c r="B222" s="6" t="s">
        <v>370</v>
      </c>
      <c r="C222" s="3" t="s">
        <v>23</v>
      </c>
      <c r="D222" s="3" t="s">
        <v>19</v>
      </c>
      <c r="E222" s="3" t="s">
        <v>369</v>
      </c>
      <c r="F222" s="3" t="s">
        <v>33</v>
      </c>
      <c r="G222" s="3" t="s">
        <v>27</v>
      </c>
      <c r="H222" s="3" t="s">
        <v>370</v>
      </c>
    </row>
    <row r="223" spans="1:8" x14ac:dyDescent="0.4">
      <c r="A223" s="3" t="s">
        <v>253</v>
      </c>
      <c r="B223" s="6" t="s">
        <v>373</v>
      </c>
      <c r="C223" s="3" t="s">
        <v>33</v>
      </c>
      <c r="D223" s="3" t="s">
        <v>21</v>
      </c>
      <c r="E223" s="3" t="s">
        <v>371</v>
      </c>
      <c r="F223" s="3" t="s">
        <v>33</v>
      </c>
      <c r="G223" s="3" t="s">
        <v>22</v>
      </c>
      <c r="H223" s="3" t="s">
        <v>371</v>
      </c>
    </row>
    <row r="224" spans="1:8" x14ac:dyDescent="0.4">
      <c r="A224" s="3" t="s">
        <v>254</v>
      </c>
      <c r="B224" s="6" t="s">
        <v>369</v>
      </c>
      <c r="C224" s="3" t="s">
        <v>23</v>
      </c>
      <c r="D224" s="3" t="s">
        <v>19</v>
      </c>
      <c r="E224" s="3" t="s">
        <v>369</v>
      </c>
      <c r="F224" s="3" t="s">
        <v>33</v>
      </c>
      <c r="G224" s="3" t="s">
        <v>27</v>
      </c>
      <c r="H224" s="3" t="s">
        <v>370</v>
      </c>
    </row>
    <row r="225" spans="1:8" x14ac:dyDescent="0.4">
      <c r="A225" s="3" t="s">
        <v>255</v>
      </c>
      <c r="B225" s="6" t="s">
        <v>371</v>
      </c>
      <c r="C225" s="3" t="s">
        <v>33</v>
      </c>
      <c r="D225" s="3" t="s">
        <v>19</v>
      </c>
      <c r="E225" s="3" t="s">
        <v>369</v>
      </c>
      <c r="F225" s="3" t="s">
        <v>33</v>
      </c>
      <c r="G225" s="3" t="s">
        <v>27</v>
      </c>
      <c r="H225" s="3" t="s">
        <v>370</v>
      </c>
    </row>
    <row r="226" spans="1:8" x14ac:dyDescent="0.4">
      <c r="A226" s="3" t="s">
        <v>256</v>
      </c>
      <c r="B226" s="6" t="s">
        <v>371</v>
      </c>
      <c r="C226" s="3" t="s">
        <v>23</v>
      </c>
      <c r="D226" s="3" t="s">
        <v>21</v>
      </c>
      <c r="E226" s="3" t="s">
        <v>371</v>
      </c>
      <c r="F226" s="3" t="s">
        <v>33</v>
      </c>
      <c r="G226" s="3" t="s">
        <v>22</v>
      </c>
      <c r="H226" s="3" t="s">
        <v>371</v>
      </c>
    </row>
    <row r="227" spans="1:8" x14ac:dyDescent="0.4">
      <c r="A227" s="3" t="s">
        <v>257</v>
      </c>
      <c r="B227" s="6" t="s">
        <v>45</v>
      </c>
      <c r="C227" s="3" t="s">
        <v>33</v>
      </c>
      <c r="D227" s="3" t="s">
        <v>19</v>
      </c>
      <c r="E227" s="3" t="s">
        <v>369</v>
      </c>
      <c r="F227" s="3" t="s">
        <v>33</v>
      </c>
      <c r="G227" s="3" t="s">
        <v>27</v>
      </c>
      <c r="H227" s="3" t="s">
        <v>370</v>
      </c>
    </row>
    <row r="228" spans="1:8" x14ac:dyDescent="0.4">
      <c r="A228" s="3" t="s">
        <v>258</v>
      </c>
      <c r="B228" s="6" t="s">
        <v>370</v>
      </c>
      <c r="C228" s="3" t="s">
        <v>23</v>
      </c>
      <c r="D228" s="3" t="s">
        <v>19</v>
      </c>
      <c r="E228" s="3" t="s">
        <v>369</v>
      </c>
      <c r="F228" s="3" t="s">
        <v>33</v>
      </c>
      <c r="G228" s="3" t="s">
        <v>27</v>
      </c>
      <c r="H228" s="3" t="s">
        <v>370</v>
      </c>
    </row>
    <row r="229" spans="1:8" x14ac:dyDescent="0.4">
      <c r="A229" s="3" t="s">
        <v>259</v>
      </c>
      <c r="B229" s="6" t="s">
        <v>369</v>
      </c>
      <c r="C229" s="3" t="s">
        <v>23</v>
      </c>
      <c r="D229" s="3" t="s">
        <v>19</v>
      </c>
      <c r="E229" s="3" t="s">
        <v>369</v>
      </c>
      <c r="F229" s="3" t="s">
        <v>33</v>
      </c>
      <c r="G229" s="3" t="s">
        <v>27</v>
      </c>
      <c r="H229" s="3" t="s">
        <v>370</v>
      </c>
    </row>
    <row r="230" spans="1:8" x14ac:dyDescent="0.4">
      <c r="A230" s="3" t="s">
        <v>260</v>
      </c>
      <c r="B230" s="6" t="s">
        <v>370</v>
      </c>
      <c r="C230" s="3" t="s">
        <v>23</v>
      </c>
      <c r="D230" s="3" t="s">
        <v>19</v>
      </c>
      <c r="E230" s="3" t="s">
        <v>369</v>
      </c>
      <c r="F230" s="3" t="s">
        <v>33</v>
      </c>
      <c r="G230" s="3" t="s">
        <v>27</v>
      </c>
      <c r="H230" s="3" t="s">
        <v>370</v>
      </c>
    </row>
    <row r="231" spans="1:8" x14ac:dyDescent="0.4">
      <c r="A231" s="3" t="s">
        <v>261</v>
      </c>
      <c r="B231" s="6" t="s">
        <v>370</v>
      </c>
      <c r="C231" s="3" t="s">
        <v>23</v>
      </c>
      <c r="D231" s="3" t="s">
        <v>19</v>
      </c>
      <c r="E231" s="3" t="s">
        <v>369</v>
      </c>
      <c r="F231" s="3" t="s">
        <v>33</v>
      </c>
      <c r="G231" s="3" t="s">
        <v>27</v>
      </c>
      <c r="H231" s="3" t="s">
        <v>370</v>
      </c>
    </row>
    <row r="232" spans="1:8" x14ac:dyDescent="0.4">
      <c r="A232" s="3" t="s">
        <v>262</v>
      </c>
      <c r="B232" s="6" t="s">
        <v>369</v>
      </c>
      <c r="C232" s="3" t="s">
        <v>23</v>
      </c>
      <c r="D232" s="3" t="s">
        <v>19</v>
      </c>
      <c r="E232" s="3" t="s">
        <v>369</v>
      </c>
      <c r="F232" s="3" t="s">
        <v>33</v>
      </c>
      <c r="G232" s="3" t="s">
        <v>27</v>
      </c>
      <c r="H232" s="3" t="s">
        <v>370</v>
      </c>
    </row>
    <row r="233" spans="1:8" x14ac:dyDescent="0.4">
      <c r="A233" s="3" t="s">
        <v>263</v>
      </c>
      <c r="B233" s="6" t="s">
        <v>374</v>
      </c>
      <c r="C233" s="3" t="s">
        <v>23</v>
      </c>
      <c r="D233" s="3" t="s">
        <v>21</v>
      </c>
      <c r="E233" s="3" t="s">
        <v>371</v>
      </c>
      <c r="F233" s="3" t="s">
        <v>33</v>
      </c>
      <c r="G233" s="3" t="s">
        <v>22</v>
      </c>
      <c r="H233" s="3" t="s">
        <v>371</v>
      </c>
    </row>
    <row r="234" spans="1:8" x14ac:dyDescent="0.4">
      <c r="A234" s="3" t="s">
        <v>264</v>
      </c>
      <c r="B234" s="6" t="s">
        <v>370</v>
      </c>
      <c r="C234" s="3" t="s">
        <v>23</v>
      </c>
      <c r="D234" s="3" t="s">
        <v>19</v>
      </c>
      <c r="E234" s="3" t="s">
        <v>369</v>
      </c>
      <c r="F234" s="3" t="s">
        <v>33</v>
      </c>
      <c r="G234" s="3" t="s">
        <v>27</v>
      </c>
      <c r="H234" s="3" t="s">
        <v>370</v>
      </c>
    </row>
    <row r="235" spans="1:8" x14ac:dyDescent="0.4">
      <c r="A235" s="3" t="s">
        <v>265</v>
      </c>
      <c r="B235" s="6" t="s">
        <v>370</v>
      </c>
      <c r="C235" s="3" t="s">
        <v>23</v>
      </c>
      <c r="D235" s="3" t="s">
        <v>19</v>
      </c>
      <c r="E235" s="3" t="s">
        <v>369</v>
      </c>
      <c r="F235" s="3" t="s">
        <v>33</v>
      </c>
      <c r="G235" s="3" t="s">
        <v>27</v>
      </c>
      <c r="H235" s="3" t="s">
        <v>370</v>
      </c>
    </row>
    <row r="236" spans="1:8" x14ac:dyDescent="0.4">
      <c r="A236" s="3" t="s">
        <v>266</v>
      </c>
      <c r="B236" s="6" t="s">
        <v>369</v>
      </c>
      <c r="C236" s="3" t="s">
        <v>33</v>
      </c>
      <c r="D236" s="3" t="s">
        <v>19</v>
      </c>
      <c r="E236" s="3" t="s">
        <v>369</v>
      </c>
      <c r="F236" s="3" t="s">
        <v>33</v>
      </c>
      <c r="G236" s="3" t="s">
        <v>27</v>
      </c>
      <c r="H236" s="3" t="s">
        <v>370</v>
      </c>
    </row>
    <row r="237" spans="1:8" x14ac:dyDescent="0.4">
      <c r="A237" s="3" t="s">
        <v>267</v>
      </c>
      <c r="B237" s="6" t="s">
        <v>372</v>
      </c>
      <c r="C237" s="3" t="s">
        <v>20</v>
      </c>
      <c r="D237" s="3" t="s">
        <v>21</v>
      </c>
      <c r="E237" s="3" t="s">
        <v>371</v>
      </c>
      <c r="F237" s="3" t="s">
        <v>33</v>
      </c>
      <c r="G237" s="3" t="s">
        <v>22</v>
      </c>
      <c r="H237" s="3" t="s">
        <v>371</v>
      </c>
    </row>
    <row r="238" spans="1:8" x14ac:dyDescent="0.4">
      <c r="A238" s="3" t="s">
        <v>25</v>
      </c>
      <c r="B238" s="6" t="s">
        <v>369</v>
      </c>
      <c r="C238" s="3" t="s">
        <v>20</v>
      </c>
      <c r="D238" s="3" t="s">
        <v>19</v>
      </c>
      <c r="E238" s="3" t="s">
        <v>369</v>
      </c>
      <c r="F238" s="3" t="s">
        <v>33</v>
      </c>
      <c r="G238" s="3" t="s">
        <v>27</v>
      </c>
      <c r="H238" s="3" t="s">
        <v>370</v>
      </c>
    </row>
    <row r="239" spans="1:8" x14ac:dyDescent="0.4">
      <c r="A239" s="3" t="s">
        <v>268</v>
      </c>
      <c r="B239" s="6" t="s">
        <v>369</v>
      </c>
      <c r="C239" s="3" t="s">
        <v>20</v>
      </c>
      <c r="D239" s="3" t="s">
        <v>19</v>
      </c>
      <c r="E239" s="3" t="s">
        <v>369</v>
      </c>
      <c r="F239" s="3" t="s">
        <v>33</v>
      </c>
      <c r="G239" s="3" t="s">
        <v>27</v>
      </c>
      <c r="H239" s="3" t="s">
        <v>370</v>
      </c>
    </row>
    <row r="240" spans="1:8" x14ac:dyDescent="0.4">
      <c r="A240" s="3" t="s">
        <v>269</v>
      </c>
      <c r="B240" s="6" t="s">
        <v>372</v>
      </c>
      <c r="C240" s="3" t="s">
        <v>20</v>
      </c>
      <c r="D240" s="3" t="s">
        <v>21</v>
      </c>
      <c r="E240" s="3" t="s">
        <v>371</v>
      </c>
      <c r="F240" s="3" t="s">
        <v>33</v>
      </c>
      <c r="G240" s="3" t="s">
        <v>22</v>
      </c>
      <c r="H240" s="3" t="s">
        <v>371</v>
      </c>
    </row>
    <row r="241" spans="1:8" x14ac:dyDescent="0.4">
      <c r="A241" s="3" t="s">
        <v>270</v>
      </c>
      <c r="B241" s="6" t="s">
        <v>45</v>
      </c>
      <c r="C241" s="3" t="s">
        <v>33</v>
      </c>
      <c r="D241" s="3" t="s">
        <v>19</v>
      </c>
      <c r="E241" s="3" t="s">
        <v>369</v>
      </c>
      <c r="F241" s="3" t="s">
        <v>33</v>
      </c>
      <c r="G241" s="3" t="s">
        <v>27</v>
      </c>
      <c r="H241" s="3" t="s">
        <v>370</v>
      </c>
    </row>
    <row r="242" spans="1:8" x14ac:dyDescent="0.4">
      <c r="A242" s="3" t="s">
        <v>271</v>
      </c>
      <c r="B242" s="6" t="s">
        <v>370</v>
      </c>
      <c r="C242" s="3" t="s">
        <v>23</v>
      </c>
      <c r="D242" s="3" t="s">
        <v>19</v>
      </c>
      <c r="E242" s="3" t="s">
        <v>369</v>
      </c>
      <c r="F242" s="3" t="s">
        <v>33</v>
      </c>
      <c r="G242" s="3" t="s">
        <v>27</v>
      </c>
      <c r="H242" s="3" t="s">
        <v>370</v>
      </c>
    </row>
    <row r="243" spans="1:8" x14ac:dyDescent="0.4">
      <c r="A243" s="3" t="s">
        <v>272</v>
      </c>
      <c r="B243" s="6" t="s">
        <v>374</v>
      </c>
      <c r="C243" s="3" t="s">
        <v>23</v>
      </c>
      <c r="D243" s="3" t="s">
        <v>21</v>
      </c>
      <c r="E243" s="3" t="s">
        <v>371</v>
      </c>
      <c r="F243" s="3" t="s">
        <v>33</v>
      </c>
      <c r="G243" s="3" t="s">
        <v>22</v>
      </c>
      <c r="H243" s="3" t="s">
        <v>371</v>
      </c>
    </row>
    <row r="244" spans="1:8" x14ac:dyDescent="0.4">
      <c r="A244" s="3" t="s">
        <v>273</v>
      </c>
      <c r="B244" s="6" t="s">
        <v>372</v>
      </c>
      <c r="C244" s="3" t="s">
        <v>20</v>
      </c>
      <c r="D244" s="3" t="s">
        <v>21</v>
      </c>
      <c r="E244" s="3" t="s">
        <v>371</v>
      </c>
      <c r="F244" s="3" t="s">
        <v>33</v>
      </c>
      <c r="G244" s="3" t="s">
        <v>22</v>
      </c>
      <c r="H244" s="3" t="s">
        <v>371</v>
      </c>
    </row>
    <row r="245" spans="1:8" x14ac:dyDescent="0.4">
      <c r="A245" s="3" t="s">
        <v>274</v>
      </c>
      <c r="B245" s="6" t="s">
        <v>45</v>
      </c>
      <c r="C245" s="3" t="s">
        <v>33</v>
      </c>
      <c r="D245" s="3" t="s">
        <v>19</v>
      </c>
      <c r="E245" s="3" t="s">
        <v>369</v>
      </c>
      <c r="F245" s="3" t="s">
        <v>33</v>
      </c>
      <c r="G245" s="3" t="s">
        <v>27</v>
      </c>
      <c r="H245" s="3" t="s">
        <v>370</v>
      </c>
    </row>
    <row r="246" spans="1:8" x14ac:dyDescent="0.4">
      <c r="A246" s="3" t="s">
        <v>275</v>
      </c>
      <c r="B246" s="6" t="s">
        <v>369</v>
      </c>
      <c r="C246" s="3" t="s">
        <v>20</v>
      </c>
      <c r="D246" s="3" t="s">
        <v>19</v>
      </c>
      <c r="E246" s="3" t="s">
        <v>369</v>
      </c>
      <c r="F246" s="3" t="s">
        <v>33</v>
      </c>
      <c r="G246" s="3" t="s">
        <v>27</v>
      </c>
      <c r="H246" s="3" t="s">
        <v>370</v>
      </c>
    </row>
    <row r="247" spans="1:8" x14ac:dyDescent="0.4">
      <c r="A247" s="3" t="s">
        <v>276</v>
      </c>
      <c r="B247" s="6" t="s">
        <v>371</v>
      </c>
      <c r="C247" s="3" t="s">
        <v>20</v>
      </c>
      <c r="D247" s="3" t="s">
        <v>21</v>
      </c>
      <c r="E247" s="3" t="s">
        <v>371</v>
      </c>
      <c r="F247" s="3" t="s">
        <v>33</v>
      </c>
      <c r="G247" s="3" t="s">
        <v>22</v>
      </c>
      <c r="H247" s="3" t="s">
        <v>371</v>
      </c>
    </row>
    <row r="248" spans="1:8" x14ac:dyDescent="0.4">
      <c r="A248" s="3" t="s">
        <v>277</v>
      </c>
      <c r="B248" s="6" t="s">
        <v>370</v>
      </c>
      <c r="C248" s="3" t="s">
        <v>23</v>
      </c>
      <c r="D248" s="3" t="s">
        <v>19</v>
      </c>
      <c r="E248" s="3" t="s">
        <v>369</v>
      </c>
      <c r="F248" s="3" t="s">
        <v>33</v>
      </c>
      <c r="G248" s="3" t="s">
        <v>27</v>
      </c>
      <c r="H248" s="3" t="s">
        <v>370</v>
      </c>
    </row>
    <row r="249" spans="1:8" x14ac:dyDescent="0.4">
      <c r="A249" s="3" t="s">
        <v>278</v>
      </c>
      <c r="B249" s="6" t="s">
        <v>374</v>
      </c>
      <c r="C249" s="3" t="s">
        <v>33</v>
      </c>
      <c r="D249" s="3" t="s">
        <v>19</v>
      </c>
      <c r="E249" s="3" t="s">
        <v>369</v>
      </c>
      <c r="F249" s="3" t="s">
        <v>33</v>
      </c>
      <c r="G249" s="3" t="s">
        <v>27</v>
      </c>
      <c r="H249" s="3" t="s">
        <v>370</v>
      </c>
    </row>
    <row r="250" spans="1:8" x14ac:dyDescent="0.4">
      <c r="A250" s="3" t="s">
        <v>279</v>
      </c>
      <c r="B250" s="6" t="s">
        <v>370</v>
      </c>
      <c r="C250" s="3" t="s">
        <v>23</v>
      </c>
      <c r="D250" s="3" t="s">
        <v>19</v>
      </c>
      <c r="E250" s="3" t="s">
        <v>369</v>
      </c>
      <c r="F250" s="3" t="s">
        <v>33</v>
      </c>
      <c r="G250" s="3" t="s">
        <v>27</v>
      </c>
      <c r="H250" s="3" t="s">
        <v>370</v>
      </c>
    </row>
    <row r="251" spans="1:8" x14ac:dyDescent="0.4">
      <c r="A251" s="3" t="s">
        <v>280</v>
      </c>
      <c r="B251" s="6" t="s">
        <v>369</v>
      </c>
      <c r="C251" s="3" t="s">
        <v>23</v>
      </c>
      <c r="D251" s="3" t="s">
        <v>19</v>
      </c>
      <c r="E251" s="3" t="s">
        <v>369</v>
      </c>
      <c r="F251" s="3" t="s">
        <v>33</v>
      </c>
      <c r="G251" s="3" t="s">
        <v>27</v>
      </c>
      <c r="H251" s="3" t="s">
        <v>370</v>
      </c>
    </row>
    <row r="252" spans="1:8" x14ac:dyDescent="0.4">
      <c r="A252" s="3" t="s">
        <v>281</v>
      </c>
      <c r="B252" s="6" t="s">
        <v>369</v>
      </c>
      <c r="C252" s="3" t="s">
        <v>23</v>
      </c>
      <c r="D252" s="3" t="s">
        <v>19</v>
      </c>
      <c r="E252" s="3" t="s">
        <v>369</v>
      </c>
      <c r="F252" s="3" t="s">
        <v>33</v>
      </c>
      <c r="G252" s="3" t="s">
        <v>27</v>
      </c>
      <c r="H252" s="3" t="s">
        <v>370</v>
      </c>
    </row>
    <row r="253" spans="1:8" x14ac:dyDescent="0.4">
      <c r="A253" s="3" t="s">
        <v>282</v>
      </c>
      <c r="B253" s="6" t="s">
        <v>372</v>
      </c>
      <c r="C253" s="3" t="s">
        <v>33</v>
      </c>
      <c r="D253" s="3" t="s">
        <v>21</v>
      </c>
      <c r="E253" s="3" t="s">
        <v>371</v>
      </c>
      <c r="F253" s="3" t="s">
        <v>33</v>
      </c>
      <c r="G253" s="3" t="s">
        <v>22</v>
      </c>
      <c r="H253" s="3" t="s">
        <v>371</v>
      </c>
    </row>
    <row r="254" spans="1:8" x14ac:dyDescent="0.4">
      <c r="A254" s="3" t="s">
        <v>283</v>
      </c>
      <c r="B254" s="6" t="s">
        <v>371</v>
      </c>
      <c r="C254" s="3" t="s">
        <v>20</v>
      </c>
      <c r="D254" s="3" t="s">
        <v>21</v>
      </c>
      <c r="E254" s="3" t="s">
        <v>371</v>
      </c>
      <c r="F254" s="3" t="s">
        <v>33</v>
      </c>
      <c r="G254" s="3" t="s">
        <v>22</v>
      </c>
      <c r="H254" s="3" t="s">
        <v>371</v>
      </c>
    </row>
    <row r="255" spans="1:8" x14ac:dyDescent="0.4">
      <c r="A255" s="3" t="s">
        <v>284</v>
      </c>
      <c r="B255" s="6" t="s">
        <v>372</v>
      </c>
      <c r="C255" s="3" t="s">
        <v>20</v>
      </c>
      <c r="D255" s="3" t="s">
        <v>21</v>
      </c>
      <c r="E255" s="3" t="s">
        <v>371</v>
      </c>
      <c r="F255" s="3" t="s">
        <v>33</v>
      </c>
      <c r="G255" s="3" t="s">
        <v>22</v>
      </c>
      <c r="H255" s="3" t="s">
        <v>371</v>
      </c>
    </row>
    <row r="256" spans="1:8" x14ac:dyDescent="0.4">
      <c r="A256" s="3" t="s">
        <v>285</v>
      </c>
      <c r="B256" s="6" t="s">
        <v>373</v>
      </c>
      <c r="C256" s="3" t="s">
        <v>23</v>
      </c>
      <c r="D256" s="3" t="s">
        <v>21</v>
      </c>
      <c r="E256" s="3" t="s">
        <v>371</v>
      </c>
      <c r="F256" s="3" t="s">
        <v>33</v>
      </c>
      <c r="G256" s="3" t="s">
        <v>22</v>
      </c>
      <c r="H256" s="3" t="s">
        <v>371</v>
      </c>
    </row>
    <row r="257" spans="1:8" x14ac:dyDescent="0.4">
      <c r="A257" s="3" t="s">
        <v>286</v>
      </c>
      <c r="B257" s="6" t="s">
        <v>376</v>
      </c>
      <c r="C257" s="3" t="s">
        <v>20</v>
      </c>
      <c r="D257" s="3" t="s">
        <v>21</v>
      </c>
      <c r="E257" s="3" t="s">
        <v>371</v>
      </c>
      <c r="F257" s="3" t="s">
        <v>33</v>
      </c>
      <c r="G257" s="3" t="s">
        <v>22</v>
      </c>
      <c r="H257" s="3" t="s">
        <v>371</v>
      </c>
    </row>
    <row r="258" spans="1:8" x14ac:dyDescent="0.4">
      <c r="A258" s="3" t="s">
        <v>287</v>
      </c>
      <c r="B258" s="6" t="s">
        <v>370</v>
      </c>
      <c r="C258" s="3" t="s">
        <v>23</v>
      </c>
      <c r="D258" s="3" t="s">
        <v>19</v>
      </c>
      <c r="E258" s="3" t="s">
        <v>369</v>
      </c>
      <c r="F258" s="3" t="s">
        <v>33</v>
      </c>
      <c r="G258" s="3" t="s">
        <v>27</v>
      </c>
      <c r="H258" s="3" t="s">
        <v>370</v>
      </c>
    </row>
    <row r="259" spans="1:8" x14ac:dyDescent="0.4">
      <c r="A259" s="3" t="s">
        <v>288</v>
      </c>
      <c r="B259" s="6" t="s">
        <v>369</v>
      </c>
      <c r="C259" s="3" t="s">
        <v>33</v>
      </c>
      <c r="D259" s="3" t="s">
        <v>19</v>
      </c>
      <c r="E259" s="3" t="s">
        <v>369</v>
      </c>
      <c r="F259" s="3" t="s">
        <v>33</v>
      </c>
      <c r="G259" s="3" t="s">
        <v>27</v>
      </c>
      <c r="H259" s="3" t="s">
        <v>370</v>
      </c>
    </row>
    <row r="260" spans="1:8" x14ac:dyDescent="0.4">
      <c r="A260" s="3" t="s">
        <v>289</v>
      </c>
      <c r="B260" s="6" t="s">
        <v>369</v>
      </c>
      <c r="C260" s="3" t="s">
        <v>23</v>
      </c>
      <c r="D260" s="3" t="s">
        <v>19</v>
      </c>
      <c r="E260" s="3" t="s">
        <v>369</v>
      </c>
      <c r="F260" s="3" t="s">
        <v>33</v>
      </c>
      <c r="G260" s="3" t="s">
        <v>27</v>
      </c>
      <c r="H260" s="3" t="s">
        <v>370</v>
      </c>
    </row>
    <row r="261" spans="1:8" x14ac:dyDescent="0.4">
      <c r="A261" s="3" t="s">
        <v>290</v>
      </c>
      <c r="B261" s="6" t="s">
        <v>369</v>
      </c>
      <c r="C261" s="3" t="s">
        <v>20</v>
      </c>
      <c r="D261" s="3" t="s">
        <v>19</v>
      </c>
      <c r="E261" s="3" t="s">
        <v>369</v>
      </c>
      <c r="F261" s="3" t="s">
        <v>33</v>
      </c>
      <c r="G261" s="3" t="s">
        <v>27</v>
      </c>
      <c r="H261" s="3" t="s">
        <v>370</v>
      </c>
    </row>
    <row r="262" spans="1:8" x14ac:dyDescent="0.4">
      <c r="A262" s="3" t="s">
        <v>291</v>
      </c>
      <c r="B262" s="6" t="s">
        <v>369</v>
      </c>
      <c r="C262" s="3" t="s">
        <v>20</v>
      </c>
      <c r="D262" s="3" t="s">
        <v>25</v>
      </c>
      <c r="E262" s="3" t="s">
        <v>369</v>
      </c>
      <c r="F262" s="3" t="s">
        <v>377</v>
      </c>
      <c r="G262" s="3" t="s">
        <v>22</v>
      </c>
      <c r="H262" s="3" t="s">
        <v>371</v>
      </c>
    </row>
    <row r="263" spans="1:8" x14ac:dyDescent="0.4">
      <c r="A263" s="3" t="s">
        <v>292</v>
      </c>
      <c r="B263" s="6" t="s">
        <v>370</v>
      </c>
      <c r="C263" s="3" t="s">
        <v>23</v>
      </c>
      <c r="D263" s="3" t="s">
        <v>19</v>
      </c>
      <c r="E263" s="3" t="s">
        <v>369</v>
      </c>
      <c r="F263" s="3" t="s">
        <v>33</v>
      </c>
      <c r="G263" s="3" t="s">
        <v>27</v>
      </c>
      <c r="H263" s="3" t="s">
        <v>370</v>
      </c>
    </row>
    <row r="264" spans="1:8" x14ac:dyDescent="0.4">
      <c r="A264" s="3" t="s">
        <v>293</v>
      </c>
      <c r="B264" s="6" t="s">
        <v>370</v>
      </c>
      <c r="C264" s="3" t="s">
        <v>23</v>
      </c>
      <c r="D264" s="3" t="s">
        <v>19</v>
      </c>
      <c r="E264" s="3" t="s">
        <v>369</v>
      </c>
      <c r="F264" s="3" t="s">
        <v>33</v>
      </c>
      <c r="G264" s="3" t="s">
        <v>27</v>
      </c>
      <c r="H264" s="3" t="s">
        <v>370</v>
      </c>
    </row>
    <row r="265" spans="1:8" x14ac:dyDescent="0.4">
      <c r="A265" s="3" t="s">
        <v>294</v>
      </c>
      <c r="B265" s="6" t="s">
        <v>371</v>
      </c>
      <c r="C265" s="3" t="s">
        <v>33</v>
      </c>
      <c r="D265" s="3" t="s">
        <v>21</v>
      </c>
      <c r="E265" s="3" t="s">
        <v>371</v>
      </c>
      <c r="F265" s="3" t="s">
        <v>33</v>
      </c>
      <c r="G265" s="3" t="s">
        <v>22</v>
      </c>
      <c r="H265" s="3" t="s">
        <v>371</v>
      </c>
    </row>
    <row r="266" spans="1:8" x14ac:dyDescent="0.4">
      <c r="A266" s="3" t="s">
        <v>295</v>
      </c>
      <c r="B266" s="6" t="s">
        <v>369</v>
      </c>
      <c r="C266" s="3" t="s">
        <v>23</v>
      </c>
      <c r="D266" s="3" t="s">
        <v>19</v>
      </c>
      <c r="E266" s="3" t="s">
        <v>369</v>
      </c>
      <c r="F266" s="3" t="s">
        <v>33</v>
      </c>
      <c r="G266" s="3" t="s">
        <v>27</v>
      </c>
      <c r="H266" s="3" t="s">
        <v>370</v>
      </c>
    </row>
    <row r="267" spans="1:8" x14ac:dyDescent="0.4">
      <c r="A267" s="3" t="s">
        <v>296</v>
      </c>
      <c r="B267" s="6" t="s">
        <v>370</v>
      </c>
      <c r="C267" s="3" t="s">
        <v>23</v>
      </c>
      <c r="D267" s="3" t="s">
        <v>19</v>
      </c>
      <c r="E267" s="3" t="s">
        <v>369</v>
      </c>
      <c r="F267" s="3" t="s">
        <v>33</v>
      </c>
      <c r="G267" s="3" t="s">
        <v>27</v>
      </c>
      <c r="H267" s="3" t="s">
        <v>370</v>
      </c>
    </row>
    <row r="268" spans="1:8" x14ac:dyDescent="0.4">
      <c r="A268" s="3" t="s">
        <v>297</v>
      </c>
      <c r="B268" s="6" t="s">
        <v>369</v>
      </c>
      <c r="C268" s="3" t="s">
        <v>23</v>
      </c>
      <c r="D268" s="3" t="s">
        <v>19</v>
      </c>
      <c r="E268" s="3" t="s">
        <v>369</v>
      </c>
      <c r="F268" s="3" t="s">
        <v>33</v>
      </c>
      <c r="G268" s="3" t="s">
        <v>27</v>
      </c>
      <c r="H268" s="3" t="s">
        <v>370</v>
      </c>
    </row>
    <row r="269" spans="1:8" x14ac:dyDescent="0.4">
      <c r="A269" s="3" t="s">
        <v>298</v>
      </c>
      <c r="B269" s="6" t="s">
        <v>370</v>
      </c>
      <c r="C269" s="3" t="s">
        <v>23</v>
      </c>
      <c r="D269" s="3" t="s">
        <v>19</v>
      </c>
      <c r="E269" s="3" t="s">
        <v>369</v>
      </c>
      <c r="F269" s="3" t="s">
        <v>33</v>
      </c>
      <c r="G269" s="3" t="s">
        <v>27</v>
      </c>
      <c r="H269" s="3" t="s">
        <v>370</v>
      </c>
    </row>
    <row r="270" spans="1:8" x14ac:dyDescent="0.4">
      <c r="A270" s="3" t="s">
        <v>299</v>
      </c>
      <c r="B270" s="6" t="s">
        <v>372</v>
      </c>
      <c r="C270" s="3" t="s">
        <v>20</v>
      </c>
      <c r="D270" s="3" t="s">
        <v>21</v>
      </c>
      <c r="E270" s="3" t="s">
        <v>371</v>
      </c>
      <c r="F270" s="3" t="s">
        <v>33</v>
      </c>
      <c r="G270" s="3" t="s">
        <v>22</v>
      </c>
      <c r="H270" s="3" t="s">
        <v>371</v>
      </c>
    </row>
    <row r="271" spans="1:8" x14ac:dyDescent="0.4">
      <c r="A271" s="3" t="s">
        <v>300</v>
      </c>
      <c r="B271" s="6" t="s">
        <v>45</v>
      </c>
      <c r="C271" s="3" t="s">
        <v>33</v>
      </c>
      <c r="D271" s="3" t="s">
        <v>19</v>
      </c>
      <c r="E271" s="3" t="s">
        <v>369</v>
      </c>
      <c r="F271" s="3" t="s">
        <v>33</v>
      </c>
      <c r="G271" s="3" t="s">
        <v>27</v>
      </c>
      <c r="H271" s="3" t="s">
        <v>370</v>
      </c>
    </row>
    <row r="272" spans="1:8" x14ac:dyDescent="0.4">
      <c r="A272" s="3" t="s">
        <v>301</v>
      </c>
      <c r="B272" s="6" t="s">
        <v>369</v>
      </c>
      <c r="C272" s="3" t="s">
        <v>33</v>
      </c>
      <c r="D272" s="3" t="s">
        <v>19</v>
      </c>
      <c r="E272" s="3" t="s">
        <v>369</v>
      </c>
      <c r="F272" s="3" t="s">
        <v>33</v>
      </c>
      <c r="G272" s="3" t="s">
        <v>27</v>
      </c>
      <c r="H272" s="3" t="s">
        <v>370</v>
      </c>
    </row>
    <row r="273" spans="1:8" x14ac:dyDescent="0.4">
      <c r="A273" s="3" t="s">
        <v>302</v>
      </c>
      <c r="B273" s="6" t="s">
        <v>369</v>
      </c>
      <c r="C273" s="3" t="s">
        <v>23</v>
      </c>
      <c r="D273" s="3" t="s">
        <v>19</v>
      </c>
      <c r="E273" s="3" t="s">
        <v>369</v>
      </c>
      <c r="F273" s="3" t="s">
        <v>33</v>
      </c>
      <c r="G273" s="3" t="s">
        <v>27</v>
      </c>
      <c r="H273" s="3" t="s">
        <v>370</v>
      </c>
    </row>
    <row r="274" spans="1:8" x14ac:dyDescent="0.4">
      <c r="A274" s="3" t="s">
        <v>303</v>
      </c>
      <c r="B274" s="6" t="s">
        <v>371</v>
      </c>
      <c r="C274" s="3" t="s">
        <v>23</v>
      </c>
      <c r="D274" s="3" t="s">
        <v>21</v>
      </c>
      <c r="E274" s="3" t="s">
        <v>371</v>
      </c>
      <c r="F274" s="3" t="s">
        <v>33</v>
      </c>
      <c r="G274" s="3" t="s">
        <v>22</v>
      </c>
      <c r="H274" s="3" t="s">
        <v>371</v>
      </c>
    </row>
    <row r="275" spans="1:8" x14ac:dyDescent="0.4">
      <c r="A275" s="3" t="s">
        <v>304</v>
      </c>
      <c r="B275" s="6" t="s">
        <v>369</v>
      </c>
      <c r="C275" s="3" t="s">
        <v>23</v>
      </c>
      <c r="D275" s="3" t="s">
        <v>19</v>
      </c>
      <c r="E275" s="3" t="s">
        <v>369</v>
      </c>
      <c r="F275" s="3" t="s">
        <v>33</v>
      </c>
      <c r="G275" s="3" t="s">
        <v>27</v>
      </c>
      <c r="H275" s="3" t="s">
        <v>370</v>
      </c>
    </row>
    <row r="276" spans="1:8" x14ac:dyDescent="0.4">
      <c r="A276" s="3" t="s">
        <v>305</v>
      </c>
      <c r="B276" s="6" t="s">
        <v>370</v>
      </c>
      <c r="C276" s="3" t="s">
        <v>23</v>
      </c>
      <c r="D276" s="3" t="s">
        <v>19</v>
      </c>
      <c r="E276" s="3" t="s">
        <v>369</v>
      </c>
      <c r="F276" s="3" t="s">
        <v>33</v>
      </c>
      <c r="G276" s="3" t="s">
        <v>27</v>
      </c>
      <c r="H276" s="3" t="s">
        <v>370</v>
      </c>
    </row>
    <row r="277" spans="1:8" x14ac:dyDescent="0.4">
      <c r="A277" s="3" t="s">
        <v>306</v>
      </c>
      <c r="B277" s="6" t="s">
        <v>369</v>
      </c>
      <c r="C277" s="3" t="s">
        <v>23</v>
      </c>
      <c r="D277" s="3" t="s">
        <v>19</v>
      </c>
      <c r="E277" s="3" t="s">
        <v>369</v>
      </c>
      <c r="F277" s="3" t="s">
        <v>33</v>
      </c>
      <c r="G277" s="3" t="s">
        <v>27</v>
      </c>
      <c r="H277" s="3" t="s">
        <v>370</v>
      </c>
    </row>
    <row r="278" spans="1:8" x14ac:dyDescent="0.4">
      <c r="A278" s="3" t="s">
        <v>307</v>
      </c>
      <c r="B278" s="6" t="s">
        <v>369</v>
      </c>
      <c r="C278" s="3" t="s">
        <v>23</v>
      </c>
      <c r="D278" s="3" t="s">
        <v>19</v>
      </c>
      <c r="E278" s="3" t="s">
        <v>369</v>
      </c>
      <c r="F278" s="3" t="s">
        <v>33</v>
      </c>
      <c r="G278" s="3" t="s">
        <v>27</v>
      </c>
      <c r="H278" s="3" t="s">
        <v>370</v>
      </c>
    </row>
    <row r="279" spans="1:8" x14ac:dyDescent="0.4">
      <c r="A279" s="3" t="s">
        <v>308</v>
      </c>
      <c r="B279" s="6" t="s">
        <v>369</v>
      </c>
      <c r="C279" s="3" t="s">
        <v>23</v>
      </c>
      <c r="D279" s="3" t="s">
        <v>19</v>
      </c>
      <c r="E279" s="3" t="s">
        <v>369</v>
      </c>
      <c r="F279" s="3" t="s">
        <v>33</v>
      </c>
      <c r="G279" s="3" t="s">
        <v>27</v>
      </c>
      <c r="H279" s="3" t="s">
        <v>370</v>
      </c>
    </row>
    <row r="280" spans="1:8" x14ac:dyDescent="0.4">
      <c r="A280" s="3" t="s">
        <v>309</v>
      </c>
      <c r="B280" s="6" t="s">
        <v>369</v>
      </c>
      <c r="C280" s="3" t="s">
        <v>23</v>
      </c>
      <c r="D280" s="3" t="s">
        <v>19</v>
      </c>
      <c r="E280" s="3" t="s">
        <v>369</v>
      </c>
      <c r="F280" s="3" t="s">
        <v>33</v>
      </c>
      <c r="G280" s="3" t="s">
        <v>27</v>
      </c>
      <c r="H280" s="3" t="s">
        <v>370</v>
      </c>
    </row>
    <row r="281" spans="1:8" x14ac:dyDescent="0.4">
      <c r="A281" s="3" t="s">
        <v>310</v>
      </c>
      <c r="B281" s="6" t="s">
        <v>374</v>
      </c>
      <c r="C281" s="3" t="s">
        <v>20</v>
      </c>
      <c r="D281" s="3" t="s">
        <v>21</v>
      </c>
      <c r="E281" s="3" t="s">
        <v>371</v>
      </c>
      <c r="F281" s="3" t="s">
        <v>33</v>
      </c>
      <c r="G281" s="3" t="s">
        <v>22</v>
      </c>
      <c r="H281" s="3" t="s">
        <v>371</v>
      </c>
    </row>
    <row r="282" spans="1:8" x14ac:dyDescent="0.4">
      <c r="A282" s="3" t="s">
        <v>311</v>
      </c>
      <c r="B282" s="6" t="s">
        <v>369</v>
      </c>
      <c r="C282" s="3" t="s">
        <v>23</v>
      </c>
      <c r="D282" s="3" t="s">
        <v>19</v>
      </c>
      <c r="E282" s="3" t="s">
        <v>369</v>
      </c>
      <c r="F282" s="3" t="s">
        <v>33</v>
      </c>
      <c r="G282" s="3" t="s">
        <v>27</v>
      </c>
      <c r="H282" s="3" t="s">
        <v>370</v>
      </c>
    </row>
    <row r="283" spans="1:8" x14ac:dyDescent="0.4">
      <c r="A283" s="3" t="s">
        <v>312</v>
      </c>
      <c r="B283" s="6" t="s">
        <v>371</v>
      </c>
      <c r="C283" s="3" t="s">
        <v>33</v>
      </c>
      <c r="D283" s="3" t="s">
        <v>21</v>
      </c>
      <c r="E283" s="3" t="s">
        <v>371</v>
      </c>
      <c r="F283" s="3" t="s">
        <v>33</v>
      </c>
      <c r="G283" s="3" t="s">
        <v>22</v>
      </c>
      <c r="H283" s="3" t="s">
        <v>371</v>
      </c>
    </row>
    <row r="284" spans="1:8" x14ac:dyDescent="0.4">
      <c r="A284" s="3" t="s">
        <v>313</v>
      </c>
      <c r="B284" s="6" t="s">
        <v>369</v>
      </c>
      <c r="C284" s="3" t="s">
        <v>23</v>
      </c>
      <c r="D284" s="3" t="s">
        <v>19</v>
      </c>
      <c r="E284" s="3" t="s">
        <v>369</v>
      </c>
      <c r="F284" s="3" t="s">
        <v>33</v>
      </c>
      <c r="G284" s="3" t="s">
        <v>27</v>
      </c>
      <c r="H284" s="3" t="s">
        <v>370</v>
      </c>
    </row>
    <row r="285" spans="1:8" x14ac:dyDescent="0.4">
      <c r="A285" s="3" t="s">
        <v>314</v>
      </c>
      <c r="B285" s="6" t="s">
        <v>370</v>
      </c>
      <c r="C285" s="3" t="s">
        <v>23</v>
      </c>
      <c r="D285" s="3" t="s">
        <v>19</v>
      </c>
      <c r="E285" s="3" t="s">
        <v>369</v>
      </c>
      <c r="F285" s="3" t="s">
        <v>33</v>
      </c>
      <c r="G285" s="3" t="s">
        <v>27</v>
      </c>
      <c r="H285" s="3" t="s">
        <v>370</v>
      </c>
    </row>
    <row r="286" spans="1:8" x14ac:dyDescent="0.4">
      <c r="A286" s="3" t="s">
        <v>315</v>
      </c>
      <c r="B286" s="6" t="s">
        <v>376</v>
      </c>
      <c r="C286" s="3" t="s">
        <v>20</v>
      </c>
      <c r="D286" s="3" t="s">
        <v>21</v>
      </c>
      <c r="E286" s="3" t="s">
        <v>371</v>
      </c>
      <c r="F286" s="3" t="s">
        <v>33</v>
      </c>
      <c r="G286" s="3" t="s">
        <v>22</v>
      </c>
      <c r="H286" s="3" t="s">
        <v>371</v>
      </c>
    </row>
    <row r="287" spans="1:8" x14ac:dyDescent="0.4">
      <c r="A287" s="3" t="s">
        <v>316</v>
      </c>
      <c r="B287" s="6" t="s">
        <v>369</v>
      </c>
      <c r="C287" s="3" t="s">
        <v>23</v>
      </c>
      <c r="D287" s="3" t="s">
        <v>19</v>
      </c>
      <c r="E287" s="3" t="s">
        <v>369</v>
      </c>
      <c r="F287" s="3" t="s">
        <v>33</v>
      </c>
      <c r="G287" s="3" t="s">
        <v>27</v>
      </c>
      <c r="H287" s="3" t="s">
        <v>370</v>
      </c>
    </row>
    <row r="288" spans="1:8" x14ac:dyDescent="0.4">
      <c r="A288" s="3" t="s">
        <v>317</v>
      </c>
      <c r="B288" s="6" t="s">
        <v>369</v>
      </c>
      <c r="C288" s="3" t="s">
        <v>23</v>
      </c>
      <c r="D288" s="3" t="s">
        <v>19</v>
      </c>
      <c r="E288" s="3" t="s">
        <v>369</v>
      </c>
      <c r="F288" s="3" t="s">
        <v>33</v>
      </c>
      <c r="G288" s="3" t="s">
        <v>27</v>
      </c>
      <c r="H288" s="3" t="s">
        <v>370</v>
      </c>
    </row>
    <row r="289" spans="1:8" x14ac:dyDescent="0.4">
      <c r="A289" s="3" t="s">
        <v>318</v>
      </c>
      <c r="B289" s="6" t="s">
        <v>369</v>
      </c>
      <c r="C289" s="3" t="s">
        <v>20</v>
      </c>
      <c r="D289" s="3" t="s">
        <v>19</v>
      </c>
      <c r="E289" s="3" t="s">
        <v>369</v>
      </c>
      <c r="F289" s="3" t="s">
        <v>33</v>
      </c>
      <c r="G289" s="3" t="s">
        <v>27</v>
      </c>
      <c r="H289" s="3" t="s">
        <v>370</v>
      </c>
    </row>
    <row r="290" spans="1:8" x14ac:dyDescent="0.4">
      <c r="A290" s="3" t="s">
        <v>319</v>
      </c>
      <c r="B290" s="6" t="s">
        <v>370</v>
      </c>
      <c r="C290" s="3" t="s">
        <v>23</v>
      </c>
      <c r="D290" s="3" t="s">
        <v>19</v>
      </c>
      <c r="E290" s="3" t="s">
        <v>369</v>
      </c>
      <c r="F290" s="3" t="s">
        <v>33</v>
      </c>
      <c r="G290" s="3" t="s">
        <v>27</v>
      </c>
      <c r="H290" s="3" t="s">
        <v>370</v>
      </c>
    </row>
    <row r="291" spans="1:8" x14ac:dyDescent="0.4">
      <c r="A291" s="3" t="s">
        <v>320</v>
      </c>
      <c r="B291" s="6" t="s">
        <v>370</v>
      </c>
      <c r="C291" s="3" t="s">
        <v>23</v>
      </c>
      <c r="D291" s="3" t="s">
        <v>19</v>
      </c>
      <c r="E291" s="3" t="s">
        <v>369</v>
      </c>
      <c r="F291" s="3" t="s">
        <v>33</v>
      </c>
      <c r="G291" s="3" t="s">
        <v>27</v>
      </c>
      <c r="H291" s="3" t="s">
        <v>370</v>
      </c>
    </row>
    <row r="292" spans="1:8" x14ac:dyDescent="0.4">
      <c r="A292" s="3" t="s">
        <v>27</v>
      </c>
      <c r="B292" s="6" t="s">
        <v>370</v>
      </c>
      <c r="C292" s="3" t="s">
        <v>23</v>
      </c>
      <c r="D292" s="3" t="s">
        <v>19</v>
      </c>
      <c r="E292" s="3" t="s">
        <v>369</v>
      </c>
      <c r="F292" s="3" t="s">
        <v>33</v>
      </c>
      <c r="G292" s="3" t="s">
        <v>27</v>
      </c>
      <c r="H292" s="3" t="s">
        <v>370</v>
      </c>
    </row>
    <row r="293" spans="1:8" x14ac:dyDescent="0.4">
      <c r="A293" s="3" t="s">
        <v>321</v>
      </c>
      <c r="B293" s="6" t="s">
        <v>376</v>
      </c>
      <c r="C293" s="3" t="s">
        <v>20</v>
      </c>
      <c r="D293" s="3" t="s">
        <v>21</v>
      </c>
      <c r="E293" s="3" t="s">
        <v>371</v>
      </c>
      <c r="F293" s="3" t="s">
        <v>33</v>
      </c>
      <c r="G293" s="3" t="s">
        <v>22</v>
      </c>
      <c r="H293" s="3" t="s">
        <v>371</v>
      </c>
    </row>
    <row r="294" spans="1:8" x14ac:dyDescent="0.4">
      <c r="A294" s="3" t="s">
        <v>322</v>
      </c>
      <c r="B294" s="6" t="s">
        <v>369</v>
      </c>
      <c r="C294" s="3" t="s">
        <v>23</v>
      </c>
      <c r="D294" s="3" t="s">
        <v>19</v>
      </c>
      <c r="E294" s="3" t="s">
        <v>369</v>
      </c>
      <c r="F294" s="3" t="s">
        <v>33</v>
      </c>
      <c r="G294" s="3" t="s">
        <v>27</v>
      </c>
      <c r="H294" s="3" t="s">
        <v>370</v>
      </c>
    </row>
    <row r="295" spans="1:8" x14ac:dyDescent="0.4">
      <c r="A295" s="3" t="s">
        <v>323</v>
      </c>
      <c r="B295" s="6" t="s">
        <v>374</v>
      </c>
      <c r="C295" s="3" t="s">
        <v>20</v>
      </c>
      <c r="D295" s="3" t="s">
        <v>21</v>
      </c>
      <c r="E295" s="3" t="s">
        <v>371</v>
      </c>
      <c r="F295" s="3" t="s">
        <v>33</v>
      </c>
      <c r="G295" s="3" t="s">
        <v>22</v>
      </c>
      <c r="H295" s="3" t="s">
        <v>371</v>
      </c>
    </row>
    <row r="296" spans="1:8" x14ac:dyDescent="0.4">
      <c r="A296" s="3" t="s">
        <v>324</v>
      </c>
      <c r="B296" s="6" t="s">
        <v>371</v>
      </c>
      <c r="C296" s="3" t="s">
        <v>23</v>
      </c>
      <c r="D296" s="3" t="s">
        <v>21</v>
      </c>
      <c r="E296" s="3" t="s">
        <v>371</v>
      </c>
      <c r="F296" s="3" t="s">
        <v>33</v>
      </c>
      <c r="G296" s="3" t="s">
        <v>22</v>
      </c>
      <c r="H296" s="3" t="s">
        <v>371</v>
      </c>
    </row>
    <row r="297" spans="1:8" x14ac:dyDescent="0.4">
      <c r="A297" s="3" t="s">
        <v>325</v>
      </c>
      <c r="B297" s="6" t="s">
        <v>370</v>
      </c>
      <c r="C297" s="3" t="s">
        <v>20</v>
      </c>
      <c r="D297" s="3" t="s">
        <v>19</v>
      </c>
      <c r="E297" s="3" t="s">
        <v>369</v>
      </c>
      <c r="F297" s="3" t="s">
        <v>33</v>
      </c>
      <c r="G297" s="3" t="s">
        <v>27</v>
      </c>
      <c r="H297" s="3" t="s">
        <v>370</v>
      </c>
    </row>
    <row r="298" spans="1:8" x14ac:dyDescent="0.4">
      <c r="A298" s="3" t="s">
        <v>19</v>
      </c>
      <c r="B298" s="6" t="s">
        <v>369</v>
      </c>
      <c r="C298" s="3" t="s">
        <v>33</v>
      </c>
      <c r="D298" s="3" t="s">
        <v>21</v>
      </c>
      <c r="E298" s="3" t="s">
        <v>371</v>
      </c>
      <c r="F298" s="3" t="s">
        <v>33</v>
      </c>
      <c r="G298" s="3" t="s">
        <v>22</v>
      </c>
      <c r="H298" s="3" t="s">
        <v>371</v>
      </c>
    </row>
    <row r="299" spans="1:8" x14ac:dyDescent="0.4">
      <c r="A299" s="3" t="s">
        <v>326</v>
      </c>
      <c r="B299" s="6" t="s">
        <v>371</v>
      </c>
      <c r="C299" s="3" t="s">
        <v>20</v>
      </c>
      <c r="D299" s="3" t="s">
        <v>21</v>
      </c>
      <c r="E299" s="3" t="s">
        <v>371</v>
      </c>
      <c r="F299" s="3" t="s">
        <v>33</v>
      </c>
      <c r="G299" s="3" t="s">
        <v>22</v>
      </c>
      <c r="H299" s="3" t="s">
        <v>371</v>
      </c>
    </row>
    <row r="300" spans="1:8" x14ac:dyDescent="0.4">
      <c r="A300" s="3" t="s">
        <v>327</v>
      </c>
      <c r="B300" s="6" t="s">
        <v>370</v>
      </c>
      <c r="C300" s="3" t="s">
        <v>23</v>
      </c>
      <c r="D300" s="3" t="s">
        <v>19</v>
      </c>
      <c r="E300" s="3" t="s">
        <v>369</v>
      </c>
      <c r="F300" s="3" t="s">
        <v>33</v>
      </c>
      <c r="G300" s="3" t="s">
        <v>27</v>
      </c>
      <c r="H300" s="3" t="s">
        <v>370</v>
      </c>
    </row>
    <row r="301" spans="1:8" x14ac:dyDescent="0.4">
      <c r="A301" s="3" t="s">
        <v>328</v>
      </c>
      <c r="B301" s="6" t="s">
        <v>372</v>
      </c>
      <c r="C301" s="3" t="s">
        <v>20</v>
      </c>
      <c r="D301" s="3" t="s">
        <v>21</v>
      </c>
      <c r="E301" s="3" t="s">
        <v>371</v>
      </c>
      <c r="F301" s="3" t="s">
        <v>33</v>
      </c>
      <c r="G301" s="3" t="s">
        <v>22</v>
      </c>
      <c r="H301" s="3" t="s">
        <v>371</v>
      </c>
    </row>
    <row r="302" spans="1:8" x14ac:dyDescent="0.4">
      <c r="A302" s="3" t="s">
        <v>329</v>
      </c>
      <c r="B302" s="6" t="s">
        <v>372</v>
      </c>
      <c r="C302" s="3" t="s">
        <v>20</v>
      </c>
      <c r="D302" s="3" t="s">
        <v>21</v>
      </c>
      <c r="E302" s="3" t="s">
        <v>371</v>
      </c>
      <c r="F302" s="3" t="s">
        <v>33</v>
      </c>
      <c r="G302" s="3" t="s">
        <v>22</v>
      </c>
      <c r="H302" s="3" t="s">
        <v>371</v>
      </c>
    </row>
    <row r="303" spans="1:8" x14ac:dyDescent="0.4">
      <c r="A303" s="3" t="s">
        <v>330</v>
      </c>
      <c r="B303" s="6" t="s">
        <v>369</v>
      </c>
      <c r="C303" s="3" t="s">
        <v>33</v>
      </c>
      <c r="D303" s="3" t="s">
        <v>19</v>
      </c>
      <c r="E303" s="3" t="s">
        <v>369</v>
      </c>
      <c r="F303" s="3" t="s">
        <v>33</v>
      </c>
      <c r="G303" s="3" t="s">
        <v>27</v>
      </c>
      <c r="H303" s="3" t="s">
        <v>370</v>
      </c>
    </row>
    <row r="304" spans="1:8" x14ac:dyDescent="0.4">
      <c r="A304" s="3" t="s">
        <v>331</v>
      </c>
      <c r="B304" s="6" t="s">
        <v>374</v>
      </c>
      <c r="C304" s="3" t="s">
        <v>20</v>
      </c>
      <c r="D304" s="3" t="s">
        <v>21</v>
      </c>
      <c r="E304" s="3" t="s">
        <v>371</v>
      </c>
      <c r="F304" s="3" t="s">
        <v>33</v>
      </c>
      <c r="G304" s="3" t="s">
        <v>22</v>
      </c>
      <c r="H304" s="3" t="s">
        <v>371</v>
      </c>
    </row>
    <row r="305" spans="1:8" x14ac:dyDescent="0.4">
      <c r="A305" s="3" t="s">
        <v>332</v>
      </c>
      <c r="B305" s="6" t="s">
        <v>45</v>
      </c>
      <c r="C305" s="3" t="s">
        <v>33</v>
      </c>
      <c r="D305" s="3" t="s">
        <v>19</v>
      </c>
      <c r="E305" s="3" t="s">
        <v>369</v>
      </c>
      <c r="F305" s="3" t="s">
        <v>33</v>
      </c>
      <c r="G305" s="3" t="s">
        <v>27</v>
      </c>
      <c r="H305" s="3" t="s">
        <v>370</v>
      </c>
    </row>
    <row r="306" spans="1:8" x14ac:dyDescent="0.4">
      <c r="A306" s="3" t="s">
        <v>333</v>
      </c>
      <c r="B306" s="6" t="s">
        <v>370</v>
      </c>
      <c r="C306" s="3" t="s">
        <v>23</v>
      </c>
      <c r="D306" s="3" t="s">
        <v>19</v>
      </c>
      <c r="E306" s="3" t="s">
        <v>369</v>
      </c>
      <c r="F306" s="3" t="s">
        <v>33</v>
      </c>
      <c r="G306" s="3" t="s">
        <v>27</v>
      </c>
      <c r="H306" s="3" t="s">
        <v>370</v>
      </c>
    </row>
    <row r="307" spans="1:8" x14ac:dyDescent="0.4">
      <c r="A307" s="3" t="s">
        <v>334</v>
      </c>
      <c r="B307" s="6" t="s">
        <v>371</v>
      </c>
      <c r="C307" s="3" t="s">
        <v>20</v>
      </c>
      <c r="D307" s="3" t="s">
        <v>21</v>
      </c>
      <c r="E307" s="3" t="s">
        <v>371</v>
      </c>
      <c r="F307" s="3" t="s">
        <v>33</v>
      </c>
      <c r="G307" s="3" t="s">
        <v>22</v>
      </c>
      <c r="H307" s="3" t="s">
        <v>371</v>
      </c>
    </row>
    <row r="308" spans="1:8" x14ac:dyDescent="0.4">
      <c r="A308" s="3" t="s">
        <v>335</v>
      </c>
      <c r="B308" s="6" t="s">
        <v>373</v>
      </c>
      <c r="C308" s="3" t="s">
        <v>33</v>
      </c>
      <c r="D308" s="3" t="s">
        <v>21</v>
      </c>
      <c r="E308" s="3" t="s">
        <v>371</v>
      </c>
      <c r="F308" s="3" t="s">
        <v>33</v>
      </c>
      <c r="G308" s="3" t="s">
        <v>22</v>
      </c>
      <c r="H308" s="3" t="s">
        <v>371</v>
      </c>
    </row>
    <row r="309" spans="1:8" x14ac:dyDescent="0.4">
      <c r="A309" s="3" t="s">
        <v>336</v>
      </c>
      <c r="B309" s="6" t="s">
        <v>371</v>
      </c>
      <c r="C309" s="3" t="s">
        <v>23</v>
      </c>
      <c r="D309" s="3" t="s">
        <v>21</v>
      </c>
      <c r="E309" s="3" t="s">
        <v>371</v>
      </c>
      <c r="F309" s="3" t="s">
        <v>33</v>
      </c>
      <c r="G309" s="3" t="s">
        <v>22</v>
      </c>
      <c r="H309" s="3" t="s">
        <v>371</v>
      </c>
    </row>
    <row r="310" spans="1:8" x14ac:dyDescent="0.4">
      <c r="A310" s="3" t="s">
        <v>337</v>
      </c>
      <c r="B310" s="6" t="s">
        <v>369</v>
      </c>
      <c r="C310" s="3" t="s">
        <v>23</v>
      </c>
      <c r="D310" s="3" t="s">
        <v>19</v>
      </c>
      <c r="E310" s="3" t="s">
        <v>369</v>
      </c>
      <c r="F310" s="3" t="s">
        <v>33</v>
      </c>
      <c r="G310" s="3" t="s">
        <v>27</v>
      </c>
      <c r="H310" s="3" t="s">
        <v>370</v>
      </c>
    </row>
    <row r="311" spans="1:8" x14ac:dyDescent="0.4">
      <c r="A311" s="3" t="s">
        <v>338</v>
      </c>
      <c r="B311" s="6" t="s">
        <v>371</v>
      </c>
      <c r="C311" s="3" t="s">
        <v>23</v>
      </c>
      <c r="D311" s="3" t="s">
        <v>21</v>
      </c>
      <c r="E311" s="3" t="s">
        <v>371</v>
      </c>
      <c r="F311" s="3" t="s">
        <v>33</v>
      </c>
      <c r="G311" s="3" t="s">
        <v>22</v>
      </c>
      <c r="H311" s="3" t="s">
        <v>371</v>
      </c>
    </row>
    <row r="312" spans="1:8" x14ac:dyDescent="0.4">
      <c r="A312" s="3" t="s">
        <v>339</v>
      </c>
      <c r="B312" s="6" t="s">
        <v>372</v>
      </c>
      <c r="C312" s="3" t="s">
        <v>20</v>
      </c>
      <c r="D312" s="3" t="s">
        <v>21</v>
      </c>
      <c r="E312" s="3" t="s">
        <v>371</v>
      </c>
      <c r="F312" s="3" t="s">
        <v>33</v>
      </c>
      <c r="G312" s="3" t="s">
        <v>22</v>
      </c>
      <c r="H312" s="3" t="s">
        <v>371</v>
      </c>
    </row>
    <row r="313" spans="1:8" x14ac:dyDescent="0.4">
      <c r="A313" s="3" t="s">
        <v>340</v>
      </c>
      <c r="B313" s="6" t="s">
        <v>45</v>
      </c>
      <c r="C313" s="3" t="s">
        <v>33</v>
      </c>
      <c r="D313" s="3" t="s">
        <v>19</v>
      </c>
      <c r="E313" s="3" t="s">
        <v>369</v>
      </c>
      <c r="F313" s="3" t="s">
        <v>33</v>
      </c>
      <c r="G313" s="3" t="s">
        <v>27</v>
      </c>
      <c r="H313" s="3" t="s">
        <v>370</v>
      </c>
    </row>
    <row r="314" spans="1:8" x14ac:dyDescent="0.4">
      <c r="A314" s="3" t="s">
        <v>341</v>
      </c>
      <c r="B314" s="6" t="s">
        <v>371</v>
      </c>
      <c r="C314" s="3" t="s">
        <v>23</v>
      </c>
      <c r="D314" s="3" t="s">
        <v>21</v>
      </c>
      <c r="E314" s="3" t="s">
        <v>371</v>
      </c>
      <c r="F314" s="3" t="s">
        <v>33</v>
      </c>
      <c r="G314" s="3" t="s">
        <v>22</v>
      </c>
      <c r="H314" s="3" t="s">
        <v>371</v>
      </c>
    </row>
    <row r="315" spans="1:8" x14ac:dyDescent="0.4">
      <c r="A315" s="3" t="s">
        <v>342</v>
      </c>
      <c r="B315" s="6" t="s">
        <v>374</v>
      </c>
      <c r="C315" s="3" t="s">
        <v>23</v>
      </c>
      <c r="D315" s="3" t="s">
        <v>21</v>
      </c>
      <c r="E315" s="3" t="s">
        <v>371</v>
      </c>
      <c r="F315" s="3" t="s">
        <v>33</v>
      </c>
      <c r="G315" s="3" t="s">
        <v>22</v>
      </c>
      <c r="H315" s="3" t="s">
        <v>371</v>
      </c>
    </row>
    <row r="316" spans="1:8" x14ac:dyDescent="0.4">
      <c r="A316" s="3" t="s">
        <v>343</v>
      </c>
      <c r="B316" s="6" t="s">
        <v>369</v>
      </c>
      <c r="C316" s="3" t="s">
        <v>23</v>
      </c>
      <c r="D316" s="3" t="s">
        <v>19</v>
      </c>
      <c r="E316" s="3" t="s">
        <v>369</v>
      </c>
      <c r="F316" s="3" t="s">
        <v>33</v>
      </c>
      <c r="G316" s="3" t="s">
        <v>27</v>
      </c>
      <c r="H316" s="3" t="s">
        <v>370</v>
      </c>
    </row>
    <row r="317" spans="1:8" x14ac:dyDescent="0.4">
      <c r="A317" s="3" t="s">
        <v>344</v>
      </c>
      <c r="B317" s="6" t="s">
        <v>369</v>
      </c>
      <c r="C317" s="3" t="s">
        <v>20</v>
      </c>
      <c r="D317" s="3" t="s">
        <v>19</v>
      </c>
      <c r="E317" s="3" t="s">
        <v>369</v>
      </c>
      <c r="F317" s="3" t="s">
        <v>33</v>
      </c>
      <c r="G317" s="3" t="s">
        <v>27</v>
      </c>
      <c r="H317" s="3" t="s">
        <v>370</v>
      </c>
    </row>
    <row r="318" spans="1:8" x14ac:dyDescent="0.4">
      <c r="A318" s="3" t="s">
        <v>345</v>
      </c>
      <c r="B318" s="6" t="s">
        <v>369</v>
      </c>
      <c r="C318" s="3" t="s">
        <v>23</v>
      </c>
      <c r="D318" s="3" t="s">
        <v>19</v>
      </c>
      <c r="E318" s="3" t="s">
        <v>369</v>
      </c>
      <c r="F318" s="3" t="s">
        <v>33</v>
      </c>
      <c r="G318" s="3" t="s">
        <v>27</v>
      </c>
      <c r="H318" s="3" t="s">
        <v>370</v>
      </c>
    </row>
    <row r="319" spans="1:8" x14ac:dyDescent="0.4">
      <c r="A319" s="3" t="s">
        <v>346</v>
      </c>
      <c r="B319" s="6" t="s">
        <v>371</v>
      </c>
      <c r="C319" s="3" t="s">
        <v>23</v>
      </c>
      <c r="D319" s="3" t="s">
        <v>21</v>
      </c>
      <c r="E319" s="3" t="s">
        <v>371</v>
      </c>
      <c r="F319" s="3" t="s">
        <v>33</v>
      </c>
      <c r="G319" s="3" t="s">
        <v>22</v>
      </c>
      <c r="H319" s="3" t="s">
        <v>371</v>
      </c>
    </row>
    <row r="320" spans="1:8" x14ac:dyDescent="0.4">
      <c r="A320" s="3" t="s">
        <v>347</v>
      </c>
      <c r="B320" s="6" t="s">
        <v>369</v>
      </c>
      <c r="C320" s="3" t="s">
        <v>23</v>
      </c>
      <c r="D320" s="3" t="s">
        <v>19</v>
      </c>
      <c r="E320" s="3" t="s">
        <v>369</v>
      </c>
      <c r="F320" s="3" t="s">
        <v>33</v>
      </c>
      <c r="G320" s="3" t="s">
        <v>27</v>
      </c>
      <c r="H320" s="3" t="s">
        <v>370</v>
      </c>
    </row>
    <row r="321" spans="1:8" x14ac:dyDescent="0.4">
      <c r="A321" s="3" t="s">
        <v>348</v>
      </c>
      <c r="B321" s="6" t="s">
        <v>369</v>
      </c>
      <c r="C321" s="3" t="s">
        <v>33</v>
      </c>
      <c r="D321" s="3" t="s">
        <v>19</v>
      </c>
      <c r="E321" s="3" t="s">
        <v>369</v>
      </c>
      <c r="F321" s="3" t="s">
        <v>33</v>
      </c>
      <c r="G321" s="3" t="s">
        <v>27</v>
      </c>
      <c r="H321" s="3" t="s">
        <v>370</v>
      </c>
    </row>
    <row r="322" spans="1:8" x14ac:dyDescent="0.4">
      <c r="A322" s="3" t="s">
        <v>349</v>
      </c>
      <c r="B322" s="6" t="s">
        <v>369</v>
      </c>
      <c r="C322" s="3" t="s">
        <v>23</v>
      </c>
      <c r="D322" s="3" t="s">
        <v>19</v>
      </c>
      <c r="E322" s="3" t="s">
        <v>369</v>
      </c>
      <c r="F322" s="3" t="s">
        <v>33</v>
      </c>
      <c r="G322" s="3" t="s">
        <v>27</v>
      </c>
      <c r="H322" s="3" t="s">
        <v>370</v>
      </c>
    </row>
    <row r="323" spans="1:8" x14ac:dyDescent="0.4">
      <c r="A323" s="3" t="s">
        <v>350</v>
      </c>
      <c r="B323" s="6" t="s">
        <v>370</v>
      </c>
      <c r="C323" s="3" t="s">
        <v>23</v>
      </c>
      <c r="D323" s="3" t="s">
        <v>19</v>
      </c>
      <c r="E323" s="3" t="s">
        <v>369</v>
      </c>
      <c r="F323" s="3" t="s">
        <v>33</v>
      </c>
      <c r="G323" s="3" t="s">
        <v>27</v>
      </c>
      <c r="H323" s="3" t="s">
        <v>370</v>
      </c>
    </row>
    <row r="324" spans="1:8" x14ac:dyDescent="0.4">
      <c r="A324" s="3" t="s">
        <v>351</v>
      </c>
      <c r="B324" s="6" t="s">
        <v>370</v>
      </c>
      <c r="C324" s="3" t="s">
        <v>23</v>
      </c>
      <c r="D324" s="3" t="s">
        <v>19</v>
      </c>
      <c r="E324" s="3" t="s">
        <v>369</v>
      </c>
      <c r="F324" s="3" t="s">
        <v>33</v>
      </c>
      <c r="G324" s="3" t="s">
        <v>27</v>
      </c>
      <c r="H324" s="3" t="s">
        <v>370</v>
      </c>
    </row>
    <row r="325" spans="1:8" x14ac:dyDescent="0.4">
      <c r="A325" s="3" t="s">
        <v>352</v>
      </c>
      <c r="B325" s="6" t="s">
        <v>371</v>
      </c>
      <c r="C325" s="3" t="s">
        <v>23</v>
      </c>
      <c r="D325" s="3" t="s">
        <v>21</v>
      </c>
      <c r="E325" s="3" t="s">
        <v>371</v>
      </c>
      <c r="F325" s="3" t="s">
        <v>33</v>
      </c>
      <c r="G325" s="3" t="s">
        <v>22</v>
      </c>
      <c r="H325" s="3" t="s">
        <v>371</v>
      </c>
    </row>
    <row r="326" spans="1:8" x14ac:dyDescent="0.4">
      <c r="A326" s="3" t="s">
        <v>353</v>
      </c>
      <c r="B326" s="6" t="s">
        <v>369</v>
      </c>
      <c r="C326" s="3" t="s">
        <v>33</v>
      </c>
      <c r="D326" s="3" t="s">
        <v>19</v>
      </c>
      <c r="E326" s="3" t="s">
        <v>369</v>
      </c>
      <c r="F326" s="3" t="s">
        <v>33</v>
      </c>
      <c r="G326" s="3" t="s">
        <v>27</v>
      </c>
      <c r="H326" s="3" t="s">
        <v>370</v>
      </c>
    </row>
    <row r="327" spans="1:8" x14ac:dyDescent="0.4">
      <c r="A327" s="3" t="s">
        <v>354</v>
      </c>
      <c r="B327" s="6" t="s">
        <v>371</v>
      </c>
      <c r="C327" s="3" t="s">
        <v>20</v>
      </c>
      <c r="D327" s="3" t="s">
        <v>21</v>
      </c>
      <c r="E327" s="3" t="s">
        <v>371</v>
      </c>
      <c r="F327" s="3" t="s">
        <v>33</v>
      </c>
      <c r="G327" s="3" t="s">
        <v>22</v>
      </c>
      <c r="H327" s="3" t="s">
        <v>371</v>
      </c>
    </row>
    <row r="328" spans="1:8" x14ac:dyDescent="0.4">
      <c r="A328" s="3" t="s">
        <v>355</v>
      </c>
      <c r="B328" s="6" t="s">
        <v>371</v>
      </c>
      <c r="C328" s="3" t="s">
        <v>20</v>
      </c>
      <c r="D328" s="3" t="s">
        <v>21</v>
      </c>
      <c r="E328" s="3" t="s">
        <v>371</v>
      </c>
      <c r="F328" s="3" t="s">
        <v>33</v>
      </c>
      <c r="G328" s="3" t="s">
        <v>22</v>
      </c>
      <c r="H328" s="3" t="s">
        <v>371</v>
      </c>
    </row>
    <row r="329" spans="1:8" x14ac:dyDescent="0.4">
      <c r="A329" s="3" t="s">
        <v>356</v>
      </c>
      <c r="B329" s="6" t="s">
        <v>374</v>
      </c>
      <c r="C329" s="3" t="s">
        <v>23</v>
      </c>
      <c r="D329" s="3" t="s">
        <v>21</v>
      </c>
      <c r="E329" s="3" t="s">
        <v>371</v>
      </c>
      <c r="F329" s="3" t="s">
        <v>33</v>
      </c>
      <c r="G329" s="3" t="s">
        <v>22</v>
      </c>
      <c r="H329" s="3" t="s">
        <v>371</v>
      </c>
    </row>
    <row r="330" spans="1:8" x14ac:dyDescent="0.4">
      <c r="A330" s="3" t="s">
        <v>357</v>
      </c>
      <c r="B330" s="6" t="s">
        <v>374</v>
      </c>
      <c r="C330" s="3" t="s">
        <v>23</v>
      </c>
      <c r="D330" s="3" t="s">
        <v>21</v>
      </c>
      <c r="E330" s="3" t="s">
        <v>371</v>
      </c>
      <c r="F330" s="3" t="s">
        <v>33</v>
      </c>
      <c r="G330" s="3" t="s">
        <v>22</v>
      </c>
      <c r="H330" s="3" t="s">
        <v>371</v>
      </c>
    </row>
    <row r="331" spans="1:8" x14ac:dyDescent="0.4">
      <c r="A331" s="3" t="s">
        <v>358</v>
      </c>
      <c r="B331" s="6" t="s">
        <v>374</v>
      </c>
      <c r="C331" s="3" t="s">
        <v>23</v>
      </c>
      <c r="D331" s="3" t="s">
        <v>21</v>
      </c>
      <c r="E331" s="3" t="s">
        <v>371</v>
      </c>
      <c r="F331" s="3" t="s">
        <v>33</v>
      </c>
      <c r="G331" s="3" t="s">
        <v>22</v>
      </c>
      <c r="H331" s="3" t="s">
        <v>371</v>
      </c>
    </row>
    <row r="332" spans="1:8" x14ac:dyDescent="0.4">
      <c r="A332" s="3" t="s">
        <v>359</v>
      </c>
      <c r="B332" s="6" t="s">
        <v>370</v>
      </c>
      <c r="C332" s="3" t="s">
        <v>23</v>
      </c>
      <c r="D332" s="3" t="s">
        <v>19</v>
      </c>
      <c r="E332" s="3" t="s">
        <v>369</v>
      </c>
      <c r="F332" s="3" t="s">
        <v>33</v>
      </c>
      <c r="G332" s="3" t="s">
        <v>27</v>
      </c>
      <c r="H332" s="3" t="s">
        <v>370</v>
      </c>
    </row>
    <row r="333" spans="1:8" x14ac:dyDescent="0.4">
      <c r="A333" s="3" t="s">
        <v>360</v>
      </c>
      <c r="B333" s="6" t="s">
        <v>369</v>
      </c>
      <c r="C333" s="3" t="s">
        <v>23</v>
      </c>
      <c r="D333" s="3" t="s">
        <v>19</v>
      </c>
      <c r="E333" s="3" t="s">
        <v>369</v>
      </c>
      <c r="F333" s="3" t="s">
        <v>33</v>
      </c>
      <c r="G333" s="3" t="s">
        <v>27</v>
      </c>
      <c r="H333" s="3" t="s">
        <v>370</v>
      </c>
    </row>
    <row r="334" spans="1:8" x14ac:dyDescent="0.4">
      <c r="A334" s="3" t="s">
        <v>361</v>
      </c>
      <c r="B334" s="6" t="s">
        <v>370</v>
      </c>
      <c r="C334" s="3" t="s">
        <v>20</v>
      </c>
      <c r="D334" s="3" t="s">
        <v>19</v>
      </c>
      <c r="E334" s="3" t="s">
        <v>369</v>
      </c>
      <c r="F334" s="3" t="s">
        <v>33</v>
      </c>
      <c r="G334" s="3" t="s">
        <v>27</v>
      </c>
      <c r="H334" s="3" t="s">
        <v>370</v>
      </c>
    </row>
    <row r="335" spans="1:8" x14ac:dyDescent="0.4">
      <c r="A335" s="3" t="s">
        <v>362</v>
      </c>
      <c r="B335" s="6" t="s">
        <v>369</v>
      </c>
      <c r="C335" s="3" t="s">
        <v>23</v>
      </c>
      <c r="D335" s="3" t="s">
        <v>19</v>
      </c>
      <c r="E335" s="3" t="s">
        <v>369</v>
      </c>
      <c r="F335" s="3" t="s">
        <v>33</v>
      </c>
      <c r="G335" s="3" t="s">
        <v>27</v>
      </c>
      <c r="H335" s="3" t="s">
        <v>370</v>
      </c>
    </row>
    <row r="336" spans="1:8" x14ac:dyDescent="0.4">
      <c r="A336" s="3" t="s">
        <v>363</v>
      </c>
      <c r="B336" s="6" t="s">
        <v>45</v>
      </c>
      <c r="C336" s="3" t="s">
        <v>20</v>
      </c>
      <c r="D336" s="3" t="s">
        <v>19</v>
      </c>
      <c r="E336" s="3" t="s">
        <v>369</v>
      </c>
      <c r="F336" s="3" t="s">
        <v>33</v>
      </c>
      <c r="G336" s="3" t="s">
        <v>27</v>
      </c>
      <c r="H336" s="3" t="s">
        <v>370</v>
      </c>
    </row>
    <row r="337" spans="1:8" x14ac:dyDescent="0.4">
      <c r="A337" s="3" t="s">
        <v>364</v>
      </c>
      <c r="B337" s="6" t="s">
        <v>370</v>
      </c>
      <c r="C337" s="3" t="s">
        <v>23</v>
      </c>
      <c r="D337" s="3" t="s">
        <v>19</v>
      </c>
      <c r="E337" s="3" t="s">
        <v>369</v>
      </c>
      <c r="F337" s="3" t="s">
        <v>33</v>
      </c>
      <c r="G337" s="3" t="s">
        <v>27</v>
      </c>
      <c r="H337" s="3" t="s">
        <v>370</v>
      </c>
    </row>
    <row r="338" spans="1:8" x14ac:dyDescent="0.4">
      <c r="A338" s="3" t="s">
        <v>365</v>
      </c>
      <c r="B338" s="6" t="s">
        <v>369</v>
      </c>
      <c r="C338" s="3" t="s">
        <v>33</v>
      </c>
      <c r="D338" s="3" t="s">
        <v>19</v>
      </c>
      <c r="E338" s="3" t="s">
        <v>369</v>
      </c>
      <c r="F338" s="3" t="s">
        <v>33</v>
      </c>
      <c r="G338" s="3" t="s">
        <v>27</v>
      </c>
      <c r="H338" s="3" t="s">
        <v>370</v>
      </c>
    </row>
    <row r="339" spans="1:8" x14ac:dyDescent="0.4">
      <c r="A339" s="3" t="s">
        <v>366</v>
      </c>
      <c r="B339" s="6" t="s">
        <v>372</v>
      </c>
      <c r="C339" s="3" t="s">
        <v>20</v>
      </c>
      <c r="D339" s="3" t="s">
        <v>21</v>
      </c>
      <c r="E339" s="3" t="s">
        <v>371</v>
      </c>
      <c r="F339" s="3" t="s">
        <v>33</v>
      </c>
      <c r="G339" s="3" t="s">
        <v>22</v>
      </c>
      <c r="H339" s="3" t="s">
        <v>371</v>
      </c>
    </row>
    <row r="340" spans="1:8" x14ac:dyDescent="0.4">
      <c r="A340" s="3" t="s">
        <v>367</v>
      </c>
      <c r="B340" s="6" t="s">
        <v>369</v>
      </c>
      <c r="C340" s="3" t="s">
        <v>23</v>
      </c>
      <c r="D340" s="3" t="s">
        <v>19</v>
      </c>
      <c r="E340" s="3" t="s">
        <v>369</v>
      </c>
      <c r="F340" s="3" t="s">
        <v>33</v>
      </c>
      <c r="G340" s="3" t="s">
        <v>27</v>
      </c>
      <c r="H340" s="3" t="s">
        <v>370</v>
      </c>
    </row>
  </sheetData>
  <autoFilter ref="A1:H1" xr:uid="{F4D43F7A-1C92-4033-B586-361CA96411FC}"/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13727D-596E-41C9-809A-1DCD1CDF1B8E}">
  <dimension ref="A1:T342"/>
  <sheetViews>
    <sheetView tabSelected="1" topLeftCell="L9" workbookViewId="0">
      <selection activeCell="O34" sqref="O34"/>
    </sheetView>
  </sheetViews>
  <sheetFormatPr defaultRowHeight="16.8" x14ac:dyDescent="0.4"/>
  <cols>
    <col min="12" max="12" width="11" bestFit="1" customWidth="1"/>
  </cols>
  <sheetData>
    <row r="1" spans="1:20" x14ac:dyDescent="0.4">
      <c r="A1" s="1" t="s">
        <v>378</v>
      </c>
      <c r="B1" s="2" t="s">
        <v>8</v>
      </c>
      <c r="C1" s="2" t="s">
        <v>9</v>
      </c>
      <c r="D1" s="2" t="s">
        <v>10</v>
      </c>
      <c r="E1" s="2" t="s">
        <v>11</v>
      </c>
      <c r="F1" s="2" t="s">
        <v>12</v>
      </c>
      <c r="G1" s="2" t="s">
        <v>13</v>
      </c>
      <c r="H1" s="2" t="s">
        <v>14</v>
      </c>
      <c r="I1" s="2" t="s">
        <v>379</v>
      </c>
      <c r="J1" s="2" t="s">
        <v>16</v>
      </c>
      <c r="K1" s="2" t="s">
        <v>9</v>
      </c>
      <c r="L1" s="2" t="s">
        <v>8</v>
      </c>
      <c r="M1" s="2" t="s">
        <v>17</v>
      </c>
      <c r="N1" s="2" t="s">
        <v>10</v>
      </c>
      <c r="O1" s="2" t="s">
        <v>11</v>
      </c>
      <c r="P1" s="2" t="s">
        <v>12</v>
      </c>
      <c r="Q1" s="2" t="s">
        <v>13</v>
      </c>
      <c r="R1" s="2" t="s">
        <v>14</v>
      </c>
      <c r="S1" s="2" t="s">
        <v>15</v>
      </c>
      <c r="T1" s="2" t="s">
        <v>16</v>
      </c>
    </row>
    <row r="2" spans="1:20" x14ac:dyDescent="0.4">
      <c r="A2" s="3" t="s">
        <v>18</v>
      </c>
      <c r="B2" s="3">
        <v>0.24</v>
      </c>
      <c r="C2" s="3" t="s">
        <v>28</v>
      </c>
      <c r="D2" s="3" t="s">
        <v>377</v>
      </c>
      <c r="E2" s="3">
        <v>1</v>
      </c>
      <c r="F2" s="3">
        <v>344</v>
      </c>
      <c r="G2" s="3">
        <v>16</v>
      </c>
      <c r="H2" s="3">
        <v>16</v>
      </c>
      <c r="I2" s="4">
        <v>2000004</v>
      </c>
      <c r="J2" s="3"/>
      <c r="K2" s="3" t="s">
        <v>28</v>
      </c>
      <c r="L2" s="3">
        <v>8</v>
      </c>
      <c r="M2" s="3" t="s">
        <v>27</v>
      </c>
      <c r="N2" s="3" t="s">
        <v>20</v>
      </c>
      <c r="O2" s="3">
        <v>1</v>
      </c>
      <c r="P2" s="3">
        <v>824</v>
      </c>
      <c r="Q2" s="3">
        <v>41</v>
      </c>
      <c r="R2" s="3">
        <v>41</v>
      </c>
      <c r="S2" s="4">
        <v>600775</v>
      </c>
      <c r="T2" s="3"/>
    </row>
    <row r="3" spans="1:20" x14ac:dyDescent="0.4">
      <c r="A3" s="3" t="s">
        <v>24</v>
      </c>
      <c r="B3" s="3">
        <v>1.5</v>
      </c>
      <c r="C3" s="3" t="s">
        <v>322</v>
      </c>
      <c r="D3" s="3" t="s">
        <v>33</v>
      </c>
      <c r="E3" s="3">
        <v>1</v>
      </c>
      <c r="F3" s="3">
        <v>126</v>
      </c>
      <c r="G3" s="3">
        <v>2</v>
      </c>
      <c r="H3" s="3">
        <v>2</v>
      </c>
      <c r="I3" s="4">
        <v>150565</v>
      </c>
      <c r="J3" s="3"/>
      <c r="K3" s="3" t="s">
        <v>82</v>
      </c>
      <c r="L3" s="3">
        <v>7</v>
      </c>
      <c r="M3" s="3" t="s">
        <v>22</v>
      </c>
      <c r="N3" s="3" t="s">
        <v>23</v>
      </c>
      <c r="O3" s="3">
        <v>1</v>
      </c>
      <c r="P3" s="3">
        <v>256</v>
      </c>
      <c r="Q3" s="3">
        <v>3</v>
      </c>
      <c r="R3" s="3">
        <v>3</v>
      </c>
      <c r="S3" s="4">
        <v>103204</v>
      </c>
      <c r="T3" s="3"/>
    </row>
    <row r="4" spans="1:20" x14ac:dyDescent="0.4">
      <c r="A4" s="3" t="s">
        <v>26</v>
      </c>
      <c r="B4" s="3">
        <v>0.87</v>
      </c>
      <c r="C4" s="3" t="s">
        <v>282</v>
      </c>
      <c r="D4" s="3" t="s">
        <v>33</v>
      </c>
      <c r="E4" s="3">
        <v>1</v>
      </c>
      <c r="F4" s="3">
        <v>116</v>
      </c>
      <c r="G4" s="3">
        <v>1</v>
      </c>
      <c r="H4" s="3">
        <v>1</v>
      </c>
      <c r="I4" s="4">
        <v>150302</v>
      </c>
      <c r="J4" s="3"/>
      <c r="K4" s="3" t="s">
        <v>85</v>
      </c>
      <c r="L4" s="3">
        <v>11</v>
      </c>
      <c r="M4" s="3" t="s">
        <v>22</v>
      </c>
      <c r="N4" s="3" t="s">
        <v>23</v>
      </c>
      <c r="O4" s="3">
        <v>1</v>
      </c>
      <c r="P4" s="4">
        <v>1193</v>
      </c>
      <c r="Q4" s="3">
        <v>15</v>
      </c>
      <c r="R4" s="3">
        <v>15</v>
      </c>
      <c r="S4" s="4">
        <v>122981</v>
      </c>
      <c r="T4" s="3"/>
    </row>
    <row r="5" spans="1:20" x14ac:dyDescent="0.4">
      <c r="A5" s="3" t="s">
        <v>28</v>
      </c>
      <c r="B5" s="3">
        <v>8.06</v>
      </c>
      <c r="C5" s="3" t="s">
        <v>224</v>
      </c>
      <c r="D5" s="3" t="s">
        <v>33</v>
      </c>
      <c r="E5" s="3">
        <v>1</v>
      </c>
      <c r="F5" s="3">
        <v>231</v>
      </c>
      <c r="G5" s="3">
        <v>3</v>
      </c>
      <c r="H5" s="3">
        <v>3</v>
      </c>
      <c r="I5" s="4">
        <v>155592</v>
      </c>
      <c r="J5" s="3"/>
      <c r="K5" s="3" t="s">
        <v>91</v>
      </c>
      <c r="L5" s="3">
        <v>2</v>
      </c>
      <c r="M5" s="3" t="s">
        <v>22</v>
      </c>
      <c r="N5" s="3" t="s">
        <v>23</v>
      </c>
      <c r="O5" s="3">
        <v>1</v>
      </c>
      <c r="P5" s="4">
        <v>1576</v>
      </c>
      <c r="Q5" s="3">
        <v>20</v>
      </c>
      <c r="R5" s="3">
        <v>20</v>
      </c>
      <c r="S5" s="4">
        <v>104540</v>
      </c>
      <c r="T5" s="3"/>
    </row>
    <row r="6" spans="1:20" x14ac:dyDescent="0.4">
      <c r="A6" s="3" t="s">
        <v>29</v>
      </c>
      <c r="B6" s="3">
        <v>0.02</v>
      </c>
      <c r="C6" s="3" t="s">
        <v>232</v>
      </c>
      <c r="D6" s="3" t="s">
        <v>33</v>
      </c>
      <c r="E6" s="3">
        <v>1</v>
      </c>
      <c r="F6" s="4">
        <v>1079</v>
      </c>
      <c r="G6" s="3">
        <v>13</v>
      </c>
      <c r="H6" s="3">
        <v>13</v>
      </c>
      <c r="I6" s="4">
        <v>150064</v>
      </c>
      <c r="J6" s="3"/>
      <c r="K6" s="3" t="s">
        <v>21</v>
      </c>
      <c r="L6" s="3">
        <v>32</v>
      </c>
      <c r="M6" s="3" t="s">
        <v>22</v>
      </c>
      <c r="N6" s="3" t="s">
        <v>23</v>
      </c>
      <c r="O6" s="3">
        <v>2</v>
      </c>
      <c r="P6" s="3">
        <v>783</v>
      </c>
      <c r="Q6" s="3">
        <v>10</v>
      </c>
      <c r="R6" s="3">
        <v>20</v>
      </c>
      <c r="S6" s="4">
        <v>286542</v>
      </c>
      <c r="T6" s="3"/>
    </row>
    <row r="7" spans="1:20" x14ac:dyDescent="0.4">
      <c r="A7" s="3" t="s">
        <v>30</v>
      </c>
      <c r="B7" s="3">
        <v>0.09</v>
      </c>
      <c r="C7" s="3" t="s">
        <v>232</v>
      </c>
      <c r="D7" s="3" t="s">
        <v>33</v>
      </c>
      <c r="E7" s="3">
        <v>1</v>
      </c>
      <c r="F7" s="3">
        <v>261</v>
      </c>
      <c r="G7" s="3">
        <v>3</v>
      </c>
      <c r="H7" s="3">
        <v>3</v>
      </c>
      <c r="I7" s="4">
        <v>150069</v>
      </c>
      <c r="J7" s="3"/>
      <c r="K7" s="3" t="s">
        <v>130</v>
      </c>
      <c r="L7" s="3">
        <v>5</v>
      </c>
      <c r="M7" s="3" t="s">
        <v>22</v>
      </c>
      <c r="N7" s="3" t="s">
        <v>23</v>
      </c>
      <c r="O7" s="3">
        <v>1</v>
      </c>
      <c r="P7" s="3">
        <v>869</v>
      </c>
      <c r="Q7" s="3">
        <v>11</v>
      </c>
      <c r="R7" s="3">
        <v>11</v>
      </c>
      <c r="S7" s="4">
        <v>108088</v>
      </c>
      <c r="T7" s="3"/>
    </row>
    <row r="8" spans="1:20" x14ac:dyDescent="0.4">
      <c r="A8" s="3" t="s">
        <v>32</v>
      </c>
      <c r="B8" s="3">
        <v>0.83</v>
      </c>
      <c r="C8" s="3" t="s">
        <v>242</v>
      </c>
      <c r="D8" s="3" t="s">
        <v>33</v>
      </c>
      <c r="E8" s="3">
        <v>1</v>
      </c>
      <c r="F8" s="3">
        <v>157</v>
      </c>
      <c r="G8" s="3">
        <v>2</v>
      </c>
      <c r="H8" s="3">
        <v>2</v>
      </c>
      <c r="I8" s="4">
        <v>150393</v>
      </c>
      <c r="J8" s="3"/>
      <c r="K8" s="3" t="s">
        <v>161</v>
      </c>
      <c r="L8" s="3">
        <v>3</v>
      </c>
      <c r="M8" s="3" t="s">
        <v>22</v>
      </c>
      <c r="N8" s="3" t="s">
        <v>23</v>
      </c>
      <c r="O8" s="3">
        <v>1</v>
      </c>
      <c r="P8" s="3">
        <v>697</v>
      </c>
      <c r="Q8" s="3">
        <v>9</v>
      </c>
      <c r="R8" s="3">
        <v>9</v>
      </c>
      <c r="S8" s="4">
        <v>103700</v>
      </c>
      <c r="T8" s="3"/>
    </row>
    <row r="9" spans="1:20" x14ac:dyDescent="0.4">
      <c r="A9" s="3" t="s">
        <v>35</v>
      </c>
      <c r="B9" s="3">
        <v>0.34</v>
      </c>
      <c r="C9" s="3" t="s">
        <v>242</v>
      </c>
      <c r="D9" s="3" t="s">
        <v>377</v>
      </c>
      <c r="E9" s="3">
        <v>1</v>
      </c>
      <c r="F9" s="3">
        <v>449</v>
      </c>
      <c r="G9" s="3">
        <v>21</v>
      </c>
      <c r="H9" s="3">
        <v>21</v>
      </c>
      <c r="I9" s="4">
        <v>2000007</v>
      </c>
      <c r="J9" s="3"/>
      <c r="K9" s="3" t="s">
        <v>165</v>
      </c>
      <c r="L9" s="3">
        <v>2</v>
      </c>
      <c r="M9" s="3" t="s">
        <v>27</v>
      </c>
      <c r="N9" s="3" t="s">
        <v>23</v>
      </c>
      <c r="O9" s="3">
        <v>1</v>
      </c>
      <c r="P9" s="3">
        <v>935</v>
      </c>
      <c r="Q9" s="3">
        <v>12</v>
      </c>
      <c r="R9" s="3">
        <v>12</v>
      </c>
      <c r="S9" s="4">
        <v>103595</v>
      </c>
      <c r="T9" s="3"/>
    </row>
    <row r="10" spans="1:20" x14ac:dyDescent="0.4">
      <c r="A10" s="3" t="s">
        <v>37</v>
      </c>
      <c r="B10" s="3">
        <v>0.1</v>
      </c>
      <c r="C10" s="3" t="s">
        <v>282</v>
      </c>
      <c r="D10" s="3" t="s">
        <v>33</v>
      </c>
      <c r="E10" s="3">
        <v>1</v>
      </c>
      <c r="F10" s="4">
        <v>1022</v>
      </c>
      <c r="G10" s="3">
        <v>13</v>
      </c>
      <c r="H10" s="3">
        <v>13</v>
      </c>
      <c r="I10" s="4">
        <v>150308</v>
      </c>
      <c r="J10" s="3"/>
      <c r="K10" s="3" t="s">
        <v>167</v>
      </c>
      <c r="L10" s="3">
        <v>3</v>
      </c>
      <c r="M10" s="3" t="s">
        <v>27</v>
      </c>
      <c r="N10" s="3" t="s">
        <v>23</v>
      </c>
      <c r="O10" s="3">
        <v>1</v>
      </c>
      <c r="P10" s="3">
        <v>737</v>
      </c>
      <c r="Q10" s="3">
        <v>9</v>
      </c>
      <c r="R10" s="3">
        <v>9</v>
      </c>
      <c r="S10" s="4">
        <v>104289</v>
      </c>
      <c r="T10" s="3"/>
    </row>
    <row r="11" spans="1:20" x14ac:dyDescent="0.4">
      <c r="A11" s="3" t="s">
        <v>39</v>
      </c>
      <c r="B11" s="3">
        <v>0.01</v>
      </c>
      <c r="C11" s="3" t="s">
        <v>272</v>
      </c>
      <c r="D11" s="3" t="s">
        <v>33</v>
      </c>
      <c r="E11" s="3">
        <v>1</v>
      </c>
      <c r="F11" s="3">
        <v>577</v>
      </c>
      <c r="G11" s="3">
        <v>7</v>
      </c>
      <c r="H11" s="3">
        <v>7</v>
      </c>
      <c r="I11" s="4">
        <v>150012</v>
      </c>
      <c r="J11" s="3"/>
      <c r="K11" s="3" t="s">
        <v>171</v>
      </c>
      <c r="L11" s="3">
        <v>4</v>
      </c>
      <c r="M11" s="3" t="s">
        <v>22</v>
      </c>
      <c r="N11" s="3" t="s">
        <v>23</v>
      </c>
      <c r="O11" s="3">
        <v>1</v>
      </c>
      <c r="P11" s="3">
        <v>261</v>
      </c>
      <c r="Q11" s="3">
        <v>3</v>
      </c>
      <c r="R11" s="3">
        <v>3</v>
      </c>
      <c r="S11" s="4">
        <v>102034</v>
      </c>
      <c r="T11" s="3"/>
    </row>
    <row r="12" spans="1:20" x14ac:dyDescent="0.4">
      <c r="A12" s="3" t="s">
        <v>40</v>
      </c>
      <c r="B12" s="3">
        <v>0.24</v>
      </c>
      <c r="C12" s="3" t="s">
        <v>242</v>
      </c>
      <c r="D12" s="3" t="s">
        <v>33</v>
      </c>
      <c r="E12" s="3">
        <v>1</v>
      </c>
      <c r="F12" s="3">
        <v>784</v>
      </c>
      <c r="G12" s="3">
        <v>10</v>
      </c>
      <c r="H12" s="3">
        <v>10</v>
      </c>
      <c r="I12" s="4">
        <v>150565</v>
      </c>
      <c r="J12" s="3"/>
      <c r="K12" s="3" t="s">
        <v>192</v>
      </c>
      <c r="L12" s="3">
        <v>7</v>
      </c>
      <c r="M12" s="3" t="s">
        <v>22</v>
      </c>
      <c r="N12" s="3" t="s">
        <v>23</v>
      </c>
      <c r="O12" s="3">
        <v>1</v>
      </c>
      <c r="P12" s="3">
        <v>851</v>
      </c>
      <c r="Q12" s="3">
        <v>11</v>
      </c>
      <c r="R12" s="3">
        <v>11</v>
      </c>
      <c r="S12" s="4">
        <v>110270</v>
      </c>
      <c r="T12" s="3"/>
    </row>
    <row r="13" spans="1:20" x14ac:dyDescent="0.4">
      <c r="A13" s="3" t="s">
        <v>41</v>
      </c>
      <c r="B13" s="3">
        <v>0.01</v>
      </c>
      <c r="C13" s="3" t="s">
        <v>232</v>
      </c>
      <c r="D13" s="3" t="s">
        <v>33</v>
      </c>
      <c r="E13" s="3">
        <v>1</v>
      </c>
      <c r="F13" s="3">
        <v>213</v>
      </c>
      <c r="G13" s="3">
        <v>3</v>
      </c>
      <c r="H13" s="3">
        <v>3</v>
      </c>
      <c r="I13" s="4">
        <v>150009</v>
      </c>
      <c r="J13" s="3"/>
      <c r="K13" s="3" t="s">
        <v>194</v>
      </c>
      <c r="L13" s="3">
        <v>6</v>
      </c>
      <c r="M13" s="3" t="s">
        <v>27</v>
      </c>
      <c r="N13" s="3" t="s">
        <v>23</v>
      </c>
      <c r="O13" s="3">
        <v>1</v>
      </c>
      <c r="P13" s="4">
        <v>1241</v>
      </c>
      <c r="Q13" s="3">
        <v>16</v>
      </c>
      <c r="R13" s="3">
        <v>16</v>
      </c>
      <c r="S13" s="4">
        <v>112628</v>
      </c>
      <c r="T13" s="3"/>
    </row>
    <row r="14" spans="1:20" x14ac:dyDescent="0.4">
      <c r="A14" s="3" t="s">
        <v>43</v>
      </c>
      <c r="B14" s="3">
        <v>0.65</v>
      </c>
      <c r="C14" s="3" t="s">
        <v>21</v>
      </c>
      <c r="D14" s="3" t="s">
        <v>33</v>
      </c>
      <c r="E14" s="3">
        <v>1</v>
      </c>
      <c r="F14" s="3">
        <v>367</v>
      </c>
      <c r="G14" s="3">
        <v>5</v>
      </c>
      <c r="H14" s="3">
        <v>5</v>
      </c>
      <c r="I14" s="4">
        <v>150713</v>
      </c>
      <c r="J14" s="3"/>
      <c r="K14" s="3" t="s">
        <v>195</v>
      </c>
      <c r="L14" s="3">
        <v>8</v>
      </c>
      <c r="M14" s="3" t="s">
        <v>27</v>
      </c>
      <c r="N14" s="3" t="s">
        <v>23</v>
      </c>
      <c r="O14" s="3">
        <v>1</v>
      </c>
      <c r="P14" s="3">
        <v>548</v>
      </c>
      <c r="Q14" s="3">
        <v>7</v>
      </c>
      <c r="R14" s="3">
        <v>7</v>
      </c>
      <c r="S14" s="4">
        <v>107744</v>
      </c>
      <c r="T14" s="3"/>
    </row>
    <row r="15" spans="1:20" x14ac:dyDescent="0.4">
      <c r="A15" s="3" t="s">
        <v>45</v>
      </c>
      <c r="B15" s="3">
        <v>0.04</v>
      </c>
      <c r="C15" s="3" t="s">
        <v>246</v>
      </c>
      <c r="D15" s="3" t="s">
        <v>33</v>
      </c>
      <c r="E15" s="3">
        <v>1</v>
      </c>
      <c r="F15" s="4">
        <v>1298</v>
      </c>
      <c r="G15" s="3">
        <v>16</v>
      </c>
      <c r="H15" s="3">
        <v>16</v>
      </c>
      <c r="I15" s="4">
        <v>150159</v>
      </c>
      <c r="J15" s="3"/>
      <c r="K15" s="3" t="s">
        <v>197</v>
      </c>
      <c r="L15" s="3">
        <v>0</v>
      </c>
      <c r="M15" s="3" t="s">
        <v>27</v>
      </c>
      <c r="N15" s="3" t="s">
        <v>23</v>
      </c>
      <c r="O15" s="3">
        <v>1</v>
      </c>
      <c r="P15" s="3">
        <v>731</v>
      </c>
      <c r="Q15" s="3">
        <v>9</v>
      </c>
      <c r="R15" s="3">
        <v>9</v>
      </c>
      <c r="S15" s="4">
        <v>100027</v>
      </c>
      <c r="T15" s="3"/>
    </row>
    <row r="16" spans="1:20" x14ac:dyDescent="0.4">
      <c r="A16" s="3" t="s">
        <v>46</v>
      </c>
      <c r="B16" s="3">
        <v>1.61</v>
      </c>
      <c r="C16" s="3" t="s">
        <v>195</v>
      </c>
      <c r="D16" s="3" t="s">
        <v>33</v>
      </c>
      <c r="E16" s="3">
        <v>1</v>
      </c>
      <c r="F16" s="3">
        <v>69</v>
      </c>
      <c r="G16" s="3">
        <v>1</v>
      </c>
      <c r="H16" s="3">
        <v>1</v>
      </c>
      <c r="I16" s="4">
        <v>150332</v>
      </c>
      <c r="J16" s="3"/>
      <c r="K16" s="3" t="s">
        <v>201</v>
      </c>
      <c r="L16" s="3">
        <v>7</v>
      </c>
      <c r="M16" s="3" t="s">
        <v>22</v>
      </c>
      <c r="N16" s="3" t="s">
        <v>23</v>
      </c>
      <c r="O16" s="3">
        <v>1</v>
      </c>
      <c r="P16" s="4">
        <v>1232</v>
      </c>
      <c r="Q16" s="3">
        <v>15</v>
      </c>
      <c r="R16" s="3">
        <v>15</v>
      </c>
      <c r="S16" s="4">
        <v>115241</v>
      </c>
      <c r="T16" s="3"/>
    </row>
    <row r="17" spans="1:20" x14ac:dyDescent="0.4">
      <c r="A17" s="3" t="s">
        <v>48</v>
      </c>
      <c r="B17" s="3">
        <v>0</v>
      </c>
      <c r="C17" s="3" t="s">
        <v>232</v>
      </c>
      <c r="D17" s="3" t="s">
        <v>33</v>
      </c>
      <c r="E17" s="3">
        <v>1</v>
      </c>
      <c r="F17" s="3">
        <v>480</v>
      </c>
      <c r="G17" s="3">
        <v>6</v>
      </c>
      <c r="H17" s="3">
        <v>6</v>
      </c>
      <c r="I17" s="4">
        <v>150001</v>
      </c>
      <c r="J17" s="3"/>
      <c r="K17" s="3" t="s">
        <v>208</v>
      </c>
      <c r="L17" s="3">
        <v>0</v>
      </c>
      <c r="M17" s="3" t="s">
        <v>27</v>
      </c>
      <c r="N17" s="3" t="s">
        <v>23</v>
      </c>
      <c r="O17" s="3">
        <v>1</v>
      </c>
      <c r="P17" s="3">
        <v>799</v>
      </c>
      <c r="Q17" s="3">
        <v>10</v>
      </c>
      <c r="R17" s="3">
        <v>10</v>
      </c>
      <c r="S17" s="4">
        <v>100449</v>
      </c>
      <c r="T17" s="3"/>
    </row>
    <row r="18" spans="1:20" x14ac:dyDescent="0.4">
      <c r="A18" s="3" t="s">
        <v>49</v>
      </c>
      <c r="B18" s="3">
        <v>0.19</v>
      </c>
      <c r="C18" s="3" t="s">
        <v>192</v>
      </c>
      <c r="D18" s="3" t="s">
        <v>33</v>
      </c>
      <c r="E18" s="3">
        <v>1</v>
      </c>
      <c r="F18" s="4">
        <v>1068</v>
      </c>
      <c r="G18" s="3">
        <v>13</v>
      </c>
      <c r="H18" s="3">
        <v>13</v>
      </c>
      <c r="I18" s="4">
        <v>150616</v>
      </c>
      <c r="J18" s="3"/>
      <c r="K18" s="3" t="s">
        <v>218</v>
      </c>
      <c r="L18" s="3">
        <v>24</v>
      </c>
      <c r="M18" s="3" t="s">
        <v>27</v>
      </c>
      <c r="N18" s="3" t="s">
        <v>23</v>
      </c>
      <c r="O18" s="3">
        <v>2</v>
      </c>
      <c r="P18" s="4">
        <v>1033</v>
      </c>
      <c r="Q18" s="3">
        <v>13</v>
      </c>
      <c r="R18" s="3">
        <v>26</v>
      </c>
      <c r="S18" s="4">
        <v>287480</v>
      </c>
      <c r="T18" s="3"/>
    </row>
    <row r="19" spans="1:20" x14ac:dyDescent="0.4">
      <c r="A19" s="3" t="s">
        <v>51</v>
      </c>
      <c r="B19" s="3">
        <v>1.1200000000000001</v>
      </c>
      <c r="C19" s="3" t="s">
        <v>28</v>
      </c>
      <c r="D19" s="3" t="s">
        <v>33</v>
      </c>
      <c r="E19" s="3">
        <v>1</v>
      </c>
      <c r="F19" s="3">
        <v>107</v>
      </c>
      <c r="G19" s="3">
        <v>1</v>
      </c>
      <c r="H19" s="3">
        <v>1</v>
      </c>
      <c r="I19" s="4">
        <v>150362</v>
      </c>
      <c r="J19" s="3"/>
      <c r="K19" s="3" t="s">
        <v>224</v>
      </c>
      <c r="L19" s="3">
        <v>13</v>
      </c>
      <c r="M19" s="3" t="s">
        <v>22</v>
      </c>
      <c r="N19" s="3" t="s">
        <v>20</v>
      </c>
      <c r="O19" s="3">
        <v>1</v>
      </c>
      <c r="P19" s="4">
        <v>1625</v>
      </c>
      <c r="Q19" s="3">
        <v>81</v>
      </c>
      <c r="R19" s="3">
        <v>81</v>
      </c>
      <c r="S19" s="4">
        <v>602699</v>
      </c>
      <c r="T19" s="3"/>
    </row>
    <row r="20" spans="1:20" x14ac:dyDescent="0.4">
      <c r="A20" s="3" t="s">
        <v>52</v>
      </c>
      <c r="B20" s="3">
        <v>0.02</v>
      </c>
      <c r="C20" s="3" t="s">
        <v>232</v>
      </c>
      <c r="D20" s="3" t="s">
        <v>33</v>
      </c>
      <c r="E20" s="3">
        <v>1</v>
      </c>
      <c r="F20" s="3">
        <v>374</v>
      </c>
      <c r="G20" s="3">
        <v>5</v>
      </c>
      <c r="H20" s="3">
        <v>5</v>
      </c>
      <c r="I20" s="4">
        <v>150021</v>
      </c>
      <c r="J20" s="3"/>
      <c r="K20" s="3" t="s">
        <v>232</v>
      </c>
      <c r="L20" s="3">
        <v>5</v>
      </c>
      <c r="M20" s="3" t="s">
        <v>27</v>
      </c>
      <c r="N20" s="3" t="s">
        <v>23</v>
      </c>
      <c r="O20" s="3">
        <v>1</v>
      </c>
      <c r="P20" s="3">
        <v>365</v>
      </c>
      <c r="Q20" s="3">
        <v>5</v>
      </c>
      <c r="R20" s="3">
        <v>5</v>
      </c>
      <c r="S20" s="4">
        <v>103206</v>
      </c>
      <c r="T20" s="3"/>
    </row>
    <row r="21" spans="1:20" x14ac:dyDescent="0.4">
      <c r="A21" s="3" t="s">
        <v>53</v>
      </c>
      <c r="B21" s="3">
        <v>0.32</v>
      </c>
      <c r="C21" s="3" t="s">
        <v>82</v>
      </c>
      <c r="D21" s="3" t="s">
        <v>377</v>
      </c>
      <c r="E21" s="3">
        <v>1</v>
      </c>
      <c r="F21" s="3">
        <v>48</v>
      </c>
      <c r="G21" s="3">
        <v>2</v>
      </c>
      <c r="H21" s="3">
        <v>2</v>
      </c>
      <c r="I21" s="4">
        <v>2000001</v>
      </c>
      <c r="J21" s="3"/>
      <c r="K21" s="3" t="s">
        <v>238</v>
      </c>
      <c r="L21" s="3">
        <v>8</v>
      </c>
      <c r="M21" s="3" t="s">
        <v>22</v>
      </c>
      <c r="N21" s="3" t="s">
        <v>23</v>
      </c>
      <c r="O21" s="3">
        <v>1</v>
      </c>
      <c r="P21" s="3">
        <v>372</v>
      </c>
      <c r="Q21" s="3">
        <v>5</v>
      </c>
      <c r="R21" s="3">
        <v>5</v>
      </c>
      <c r="S21" s="4">
        <v>104913</v>
      </c>
      <c r="T21" s="3"/>
    </row>
    <row r="22" spans="1:20" x14ac:dyDescent="0.4">
      <c r="A22" s="3" t="s">
        <v>54</v>
      </c>
      <c r="B22" s="3">
        <v>0.08</v>
      </c>
      <c r="C22" s="3" t="s">
        <v>165</v>
      </c>
      <c r="D22" s="3" t="s">
        <v>33</v>
      </c>
      <c r="E22" s="3">
        <v>1</v>
      </c>
      <c r="F22" s="3">
        <v>192</v>
      </c>
      <c r="G22" s="3">
        <v>2</v>
      </c>
      <c r="H22" s="3">
        <v>2</v>
      </c>
      <c r="I22" s="4">
        <v>150045</v>
      </c>
      <c r="J22" s="3"/>
      <c r="K22" s="3" t="s">
        <v>242</v>
      </c>
      <c r="L22" s="3">
        <v>5</v>
      </c>
      <c r="M22" s="3" t="s">
        <v>27</v>
      </c>
      <c r="N22" s="3" t="s">
        <v>23</v>
      </c>
      <c r="O22" s="3">
        <v>1</v>
      </c>
      <c r="P22" s="4">
        <v>1904</v>
      </c>
      <c r="Q22" s="3">
        <v>24</v>
      </c>
      <c r="R22" s="3">
        <v>24</v>
      </c>
      <c r="S22" s="4">
        <v>115862</v>
      </c>
      <c r="T22" s="3"/>
    </row>
    <row r="23" spans="1:20" x14ac:dyDescent="0.4">
      <c r="A23" s="3" t="s">
        <v>55</v>
      </c>
      <c r="B23" s="3">
        <v>0.01</v>
      </c>
      <c r="C23" s="3" t="s">
        <v>242</v>
      </c>
      <c r="D23" s="3" t="s">
        <v>33</v>
      </c>
      <c r="E23" s="3">
        <v>1</v>
      </c>
      <c r="F23" s="3">
        <v>909</v>
      </c>
      <c r="G23" s="3">
        <v>11</v>
      </c>
      <c r="H23" s="3">
        <v>11</v>
      </c>
      <c r="I23" s="4">
        <v>150023</v>
      </c>
      <c r="J23" s="3"/>
      <c r="K23" s="3" t="s">
        <v>243</v>
      </c>
      <c r="L23" s="3">
        <v>13</v>
      </c>
      <c r="M23" s="3" t="s">
        <v>27</v>
      </c>
      <c r="N23" s="3" t="s">
        <v>20</v>
      </c>
      <c r="O23" s="3">
        <v>1</v>
      </c>
      <c r="P23" s="4">
        <v>1089</v>
      </c>
      <c r="Q23" s="3">
        <v>54</v>
      </c>
      <c r="R23" s="3">
        <v>54</v>
      </c>
      <c r="S23" s="4">
        <v>601709</v>
      </c>
      <c r="T23" s="3"/>
    </row>
    <row r="24" spans="1:20" x14ac:dyDescent="0.4">
      <c r="A24" s="3" t="s">
        <v>56</v>
      </c>
      <c r="B24" s="3">
        <v>1.56</v>
      </c>
      <c r="C24" s="3" t="s">
        <v>82</v>
      </c>
      <c r="D24" s="3" t="s">
        <v>377</v>
      </c>
      <c r="E24" s="3">
        <v>1</v>
      </c>
      <c r="F24" s="3">
        <v>60</v>
      </c>
      <c r="G24" s="3">
        <v>3</v>
      </c>
      <c r="H24" s="3">
        <v>3</v>
      </c>
      <c r="I24" s="4">
        <v>2000004</v>
      </c>
      <c r="J24" s="3"/>
      <c r="K24" s="3" t="s">
        <v>246</v>
      </c>
      <c r="L24" s="3">
        <v>6</v>
      </c>
      <c r="M24" s="3" t="s">
        <v>27</v>
      </c>
      <c r="N24" s="3" t="s">
        <v>23</v>
      </c>
      <c r="O24" s="3">
        <v>1</v>
      </c>
      <c r="P24" s="4">
        <v>1956</v>
      </c>
      <c r="Q24" s="3">
        <v>24</v>
      </c>
      <c r="R24" s="3">
        <v>24</v>
      </c>
      <c r="S24" s="4">
        <v>119558</v>
      </c>
      <c r="T24" s="3"/>
    </row>
    <row r="25" spans="1:20" x14ac:dyDescent="0.4">
      <c r="A25" s="3" t="s">
        <v>57</v>
      </c>
      <c r="B25" s="3">
        <v>0.34</v>
      </c>
      <c r="C25" s="3" t="s">
        <v>282</v>
      </c>
      <c r="D25" s="3" t="s">
        <v>33</v>
      </c>
      <c r="E25" s="3">
        <v>1</v>
      </c>
      <c r="F25" s="3">
        <v>936</v>
      </c>
      <c r="G25" s="3">
        <v>12</v>
      </c>
      <c r="H25" s="3">
        <v>12</v>
      </c>
      <c r="I25" s="4">
        <v>150956</v>
      </c>
      <c r="J25" s="3"/>
      <c r="K25" s="3" t="s">
        <v>25</v>
      </c>
      <c r="L25" s="3">
        <v>6</v>
      </c>
      <c r="M25" s="3" t="s">
        <v>22</v>
      </c>
      <c r="N25" s="3" t="s">
        <v>20</v>
      </c>
      <c r="O25" s="3">
        <v>1</v>
      </c>
      <c r="P25" s="4">
        <v>1624</v>
      </c>
      <c r="Q25" s="3">
        <v>81</v>
      </c>
      <c r="R25" s="3">
        <v>81</v>
      </c>
      <c r="S25" s="4">
        <v>601292</v>
      </c>
      <c r="T25" s="3"/>
    </row>
    <row r="26" spans="1:20" x14ac:dyDescent="0.4">
      <c r="A26" s="3" t="s">
        <v>58</v>
      </c>
      <c r="B26" s="3">
        <v>0.01</v>
      </c>
      <c r="C26" s="3" t="s">
        <v>232</v>
      </c>
      <c r="D26" s="3" t="s">
        <v>33</v>
      </c>
      <c r="E26" s="3">
        <v>1</v>
      </c>
      <c r="F26" s="3">
        <v>330</v>
      </c>
      <c r="G26" s="3">
        <v>4</v>
      </c>
      <c r="H26" s="3">
        <v>4</v>
      </c>
      <c r="I26" s="4">
        <v>150006</v>
      </c>
      <c r="J26" s="3"/>
      <c r="K26" s="3" t="s">
        <v>272</v>
      </c>
      <c r="L26" s="3">
        <v>4</v>
      </c>
      <c r="M26" s="3" t="s">
        <v>22</v>
      </c>
      <c r="N26" s="3" t="s">
        <v>23</v>
      </c>
      <c r="O26" s="3">
        <v>1</v>
      </c>
      <c r="P26" s="3">
        <v>882</v>
      </c>
      <c r="Q26" s="3">
        <v>11</v>
      </c>
      <c r="R26" s="3">
        <v>11</v>
      </c>
      <c r="S26" s="4">
        <v>106913</v>
      </c>
      <c r="T26" s="3"/>
    </row>
    <row r="27" spans="1:20" x14ac:dyDescent="0.4">
      <c r="A27" s="3" t="s">
        <v>59</v>
      </c>
      <c r="B27" s="3">
        <v>0.05</v>
      </c>
      <c r="C27" s="3" t="s">
        <v>201</v>
      </c>
      <c r="D27" s="3" t="s">
        <v>33</v>
      </c>
      <c r="E27" s="3">
        <v>1</v>
      </c>
      <c r="F27" s="3">
        <v>340</v>
      </c>
      <c r="G27" s="3">
        <v>4</v>
      </c>
      <c r="H27" s="3">
        <v>4</v>
      </c>
      <c r="I27" s="4">
        <v>150048</v>
      </c>
      <c r="J27" s="3"/>
      <c r="K27" s="3" t="s">
        <v>282</v>
      </c>
      <c r="L27" s="3">
        <v>7</v>
      </c>
      <c r="M27" s="3" t="s">
        <v>22</v>
      </c>
      <c r="N27" s="3" t="s">
        <v>23</v>
      </c>
      <c r="O27" s="3">
        <v>1</v>
      </c>
      <c r="P27" s="4">
        <v>1395</v>
      </c>
      <c r="Q27" s="3">
        <v>17</v>
      </c>
      <c r="R27" s="3">
        <v>17</v>
      </c>
      <c r="S27" s="4">
        <v>116474</v>
      </c>
      <c r="T27" s="3"/>
    </row>
    <row r="28" spans="1:20" x14ac:dyDescent="0.4">
      <c r="A28" s="3" t="s">
        <v>60</v>
      </c>
      <c r="B28" s="3">
        <v>0.02</v>
      </c>
      <c r="C28" s="3" t="s">
        <v>232</v>
      </c>
      <c r="D28" s="3" t="s">
        <v>33</v>
      </c>
      <c r="E28" s="3">
        <v>1</v>
      </c>
      <c r="F28" s="3">
        <v>849</v>
      </c>
      <c r="G28" s="3">
        <v>11</v>
      </c>
      <c r="H28" s="3">
        <v>11</v>
      </c>
      <c r="I28" s="4">
        <v>150048</v>
      </c>
      <c r="J28" s="3"/>
      <c r="K28" s="3" t="s">
        <v>308</v>
      </c>
      <c r="L28" s="3">
        <v>10</v>
      </c>
      <c r="M28" s="3" t="s">
        <v>27</v>
      </c>
      <c r="N28" s="3" t="s">
        <v>23</v>
      </c>
      <c r="O28" s="3">
        <v>1</v>
      </c>
      <c r="P28" s="3">
        <v>733</v>
      </c>
      <c r="Q28" s="3">
        <v>9</v>
      </c>
      <c r="R28" s="3">
        <v>9</v>
      </c>
      <c r="S28" s="4">
        <v>112840</v>
      </c>
      <c r="T28" s="3"/>
    </row>
    <row r="29" spans="1:20" x14ac:dyDescent="0.4">
      <c r="A29" s="3" t="s">
        <v>61</v>
      </c>
      <c r="B29" s="3">
        <v>0</v>
      </c>
      <c r="C29" s="3" t="s">
        <v>232</v>
      </c>
      <c r="D29" s="3" t="s">
        <v>33</v>
      </c>
      <c r="E29" s="3">
        <v>1</v>
      </c>
      <c r="F29" s="3">
        <v>358</v>
      </c>
      <c r="G29" s="3">
        <v>4</v>
      </c>
      <c r="H29" s="3">
        <v>4</v>
      </c>
      <c r="I29" s="4">
        <v>150003</v>
      </c>
      <c r="J29" s="3"/>
      <c r="K29" s="3" t="s">
        <v>322</v>
      </c>
      <c r="L29" s="3">
        <v>16</v>
      </c>
      <c r="M29" s="3" t="s">
        <v>27</v>
      </c>
      <c r="N29" s="3" t="s">
        <v>23</v>
      </c>
      <c r="O29" s="3">
        <v>1</v>
      </c>
      <c r="P29" s="3">
        <v>672</v>
      </c>
      <c r="Q29" s="3">
        <v>8</v>
      </c>
      <c r="R29" s="3">
        <v>8</v>
      </c>
      <c r="S29" s="4">
        <v>118683</v>
      </c>
      <c r="T29" s="3"/>
    </row>
    <row r="30" spans="1:20" x14ac:dyDescent="0.4">
      <c r="A30" s="3" t="s">
        <v>62</v>
      </c>
      <c r="B30" s="3">
        <v>0.15</v>
      </c>
      <c r="C30" s="3" t="s">
        <v>201</v>
      </c>
      <c r="D30" s="3" t="s">
        <v>33</v>
      </c>
      <c r="E30" s="3">
        <v>1</v>
      </c>
      <c r="F30" s="3">
        <v>671</v>
      </c>
      <c r="G30" s="3">
        <v>8</v>
      </c>
      <c r="H30" s="3">
        <v>8</v>
      </c>
      <c r="I30" s="4">
        <v>150295</v>
      </c>
      <c r="J30" s="3"/>
      <c r="K30" s="3" t="s">
        <v>19</v>
      </c>
      <c r="L30" s="3">
        <v>34</v>
      </c>
      <c r="M30" s="3" t="s">
        <v>27</v>
      </c>
      <c r="N30" s="3" t="s">
        <v>23</v>
      </c>
      <c r="O30" s="3">
        <v>2</v>
      </c>
      <c r="P30" s="4">
        <v>1261</v>
      </c>
      <c r="Q30" s="3">
        <v>16</v>
      </c>
      <c r="R30" s="3">
        <v>32</v>
      </c>
      <c r="S30" s="4">
        <v>350953</v>
      </c>
      <c r="T30" s="3"/>
    </row>
    <row r="31" spans="1:20" x14ac:dyDescent="0.4">
      <c r="A31" s="3" t="s">
        <v>63</v>
      </c>
      <c r="B31" s="3">
        <v>0.32</v>
      </c>
      <c r="C31" s="3" t="s">
        <v>91</v>
      </c>
      <c r="D31" s="3" t="s">
        <v>33</v>
      </c>
      <c r="E31" s="3">
        <v>1</v>
      </c>
      <c r="F31" s="3">
        <v>113</v>
      </c>
      <c r="G31" s="3">
        <v>1</v>
      </c>
      <c r="H31" s="3">
        <v>1</v>
      </c>
      <c r="I31" s="4">
        <v>150108</v>
      </c>
      <c r="J31" s="3"/>
      <c r="K31" s="3" t="s">
        <v>328</v>
      </c>
      <c r="L31" s="3">
        <v>3</v>
      </c>
      <c r="M31" s="3" t="s">
        <v>22</v>
      </c>
      <c r="N31" s="3" t="s">
        <v>23</v>
      </c>
      <c r="O31" s="3">
        <v>1</v>
      </c>
      <c r="P31" s="4">
        <v>1536</v>
      </c>
      <c r="Q31" s="3">
        <v>19</v>
      </c>
      <c r="R31" s="3">
        <v>19</v>
      </c>
      <c r="S31" s="4">
        <v>108755</v>
      </c>
      <c r="T31" s="3"/>
    </row>
    <row r="32" spans="1:20" x14ac:dyDescent="0.4">
      <c r="A32" s="3" t="s">
        <v>64</v>
      </c>
      <c r="B32" s="3">
        <v>0.04</v>
      </c>
      <c r="C32" s="3" t="s">
        <v>192</v>
      </c>
      <c r="D32" s="3" t="s">
        <v>33</v>
      </c>
      <c r="E32" s="3">
        <v>1</v>
      </c>
      <c r="F32" s="3">
        <v>688</v>
      </c>
      <c r="G32" s="3">
        <v>9</v>
      </c>
      <c r="H32" s="3">
        <v>9</v>
      </c>
      <c r="I32" s="4">
        <v>150092</v>
      </c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</row>
    <row r="33" spans="1:20" x14ac:dyDescent="0.4">
      <c r="A33" s="3" t="s">
        <v>65</v>
      </c>
      <c r="B33" s="3">
        <v>0.02</v>
      </c>
      <c r="C33" s="3" t="s">
        <v>28</v>
      </c>
      <c r="D33" s="3" t="s">
        <v>20</v>
      </c>
      <c r="E33" s="3">
        <v>1</v>
      </c>
      <c r="F33" s="3">
        <v>538</v>
      </c>
      <c r="G33" s="3">
        <v>27</v>
      </c>
      <c r="H33" s="3">
        <v>27</v>
      </c>
      <c r="I33" s="4">
        <v>600002</v>
      </c>
      <c r="J33" s="3"/>
      <c r="K33" s="5" t="s">
        <v>0</v>
      </c>
      <c r="L33" s="5"/>
      <c r="M33" s="3"/>
      <c r="N33" s="3"/>
      <c r="O33" s="3">
        <f>SUM(O2:O31)</f>
        <v>33</v>
      </c>
      <c r="P33" s="3"/>
      <c r="Q33" s="3"/>
      <c r="R33" s="3"/>
      <c r="S33" s="3"/>
      <c r="T33" s="3"/>
    </row>
    <row r="34" spans="1:20" x14ac:dyDescent="0.4">
      <c r="A34" s="3" t="s">
        <v>66</v>
      </c>
      <c r="B34" s="3">
        <v>0.7</v>
      </c>
      <c r="C34" s="3" t="s">
        <v>171</v>
      </c>
      <c r="D34" s="3" t="s">
        <v>377</v>
      </c>
      <c r="E34" s="3">
        <v>1</v>
      </c>
      <c r="F34" s="3">
        <v>115</v>
      </c>
      <c r="G34" s="3">
        <v>5</v>
      </c>
      <c r="H34" s="3">
        <v>5</v>
      </c>
      <c r="I34" s="4">
        <v>2000003</v>
      </c>
      <c r="J34" s="3"/>
      <c r="K34" s="6" t="s">
        <v>31</v>
      </c>
      <c r="L34" s="4">
        <v>2659</v>
      </c>
      <c r="M34" s="3"/>
      <c r="N34" s="3"/>
      <c r="O34" s="3"/>
      <c r="P34" s="3"/>
      <c r="Q34" s="3"/>
      <c r="R34" s="3"/>
      <c r="S34" s="3"/>
      <c r="T34" s="3"/>
    </row>
    <row r="35" spans="1:20" x14ac:dyDescent="0.4">
      <c r="A35" s="3" t="s">
        <v>67</v>
      </c>
      <c r="B35" s="3">
        <v>0.02</v>
      </c>
      <c r="C35" s="3" t="s">
        <v>242</v>
      </c>
      <c r="D35" s="3" t="s">
        <v>33</v>
      </c>
      <c r="E35" s="3">
        <v>1</v>
      </c>
      <c r="F35" s="3">
        <v>401</v>
      </c>
      <c r="G35" s="3">
        <v>5</v>
      </c>
      <c r="H35" s="3">
        <v>5</v>
      </c>
      <c r="I35" s="4">
        <v>150030</v>
      </c>
      <c r="J35" s="3"/>
      <c r="K35" s="6" t="s">
        <v>34</v>
      </c>
      <c r="L35" s="4">
        <v>133438748</v>
      </c>
      <c r="M35" s="3"/>
      <c r="N35" s="3"/>
      <c r="O35" s="3"/>
      <c r="P35" s="3"/>
      <c r="Q35" s="3"/>
      <c r="R35" s="3"/>
      <c r="S35" s="3"/>
      <c r="T35" s="3"/>
    </row>
    <row r="36" spans="1:20" x14ac:dyDescent="0.4">
      <c r="A36" s="3" t="s">
        <v>68</v>
      </c>
      <c r="B36" s="3">
        <v>0.15</v>
      </c>
      <c r="C36" s="3" t="s">
        <v>232</v>
      </c>
      <c r="D36" s="3" t="s">
        <v>33</v>
      </c>
      <c r="E36" s="3">
        <v>1</v>
      </c>
      <c r="F36" s="3">
        <v>443</v>
      </c>
      <c r="G36" s="3">
        <v>6</v>
      </c>
      <c r="H36" s="3">
        <v>6</v>
      </c>
      <c r="I36" s="4">
        <v>150195</v>
      </c>
      <c r="J36" s="3"/>
      <c r="K36" s="6" t="s">
        <v>36</v>
      </c>
      <c r="L36" s="4">
        <v>138825000</v>
      </c>
      <c r="M36" s="3"/>
      <c r="N36" s="3"/>
      <c r="O36" s="3"/>
      <c r="P36" s="3"/>
      <c r="Q36" s="3"/>
      <c r="R36" s="3"/>
      <c r="S36" s="3"/>
      <c r="T36" s="3"/>
    </row>
    <row r="37" spans="1:20" x14ac:dyDescent="0.4">
      <c r="A37" s="3" t="s">
        <v>69</v>
      </c>
      <c r="B37" s="3">
        <v>0.02</v>
      </c>
      <c r="C37" s="3" t="s">
        <v>232</v>
      </c>
      <c r="D37" s="3" t="s">
        <v>33</v>
      </c>
      <c r="E37" s="3">
        <v>1</v>
      </c>
      <c r="F37" s="3">
        <v>402</v>
      </c>
      <c r="G37" s="3">
        <v>5</v>
      </c>
      <c r="H37" s="3">
        <v>5</v>
      </c>
      <c r="I37" s="4">
        <v>150027</v>
      </c>
      <c r="J37" s="3"/>
      <c r="K37" s="6" t="s">
        <v>38</v>
      </c>
      <c r="L37" s="4">
        <v>272263748</v>
      </c>
      <c r="M37" s="3"/>
      <c r="N37" s="3"/>
      <c r="O37" s="3"/>
      <c r="P37" s="3"/>
      <c r="Q37" s="3"/>
      <c r="R37" s="3"/>
      <c r="S37" s="3"/>
      <c r="T37" s="3"/>
    </row>
    <row r="38" spans="1:20" x14ac:dyDescent="0.4">
      <c r="A38" s="3" t="s">
        <v>70</v>
      </c>
      <c r="B38" s="3">
        <v>0.01</v>
      </c>
      <c r="C38" s="3" t="s">
        <v>232</v>
      </c>
      <c r="D38" s="3" t="s">
        <v>33</v>
      </c>
      <c r="E38" s="3">
        <v>1</v>
      </c>
      <c r="F38" s="3">
        <v>307</v>
      </c>
      <c r="G38" s="3">
        <v>4</v>
      </c>
      <c r="H38" s="3">
        <v>4</v>
      </c>
      <c r="I38" s="4">
        <v>150011</v>
      </c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</row>
    <row r="39" spans="1:20" x14ac:dyDescent="0.4">
      <c r="A39" s="3" t="s">
        <v>71</v>
      </c>
      <c r="B39" s="3">
        <v>0.18</v>
      </c>
      <c r="C39" s="3" t="s">
        <v>243</v>
      </c>
      <c r="D39" s="3" t="s">
        <v>33</v>
      </c>
      <c r="E39" s="3">
        <v>1</v>
      </c>
      <c r="F39" s="3">
        <v>47</v>
      </c>
      <c r="G39" s="3">
        <v>1</v>
      </c>
      <c r="H39" s="3">
        <v>1</v>
      </c>
      <c r="I39" s="4">
        <v>150026</v>
      </c>
      <c r="J39" s="3"/>
      <c r="K39" s="5" t="s">
        <v>1</v>
      </c>
      <c r="L39" s="5"/>
      <c r="M39" s="3"/>
      <c r="N39" s="3"/>
      <c r="O39" s="3"/>
      <c r="P39" s="3"/>
      <c r="Q39" s="3"/>
      <c r="R39" s="3"/>
      <c r="S39" s="3"/>
      <c r="T39" s="3"/>
    </row>
    <row r="40" spans="1:20" x14ac:dyDescent="0.4">
      <c r="A40" s="3" t="s">
        <v>72</v>
      </c>
      <c r="B40" s="3">
        <v>0.91</v>
      </c>
      <c r="C40" s="3" t="s">
        <v>218</v>
      </c>
      <c r="D40" s="3" t="s">
        <v>33</v>
      </c>
      <c r="E40" s="3">
        <v>1</v>
      </c>
      <c r="F40" s="3">
        <v>34</v>
      </c>
      <c r="G40" s="3">
        <v>0</v>
      </c>
      <c r="H40" s="3">
        <v>0</v>
      </c>
      <c r="I40" s="4">
        <v>150094</v>
      </c>
      <c r="J40" s="3"/>
      <c r="K40" s="6" t="s">
        <v>42</v>
      </c>
      <c r="L40" s="3">
        <v>607</v>
      </c>
      <c r="M40" s="3"/>
      <c r="N40" s="3"/>
      <c r="O40" s="3"/>
      <c r="P40" s="3"/>
      <c r="Q40" s="3"/>
      <c r="R40" s="3"/>
      <c r="S40" s="3"/>
      <c r="T40" s="3"/>
    </row>
    <row r="41" spans="1:20" x14ac:dyDescent="0.4">
      <c r="A41" s="3" t="s">
        <v>73</v>
      </c>
      <c r="B41" s="3">
        <v>0</v>
      </c>
      <c r="C41" s="3" t="s">
        <v>242</v>
      </c>
      <c r="D41" s="3" t="s">
        <v>33</v>
      </c>
      <c r="E41" s="3">
        <v>1</v>
      </c>
      <c r="F41" s="4">
        <v>1343</v>
      </c>
      <c r="G41" s="3">
        <v>17</v>
      </c>
      <c r="H41" s="3">
        <v>17</v>
      </c>
      <c r="I41" s="4">
        <v>150009</v>
      </c>
      <c r="J41" s="3"/>
      <c r="K41" s="6" t="s">
        <v>44</v>
      </c>
      <c r="L41" s="4">
        <v>5837443</v>
      </c>
      <c r="M41" s="3"/>
      <c r="N41" s="3"/>
      <c r="O41" s="3"/>
      <c r="P41" s="3"/>
      <c r="Q41" s="3"/>
      <c r="R41" s="3"/>
      <c r="S41" s="3"/>
      <c r="T41" s="3"/>
    </row>
    <row r="42" spans="1:20" x14ac:dyDescent="0.4">
      <c r="A42" s="3" t="s">
        <v>74</v>
      </c>
      <c r="B42" s="3">
        <v>1.27</v>
      </c>
      <c r="C42" s="3" t="s">
        <v>28</v>
      </c>
      <c r="D42" s="3" t="s">
        <v>377</v>
      </c>
      <c r="E42" s="3">
        <v>1</v>
      </c>
      <c r="F42" s="3">
        <v>341</v>
      </c>
      <c r="G42" s="3">
        <v>16</v>
      </c>
      <c r="H42" s="3">
        <v>16</v>
      </c>
      <c r="I42" s="4">
        <v>2000019</v>
      </c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</row>
    <row r="43" spans="1:20" x14ac:dyDescent="0.4">
      <c r="A43" s="3" t="s">
        <v>75</v>
      </c>
      <c r="B43" s="3">
        <v>0.27</v>
      </c>
      <c r="C43" s="3" t="s">
        <v>171</v>
      </c>
      <c r="D43" s="3" t="s">
        <v>20</v>
      </c>
      <c r="E43" s="3">
        <v>1</v>
      </c>
      <c r="F43" s="3">
        <v>696</v>
      </c>
      <c r="G43" s="3">
        <v>35</v>
      </c>
      <c r="H43" s="3">
        <v>35</v>
      </c>
      <c r="I43" s="4">
        <v>600024</v>
      </c>
      <c r="J43" s="3"/>
      <c r="K43" s="5" t="s">
        <v>47</v>
      </c>
      <c r="L43" s="3"/>
      <c r="M43" s="3"/>
      <c r="N43" s="3"/>
      <c r="O43" s="3"/>
      <c r="P43" s="3"/>
      <c r="Q43" s="3"/>
      <c r="R43" s="3"/>
      <c r="S43" s="3"/>
      <c r="T43" s="3"/>
    </row>
    <row r="44" spans="1:20" x14ac:dyDescent="0.4">
      <c r="A44" s="3" t="s">
        <v>76</v>
      </c>
      <c r="B44" s="3">
        <v>0.17</v>
      </c>
      <c r="C44" s="3" t="s">
        <v>246</v>
      </c>
      <c r="D44" s="3" t="s">
        <v>377</v>
      </c>
      <c r="E44" s="3">
        <v>1</v>
      </c>
      <c r="F44" s="3">
        <v>218</v>
      </c>
      <c r="G44" s="3">
        <v>10</v>
      </c>
      <c r="H44" s="3">
        <v>10</v>
      </c>
      <c r="I44" s="4">
        <v>2000002</v>
      </c>
      <c r="J44" s="3"/>
      <c r="K44" s="6" t="s">
        <v>42</v>
      </c>
      <c r="L44" s="4">
        <v>3265</v>
      </c>
      <c r="M44" s="3"/>
      <c r="N44" s="3"/>
      <c r="O44" s="3"/>
      <c r="P44" s="3"/>
      <c r="Q44" s="3"/>
      <c r="R44" s="3"/>
      <c r="S44" s="3"/>
      <c r="T44" s="3"/>
    </row>
    <row r="45" spans="1:20" x14ac:dyDescent="0.4">
      <c r="A45" s="3" t="s">
        <v>77</v>
      </c>
      <c r="B45" s="3">
        <v>0.01</v>
      </c>
      <c r="C45" s="3" t="s">
        <v>232</v>
      </c>
      <c r="D45" s="3" t="s">
        <v>33</v>
      </c>
      <c r="E45" s="3">
        <v>1</v>
      </c>
      <c r="F45" s="3">
        <v>133</v>
      </c>
      <c r="G45" s="3">
        <v>2</v>
      </c>
      <c r="H45" s="3">
        <v>2</v>
      </c>
      <c r="I45" s="4">
        <v>150005</v>
      </c>
      <c r="J45" s="3"/>
      <c r="K45" s="6" t="s">
        <v>50</v>
      </c>
      <c r="L45" s="4">
        <v>278101191</v>
      </c>
      <c r="M45" s="3"/>
      <c r="N45" s="3"/>
      <c r="O45" s="3"/>
      <c r="P45" s="3"/>
      <c r="Q45" s="3"/>
      <c r="R45" s="3"/>
      <c r="S45" s="3"/>
      <c r="T45" s="3"/>
    </row>
    <row r="46" spans="1:20" x14ac:dyDescent="0.4">
      <c r="A46" s="3" t="s">
        <v>78</v>
      </c>
      <c r="B46" s="3">
        <v>0.34</v>
      </c>
      <c r="C46" s="3" t="s">
        <v>165</v>
      </c>
      <c r="D46" s="3" t="s">
        <v>33</v>
      </c>
      <c r="E46" s="3">
        <v>1</v>
      </c>
      <c r="F46" s="3">
        <v>211</v>
      </c>
      <c r="G46" s="3">
        <v>3</v>
      </c>
      <c r="H46" s="3">
        <v>3</v>
      </c>
      <c r="I46" s="4">
        <v>150216</v>
      </c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</row>
    <row r="47" spans="1:20" x14ac:dyDescent="0.4">
      <c r="A47" s="3" t="s">
        <v>79</v>
      </c>
      <c r="B47" s="3">
        <v>0.01</v>
      </c>
      <c r="C47" s="3" t="s">
        <v>242</v>
      </c>
      <c r="D47" s="3" t="s">
        <v>33</v>
      </c>
      <c r="E47" s="3">
        <v>1</v>
      </c>
      <c r="F47" s="3">
        <v>269</v>
      </c>
      <c r="G47" s="3">
        <v>3</v>
      </c>
      <c r="H47" s="3">
        <v>3</v>
      </c>
      <c r="I47" s="4">
        <v>150005</v>
      </c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</row>
    <row r="48" spans="1:20" x14ac:dyDescent="0.4">
      <c r="A48" s="3" t="s">
        <v>80</v>
      </c>
      <c r="B48" s="3">
        <v>0.05</v>
      </c>
      <c r="C48" s="3" t="s">
        <v>165</v>
      </c>
      <c r="D48" s="3" t="s">
        <v>33</v>
      </c>
      <c r="E48" s="3">
        <v>1</v>
      </c>
      <c r="F48" s="3">
        <v>204</v>
      </c>
      <c r="G48" s="3">
        <v>3</v>
      </c>
      <c r="H48" s="3">
        <v>3</v>
      </c>
      <c r="I48" s="4">
        <v>150030</v>
      </c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</row>
    <row r="49" spans="1:20" x14ac:dyDescent="0.4">
      <c r="A49" s="3" t="s">
        <v>81</v>
      </c>
      <c r="B49" s="3">
        <v>0.03</v>
      </c>
      <c r="C49" s="3" t="s">
        <v>192</v>
      </c>
      <c r="D49" s="3" t="s">
        <v>33</v>
      </c>
      <c r="E49" s="3">
        <v>1</v>
      </c>
      <c r="F49" s="3">
        <v>665</v>
      </c>
      <c r="G49" s="3">
        <v>8</v>
      </c>
      <c r="H49" s="3">
        <v>8</v>
      </c>
      <c r="I49" s="4">
        <v>150061</v>
      </c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</row>
    <row r="50" spans="1:20" x14ac:dyDescent="0.4">
      <c r="A50" s="3" t="s">
        <v>82</v>
      </c>
      <c r="B50" s="3">
        <v>2.2999999999999998</v>
      </c>
      <c r="C50" s="3" t="s">
        <v>238</v>
      </c>
      <c r="D50" s="3" t="s">
        <v>33</v>
      </c>
      <c r="E50" s="3">
        <v>1</v>
      </c>
      <c r="F50" s="3">
        <v>257</v>
      </c>
      <c r="G50" s="3">
        <v>3</v>
      </c>
      <c r="H50" s="3">
        <v>3</v>
      </c>
      <c r="I50" s="4">
        <v>151770</v>
      </c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</row>
    <row r="51" spans="1:20" x14ac:dyDescent="0.4">
      <c r="A51" s="3" t="s">
        <v>83</v>
      </c>
      <c r="B51" s="3">
        <v>0.56000000000000005</v>
      </c>
      <c r="C51" s="3" t="s">
        <v>322</v>
      </c>
      <c r="D51" s="3" t="s">
        <v>33</v>
      </c>
      <c r="E51" s="3">
        <v>1</v>
      </c>
      <c r="F51" s="3">
        <v>163</v>
      </c>
      <c r="G51" s="3">
        <v>2</v>
      </c>
      <c r="H51" s="3">
        <v>2</v>
      </c>
      <c r="I51" s="4">
        <v>150272</v>
      </c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</row>
    <row r="52" spans="1:20" x14ac:dyDescent="0.4">
      <c r="A52" s="3" t="s">
        <v>84</v>
      </c>
      <c r="B52" s="3">
        <v>0.02</v>
      </c>
      <c r="C52" s="3" t="s">
        <v>246</v>
      </c>
      <c r="D52" s="3" t="s">
        <v>377</v>
      </c>
      <c r="E52" s="3">
        <v>1</v>
      </c>
      <c r="F52" s="3">
        <v>280</v>
      </c>
      <c r="G52" s="3">
        <v>13</v>
      </c>
      <c r="H52" s="3">
        <v>13</v>
      </c>
      <c r="I52" s="4">
        <v>2000000</v>
      </c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</row>
    <row r="53" spans="1:20" x14ac:dyDescent="0.4">
      <c r="A53" s="3" t="s">
        <v>85</v>
      </c>
      <c r="B53" s="3">
        <v>1.73</v>
      </c>
      <c r="C53" s="3" t="s">
        <v>192</v>
      </c>
      <c r="D53" s="3" t="s">
        <v>33</v>
      </c>
      <c r="E53" s="3">
        <v>1</v>
      </c>
      <c r="F53" s="3">
        <v>346</v>
      </c>
      <c r="G53" s="3">
        <v>4</v>
      </c>
      <c r="H53" s="3">
        <v>4</v>
      </c>
      <c r="I53" s="4">
        <v>151794</v>
      </c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</row>
    <row r="54" spans="1:20" x14ac:dyDescent="0.4">
      <c r="A54" s="3" t="s">
        <v>86</v>
      </c>
      <c r="B54" s="3">
        <v>0.2</v>
      </c>
      <c r="C54" s="3" t="s">
        <v>165</v>
      </c>
      <c r="D54" s="3" t="s">
        <v>33</v>
      </c>
      <c r="E54" s="3">
        <v>1</v>
      </c>
      <c r="F54" s="4">
        <v>1622</v>
      </c>
      <c r="G54" s="3">
        <v>20</v>
      </c>
      <c r="H54" s="3">
        <v>20</v>
      </c>
      <c r="I54" s="4">
        <v>150978</v>
      </c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</row>
    <row r="55" spans="1:20" x14ac:dyDescent="0.4">
      <c r="A55" s="3" t="s">
        <v>87</v>
      </c>
      <c r="B55" s="3">
        <v>0</v>
      </c>
      <c r="C55" s="3" t="s">
        <v>322</v>
      </c>
      <c r="D55" s="3" t="s">
        <v>33</v>
      </c>
      <c r="E55" s="3">
        <v>1</v>
      </c>
      <c r="F55" s="3">
        <v>40</v>
      </c>
      <c r="G55" s="3">
        <v>1</v>
      </c>
      <c r="H55" s="3">
        <v>1</v>
      </c>
      <c r="I55" s="4">
        <v>150001</v>
      </c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</row>
    <row r="56" spans="1:20" x14ac:dyDescent="0.4">
      <c r="A56" s="3" t="s">
        <v>88</v>
      </c>
      <c r="B56" s="3">
        <v>0.56000000000000005</v>
      </c>
      <c r="C56" s="3" t="s">
        <v>82</v>
      </c>
      <c r="D56" s="3" t="s">
        <v>33</v>
      </c>
      <c r="E56" s="3">
        <v>1</v>
      </c>
      <c r="F56" s="3">
        <v>213</v>
      </c>
      <c r="G56" s="3">
        <v>3</v>
      </c>
      <c r="H56" s="3">
        <v>3</v>
      </c>
      <c r="I56" s="4">
        <v>150357</v>
      </c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</row>
    <row r="57" spans="1:20" x14ac:dyDescent="0.4">
      <c r="A57" s="3" t="s">
        <v>89</v>
      </c>
      <c r="B57" s="3">
        <v>0.06</v>
      </c>
      <c r="C57" s="3" t="s">
        <v>322</v>
      </c>
      <c r="D57" s="3" t="s">
        <v>33</v>
      </c>
      <c r="E57" s="3">
        <v>1</v>
      </c>
      <c r="F57" s="3">
        <v>129</v>
      </c>
      <c r="G57" s="3">
        <v>2</v>
      </c>
      <c r="H57" s="3">
        <v>2</v>
      </c>
      <c r="I57" s="4">
        <v>150023</v>
      </c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</row>
    <row r="58" spans="1:20" x14ac:dyDescent="0.4">
      <c r="A58" s="3" t="s">
        <v>90</v>
      </c>
      <c r="B58" s="3">
        <v>0.01</v>
      </c>
      <c r="C58" s="3" t="s">
        <v>242</v>
      </c>
      <c r="D58" s="3" t="s">
        <v>33</v>
      </c>
      <c r="E58" s="3">
        <v>1</v>
      </c>
      <c r="F58" s="3">
        <v>731</v>
      </c>
      <c r="G58" s="3">
        <v>9</v>
      </c>
      <c r="H58" s="3">
        <v>9</v>
      </c>
      <c r="I58" s="4">
        <v>150013</v>
      </c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</row>
    <row r="59" spans="1:20" x14ac:dyDescent="0.4">
      <c r="A59" s="3" t="s">
        <v>91</v>
      </c>
      <c r="B59" s="3">
        <v>1.79</v>
      </c>
      <c r="C59" s="3" t="s">
        <v>85</v>
      </c>
      <c r="D59" s="3" t="s">
        <v>377</v>
      </c>
      <c r="E59" s="3">
        <v>1</v>
      </c>
      <c r="F59" s="3">
        <v>396</v>
      </c>
      <c r="G59" s="3">
        <v>19</v>
      </c>
      <c r="H59" s="3">
        <v>19</v>
      </c>
      <c r="I59" s="4">
        <v>2000031</v>
      </c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</row>
    <row r="60" spans="1:20" x14ac:dyDescent="0.4">
      <c r="A60" s="3" t="s">
        <v>92</v>
      </c>
      <c r="B60" s="3">
        <v>0.08</v>
      </c>
      <c r="C60" s="3" t="s">
        <v>282</v>
      </c>
      <c r="D60" s="3" t="s">
        <v>33</v>
      </c>
      <c r="E60" s="3">
        <v>1</v>
      </c>
      <c r="F60" s="3">
        <v>405</v>
      </c>
      <c r="G60" s="3">
        <v>5</v>
      </c>
      <c r="H60" s="3">
        <v>5</v>
      </c>
      <c r="I60" s="4">
        <v>150097</v>
      </c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</row>
    <row r="61" spans="1:20" x14ac:dyDescent="0.4">
      <c r="A61" s="3" t="s">
        <v>93</v>
      </c>
      <c r="B61" s="3">
        <v>0.05</v>
      </c>
      <c r="C61" s="3" t="s">
        <v>165</v>
      </c>
      <c r="D61" s="3" t="s">
        <v>33</v>
      </c>
      <c r="E61" s="3">
        <v>1</v>
      </c>
      <c r="F61" s="3">
        <v>689</v>
      </c>
      <c r="G61" s="3">
        <v>9</v>
      </c>
      <c r="H61" s="3">
        <v>9</v>
      </c>
      <c r="I61" s="4">
        <v>150114</v>
      </c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</row>
    <row r="62" spans="1:20" x14ac:dyDescent="0.4">
      <c r="A62" s="3" t="s">
        <v>94</v>
      </c>
      <c r="B62" s="3">
        <v>0.01</v>
      </c>
      <c r="C62" s="3" t="s">
        <v>194</v>
      </c>
      <c r="D62" s="3" t="s">
        <v>33</v>
      </c>
      <c r="E62" s="3">
        <v>1</v>
      </c>
      <c r="F62" s="3">
        <v>270</v>
      </c>
      <c r="G62" s="3">
        <v>3</v>
      </c>
      <c r="H62" s="3">
        <v>3</v>
      </c>
      <c r="I62" s="4">
        <v>150005</v>
      </c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</row>
    <row r="63" spans="1:20" x14ac:dyDescent="0.4">
      <c r="A63" s="3" t="s">
        <v>95</v>
      </c>
      <c r="B63" s="3">
        <v>1.39</v>
      </c>
      <c r="C63" s="3" t="s">
        <v>243</v>
      </c>
      <c r="D63" s="3" t="s">
        <v>33</v>
      </c>
      <c r="E63" s="3">
        <v>1</v>
      </c>
      <c r="F63" s="3">
        <v>78</v>
      </c>
      <c r="G63" s="3">
        <v>1</v>
      </c>
      <c r="H63" s="3">
        <v>1</v>
      </c>
      <c r="I63" s="4">
        <v>150325</v>
      </c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</row>
    <row r="64" spans="1:20" x14ac:dyDescent="0.4">
      <c r="A64" s="3" t="s">
        <v>96</v>
      </c>
      <c r="B64" s="3">
        <v>0.32</v>
      </c>
      <c r="C64" s="3" t="s">
        <v>328</v>
      </c>
      <c r="D64" s="3" t="s">
        <v>33</v>
      </c>
      <c r="E64" s="3">
        <v>1</v>
      </c>
      <c r="F64" s="3">
        <v>118</v>
      </c>
      <c r="G64" s="3">
        <v>1</v>
      </c>
      <c r="H64" s="3">
        <v>1</v>
      </c>
      <c r="I64" s="4">
        <v>150115</v>
      </c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</row>
    <row r="65" spans="1:20" x14ac:dyDescent="0.4">
      <c r="A65" s="3" t="s">
        <v>97</v>
      </c>
      <c r="B65" s="3">
        <v>0.4</v>
      </c>
      <c r="C65" s="3" t="s">
        <v>322</v>
      </c>
      <c r="D65" s="3" t="s">
        <v>33</v>
      </c>
      <c r="E65" s="3">
        <v>1</v>
      </c>
      <c r="F65" s="3">
        <v>166</v>
      </c>
      <c r="G65" s="3">
        <v>2</v>
      </c>
      <c r="H65" s="3">
        <v>2</v>
      </c>
      <c r="I65" s="4">
        <v>150199</v>
      </c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</row>
    <row r="66" spans="1:20" x14ac:dyDescent="0.4">
      <c r="A66" s="3" t="s">
        <v>98</v>
      </c>
      <c r="B66" s="3">
        <v>0.62</v>
      </c>
      <c r="C66" s="3" t="s">
        <v>272</v>
      </c>
      <c r="D66" s="3" t="s">
        <v>33</v>
      </c>
      <c r="E66" s="3">
        <v>1</v>
      </c>
      <c r="F66" s="3">
        <v>371</v>
      </c>
      <c r="G66" s="3">
        <v>5</v>
      </c>
      <c r="H66" s="3">
        <v>5</v>
      </c>
      <c r="I66" s="4">
        <v>150686</v>
      </c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</row>
    <row r="67" spans="1:20" x14ac:dyDescent="0.4">
      <c r="A67" s="3" t="s">
        <v>99</v>
      </c>
      <c r="B67" s="3">
        <v>0.56000000000000005</v>
      </c>
      <c r="C67" s="3" t="s">
        <v>82</v>
      </c>
      <c r="D67" s="3" t="s">
        <v>377</v>
      </c>
      <c r="E67" s="3">
        <v>1</v>
      </c>
      <c r="F67" s="3">
        <v>229</v>
      </c>
      <c r="G67" s="3">
        <v>11</v>
      </c>
      <c r="H67" s="3">
        <v>11</v>
      </c>
      <c r="I67" s="4">
        <v>2000006</v>
      </c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</row>
    <row r="68" spans="1:20" x14ac:dyDescent="0.4">
      <c r="A68" s="3" t="s">
        <v>100</v>
      </c>
      <c r="B68" s="3">
        <v>0</v>
      </c>
      <c r="C68" s="3" t="s">
        <v>282</v>
      </c>
      <c r="D68" s="3" t="s">
        <v>33</v>
      </c>
      <c r="E68" s="3">
        <v>1</v>
      </c>
      <c r="F68" s="3">
        <v>626</v>
      </c>
      <c r="G68" s="3">
        <v>8</v>
      </c>
      <c r="H68" s="3">
        <v>8</v>
      </c>
      <c r="I68" s="4">
        <v>150007</v>
      </c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</row>
    <row r="69" spans="1:20" x14ac:dyDescent="0.4">
      <c r="A69" s="3" t="s">
        <v>101</v>
      </c>
      <c r="B69" s="3">
        <v>0.03</v>
      </c>
      <c r="C69" s="3" t="s">
        <v>272</v>
      </c>
      <c r="D69" s="3" t="s">
        <v>33</v>
      </c>
      <c r="E69" s="3">
        <v>1</v>
      </c>
      <c r="F69" s="3">
        <v>271</v>
      </c>
      <c r="G69" s="3">
        <v>3</v>
      </c>
      <c r="H69" s="3">
        <v>3</v>
      </c>
      <c r="I69" s="4">
        <v>150026</v>
      </c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</row>
    <row r="70" spans="1:20" x14ac:dyDescent="0.4">
      <c r="A70" s="3" t="s">
        <v>102</v>
      </c>
      <c r="B70" s="3">
        <v>1.54</v>
      </c>
      <c r="C70" s="3" t="s">
        <v>28</v>
      </c>
      <c r="D70" s="3" t="s">
        <v>377</v>
      </c>
      <c r="E70" s="3">
        <v>1</v>
      </c>
      <c r="F70" s="3">
        <v>280</v>
      </c>
      <c r="G70" s="3">
        <v>13</v>
      </c>
      <c r="H70" s="3">
        <v>13</v>
      </c>
      <c r="I70" s="4">
        <v>2000019</v>
      </c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</row>
    <row r="71" spans="1:20" x14ac:dyDescent="0.4">
      <c r="A71" s="3" t="s">
        <v>103</v>
      </c>
      <c r="B71" s="3">
        <v>0.28999999999999998</v>
      </c>
      <c r="C71" s="3" t="s">
        <v>322</v>
      </c>
      <c r="D71" s="3" t="s">
        <v>33</v>
      </c>
      <c r="E71" s="3">
        <v>1</v>
      </c>
      <c r="F71" s="3">
        <v>134</v>
      </c>
      <c r="G71" s="3">
        <v>2</v>
      </c>
      <c r="H71" s="3">
        <v>2</v>
      </c>
      <c r="I71" s="4">
        <v>150118</v>
      </c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</row>
    <row r="72" spans="1:20" x14ac:dyDescent="0.4">
      <c r="A72" s="3" t="s">
        <v>104</v>
      </c>
      <c r="B72" s="3">
        <v>0.02</v>
      </c>
      <c r="C72" s="3" t="s">
        <v>232</v>
      </c>
      <c r="D72" s="3" t="s">
        <v>33</v>
      </c>
      <c r="E72" s="3">
        <v>1</v>
      </c>
      <c r="F72" s="3">
        <v>449</v>
      </c>
      <c r="G72" s="3">
        <v>6</v>
      </c>
      <c r="H72" s="3">
        <v>6</v>
      </c>
      <c r="I72" s="4">
        <v>150021</v>
      </c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</row>
    <row r="73" spans="1:20" x14ac:dyDescent="0.4">
      <c r="A73" s="3" t="s">
        <v>105</v>
      </c>
      <c r="B73" s="3">
        <v>0.01</v>
      </c>
      <c r="C73" s="3" t="s">
        <v>272</v>
      </c>
      <c r="D73" s="3" t="s">
        <v>33</v>
      </c>
      <c r="E73" s="3">
        <v>1</v>
      </c>
      <c r="F73" s="3">
        <v>483</v>
      </c>
      <c r="G73" s="3">
        <v>6</v>
      </c>
      <c r="H73" s="3">
        <v>6</v>
      </c>
      <c r="I73" s="4">
        <v>150015</v>
      </c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</row>
    <row r="74" spans="1:20" x14ac:dyDescent="0.4">
      <c r="A74" s="3" t="s">
        <v>106</v>
      </c>
      <c r="B74" s="3">
        <v>0.09</v>
      </c>
      <c r="C74" s="3" t="s">
        <v>232</v>
      </c>
      <c r="D74" s="3" t="s">
        <v>33</v>
      </c>
      <c r="E74" s="3">
        <v>1</v>
      </c>
      <c r="F74" s="3">
        <v>414</v>
      </c>
      <c r="G74" s="3">
        <v>5</v>
      </c>
      <c r="H74" s="3">
        <v>5</v>
      </c>
      <c r="I74" s="4">
        <v>150110</v>
      </c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</row>
    <row r="75" spans="1:20" x14ac:dyDescent="0.4">
      <c r="A75" s="3" t="s">
        <v>107</v>
      </c>
      <c r="B75" s="3">
        <v>0.16</v>
      </c>
      <c r="C75" s="3" t="s">
        <v>246</v>
      </c>
      <c r="D75" s="3" t="s">
        <v>33</v>
      </c>
      <c r="E75" s="3">
        <v>1</v>
      </c>
      <c r="F75" s="4">
        <v>1369</v>
      </c>
      <c r="G75" s="3">
        <v>17</v>
      </c>
      <c r="H75" s="3">
        <v>17</v>
      </c>
      <c r="I75" s="4">
        <v>150641</v>
      </c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</row>
    <row r="76" spans="1:20" x14ac:dyDescent="0.4">
      <c r="A76" s="3" t="s">
        <v>108</v>
      </c>
      <c r="B76" s="3">
        <v>0.04</v>
      </c>
      <c r="C76" s="3" t="s">
        <v>194</v>
      </c>
      <c r="D76" s="3" t="s">
        <v>33</v>
      </c>
      <c r="E76" s="3">
        <v>1</v>
      </c>
      <c r="F76" s="3">
        <v>52</v>
      </c>
      <c r="G76" s="3">
        <v>1</v>
      </c>
      <c r="H76" s="3">
        <v>1</v>
      </c>
      <c r="I76" s="4">
        <v>150006</v>
      </c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</row>
    <row r="77" spans="1:20" x14ac:dyDescent="0.4">
      <c r="A77" s="3" t="s">
        <v>109</v>
      </c>
      <c r="B77" s="3">
        <v>0</v>
      </c>
      <c r="C77" s="3" t="s">
        <v>232</v>
      </c>
      <c r="D77" s="3" t="s">
        <v>33</v>
      </c>
      <c r="E77" s="3">
        <v>1</v>
      </c>
      <c r="F77" s="3">
        <v>977</v>
      </c>
      <c r="G77" s="3">
        <v>12</v>
      </c>
      <c r="H77" s="3">
        <v>12</v>
      </c>
      <c r="I77" s="4">
        <v>150007</v>
      </c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</row>
    <row r="78" spans="1:20" x14ac:dyDescent="0.4">
      <c r="A78" s="3" t="s">
        <v>110</v>
      </c>
      <c r="B78" s="3">
        <v>0</v>
      </c>
      <c r="C78" s="3" t="s">
        <v>272</v>
      </c>
      <c r="D78" s="3" t="s">
        <v>33</v>
      </c>
      <c r="E78" s="3">
        <v>1</v>
      </c>
      <c r="F78" s="3">
        <v>28</v>
      </c>
      <c r="G78" s="3">
        <v>0</v>
      </c>
      <c r="H78" s="3">
        <v>0</v>
      </c>
      <c r="I78" s="4">
        <v>150000</v>
      </c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</row>
    <row r="79" spans="1:20" x14ac:dyDescent="0.4">
      <c r="A79" s="3" t="s">
        <v>111</v>
      </c>
      <c r="B79" s="3">
        <v>1.04</v>
      </c>
      <c r="C79" s="3" t="s">
        <v>195</v>
      </c>
      <c r="D79" s="3" t="s">
        <v>33</v>
      </c>
      <c r="E79" s="3">
        <v>1</v>
      </c>
      <c r="F79" s="3">
        <v>28</v>
      </c>
      <c r="G79" s="3">
        <v>0</v>
      </c>
      <c r="H79" s="3">
        <v>0</v>
      </c>
      <c r="I79" s="4">
        <v>150086</v>
      </c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</row>
    <row r="80" spans="1:20" x14ac:dyDescent="0.4">
      <c r="A80" s="3" t="s">
        <v>112</v>
      </c>
      <c r="B80" s="3">
        <v>0.18</v>
      </c>
      <c r="C80" s="3" t="s">
        <v>192</v>
      </c>
      <c r="D80" s="3" t="s">
        <v>33</v>
      </c>
      <c r="E80" s="3">
        <v>1</v>
      </c>
      <c r="F80" s="3">
        <v>93</v>
      </c>
      <c r="G80" s="3">
        <v>1</v>
      </c>
      <c r="H80" s="3">
        <v>1</v>
      </c>
      <c r="I80" s="4">
        <v>150051</v>
      </c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</row>
    <row r="81" spans="1:20" x14ac:dyDescent="0.4">
      <c r="A81" s="3" t="s">
        <v>113</v>
      </c>
      <c r="B81" s="3">
        <v>0.01</v>
      </c>
      <c r="C81" s="3" t="s">
        <v>322</v>
      </c>
      <c r="D81" s="3" t="s">
        <v>33</v>
      </c>
      <c r="E81" s="3">
        <v>1</v>
      </c>
      <c r="F81" s="3">
        <v>77</v>
      </c>
      <c r="G81" s="3">
        <v>1</v>
      </c>
      <c r="H81" s="3">
        <v>1</v>
      </c>
      <c r="I81" s="4">
        <v>150001</v>
      </c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</row>
    <row r="82" spans="1:20" x14ac:dyDescent="0.4">
      <c r="A82" s="3" t="s">
        <v>114</v>
      </c>
      <c r="B82" s="3">
        <v>0.03</v>
      </c>
      <c r="C82" s="3" t="s">
        <v>322</v>
      </c>
      <c r="D82" s="3" t="s">
        <v>33</v>
      </c>
      <c r="E82" s="3">
        <v>1</v>
      </c>
      <c r="F82" s="3">
        <v>180</v>
      </c>
      <c r="G82" s="3">
        <v>2</v>
      </c>
      <c r="H82" s="3">
        <v>2</v>
      </c>
      <c r="I82" s="4">
        <v>150018</v>
      </c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</row>
    <row r="83" spans="1:20" x14ac:dyDescent="0.4">
      <c r="A83" s="3" t="s">
        <v>115</v>
      </c>
      <c r="B83" s="3">
        <v>1.08</v>
      </c>
      <c r="C83" s="3" t="s">
        <v>282</v>
      </c>
      <c r="D83" s="3" t="s">
        <v>33</v>
      </c>
      <c r="E83" s="3">
        <v>1</v>
      </c>
      <c r="F83" s="3">
        <v>80</v>
      </c>
      <c r="G83" s="3">
        <v>1</v>
      </c>
      <c r="H83" s="3">
        <v>1</v>
      </c>
      <c r="I83" s="4">
        <v>150258</v>
      </c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</row>
    <row r="84" spans="1:20" x14ac:dyDescent="0.4">
      <c r="A84" s="3" t="s">
        <v>116</v>
      </c>
      <c r="B84" s="3">
        <v>0.02</v>
      </c>
      <c r="C84" s="3" t="s">
        <v>192</v>
      </c>
      <c r="D84" s="3" t="s">
        <v>33</v>
      </c>
      <c r="E84" s="3">
        <v>1</v>
      </c>
      <c r="F84" s="4">
        <v>2044</v>
      </c>
      <c r="G84" s="3">
        <v>26</v>
      </c>
      <c r="H84" s="3">
        <v>26</v>
      </c>
      <c r="I84" s="4">
        <v>150131</v>
      </c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</row>
    <row r="85" spans="1:20" x14ac:dyDescent="0.4">
      <c r="A85" s="3" t="s">
        <v>117</v>
      </c>
      <c r="B85" s="3">
        <v>0.73</v>
      </c>
      <c r="C85" s="3" t="s">
        <v>192</v>
      </c>
      <c r="D85" s="3" t="s">
        <v>33</v>
      </c>
      <c r="E85" s="3">
        <v>1</v>
      </c>
      <c r="F85" s="3">
        <v>523</v>
      </c>
      <c r="G85" s="3">
        <v>7</v>
      </c>
      <c r="H85" s="3">
        <v>7</v>
      </c>
      <c r="I85" s="4">
        <v>151152</v>
      </c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</row>
    <row r="86" spans="1:20" x14ac:dyDescent="0.4">
      <c r="A86" s="3" t="s">
        <v>118</v>
      </c>
      <c r="B86" s="3">
        <v>0.41</v>
      </c>
      <c r="C86" s="3" t="s">
        <v>82</v>
      </c>
      <c r="D86" s="3" t="s">
        <v>33</v>
      </c>
      <c r="E86" s="3">
        <v>1</v>
      </c>
      <c r="F86" s="3">
        <v>133</v>
      </c>
      <c r="G86" s="3">
        <v>2</v>
      </c>
      <c r="H86" s="3">
        <v>2</v>
      </c>
      <c r="I86" s="4">
        <v>150164</v>
      </c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</row>
    <row r="87" spans="1:20" x14ac:dyDescent="0.4">
      <c r="A87" s="3" t="s">
        <v>119</v>
      </c>
      <c r="B87" s="3">
        <v>0.05</v>
      </c>
      <c r="C87" s="3" t="s">
        <v>246</v>
      </c>
      <c r="D87" s="3" t="s">
        <v>33</v>
      </c>
      <c r="E87" s="3">
        <v>1</v>
      </c>
      <c r="F87" s="3">
        <v>782</v>
      </c>
      <c r="G87" s="3">
        <v>10</v>
      </c>
      <c r="H87" s="3">
        <v>10</v>
      </c>
      <c r="I87" s="4">
        <v>150114</v>
      </c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</row>
    <row r="88" spans="1:20" x14ac:dyDescent="0.4">
      <c r="A88" s="3" t="s">
        <v>120</v>
      </c>
      <c r="B88" s="3">
        <v>1.32</v>
      </c>
      <c r="C88" s="3" t="s">
        <v>195</v>
      </c>
      <c r="D88" s="3" t="s">
        <v>33</v>
      </c>
      <c r="E88" s="3">
        <v>1</v>
      </c>
      <c r="F88" s="3">
        <v>27</v>
      </c>
      <c r="G88" s="3">
        <v>0</v>
      </c>
      <c r="H88" s="3">
        <v>0</v>
      </c>
      <c r="I88" s="4">
        <v>150107</v>
      </c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</row>
    <row r="89" spans="1:20" x14ac:dyDescent="0.4">
      <c r="A89" s="3" t="s">
        <v>121</v>
      </c>
      <c r="B89" s="3">
        <v>0.02</v>
      </c>
      <c r="C89" s="3" t="s">
        <v>282</v>
      </c>
      <c r="D89" s="3" t="s">
        <v>33</v>
      </c>
      <c r="E89" s="3">
        <v>1</v>
      </c>
      <c r="F89" s="3">
        <v>593</v>
      </c>
      <c r="G89" s="3">
        <v>7</v>
      </c>
      <c r="H89" s="3">
        <v>7</v>
      </c>
      <c r="I89" s="4">
        <v>150043</v>
      </c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</row>
    <row r="90" spans="1:20" x14ac:dyDescent="0.4">
      <c r="A90" s="3" t="s">
        <v>122</v>
      </c>
      <c r="B90" s="3">
        <v>0</v>
      </c>
      <c r="C90" s="3" t="s">
        <v>272</v>
      </c>
      <c r="D90" s="3" t="s">
        <v>33</v>
      </c>
      <c r="E90" s="3">
        <v>1</v>
      </c>
      <c r="F90" s="3">
        <v>446</v>
      </c>
      <c r="G90" s="3">
        <v>6</v>
      </c>
      <c r="H90" s="3">
        <v>6</v>
      </c>
      <c r="I90" s="4">
        <v>150003</v>
      </c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</row>
    <row r="91" spans="1:20" x14ac:dyDescent="0.4">
      <c r="A91" s="3" t="s">
        <v>123</v>
      </c>
      <c r="B91" s="3">
        <v>0.02</v>
      </c>
      <c r="C91" s="3" t="s">
        <v>232</v>
      </c>
      <c r="D91" s="3" t="s">
        <v>33</v>
      </c>
      <c r="E91" s="3">
        <v>1</v>
      </c>
      <c r="F91" s="3">
        <v>262</v>
      </c>
      <c r="G91" s="3">
        <v>3</v>
      </c>
      <c r="H91" s="3">
        <v>3</v>
      </c>
      <c r="I91" s="4">
        <v>150015</v>
      </c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</row>
    <row r="92" spans="1:20" x14ac:dyDescent="0.4">
      <c r="A92" s="3" t="s">
        <v>124</v>
      </c>
      <c r="B92" s="3">
        <v>0</v>
      </c>
      <c r="C92" s="3" t="s">
        <v>232</v>
      </c>
      <c r="D92" s="3" t="s">
        <v>33</v>
      </c>
      <c r="E92" s="3">
        <v>1</v>
      </c>
      <c r="F92" s="3">
        <v>213</v>
      </c>
      <c r="G92" s="3">
        <v>3</v>
      </c>
      <c r="H92" s="3">
        <v>3</v>
      </c>
      <c r="I92" s="4">
        <v>150001</v>
      </c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</row>
    <row r="93" spans="1:20" x14ac:dyDescent="0.4">
      <c r="A93" s="3" t="s">
        <v>125</v>
      </c>
      <c r="B93" s="3">
        <v>0.85</v>
      </c>
      <c r="C93" s="3" t="s">
        <v>232</v>
      </c>
      <c r="D93" s="3" t="s">
        <v>33</v>
      </c>
      <c r="E93" s="3">
        <v>1</v>
      </c>
      <c r="F93" s="3">
        <v>73</v>
      </c>
      <c r="G93" s="3">
        <v>1</v>
      </c>
      <c r="H93" s="3">
        <v>1</v>
      </c>
      <c r="I93" s="4">
        <v>150186</v>
      </c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</row>
    <row r="94" spans="1:20" x14ac:dyDescent="0.4">
      <c r="A94" s="3" t="s">
        <v>126</v>
      </c>
      <c r="B94" s="3">
        <v>0.57999999999999996</v>
      </c>
      <c r="C94" s="3" t="s">
        <v>322</v>
      </c>
      <c r="D94" s="3" t="s">
        <v>33</v>
      </c>
      <c r="E94" s="3">
        <v>1</v>
      </c>
      <c r="F94" s="3">
        <v>218</v>
      </c>
      <c r="G94" s="3">
        <v>3</v>
      </c>
      <c r="H94" s="3">
        <v>3</v>
      </c>
      <c r="I94" s="4">
        <v>150378</v>
      </c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</row>
    <row r="95" spans="1:20" x14ac:dyDescent="0.4">
      <c r="A95" s="3" t="s">
        <v>127</v>
      </c>
      <c r="B95" s="3">
        <v>0.62</v>
      </c>
      <c r="C95" s="3" t="s">
        <v>28</v>
      </c>
      <c r="D95" s="3" t="s">
        <v>33</v>
      </c>
      <c r="E95" s="3">
        <v>1</v>
      </c>
      <c r="F95" s="3">
        <v>64</v>
      </c>
      <c r="G95" s="3">
        <v>1</v>
      </c>
      <c r="H95" s="3">
        <v>1</v>
      </c>
      <c r="I95" s="4">
        <v>150119</v>
      </c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</row>
    <row r="96" spans="1:20" x14ac:dyDescent="0.4">
      <c r="A96" s="3" t="s">
        <v>128</v>
      </c>
      <c r="B96" s="3">
        <v>0</v>
      </c>
      <c r="C96" s="3" t="s">
        <v>282</v>
      </c>
      <c r="D96" s="3" t="s">
        <v>33</v>
      </c>
      <c r="E96" s="3">
        <v>1</v>
      </c>
      <c r="F96" s="3">
        <v>607</v>
      </c>
      <c r="G96" s="3">
        <v>8</v>
      </c>
      <c r="H96" s="3">
        <v>8</v>
      </c>
      <c r="I96" s="4">
        <v>150007</v>
      </c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</row>
    <row r="97" spans="1:20" x14ac:dyDescent="0.4">
      <c r="A97" s="3" t="s">
        <v>129</v>
      </c>
      <c r="B97" s="3">
        <v>7.0000000000000007E-2</v>
      </c>
      <c r="C97" s="3" t="s">
        <v>243</v>
      </c>
      <c r="D97" s="3" t="s">
        <v>20</v>
      </c>
      <c r="E97" s="3">
        <v>1</v>
      </c>
      <c r="F97" s="3">
        <v>805</v>
      </c>
      <c r="G97" s="3">
        <v>40</v>
      </c>
      <c r="H97" s="3">
        <v>40</v>
      </c>
      <c r="I97" s="4">
        <v>600007</v>
      </c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</row>
    <row r="98" spans="1:20" x14ac:dyDescent="0.4">
      <c r="A98" s="3" t="s">
        <v>21</v>
      </c>
      <c r="B98" s="3">
        <v>5.32</v>
      </c>
      <c r="C98" s="3" t="s">
        <v>130</v>
      </c>
      <c r="D98" s="3" t="s">
        <v>33</v>
      </c>
      <c r="E98" s="3">
        <v>1</v>
      </c>
      <c r="F98" s="3">
        <v>137</v>
      </c>
      <c r="G98" s="3">
        <v>2</v>
      </c>
      <c r="H98" s="3">
        <v>2</v>
      </c>
      <c r="I98" s="4">
        <v>152188</v>
      </c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</row>
    <row r="99" spans="1:20" x14ac:dyDescent="0.4">
      <c r="A99" s="3" t="s">
        <v>130</v>
      </c>
      <c r="B99" s="3">
        <v>25.56</v>
      </c>
      <c r="C99" s="3" t="s">
        <v>21</v>
      </c>
      <c r="D99" s="3" t="s">
        <v>33</v>
      </c>
      <c r="E99" s="3">
        <v>2</v>
      </c>
      <c r="F99" s="3">
        <v>137</v>
      </c>
      <c r="G99" s="3">
        <v>2</v>
      </c>
      <c r="H99" s="3">
        <v>3</v>
      </c>
      <c r="I99" s="4">
        <v>321029</v>
      </c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</row>
    <row r="100" spans="1:20" x14ac:dyDescent="0.4">
      <c r="A100" s="3" t="s">
        <v>131</v>
      </c>
      <c r="B100" s="3">
        <v>0.47</v>
      </c>
      <c r="C100" s="3" t="s">
        <v>28</v>
      </c>
      <c r="D100" s="3" t="s">
        <v>377</v>
      </c>
      <c r="E100" s="3">
        <v>1</v>
      </c>
      <c r="F100" s="3">
        <v>354</v>
      </c>
      <c r="G100" s="3">
        <v>17</v>
      </c>
      <c r="H100" s="3">
        <v>17</v>
      </c>
      <c r="I100" s="4">
        <v>2000007</v>
      </c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</row>
    <row r="101" spans="1:20" x14ac:dyDescent="0.4">
      <c r="A101" s="3" t="s">
        <v>132</v>
      </c>
      <c r="B101" s="3">
        <v>0.27</v>
      </c>
      <c r="C101" s="3" t="s">
        <v>201</v>
      </c>
      <c r="D101" s="3" t="s">
        <v>33</v>
      </c>
      <c r="E101" s="3">
        <v>1</v>
      </c>
      <c r="F101" s="3">
        <v>576</v>
      </c>
      <c r="G101" s="3">
        <v>7</v>
      </c>
      <c r="H101" s="3">
        <v>7</v>
      </c>
      <c r="I101" s="4">
        <v>150461</v>
      </c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</row>
    <row r="102" spans="1:20" x14ac:dyDescent="0.4">
      <c r="A102" s="3" t="s">
        <v>133</v>
      </c>
      <c r="B102" s="3">
        <v>0.1</v>
      </c>
      <c r="C102" s="3" t="s">
        <v>272</v>
      </c>
      <c r="D102" s="3" t="s">
        <v>20</v>
      </c>
      <c r="E102" s="3">
        <v>1</v>
      </c>
      <c r="F102" s="3">
        <v>753</v>
      </c>
      <c r="G102" s="3">
        <v>38</v>
      </c>
      <c r="H102" s="3">
        <v>38</v>
      </c>
      <c r="I102" s="4">
        <v>600009</v>
      </c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</row>
    <row r="103" spans="1:20" x14ac:dyDescent="0.4">
      <c r="A103" s="3" t="s">
        <v>134</v>
      </c>
      <c r="B103" s="3">
        <v>7.0000000000000007E-2</v>
      </c>
      <c r="C103" s="3" t="s">
        <v>282</v>
      </c>
      <c r="D103" s="3" t="s">
        <v>33</v>
      </c>
      <c r="E103" s="3">
        <v>1</v>
      </c>
      <c r="F103" s="3">
        <v>758</v>
      </c>
      <c r="G103" s="3">
        <v>9</v>
      </c>
      <c r="H103" s="3">
        <v>9</v>
      </c>
      <c r="I103" s="4">
        <v>150152</v>
      </c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</row>
    <row r="104" spans="1:20" x14ac:dyDescent="0.4">
      <c r="A104" s="3" t="s">
        <v>135</v>
      </c>
      <c r="B104" s="3">
        <v>0.18</v>
      </c>
      <c r="C104" s="3" t="s">
        <v>328</v>
      </c>
      <c r="D104" s="3" t="s">
        <v>33</v>
      </c>
      <c r="E104" s="3">
        <v>1</v>
      </c>
      <c r="F104" s="3">
        <v>496</v>
      </c>
      <c r="G104" s="3">
        <v>6</v>
      </c>
      <c r="H104" s="3">
        <v>6</v>
      </c>
      <c r="I104" s="4">
        <v>150261</v>
      </c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</row>
    <row r="105" spans="1:20" x14ac:dyDescent="0.4">
      <c r="A105" s="3" t="s">
        <v>136</v>
      </c>
      <c r="B105" s="3">
        <v>0.05</v>
      </c>
      <c r="C105" s="3" t="s">
        <v>232</v>
      </c>
      <c r="D105" s="3" t="s">
        <v>33</v>
      </c>
      <c r="E105" s="3">
        <v>1</v>
      </c>
      <c r="F105" s="4">
        <v>1173</v>
      </c>
      <c r="G105" s="3">
        <v>15</v>
      </c>
      <c r="H105" s="3">
        <v>15</v>
      </c>
      <c r="I105" s="4">
        <v>150163</v>
      </c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</row>
    <row r="106" spans="1:20" x14ac:dyDescent="0.4">
      <c r="A106" s="3" t="s">
        <v>137</v>
      </c>
      <c r="B106" s="3">
        <v>0.01</v>
      </c>
      <c r="C106" s="3" t="s">
        <v>232</v>
      </c>
      <c r="D106" s="3" t="s">
        <v>33</v>
      </c>
      <c r="E106" s="3">
        <v>1</v>
      </c>
      <c r="F106" s="3">
        <v>968</v>
      </c>
      <c r="G106" s="3">
        <v>12</v>
      </c>
      <c r="H106" s="3">
        <v>12</v>
      </c>
      <c r="I106" s="4">
        <v>150030</v>
      </c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</row>
    <row r="107" spans="1:20" x14ac:dyDescent="0.4">
      <c r="A107" s="3" t="s">
        <v>138</v>
      </c>
      <c r="B107" s="3">
        <v>1.0900000000000001</v>
      </c>
      <c r="C107" s="3" t="s">
        <v>243</v>
      </c>
      <c r="D107" s="3" t="s">
        <v>33</v>
      </c>
      <c r="E107" s="3">
        <v>1</v>
      </c>
      <c r="F107" s="3">
        <v>22</v>
      </c>
      <c r="G107" s="3">
        <v>0</v>
      </c>
      <c r="H107" s="3">
        <v>0</v>
      </c>
      <c r="I107" s="4">
        <v>150073</v>
      </c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</row>
    <row r="108" spans="1:20" x14ac:dyDescent="0.4">
      <c r="A108" s="3" t="s">
        <v>139</v>
      </c>
      <c r="B108" s="3">
        <v>0.22</v>
      </c>
      <c r="C108" s="3" t="s">
        <v>242</v>
      </c>
      <c r="D108" s="3" t="s">
        <v>33</v>
      </c>
      <c r="E108" s="3">
        <v>1</v>
      </c>
      <c r="F108" s="3">
        <v>115</v>
      </c>
      <c r="G108" s="3">
        <v>1</v>
      </c>
      <c r="H108" s="3">
        <v>1</v>
      </c>
      <c r="I108" s="4">
        <v>150076</v>
      </c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</row>
    <row r="109" spans="1:20" x14ac:dyDescent="0.4">
      <c r="A109" s="3" t="s">
        <v>140</v>
      </c>
      <c r="B109" s="3">
        <v>0.06</v>
      </c>
      <c r="C109" s="3" t="s">
        <v>208</v>
      </c>
      <c r="D109" s="3" t="s">
        <v>33</v>
      </c>
      <c r="E109" s="3">
        <v>1</v>
      </c>
      <c r="F109" s="3">
        <v>32</v>
      </c>
      <c r="G109" s="3">
        <v>0</v>
      </c>
      <c r="H109" s="3">
        <v>0</v>
      </c>
      <c r="I109" s="4">
        <v>150006</v>
      </c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</row>
    <row r="110" spans="1:20" x14ac:dyDescent="0.4">
      <c r="A110" s="3" t="s">
        <v>141</v>
      </c>
      <c r="B110" s="3">
        <v>0.11</v>
      </c>
      <c r="C110" s="3" t="s">
        <v>232</v>
      </c>
      <c r="D110" s="3" t="s">
        <v>33</v>
      </c>
      <c r="E110" s="3">
        <v>1</v>
      </c>
      <c r="F110" s="3">
        <v>260</v>
      </c>
      <c r="G110" s="3">
        <v>3</v>
      </c>
      <c r="H110" s="3">
        <v>3</v>
      </c>
      <c r="I110" s="4">
        <v>150088</v>
      </c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</row>
    <row r="111" spans="1:20" x14ac:dyDescent="0.4">
      <c r="A111" s="3" t="s">
        <v>142</v>
      </c>
      <c r="B111" s="3">
        <v>0.04</v>
      </c>
      <c r="C111" s="3" t="s">
        <v>246</v>
      </c>
      <c r="D111" s="3" t="s">
        <v>33</v>
      </c>
      <c r="E111" s="3">
        <v>1</v>
      </c>
      <c r="F111" s="4">
        <v>1234</v>
      </c>
      <c r="G111" s="3">
        <v>15</v>
      </c>
      <c r="H111" s="3">
        <v>15</v>
      </c>
      <c r="I111" s="4">
        <v>150139</v>
      </c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</row>
    <row r="112" spans="1:20" x14ac:dyDescent="0.4">
      <c r="A112" s="3" t="s">
        <v>143</v>
      </c>
      <c r="B112" s="3">
        <v>0.04</v>
      </c>
      <c r="C112" s="3" t="s">
        <v>328</v>
      </c>
      <c r="D112" s="3" t="s">
        <v>33</v>
      </c>
      <c r="E112" s="3">
        <v>1</v>
      </c>
      <c r="F112" s="3">
        <v>380</v>
      </c>
      <c r="G112" s="3">
        <v>5</v>
      </c>
      <c r="H112" s="3">
        <v>5</v>
      </c>
      <c r="I112" s="4">
        <v>150047</v>
      </c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</row>
    <row r="113" spans="1:20" x14ac:dyDescent="0.4">
      <c r="A113" s="3" t="s">
        <v>144</v>
      </c>
      <c r="B113" s="3">
        <v>0.16</v>
      </c>
      <c r="C113" s="3" t="s">
        <v>328</v>
      </c>
      <c r="D113" s="3" t="s">
        <v>33</v>
      </c>
      <c r="E113" s="3">
        <v>1</v>
      </c>
      <c r="F113" s="3">
        <v>297</v>
      </c>
      <c r="G113" s="3">
        <v>4</v>
      </c>
      <c r="H113" s="3">
        <v>4</v>
      </c>
      <c r="I113" s="4">
        <v>150144</v>
      </c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</row>
    <row r="114" spans="1:20" x14ac:dyDescent="0.4">
      <c r="A114" s="3" t="s">
        <v>145</v>
      </c>
      <c r="B114" s="3">
        <v>1.33</v>
      </c>
      <c r="C114" s="3" t="s">
        <v>91</v>
      </c>
      <c r="D114" s="3" t="s">
        <v>33</v>
      </c>
      <c r="E114" s="3">
        <v>1</v>
      </c>
      <c r="F114" s="3">
        <v>3</v>
      </c>
      <c r="G114" s="3">
        <v>0</v>
      </c>
      <c r="H114" s="3">
        <v>0</v>
      </c>
      <c r="I114" s="4">
        <v>150010</v>
      </c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</row>
    <row r="115" spans="1:20" x14ac:dyDescent="0.4">
      <c r="A115" s="3" t="s">
        <v>146</v>
      </c>
      <c r="B115" s="3">
        <v>0</v>
      </c>
      <c r="C115" s="3" t="s">
        <v>272</v>
      </c>
      <c r="D115" s="3" t="s">
        <v>33</v>
      </c>
      <c r="E115" s="3">
        <v>1</v>
      </c>
      <c r="F115" s="3">
        <v>544</v>
      </c>
      <c r="G115" s="3">
        <v>7</v>
      </c>
      <c r="H115" s="3">
        <v>7</v>
      </c>
      <c r="I115" s="4">
        <v>150006</v>
      </c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</row>
    <row r="116" spans="1:20" x14ac:dyDescent="0.4">
      <c r="A116" s="3" t="s">
        <v>147</v>
      </c>
      <c r="B116" s="3">
        <v>7.0000000000000007E-2</v>
      </c>
      <c r="C116" s="3" t="s">
        <v>246</v>
      </c>
      <c r="D116" s="3" t="s">
        <v>377</v>
      </c>
      <c r="E116" s="3">
        <v>1</v>
      </c>
      <c r="F116" s="3">
        <v>149</v>
      </c>
      <c r="G116" s="3">
        <v>7</v>
      </c>
      <c r="H116" s="3">
        <v>7</v>
      </c>
      <c r="I116" s="4">
        <v>2000000</v>
      </c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</row>
    <row r="117" spans="1:20" x14ac:dyDescent="0.4">
      <c r="A117" s="3" t="s">
        <v>148</v>
      </c>
      <c r="B117" s="3">
        <v>1.58</v>
      </c>
      <c r="C117" s="3" t="s">
        <v>328</v>
      </c>
      <c r="D117" s="3" t="s">
        <v>33</v>
      </c>
      <c r="E117" s="3">
        <v>1</v>
      </c>
      <c r="F117" s="3">
        <v>225</v>
      </c>
      <c r="G117" s="3">
        <v>3</v>
      </c>
      <c r="H117" s="3">
        <v>3</v>
      </c>
      <c r="I117" s="4">
        <v>151063</v>
      </c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</row>
    <row r="118" spans="1:20" x14ac:dyDescent="0.4">
      <c r="A118" s="3" t="s">
        <v>149</v>
      </c>
      <c r="B118" s="3">
        <v>0.05</v>
      </c>
      <c r="C118" s="3" t="s">
        <v>246</v>
      </c>
      <c r="D118" s="3" t="s">
        <v>33</v>
      </c>
      <c r="E118" s="3">
        <v>1</v>
      </c>
      <c r="F118" s="4">
        <v>1269</v>
      </c>
      <c r="G118" s="3">
        <v>16</v>
      </c>
      <c r="H118" s="3">
        <v>16</v>
      </c>
      <c r="I118" s="4">
        <v>150195</v>
      </c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</row>
    <row r="119" spans="1:20" x14ac:dyDescent="0.4">
      <c r="A119" s="3" t="s">
        <v>150</v>
      </c>
      <c r="B119" s="3">
        <v>0.52</v>
      </c>
      <c r="C119" s="3" t="s">
        <v>21</v>
      </c>
      <c r="D119" s="3" t="s">
        <v>33</v>
      </c>
      <c r="E119" s="3">
        <v>1</v>
      </c>
      <c r="F119" s="3">
        <v>592</v>
      </c>
      <c r="G119" s="3">
        <v>7</v>
      </c>
      <c r="H119" s="3">
        <v>7</v>
      </c>
      <c r="I119" s="4">
        <v>150931</v>
      </c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</row>
    <row r="120" spans="1:20" x14ac:dyDescent="0.4">
      <c r="A120" s="3" t="s">
        <v>151</v>
      </c>
      <c r="B120" s="3">
        <v>0.02</v>
      </c>
      <c r="C120" s="3" t="s">
        <v>322</v>
      </c>
      <c r="D120" s="3" t="s">
        <v>33</v>
      </c>
      <c r="E120" s="3">
        <v>1</v>
      </c>
      <c r="F120" s="3">
        <v>159</v>
      </c>
      <c r="G120" s="3">
        <v>2</v>
      </c>
      <c r="H120" s="3">
        <v>2</v>
      </c>
      <c r="I120" s="4">
        <v>150009</v>
      </c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</row>
    <row r="121" spans="1:20" x14ac:dyDescent="0.4">
      <c r="A121" s="3" t="s">
        <v>152</v>
      </c>
      <c r="B121" s="3">
        <v>0.73</v>
      </c>
      <c r="C121" s="3" t="s">
        <v>195</v>
      </c>
      <c r="D121" s="3" t="s">
        <v>33</v>
      </c>
      <c r="E121" s="3">
        <v>1</v>
      </c>
      <c r="F121" s="3">
        <v>19</v>
      </c>
      <c r="G121" s="3">
        <v>0</v>
      </c>
      <c r="H121" s="3">
        <v>0</v>
      </c>
      <c r="I121" s="4">
        <v>150042</v>
      </c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</row>
    <row r="122" spans="1:20" x14ac:dyDescent="0.4">
      <c r="A122" s="3" t="s">
        <v>153</v>
      </c>
      <c r="B122" s="3">
        <v>0.01</v>
      </c>
      <c r="C122" s="3" t="s">
        <v>165</v>
      </c>
      <c r="D122" s="3" t="s">
        <v>33</v>
      </c>
      <c r="E122" s="3">
        <v>1</v>
      </c>
      <c r="F122" s="3">
        <v>279</v>
      </c>
      <c r="G122" s="3">
        <v>3</v>
      </c>
      <c r="H122" s="3">
        <v>3</v>
      </c>
      <c r="I122" s="4">
        <v>150009</v>
      </c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</row>
    <row r="123" spans="1:20" x14ac:dyDescent="0.4">
      <c r="A123" s="3" t="s">
        <v>154</v>
      </c>
      <c r="B123" s="3">
        <v>0.01</v>
      </c>
      <c r="C123" s="3" t="s">
        <v>232</v>
      </c>
      <c r="D123" s="3" t="s">
        <v>33</v>
      </c>
      <c r="E123" s="3">
        <v>1</v>
      </c>
      <c r="F123" s="3">
        <v>70</v>
      </c>
      <c r="G123" s="3">
        <v>1</v>
      </c>
      <c r="H123" s="3">
        <v>1</v>
      </c>
      <c r="I123" s="4">
        <v>150003</v>
      </c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</row>
    <row r="124" spans="1:20" x14ac:dyDescent="0.4">
      <c r="A124" s="3" t="s">
        <v>155</v>
      </c>
      <c r="B124" s="3">
        <v>0.95</v>
      </c>
      <c r="C124" s="3" t="s">
        <v>232</v>
      </c>
      <c r="D124" s="3" t="s">
        <v>33</v>
      </c>
      <c r="E124" s="3">
        <v>1</v>
      </c>
      <c r="F124" s="3">
        <v>78</v>
      </c>
      <c r="G124" s="3">
        <v>1</v>
      </c>
      <c r="H124" s="3">
        <v>1</v>
      </c>
      <c r="I124" s="4">
        <v>150222</v>
      </c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</row>
    <row r="125" spans="1:20" x14ac:dyDescent="0.4">
      <c r="A125" s="3" t="s">
        <v>156</v>
      </c>
      <c r="B125" s="3">
        <v>0.02</v>
      </c>
      <c r="C125" s="3" t="s">
        <v>328</v>
      </c>
      <c r="D125" s="3" t="s">
        <v>33</v>
      </c>
      <c r="E125" s="3">
        <v>1</v>
      </c>
      <c r="F125" s="3">
        <v>513</v>
      </c>
      <c r="G125" s="3">
        <v>6</v>
      </c>
      <c r="H125" s="3">
        <v>6</v>
      </c>
      <c r="I125" s="4">
        <v>150028</v>
      </c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</row>
    <row r="126" spans="1:20" x14ac:dyDescent="0.4">
      <c r="A126" s="3" t="s">
        <v>157</v>
      </c>
      <c r="B126" s="3">
        <v>1.38</v>
      </c>
      <c r="C126" s="3" t="s">
        <v>272</v>
      </c>
      <c r="D126" s="3" t="s">
        <v>33</v>
      </c>
      <c r="E126" s="3">
        <v>1</v>
      </c>
      <c r="F126" s="3">
        <v>333</v>
      </c>
      <c r="G126" s="3">
        <v>4</v>
      </c>
      <c r="H126" s="3">
        <v>4</v>
      </c>
      <c r="I126" s="4">
        <v>151382</v>
      </c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</row>
    <row r="127" spans="1:20" x14ac:dyDescent="0.4">
      <c r="A127" s="3" t="s">
        <v>158</v>
      </c>
      <c r="B127" s="3">
        <v>0.02</v>
      </c>
      <c r="C127" s="3" t="s">
        <v>282</v>
      </c>
      <c r="D127" s="3" t="s">
        <v>33</v>
      </c>
      <c r="E127" s="3">
        <v>1</v>
      </c>
      <c r="F127" s="4">
        <v>1001</v>
      </c>
      <c r="G127" s="3">
        <v>13</v>
      </c>
      <c r="H127" s="3">
        <v>13</v>
      </c>
      <c r="I127" s="4">
        <v>150045</v>
      </c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</row>
    <row r="128" spans="1:20" x14ac:dyDescent="0.4">
      <c r="A128" s="3" t="s">
        <v>159</v>
      </c>
      <c r="B128" s="3">
        <v>0.01</v>
      </c>
      <c r="C128" s="3" t="s">
        <v>232</v>
      </c>
      <c r="D128" s="3" t="s">
        <v>33</v>
      </c>
      <c r="E128" s="3">
        <v>1</v>
      </c>
      <c r="F128" s="3">
        <v>247</v>
      </c>
      <c r="G128" s="3">
        <v>3</v>
      </c>
      <c r="H128" s="3">
        <v>3</v>
      </c>
      <c r="I128" s="4">
        <v>150009</v>
      </c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</row>
    <row r="129" spans="1:20" x14ac:dyDescent="0.4">
      <c r="A129" s="3" t="s">
        <v>160</v>
      </c>
      <c r="B129" s="3">
        <v>0.1</v>
      </c>
      <c r="C129" s="3" t="s">
        <v>28</v>
      </c>
      <c r="D129" s="3" t="s">
        <v>377</v>
      </c>
      <c r="E129" s="3">
        <v>1</v>
      </c>
      <c r="F129" s="3">
        <v>290</v>
      </c>
      <c r="G129" s="3">
        <v>14</v>
      </c>
      <c r="H129" s="3">
        <v>14</v>
      </c>
      <c r="I129" s="4">
        <v>2000001</v>
      </c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</row>
    <row r="130" spans="1:20" x14ac:dyDescent="0.4">
      <c r="A130" s="3" t="s">
        <v>161</v>
      </c>
      <c r="B130" s="3">
        <v>6.57</v>
      </c>
      <c r="C130" s="3" t="s">
        <v>201</v>
      </c>
      <c r="D130" s="3" t="s">
        <v>33</v>
      </c>
      <c r="E130" s="3">
        <v>1</v>
      </c>
      <c r="F130" s="3">
        <v>537</v>
      </c>
      <c r="G130" s="3">
        <v>7</v>
      </c>
      <c r="H130" s="3">
        <v>7</v>
      </c>
      <c r="I130" s="4">
        <v>160587</v>
      </c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</row>
    <row r="131" spans="1:20" x14ac:dyDescent="0.4">
      <c r="A131" s="3" t="s">
        <v>162</v>
      </c>
      <c r="B131" s="3">
        <v>0.01</v>
      </c>
      <c r="C131" s="3" t="s">
        <v>232</v>
      </c>
      <c r="D131" s="3" t="s">
        <v>33</v>
      </c>
      <c r="E131" s="3">
        <v>1</v>
      </c>
      <c r="F131" s="3">
        <v>452</v>
      </c>
      <c r="G131" s="3">
        <v>6</v>
      </c>
      <c r="H131" s="3">
        <v>6</v>
      </c>
      <c r="I131" s="4">
        <v>150015</v>
      </c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</row>
    <row r="132" spans="1:20" x14ac:dyDescent="0.4">
      <c r="A132" s="3" t="s">
        <v>163</v>
      </c>
      <c r="B132" s="3">
        <v>0.01</v>
      </c>
      <c r="C132" s="3" t="s">
        <v>232</v>
      </c>
      <c r="D132" s="3" t="s">
        <v>33</v>
      </c>
      <c r="E132" s="3">
        <v>1</v>
      </c>
      <c r="F132" s="3">
        <v>412</v>
      </c>
      <c r="G132" s="3">
        <v>5</v>
      </c>
      <c r="H132" s="3">
        <v>5</v>
      </c>
      <c r="I132" s="4">
        <v>150016</v>
      </c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</row>
    <row r="133" spans="1:20" x14ac:dyDescent="0.4">
      <c r="A133" s="3" t="s">
        <v>164</v>
      </c>
      <c r="B133" s="3">
        <v>0.02</v>
      </c>
      <c r="C133" s="3" t="s">
        <v>322</v>
      </c>
      <c r="D133" s="3" t="s">
        <v>33</v>
      </c>
      <c r="E133" s="3">
        <v>1</v>
      </c>
      <c r="F133" s="3">
        <v>70</v>
      </c>
      <c r="G133" s="3">
        <v>1</v>
      </c>
      <c r="H133" s="3">
        <v>1</v>
      </c>
      <c r="I133" s="4">
        <v>150003</v>
      </c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</row>
    <row r="134" spans="1:20" x14ac:dyDescent="0.4">
      <c r="A134" s="3" t="s">
        <v>165</v>
      </c>
      <c r="B134" s="3">
        <v>4.01</v>
      </c>
      <c r="C134" s="3" t="s">
        <v>322</v>
      </c>
      <c r="D134" s="3" t="s">
        <v>33</v>
      </c>
      <c r="E134" s="3">
        <v>1</v>
      </c>
      <c r="F134" s="3">
        <v>271</v>
      </c>
      <c r="G134" s="3">
        <v>3</v>
      </c>
      <c r="H134" s="3">
        <v>3</v>
      </c>
      <c r="I134" s="4">
        <v>153262</v>
      </c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</row>
    <row r="135" spans="1:20" x14ac:dyDescent="0.4">
      <c r="A135" s="3" t="s">
        <v>166</v>
      </c>
      <c r="B135" s="3">
        <v>0.39</v>
      </c>
      <c r="C135" s="3" t="s">
        <v>165</v>
      </c>
      <c r="D135" s="3" t="s">
        <v>33</v>
      </c>
      <c r="E135" s="3">
        <v>1</v>
      </c>
      <c r="F135" s="3">
        <v>586</v>
      </c>
      <c r="G135" s="3">
        <v>7</v>
      </c>
      <c r="H135" s="3">
        <v>7</v>
      </c>
      <c r="I135" s="4">
        <v>150689</v>
      </c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</row>
    <row r="136" spans="1:20" x14ac:dyDescent="0.4">
      <c r="A136" s="3" t="s">
        <v>167</v>
      </c>
      <c r="B136" s="3">
        <v>6.3</v>
      </c>
      <c r="C136" s="3" t="s">
        <v>308</v>
      </c>
      <c r="D136" s="3" t="s">
        <v>33</v>
      </c>
      <c r="E136" s="3">
        <v>1</v>
      </c>
      <c r="F136" s="3">
        <v>54</v>
      </c>
      <c r="G136" s="3">
        <v>1</v>
      </c>
      <c r="H136" s="3">
        <v>1</v>
      </c>
      <c r="I136" s="4">
        <v>151029</v>
      </c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</row>
    <row r="137" spans="1:20" x14ac:dyDescent="0.4">
      <c r="A137" s="3" t="s">
        <v>168</v>
      </c>
      <c r="B137" s="3">
        <v>0.01</v>
      </c>
      <c r="C137" s="3" t="s">
        <v>192</v>
      </c>
      <c r="D137" s="3" t="s">
        <v>33</v>
      </c>
      <c r="E137" s="3">
        <v>1</v>
      </c>
      <c r="F137" s="4">
        <v>1274</v>
      </c>
      <c r="G137" s="3">
        <v>16</v>
      </c>
      <c r="H137" s="3">
        <v>16</v>
      </c>
      <c r="I137" s="4">
        <v>150053</v>
      </c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</row>
    <row r="138" spans="1:20" x14ac:dyDescent="0.4">
      <c r="A138" s="3" t="s">
        <v>169</v>
      </c>
      <c r="B138" s="3">
        <v>0.14000000000000001</v>
      </c>
      <c r="C138" s="3" t="s">
        <v>82</v>
      </c>
      <c r="D138" s="3" t="s">
        <v>377</v>
      </c>
      <c r="E138" s="3">
        <v>1</v>
      </c>
      <c r="F138" s="3">
        <v>210</v>
      </c>
      <c r="G138" s="3">
        <v>10</v>
      </c>
      <c r="H138" s="3">
        <v>10</v>
      </c>
      <c r="I138" s="4">
        <v>2000001</v>
      </c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</row>
    <row r="139" spans="1:20" x14ac:dyDescent="0.4">
      <c r="A139" s="3" t="s">
        <v>170</v>
      </c>
      <c r="B139" s="3">
        <v>0.66</v>
      </c>
      <c r="C139" s="3" t="s">
        <v>322</v>
      </c>
      <c r="D139" s="3" t="s">
        <v>33</v>
      </c>
      <c r="E139" s="3">
        <v>1</v>
      </c>
      <c r="F139" s="3">
        <v>23</v>
      </c>
      <c r="G139" s="3">
        <v>0</v>
      </c>
      <c r="H139" s="3">
        <v>0</v>
      </c>
      <c r="I139" s="4">
        <v>150045</v>
      </c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</row>
    <row r="140" spans="1:20" x14ac:dyDescent="0.4">
      <c r="A140" s="3" t="s">
        <v>171</v>
      </c>
      <c r="B140" s="3">
        <v>5.25</v>
      </c>
      <c r="C140" s="3" t="s">
        <v>238</v>
      </c>
      <c r="D140" s="3" t="s">
        <v>377</v>
      </c>
      <c r="E140" s="3">
        <v>1</v>
      </c>
      <c r="F140" s="3">
        <v>363</v>
      </c>
      <c r="G140" s="3">
        <v>17</v>
      </c>
      <c r="H140" s="3">
        <v>17</v>
      </c>
      <c r="I140" s="4">
        <v>2000083</v>
      </c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</row>
    <row r="141" spans="1:20" x14ac:dyDescent="0.4">
      <c r="A141" s="3" t="s">
        <v>172</v>
      </c>
      <c r="B141" s="3">
        <v>0.02</v>
      </c>
      <c r="C141" s="3" t="s">
        <v>242</v>
      </c>
      <c r="D141" s="3" t="s">
        <v>33</v>
      </c>
      <c r="E141" s="3">
        <v>1</v>
      </c>
      <c r="F141" s="3">
        <v>582</v>
      </c>
      <c r="G141" s="3">
        <v>7</v>
      </c>
      <c r="H141" s="3">
        <v>7</v>
      </c>
      <c r="I141" s="4">
        <v>150030</v>
      </c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</row>
    <row r="142" spans="1:20" x14ac:dyDescent="0.4">
      <c r="A142" s="3" t="s">
        <v>173</v>
      </c>
      <c r="B142" s="3">
        <v>0.41</v>
      </c>
      <c r="C142" s="3" t="s">
        <v>192</v>
      </c>
      <c r="D142" s="3" t="s">
        <v>33</v>
      </c>
      <c r="E142" s="3">
        <v>1</v>
      </c>
      <c r="F142" s="3">
        <v>495</v>
      </c>
      <c r="G142" s="3">
        <v>6</v>
      </c>
      <c r="H142" s="3">
        <v>6</v>
      </c>
      <c r="I142" s="4">
        <v>150611</v>
      </c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</row>
    <row r="143" spans="1:20" x14ac:dyDescent="0.4">
      <c r="A143" s="3" t="s">
        <v>174</v>
      </c>
      <c r="B143" s="3">
        <v>0.03</v>
      </c>
      <c r="C143" s="3" t="s">
        <v>232</v>
      </c>
      <c r="D143" s="3" t="s">
        <v>33</v>
      </c>
      <c r="E143" s="3">
        <v>1</v>
      </c>
      <c r="F143" s="3">
        <v>371</v>
      </c>
      <c r="G143" s="3">
        <v>5</v>
      </c>
      <c r="H143" s="3">
        <v>5</v>
      </c>
      <c r="I143" s="4">
        <v>150037</v>
      </c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</row>
    <row r="144" spans="1:20" x14ac:dyDescent="0.4">
      <c r="A144" s="3" t="s">
        <v>175</v>
      </c>
      <c r="B144" s="3">
        <v>0.8</v>
      </c>
      <c r="C144" s="3" t="s">
        <v>171</v>
      </c>
      <c r="D144" s="3" t="s">
        <v>33</v>
      </c>
      <c r="E144" s="3">
        <v>1</v>
      </c>
      <c r="F144" s="3">
        <v>154</v>
      </c>
      <c r="G144" s="3">
        <v>2</v>
      </c>
      <c r="H144" s="3">
        <v>2</v>
      </c>
      <c r="I144" s="4">
        <v>150369</v>
      </c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</row>
    <row r="145" spans="1:20" x14ac:dyDescent="0.4">
      <c r="A145" s="3" t="s">
        <v>176</v>
      </c>
      <c r="B145" s="3">
        <v>0.27</v>
      </c>
      <c r="C145" s="3" t="s">
        <v>282</v>
      </c>
      <c r="D145" s="3" t="s">
        <v>33</v>
      </c>
      <c r="E145" s="3">
        <v>1</v>
      </c>
      <c r="F145" s="3">
        <v>873</v>
      </c>
      <c r="G145" s="3">
        <v>11</v>
      </c>
      <c r="H145" s="3">
        <v>11</v>
      </c>
      <c r="I145" s="4">
        <v>150699</v>
      </c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</row>
    <row r="146" spans="1:20" x14ac:dyDescent="0.4">
      <c r="A146" s="3" t="s">
        <v>177</v>
      </c>
      <c r="B146" s="3">
        <v>0.06</v>
      </c>
      <c r="C146" s="3" t="s">
        <v>246</v>
      </c>
      <c r="D146" s="3" t="s">
        <v>33</v>
      </c>
      <c r="E146" s="3">
        <v>1</v>
      </c>
      <c r="F146" s="4">
        <v>1238</v>
      </c>
      <c r="G146" s="3">
        <v>15</v>
      </c>
      <c r="H146" s="3">
        <v>15</v>
      </c>
      <c r="I146" s="4">
        <v>150209</v>
      </c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</row>
    <row r="147" spans="1:20" x14ac:dyDescent="0.4">
      <c r="A147" s="3" t="s">
        <v>178</v>
      </c>
      <c r="B147" s="3">
        <v>0.13</v>
      </c>
      <c r="C147" s="3" t="s">
        <v>243</v>
      </c>
      <c r="D147" s="3" t="s">
        <v>20</v>
      </c>
      <c r="E147" s="3">
        <v>1</v>
      </c>
      <c r="F147" s="3">
        <v>653</v>
      </c>
      <c r="G147" s="3">
        <v>33</v>
      </c>
      <c r="H147" s="3">
        <v>33</v>
      </c>
      <c r="I147" s="4">
        <v>600010</v>
      </c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</row>
    <row r="148" spans="1:20" x14ac:dyDescent="0.4">
      <c r="A148" s="3" t="s">
        <v>179</v>
      </c>
      <c r="B148" s="3">
        <v>0.03</v>
      </c>
      <c r="C148" s="3" t="s">
        <v>201</v>
      </c>
      <c r="D148" s="3" t="s">
        <v>33</v>
      </c>
      <c r="E148" s="3">
        <v>1</v>
      </c>
      <c r="F148" s="3">
        <v>614</v>
      </c>
      <c r="G148" s="3">
        <v>8</v>
      </c>
      <c r="H148" s="3">
        <v>8</v>
      </c>
      <c r="I148" s="4">
        <v>150061</v>
      </c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</row>
    <row r="149" spans="1:20" x14ac:dyDescent="0.4">
      <c r="A149" s="3" t="s">
        <v>180</v>
      </c>
      <c r="B149" s="3">
        <v>0</v>
      </c>
      <c r="C149" s="3" t="s">
        <v>165</v>
      </c>
      <c r="D149" s="3" t="s">
        <v>33</v>
      </c>
      <c r="E149" s="3">
        <v>1</v>
      </c>
      <c r="F149" s="3">
        <v>358</v>
      </c>
      <c r="G149" s="3">
        <v>4</v>
      </c>
      <c r="H149" s="3">
        <v>4</v>
      </c>
      <c r="I149" s="4">
        <v>150002</v>
      </c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</row>
    <row r="150" spans="1:20" x14ac:dyDescent="0.4">
      <c r="A150" s="3" t="s">
        <v>181</v>
      </c>
      <c r="B150" s="3">
        <v>0.35</v>
      </c>
      <c r="C150" s="3" t="s">
        <v>192</v>
      </c>
      <c r="D150" s="3" t="s">
        <v>33</v>
      </c>
      <c r="E150" s="3">
        <v>1</v>
      </c>
      <c r="F150" s="4">
        <v>1203</v>
      </c>
      <c r="G150" s="3">
        <v>15</v>
      </c>
      <c r="H150" s="3">
        <v>15</v>
      </c>
      <c r="I150" s="4">
        <v>151281</v>
      </c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</row>
    <row r="151" spans="1:20" x14ac:dyDescent="0.4">
      <c r="A151" s="3" t="s">
        <v>182</v>
      </c>
      <c r="B151" s="3">
        <v>0.03</v>
      </c>
      <c r="C151" s="3" t="s">
        <v>272</v>
      </c>
      <c r="D151" s="3" t="s">
        <v>33</v>
      </c>
      <c r="E151" s="3">
        <v>1</v>
      </c>
      <c r="F151" s="3">
        <v>297</v>
      </c>
      <c r="G151" s="3">
        <v>4</v>
      </c>
      <c r="H151" s="3">
        <v>4</v>
      </c>
      <c r="I151" s="4">
        <v>150030</v>
      </c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</row>
    <row r="152" spans="1:20" x14ac:dyDescent="0.4">
      <c r="A152" s="3" t="s">
        <v>183</v>
      </c>
      <c r="B152" s="3">
        <v>0.04</v>
      </c>
      <c r="C152" s="3" t="s">
        <v>272</v>
      </c>
      <c r="D152" s="3" t="s">
        <v>33</v>
      </c>
      <c r="E152" s="3">
        <v>1</v>
      </c>
      <c r="F152" s="3">
        <v>377</v>
      </c>
      <c r="G152" s="3">
        <v>5</v>
      </c>
      <c r="H152" s="3">
        <v>5</v>
      </c>
      <c r="I152" s="4">
        <v>150046</v>
      </c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</row>
    <row r="153" spans="1:20" x14ac:dyDescent="0.4">
      <c r="A153" s="3" t="s">
        <v>184</v>
      </c>
      <c r="B153" s="3">
        <v>0.02</v>
      </c>
      <c r="C153" s="3" t="s">
        <v>328</v>
      </c>
      <c r="D153" s="3" t="s">
        <v>33</v>
      </c>
      <c r="E153" s="3">
        <v>1</v>
      </c>
      <c r="F153" s="3">
        <v>720</v>
      </c>
      <c r="G153" s="3">
        <v>9</v>
      </c>
      <c r="H153" s="3">
        <v>9</v>
      </c>
      <c r="I153" s="4">
        <v>150053</v>
      </c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</row>
    <row r="154" spans="1:20" x14ac:dyDescent="0.4">
      <c r="A154" s="3" t="s">
        <v>185</v>
      </c>
      <c r="B154" s="3">
        <v>0.04</v>
      </c>
      <c r="C154" s="3" t="s">
        <v>282</v>
      </c>
      <c r="D154" s="3" t="s">
        <v>33</v>
      </c>
      <c r="E154" s="3">
        <v>1</v>
      </c>
      <c r="F154" s="3">
        <v>613</v>
      </c>
      <c r="G154" s="3">
        <v>8</v>
      </c>
      <c r="H154" s="3">
        <v>8</v>
      </c>
      <c r="I154" s="4">
        <v>150066</v>
      </c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</row>
    <row r="155" spans="1:20" x14ac:dyDescent="0.4">
      <c r="A155" s="3" t="s">
        <v>186</v>
      </c>
      <c r="B155" s="3">
        <v>0.08</v>
      </c>
      <c r="C155" s="3" t="s">
        <v>282</v>
      </c>
      <c r="D155" s="3" t="s">
        <v>33</v>
      </c>
      <c r="E155" s="3">
        <v>1</v>
      </c>
      <c r="F155" s="3">
        <v>551</v>
      </c>
      <c r="G155" s="3">
        <v>7</v>
      </c>
      <c r="H155" s="3">
        <v>7</v>
      </c>
      <c r="I155" s="4">
        <v>150132</v>
      </c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</row>
    <row r="156" spans="1:20" x14ac:dyDescent="0.4">
      <c r="A156" s="3" t="s">
        <v>187</v>
      </c>
      <c r="B156" s="3">
        <v>0.21</v>
      </c>
      <c r="C156" s="3" t="s">
        <v>195</v>
      </c>
      <c r="D156" s="3" t="s">
        <v>33</v>
      </c>
      <c r="E156" s="3">
        <v>1</v>
      </c>
      <c r="F156" s="3">
        <v>132</v>
      </c>
      <c r="G156" s="3">
        <v>2</v>
      </c>
      <c r="H156" s="3">
        <v>2</v>
      </c>
      <c r="I156" s="4">
        <v>150083</v>
      </c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</row>
    <row r="157" spans="1:20" x14ac:dyDescent="0.4">
      <c r="A157" s="3" t="s">
        <v>188</v>
      </c>
      <c r="B157" s="3">
        <v>0.6</v>
      </c>
      <c r="C157" s="3" t="s">
        <v>21</v>
      </c>
      <c r="D157" s="3" t="s">
        <v>33</v>
      </c>
      <c r="E157" s="3">
        <v>1</v>
      </c>
      <c r="F157" s="3">
        <v>492</v>
      </c>
      <c r="G157" s="3">
        <v>6</v>
      </c>
      <c r="H157" s="3">
        <v>6</v>
      </c>
      <c r="I157" s="4">
        <v>150882</v>
      </c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</row>
    <row r="158" spans="1:20" x14ac:dyDescent="0.4">
      <c r="A158" s="3" t="s">
        <v>189</v>
      </c>
      <c r="B158" s="3">
        <v>0.16</v>
      </c>
      <c r="C158" s="3" t="s">
        <v>282</v>
      </c>
      <c r="D158" s="3" t="s">
        <v>33</v>
      </c>
      <c r="E158" s="3">
        <v>1</v>
      </c>
      <c r="F158" s="3">
        <v>703</v>
      </c>
      <c r="G158" s="3">
        <v>9</v>
      </c>
      <c r="H158" s="3">
        <v>9</v>
      </c>
      <c r="I158" s="4">
        <v>150343</v>
      </c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</row>
    <row r="159" spans="1:20" x14ac:dyDescent="0.4">
      <c r="A159" s="3" t="s">
        <v>190</v>
      </c>
      <c r="B159" s="3">
        <v>0.12</v>
      </c>
      <c r="C159" s="3" t="s">
        <v>246</v>
      </c>
      <c r="D159" s="3" t="s">
        <v>377</v>
      </c>
      <c r="E159" s="3">
        <v>1</v>
      </c>
      <c r="F159" s="3">
        <v>69</v>
      </c>
      <c r="G159" s="3">
        <v>3</v>
      </c>
      <c r="H159" s="3">
        <v>3</v>
      </c>
      <c r="I159" s="4">
        <v>2000000</v>
      </c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</row>
    <row r="160" spans="1:20" x14ac:dyDescent="0.4">
      <c r="A160" s="3" t="s">
        <v>191</v>
      </c>
      <c r="B160" s="3">
        <v>0.44</v>
      </c>
      <c r="C160" s="3" t="s">
        <v>21</v>
      </c>
      <c r="D160" s="3" t="s">
        <v>33</v>
      </c>
      <c r="E160" s="3">
        <v>1</v>
      </c>
      <c r="F160" s="3">
        <v>603</v>
      </c>
      <c r="G160" s="3">
        <v>8</v>
      </c>
      <c r="H160" s="3">
        <v>8</v>
      </c>
      <c r="I160" s="4">
        <v>150799</v>
      </c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</row>
    <row r="161" spans="1:20" x14ac:dyDescent="0.4">
      <c r="A161" s="3" t="s">
        <v>192</v>
      </c>
      <c r="B161" s="3">
        <v>6.64</v>
      </c>
      <c r="C161" s="3" t="s">
        <v>85</v>
      </c>
      <c r="D161" s="3" t="s">
        <v>33</v>
      </c>
      <c r="E161" s="3">
        <v>1</v>
      </c>
      <c r="F161" s="3">
        <v>346</v>
      </c>
      <c r="G161" s="3">
        <v>4</v>
      </c>
      <c r="H161" s="3">
        <v>4</v>
      </c>
      <c r="I161" s="4">
        <v>156882</v>
      </c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</row>
    <row r="162" spans="1:20" x14ac:dyDescent="0.4">
      <c r="A162" s="3" t="s">
        <v>193</v>
      </c>
      <c r="B162" s="3">
        <v>0.23</v>
      </c>
      <c r="C162" s="3" t="s">
        <v>28</v>
      </c>
      <c r="D162" s="3" t="s">
        <v>377</v>
      </c>
      <c r="E162" s="3">
        <v>1</v>
      </c>
      <c r="F162" s="3">
        <v>477</v>
      </c>
      <c r="G162" s="3">
        <v>23</v>
      </c>
      <c r="H162" s="3">
        <v>23</v>
      </c>
      <c r="I162" s="4">
        <v>2000005</v>
      </c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</row>
    <row r="163" spans="1:20" x14ac:dyDescent="0.4">
      <c r="A163" s="3" t="s">
        <v>194</v>
      </c>
      <c r="B163" s="3">
        <v>34.200000000000003</v>
      </c>
      <c r="C163" s="3" t="s">
        <v>19</v>
      </c>
      <c r="D163" s="3" t="s">
        <v>33</v>
      </c>
      <c r="E163" s="3">
        <v>2</v>
      </c>
      <c r="F163" s="3">
        <v>31</v>
      </c>
      <c r="G163" s="3">
        <v>0</v>
      </c>
      <c r="H163" s="3">
        <v>1</v>
      </c>
      <c r="I163" s="4">
        <v>306401</v>
      </c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</row>
    <row r="164" spans="1:20" x14ac:dyDescent="0.4">
      <c r="A164" s="3" t="s">
        <v>195</v>
      </c>
      <c r="B164" s="3">
        <v>1.75</v>
      </c>
      <c r="C164" s="3" t="s">
        <v>322</v>
      </c>
      <c r="D164" s="3" t="s">
        <v>33</v>
      </c>
      <c r="E164" s="3">
        <v>1</v>
      </c>
      <c r="F164" s="3">
        <v>325</v>
      </c>
      <c r="G164" s="3">
        <v>4</v>
      </c>
      <c r="H164" s="3">
        <v>4</v>
      </c>
      <c r="I164" s="4">
        <v>151707</v>
      </c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</row>
    <row r="165" spans="1:20" x14ac:dyDescent="0.4">
      <c r="A165" s="3" t="s">
        <v>196</v>
      </c>
      <c r="B165" s="3">
        <v>0.6</v>
      </c>
      <c r="C165" s="3" t="s">
        <v>246</v>
      </c>
      <c r="D165" s="3" t="s">
        <v>33</v>
      </c>
      <c r="E165" s="3">
        <v>1</v>
      </c>
      <c r="F165" s="4">
        <v>1226</v>
      </c>
      <c r="G165" s="3">
        <v>15</v>
      </c>
      <c r="H165" s="3">
        <v>15</v>
      </c>
      <c r="I165" s="4">
        <v>152212</v>
      </c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</row>
    <row r="166" spans="1:20" x14ac:dyDescent="0.4">
      <c r="A166" s="3" t="s">
        <v>197</v>
      </c>
      <c r="B166" s="3">
        <v>3.32</v>
      </c>
      <c r="C166" s="3" t="s">
        <v>322</v>
      </c>
      <c r="D166" s="3" t="s">
        <v>33</v>
      </c>
      <c r="E166" s="3">
        <v>1</v>
      </c>
      <c r="F166" s="3">
        <v>148</v>
      </c>
      <c r="G166" s="3">
        <v>2</v>
      </c>
      <c r="H166" s="3">
        <v>2</v>
      </c>
      <c r="I166" s="4">
        <v>151476</v>
      </c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</row>
    <row r="167" spans="1:20" x14ac:dyDescent="0.4">
      <c r="A167" s="3" t="s">
        <v>198</v>
      </c>
      <c r="B167" s="3">
        <v>0.03</v>
      </c>
      <c r="C167" s="3" t="s">
        <v>82</v>
      </c>
      <c r="D167" s="3" t="s">
        <v>377</v>
      </c>
      <c r="E167" s="3">
        <v>1</v>
      </c>
      <c r="F167" s="3">
        <v>156</v>
      </c>
      <c r="G167" s="3">
        <v>7</v>
      </c>
      <c r="H167" s="3">
        <v>7</v>
      </c>
      <c r="I167" s="4">
        <v>2000000</v>
      </c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</row>
    <row r="168" spans="1:20" x14ac:dyDescent="0.4">
      <c r="A168" s="3" t="s">
        <v>199</v>
      </c>
      <c r="B168" s="3">
        <v>1.59</v>
      </c>
      <c r="C168" s="3" t="s">
        <v>82</v>
      </c>
      <c r="D168" s="3" t="s">
        <v>33</v>
      </c>
      <c r="E168" s="3">
        <v>1</v>
      </c>
      <c r="F168" s="3">
        <v>186</v>
      </c>
      <c r="G168" s="3">
        <v>2</v>
      </c>
      <c r="H168" s="3">
        <v>2</v>
      </c>
      <c r="I168" s="4">
        <v>150890</v>
      </c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</row>
    <row r="169" spans="1:20" x14ac:dyDescent="0.4">
      <c r="A169" s="3" t="s">
        <v>22</v>
      </c>
      <c r="B169" s="3">
        <v>0.24</v>
      </c>
      <c r="C169" s="3" t="s">
        <v>82</v>
      </c>
      <c r="D169" s="3" t="s">
        <v>33</v>
      </c>
      <c r="E169" s="3">
        <v>1</v>
      </c>
      <c r="F169" s="3">
        <v>256</v>
      </c>
      <c r="G169" s="3">
        <v>3</v>
      </c>
      <c r="H169" s="3">
        <v>3</v>
      </c>
      <c r="I169" s="4">
        <v>150188</v>
      </c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</row>
    <row r="170" spans="1:20" x14ac:dyDescent="0.4">
      <c r="A170" s="3" t="s">
        <v>200</v>
      </c>
      <c r="B170" s="3">
        <v>0.1</v>
      </c>
      <c r="C170" s="3" t="s">
        <v>328</v>
      </c>
      <c r="D170" s="3" t="s">
        <v>33</v>
      </c>
      <c r="E170" s="3">
        <v>1</v>
      </c>
      <c r="F170" s="3">
        <v>522</v>
      </c>
      <c r="G170" s="3">
        <v>7</v>
      </c>
      <c r="H170" s="3">
        <v>7</v>
      </c>
      <c r="I170" s="4">
        <v>150156</v>
      </c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</row>
    <row r="171" spans="1:20" x14ac:dyDescent="0.4">
      <c r="A171" s="3" t="s">
        <v>201</v>
      </c>
      <c r="B171" s="3">
        <v>3.03</v>
      </c>
      <c r="C171" s="3" t="s">
        <v>161</v>
      </c>
      <c r="D171" s="3" t="s">
        <v>33</v>
      </c>
      <c r="E171" s="3">
        <v>1</v>
      </c>
      <c r="F171" s="3">
        <v>537</v>
      </c>
      <c r="G171" s="3">
        <v>7</v>
      </c>
      <c r="H171" s="3">
        <v>7</v>
      </c>
      <c r="I171" s="4">
        <v>154885</v>
      </c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</row>
    <row r="172" spans="1:20" x14ac:dyDescent="0.4">
      <c r="A172" s="3" t="s">
        <v>202</v>
      </c>
      <c r="B172" s="3">
        <v>0.18</v>
      </c>
      <c r="C172" s="3" t="s">
        <v>328</v>
      </c>
      <c r="D172" s="3" t="s">
        <v>33</v>
      </c>
      <c r="E172" s="3">
        <v>1</v>
      </c>
      <c r="F172" s="3">
        <v>89</v>
      </c>
      <c r="G172" s="3">
        <v>1</v>
      </c>
      <c r="H172" s="3">
        <v>1</v>
      </c>
      <c r="I172" s="4">
        <v>150048</v>
      </c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</row>
    <row r="173" spans="1:20" x14ac:dyDescent="0.4">
      <c r="A173" s="3" t="s">
        <v>203</v>
      </c>
      <c r="B173" s="3">
        <v>0.28999999999999998</v>
      </c>
      <c r="C173" s="3" t="s">
        <v>21</v>
      </c>
      <c r="D173" s="3" t="s">
        <v>377</v>
      </c>
      <c r="E173" s="3">
        <v>1</v>
      </c>
      <c r="F173" s="3">
        <v>492</v>
      </c>
      <c r="G173" s="3">
        <v>23</v>
      </c>
      <c r="H173" s="3">
        <v>23</v>
      </c>
      <c r="I173" s="4">
        <v>2000006</v>
      </c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</row>
    <row r="174" spans="1:20" x14ac:dyDescent="0.4">
      <c r="A174" s="3" t="s">
        <v>204</v>
      </c>
      <c r="B174" s="3">
        <v>0.03</v>
      </c>
      <c r="C174" s="3" t="s">
        <v>165</v>
      </c>
      <c r="D174" s="3" t="s">
        <v>33</v>
      </c>
      <c r="E174" s="3">
        <v>1</v>
      </c>
      <c r="F174" s="3">
        <v>597</v>
      </c>
      <c r="G174" s="3">
        <v>7</v>
      </c>
      <c r="H174" s="3">
        <v>7</v>
      </c>
      <c r="I174" s="4">
        <v>150050</v>
      </c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</row>
    <row r="175" spans="1:20" x14ac:dyDescent="0.4">
      <c r="A175" s="3" t="s">
        <v>205</v>
      </c>
      <c r="B175" s="3">
        <v>0.4</v>
      </c>
      <c r="C175" s="3" t="s">
        <v>195</v>
      </c>
      <c r="D175" s="3" t="s">
        <v>33</v>
      </c>
      <c r="E175" s="3">
        <v>1</v>
      </c>
      <c r="F175" s="3">
        <v>109</v>
      </c>
      <c r="G175" s="3">
        <v>1</v>
      </c>
      <c r="H175" s="3">
        <v>1</v>
      </c>
      <c r="I175" s="4">
        <v>150130</v>
      </c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</row>
    <row r="176" spans="1:20" x14ac:dyDescent="0.4">
      <c r="A176" s="3" t="s">
        <v>206</v>
      </c>
      <c r="B176" s="3">
        <v>0.01</v>
      </c>
      <c r="C176" s="3" t="s">
        <v>197</v>
      </c>
      <c r="D176" s="3" t="s">
        <v>33</v>
      </c>
      <c r="E176" s="3">
        <v>1</v>
      </c>
      <c r="F176" s="3">
        <v>41</v>
      </c>
      <c r="G176" s="3">
        <v>1</v>
      </c>
      <c r="H176" s="3">
        <v>1</v>
      </c>
      <c r="I176" s="4">
        <v>150001</v>
      </c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</row>
    <row r="177" spans="1:20" x14ac:dyDescent="0.4">
      <c r="A177" s="3" t="s">
        <v>207</v>
      </c>
      <c r="B177" s="3">
        <v>0.61</v>
      </c>
      <c r="C177" s="3" t="s">
        <v>232</v>
      </c>
      <c r="D177" s="3" t="s">
        <v>33</v>
      </c>
      <c r="E177" s="3">
        <v>1</v>
      </c>
      <c r="F177" s="3">
        <v>65</v>
      </c>
      <c r="G177" s="3">
        <v>1</v>
      </c>
      <c r="H177" s="3">
        <v>1</v>
      </c>
      <c r="I177" s="4">
        <v>150120</v>
      </c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</row>
    <row r="178" spans="1:20" x14ac:dyDescent="0.4">
      <c r="A178" s="3" t="s">
        <v>208</v>
      </c>
      <c r="B178" s="3">
        <v>1.88</v>
      </c>
      <c r="C178" s="3" t="s">
        <v>322</v>
      </c>
      <c r="D178" s="3" t="s">
        <v>33</v>
      </c>
      <c r="E178" s="3">
        <v>1</v>
      </c>
      <c r="F178" s="3">
        <v>208</v>
      </c>
      <c r="G178" s="3">
        <v>3</v>
      </c>
      <c r="H178" s="3">
        <v>3</v>
      </c>
      <c r="I178" s="4">
        <v>151170</v>
      </c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</row>
    <row r="179" spans="1:20" x14ac:dyDescent="0.4">
      <c r="A179" s="3" t="s">
        <v>209</v>
      </c>
      <c r="B179" s="3">
        <v>0.2</v>
      </c>
      <c r="C179" s="3" t="s">
        <v>328</v>
      </c>
      <c r="D179" s="3" t="s">
        <v>33</v>
      </c>
      <c r="E179" s="3">
        <v>1</v>
      </c>
      <c r="F179" s="3">
        <v>623</v>
      </c>
      <c r="G179" s="3">
        <v>8</v>
      </c>
      <c r="H179" s="3">
        <v>8</v>
      </c>
      <c r="I179" s="4">
        <v>150365</v>
      </c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</row>
    <row r="180" spans="1:20" x14ac:dyDescent="0.4">
      <c r="A180" s="3" t="s">
        <v>210</v>
      </c>
      <c r="B180" s="3">
        <v>0.02</v>
      </c>
      <c r="C180" s="3" t="s">
        <v>165</v>
      </c>
      <c r="D180" s="3" t="s">
        <v>33</v>
      </c>
      <c r="E180" s="3">
        <v>1</v>
      </c>
      <c r="F180" s="3">
        <v>194</v>
      </c>
      <c r="G180" s="3">
        <v>2</v>
      </c>
      <c r="H180" s="3">
        <v>2</v>
      </c>
      <c r="I180" s="4">
        <v>150011</v>
      </c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</row>
    <row r="181" spans="1:20" x14ac:dyDescent="0.4">
      <c r="A181" s="3" t="s">
        <v>211</v>
      </c>
      <c r="B181" s="3">
        <v>0.01</v>
      </c>
      <c r="C181" s="3" t="s">
        <v>232</v>
      </c>
      <c r="D181" s="3" t="s">
        <v>33</v>
      </c>
      <c r="E181" s="3">
        <v>1</v>
      </c>
      <c r="F181" s="3">
        <v>428</v>
      </c>
      <c r="G181" s="3">
        <v>5</v>
      </c>
      <c r="H181" s="3">
        <v>5</v>
      </c>
      <c r="I181" s="4">
        <v>150012</v>
      </c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</row>
    <row r="182" spans="1:20" x14ac:dyDescent="0.4">
      <c r="A182" s="3" t="s">
        <v>212</v>
      </c>
      <c r="B182" s="3">
        <v>0.38</v>
      </c>
      <c r="C182" s="3" t="s">
        <v>246</v>
      </c>
      <c r="D182" s="3" t="s">
        <v>377</v>
      </c>
      <c r="E182" s="3">
        <v>1</v>
      </c>
      <c r="F182" s="3">
        <v>344</v>
      </c>
      <c r="G182" s="3">
        <v>16</v>
      </c>
      <c r="H182" s="3">
        <v>16</v>
      </c>
      <c r="I182" s="4">
        <v>2000006</v>
      </c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</row>
    <row r="183" spans="1:20" x14ac:dyDescent="0.4">
      <c r="A183" s="3" t="s">
        <v>213</v>
      </c>
      <c r="B183" s="3">
        <v>0.65</v>
      </c>
      <c r="C183" s="3" t="s">
        <v>28</v>
      </c>
      <c r="D183" s="3" t="s">
        <v>377</v>
      </c>
      <c r="E183" s="3">
        <v>1</v>
      </c>
      <c r="F183" s="3">
        <v>320</v>
      </c>
      <c r="G183" s="3">
        <v>15</v>
      </c>
      <c r="H183" s="3">
        <v>15</v>
      </c>
      <c r="I183" s="4">
        <v>2000009</v>
      </c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</row>
    <row r="184" spans="1:20" x14ac:dyDescent="0.4">
      <c r="A184" s="3" t="s">
        <v>214</v>
      </c>
      <c r="B184" s="3">
        <v>0.01</v>
      </c>
      <c r="C184" s="3" t="s">
        <v>242</v>
      </c>
      <c r="D184" s="3" t="s">
        <v>33</v>
      </c>
      <c r="E184" s="3">
        <v>1</v>
      </c>
      <c r="F184" s="3">
        <v>688</v>
      </c>
      <c r="G184" s="3">
        <v>9</v>
      </c>
      <c r="H184" s="3">
        <v>9</v>
      </c>
      <c r="I184" s="4">
        <v>150018</v>
      </c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</row>
    <row r="185" spans="1:20" x14ac:dyDescent="0.4">
      <c r="A185" s="3" t="s">
        <v>215</v>
      </c>
      <c r="B185" s="3">
        <v>0.06</v>
      </c>
      <c r="C185" s="3" t="s">
        <v>243</v>
      </c>
      <c r="D185" s="3" t="s">
        <v>33</v>
      </c>
      <c r="E185" s="3">
        <v>1</v>
      </c>
      <c r="F185" s="3">
        <v>113</v>
      </c>
      <c r="G185" s="3">
        <v>1</v>
      </c>
      <c r="H185" s="3">
        <v>1</v>
      </c>
      <c r="I185" s="4">
        <v>150020</v>
      </c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</row>
    <row r="186" spans="1:20" x14ac:dyDescent="0.4">
      <c r="A186" s="3" t="s">
        <v>216</v>
      </c>
      <c r="B186" s="3">
        <v>0</v>
      </c>
      <c r="C186" s="3" t="s">
        <v>272</v>
      </c>
      <c r="D186" s="3" t="s">
        <v>33</v>
      </c>
      <c r="E186" s="3">
        <v>1</v>
      </c>
      <c r="F186" s="3">
        <v>556</v>
      </c>
      <c r="G186" s="3">
        <v>7</v>
      </c>
      <c r="H186" s="3">
        <v>7</v>
      </c>
      <c r="I186" s="4">
        <v>150004</v>
      </c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</row>
    <row r="187" spans="1:20" x14ac:dyDescent="0.4">
      <c r="A187" s="3" t="s">
        <v>217</v>
      </c>
      <c r="B187" s="3">
        <v>0.01</v>
      </c>
      <c r="C187" s="3" t="s">
        <v>232</v>
      </c>
      <c r="D187" s="3" t="s">
        <v>33</v>
      </c>
      <c r="E187" s="3">
        <v>1</v>
      </c>
      <c r="F187" s="3">
        <v>229</v>
      </c>
      <c r="G187" s="3">
        <v>3</v>
      </c>
      <c r="H187" s="3">
        <v>3</v>
      </c>
      <c r="I187" s="4">
        <v>150009</v>
      </c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</row>
    <row r="188" spans="1:20" x14ac:dyDescent="0.4">
      <c r="A188" s="3" t="s">
        <v>218</v>
      </c>
      <c r="B188" s="3">
        <v>7.62</v>
      </c>
      <c r="C188" s="3" t="s">
        <v>243</v>
      </c>
      <c r="D188" s="3" t="s">
        <v>377</v>
      </c>
      <c r="E188" s="3">
        <v>1</v>
      </c>
      <c r="F188" s="3">
        <v>234</v>
      </c>
      <c r="G188" s="3">
        <v>11</v>
      </c>
      <c r="H188" s="3">
        <v>11</v>
      </c>
      <c r="I188" s="4">
        <v>2000078</v>
      </c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</row>
    <row r="189" spans="1:20" x14ac:dyDescent="0.4">
      <c r="A189" s="3" t="s">
        <v>219</v>
      </c>
      <c r="B189" s="3">
        <v>0.18</v>
      </c>
      <c r="C189" s="3" t="s">
        <v>165</v>
      </c>
      <c r="D189" s="3" t="s">
        <v>33</v>
      </c>
      <c r="E189" s="3">
        <v>1</v>
      </c>
      <c r="F189" s="3">
        <v>42</v>
      </c>
      <c r="G189" s="3">
        <v>1</v>
      </c>
      <c r="H189" s="3">
        <v>1</v>
      </c>
      <c r="I189" s="4">
        <v>150022</v>
      </c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</row>
    <row r="190" spans="1:20" x14ac:dyDescent="0.4">
      <c r="A190" s="3" t="s">
        <v>220</v>
      </c>
      <c r="B190" s="3">
        <v>0.01</v>
      </c>
      <c r="C190" s="3" t="s">
        <v>242</v>
      </c>
      <c r="D190" s="3" t="s">
        <v>377</v>
      </c>
      <c r="E190" s="3">
        <v>1</v>
      </c>
      <c r="F190" s="3">
        <v>184</v>
      </c>
      <c r="G190" s="3">
        <v>9</v>
      </c>
      <c r="H190" s="3">
        <v>9</v>
      </c>
      <c r="I190" s="4">
        <v>2000000</v>
      </c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</row>
    <row r="191" spans="1:20" x14ac:dyDescent="0.4">
      <c r="A191" s="3" t="s">
        <v>221</v>
      </c>
      <c r="B191" s="3">
        <v>0.01</v>
      </c>
      <c r="C191" s="3" t="s">
        <v>232</v>
      </c>
      <c r="D191" s="3" t="s">
        <v>33</v>
      </c>
      <c r="E191" s="3">
        <v>1</v>
      </c>
      <c r="F191" s="3">
        <v>161</v>
      </c>
      <c r="G191" s="3">
        <v>2</v>
      </c>
      <c r="H191" s="3">
        <v>2</v>
      </c>
      <c r="I191" s="4">
        <v>150007</v>
      </c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</row>
    <row r="192" spans="1:20" x14ac:dyDescent="0.4">
      <c r="A192" s="3" t="s">
        <v>222</v>
      </c>
      <c r="B192" s="3">
        <v>0.08</v>
      </c>
      <c r="C192" s="3" t="s">
        <v>242</v>
      </c>
      <c r="D192" s="3" t="s">
        <v>377</v>
      </c>
      <c r="E192" s="3">
        <v>1</v>
      </c>
      <c r="F192" s="3">
        <v>277</v>
      </c>
      <c r="G192" s="3">
        <v>13</v>
      </c>
      <c r="H192" s="3">
        <v>13</v>
      </c>
      <c r="I192" s="4">
        <v>2000001</v>
      </c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</row>
    <row r="193" spans="1:20" x14ac:dyDescent="0.4">
      <c r="A193" s="3" t="s">
        <v>223</v>
      </c>
      <c r="B193" s="3">
        <v>0.02</v>
      </c>
      <c r="C193" s="3" t="s">
        <v>232</v>
      </c>
      <c r="D193" s="3" t="s">
        <v>33</v>
      </c>
      <c r="E193" s="3">
        <v>1</v>
      </c>
      <c r="F193" s="3">
        <v>441</v>
      </c>
      <c r="G193" s="3">
        <v>6</v>
      </c>
      <c r="H193" s="3">
        <v>6</v>
      </c>
      <c r="I193" s="4">
        <v>150027</v>
      </c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</row>
    <row r="194" spans="1:20" x14ac:dyDescent="0.4">
      <c r="A194" s="3" t="s">
        <v>224</v>
      </c>
      <c r="B194" s="3">
        <v>6.2</v>
      </c>
      <c r="C194" s="3" t="s">
        <v>25</v>
      </c>
      <c r="D194" s="3" t="s">
        <v>33</v>
      </c>
      <c r="E194" s="3">
        <v>1</v>
      </c>
      <c r="F194" s="3">
        <v>63</v>
      </c>
      <c r="G194" s="3">
        <v>1</v>
      </c>
      <c r="H194" s="3">
        <v>1</v>
      </c>
      <c r="I194" s="4">
        <v>151165</v>
      </c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</row>
    <row r="195" spans="1:20" x14ac:dyDescent="0.4">
      <c r="A195" s="3" t="s">
        <v>225</v>
      </c>
      <c r="B195" s="3">
        <v>0.31</v>
      </c>
      <c r="C195" s="3" t="s">
        <v>246</v>
      </c>
      <c r="D195" s="3" t="s">
        <v>377</v>
      </c>
      <c r="E195" s="3">
        <v>1</v>
      </c>
      <c r="F195" s="3">
        <v>137</v>
      </c>
      <c r="G195" s="3">
        <v>7</v>
      </c>
      <c r="H195" s="3">
        <v>7</v>
      </c>
      <c r="I195" s="4">
        <v>2000002</v>
      </c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</row>
    <row r="196" spans="1:20" x14ac:dyDescent="0.4">
      <c r="A196" s="3" t="s">
        <v>226</v>
      </c>
      <c r="B196" s="3">
        <v>0.08</v>
      </c>
      <c r="C196" s="3" t="s">
        <v>282</v>
      </c>
      <c r="D196" s="3" t="s">
        <v>33</v>
      </c>
      <c r="E196" s="3">
        <v>1</v>
      </c>
      <c r="F196" s="3">
        <v>832</v>
      </c>
      <c r="G196" s="3">
        <v>10</v>
      </c>
      <c r="H196" s="3">
        <v>10</v>
      </c>
      <c r="I196" s="4">
        <v>150199</v>
      </c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</row>
    <row r="197" spans="1:20" x14ac:dyDescent="0.4">
      <c r="A197" s="3" t="s">
        <v>227</v>
      </c>
      <c r="B197" s="3">
        <v>0.01</v>
      </c>
      <c r="C197" s="3" t="s">
        <v>272</v>
      </c>
      <c r="D197" s="3" t="s">
        <v>33</v>
      </c>
      <c r="E197" s="3">
        <v>1</v>
      </c>
      <c r="F197" s="3">
        <v>517</v>
      </c>
      <c r="G197" s="3">
        <v>6</v>
      </c>
      <c r="H197" s="3">
        <v>6</v>
      </c>
      <c r="I197" s="4">
        <v>150016</v>
      </c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</row>
    <row r="198" spans="1:20" x14ac:dyDescent="0.4">
      <c r="A198" s="3" t="s">
        <v>228</v>
      </c>
      <c r="B198" s="3">
        <v>0.03</v>
      </c>
      <c r="C198" s="3" t="s">
        <v>322</v>
      </c>
      <c r="D198" s="3" t="s">
        <v>33</v>
      </c>
      <c r="E198" s="3">
        <v>1</v>
      </c>
      <c r="F198" s="3">
        <v>120</v>
      </c>
      <c r="G198" s="3">
        <v>2</v>
      </c>
      <c r="H198" s="3">
        <v>2</v>
      </c>
      <c r="I198" s="4">
        <v>150011</v>
      </c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</row>
    <row r="199" spans="1:20" x14ac:dyDescent="0.4">
      <c r="A199" s="3" t="s">
        <v>229</v>
      </c>
      <c r="B199" s="3">
        <v>0.59</v>
      </c>
      <c r="C199" s="3" t="s">
        <v>165</v>
      </c>
      <c r="D199" s="3" t="s">
        <v>33</v>
      </c>
      <c r="E199" s="3">
        <v>1</v>
      </c>
      <c r="F199" s="3">
        <v>403</v>
      </c>
      <c r="G199" s="3">
        <v>5</v>
      </c>
      <c r="H199" s="3">
        <v>5</v>
      </c>
      <c r="I199" s="4">
        <v>150708</v>
      </c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</row>
    <row r="200" spans="1:20" x14ac:dyDescent="0.4">
      <c r="A200" s="3" t="s">
        <v>230</v>
      </c>
      <c r="B200" s="3">
        <v>0.18</v>
      </c>
      <c r="C200" s="3" t="s">
        <v>272</v>
      </c>
      <c r="D200" s="3" t="s">
        <v>33</v>
      </c>
      <c r="E200" s="3">
        <v>1</v>
      </c>
      <c r="F200" s="3">
        <v>286</v>
      </c>
      <c r="G200" s="3">
        <v>4</v>
      </c>
      <c r="H200" s="3">
        <v>4</v>
      </c>
      <c r="I200" s="4">
        <v>150156</v>
      </c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</row>
    <row r="201" spans="1:20" x14ac:dyDescent="0.4">
      <c r="A201" s="3" t="s">
        <v>231</v>
      </c>
      <c r="B201" s="3">
        <v>7.0000000000000007E-2</v>
      </c>
      <c r="C201" s="3" t="s">
        <v>282</v>
      </c>
      <c r="D201" s="3" t="s">
        <v>33</v>
      </c>
      <c r="E201" s="3">
        <v>1</v>
      </c>
      <c r="F201" s="3">
        <v>868</v>
      </c>
      <c r="G201" s="3">
        <v>11</v>
      </c>
      <c r="H201" s="3">
        <v>11</v>
      </c>
      <c r="I201" s="4">
        <v>150180</v>
      </c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</row>
    <row r="202" spans="1:20" x14ac:dyDescent="0.4">
      <c r="A202" s="3" t="s">
        <v>232</v>
      </c>
      <c r="B202" s="3">
        <v>2.35</v>
      </c>
      <c r="C202" s="3" t="s">
        <v>195</v>
      </c>
      <c r="D202" s="3" t="s">
        <v>33</v>
      </c>
      <c r="E202" s="3">
        <v>1</v>
      </c>
      <c r="F202" s="3">
        <v>380</v>
      </c>
      <c r="G202" s="3">
        <v>5</v>
      </c>
      <c r="H202" s="3">
        <v>5</v>
      </c>
      <c r="I202" s="4">
        <v>152680</v>
      </c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</row>
    <row r="203" spans="1:20" x14ac:dyDescent="0.4">
      <c r="A203" s="3" t="s">
        <v>233</v>
      </c>
      <c r="B203" s="3">
        <v>0.81</v>
      </c>
      <c r="C203" s="3" t="s">
        <v>171</v>
      </c>
      <c r="D203" s="3" t="s">
        <v>377</v>
      </c>
      <c r="E203" s="3">
        <v>1</v>
      </c>
      <c r="F203" s="3">
        <v>126</v>
      </c>
      <c r="G203" s="3">
        <v>6</v>
      </c>
      <c r="H203" s="3">
        <v>6</v>
      </c>
      <c r="I203" s="4">
        <v>2000004</v>
      </c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</row>
    <row r="204" spans="1:20" x14ac:dyDescent="0.4">
      <c r="A204" s="3" t="s">
        <v>234</v>
      </c>
      <c r="B204" s="3">
        <v>0.02</v>
      </c>
      <c r="C204" s="3" t="s">
        <v>282</v>
      </c>
      <c r="D204" s="3" t="s">
        <v>33</v>
      </c>
      <c r="E204" s="3">
        <v>1</v>
      </c>
      <c r="F204" s="3">
        <v>893</v>
      </c>
      <c r="G204" s="3">
        <v>11</v>
      </c>
      <c r="H204" s="3">
        <v>11</v>
      </c>
      <c r="I204" s="4">
        <v>150043</v>
      </c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</row>
    <row r="205" spans="1:20" x14ac:dyDescent="0.4">
      <c r="A205" s="3" t="s">
        <v>235</v>
      </c>
      <c r="B205" s="3">
        <v>0</v>
      </c>
      <c r="C205" s="3" t="s">
        <v>322</v>
      </c>
      <c r="D205" s="3" t="s">
        <v>33</v>
      </c>
      <c r="E205" s="3">
        <v>1</v>
      </c>
      <c r="F205" s="3">
        <v>101</v>
      </c>
      <c r="G205" s="3">
        <v>1</v>
      </c>
      <c r="H205" s="3">
        <v>1</v>
      </c>
      <c r="I205" s="4">
        <v>150001</v>
      </c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</row>
    <row r="206" spans="1:20" x14ac:dyDescent="0.4">
      <c r="A206" s="3" t="s">
        <v>236</v>
      </c>
      <c r="B206" s="3">
        <v>0.05</v>
      </c>
      <c r="C206" s="3" t="s">
        <v>272</v>
      </c>
      <c r="D206" s="3" t="s">
        <v>33</v>
      </c>
      <c r="E206" s="3">
        <v>1</v>
      </c>
      <c r="F206" s="3">
        <v>372</v>
      </c>
      <c r="G206" s="3">
        <v>5</v>
      </c>
      <c r="H206" s="3">
        <v>5</v>
      </c>
      <c r="I206" s="4">
        <v>150058</v>
      </c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</row>
    <row r="207" spans="1:20" x14ac:dyDescent="0.4">
      <c r="A207" s="3" t="s">
        <v>237</v>
      </c>
      <c r="B207" s="3">
        <v>0.4</v>
      </c>
      <c r="C207" s="3" t="s">
        <v>171</v>
      </c>
      <c r="D207" s="3" t="s">
        <v>377</v>
      </c>
      <c r="E207" s="3">
        <v>1</v>
      </c>
      <c r="F207" s="3">
        <v>344</v>
      </c>
      <c r="G207" s="3">
        <v>16</v>
      </c>
      <c r="H207" s="3">
        <v>16</v>
      </c>
      <c r="I207" s="4">
        <v>2000006</v>
      </c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</row>
    <row r="208" spans="1:20" x14ac:dyDescent="0.4">
      <c r="A208" s="3" t="s">
        <v>238</v>
      </c>
      <c r="B208" s="3">
        <v>1.74</v>
      </c>
      <c r="C208" s="3" t="s">
        <v>82</v>
      </c>
      <c r="D208" s="3" t="s">
        <v>33</v>
      </c>
      <c r="E208" s="3">
        <v>1</v>
      </c>
      <c r="F208" s="3">
        <v>257</v>
      </c>
      <c r="G208" s="3">
        <v>3</v>
      </c>
      <c r="H208" s="3">
        <v>3</v>
      </c>
      <c r="I208" s="4">
        <v>151338</v>
      </c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</row>
    <row r="209" spans="1:20" x14ac:dyDescent="0.4">
      <c r="A209" s="3" t="s">
        <v>239</v>
      </c>
      <c r="B209" s="3">
        <v>0</v>
      </c>
      <c r="C209" s="3" t="s">
        <v>282</v>
      </c>
      <c r="D209" s="3" t="s">
        <v>33</v>
      </c>
      <c r="E209" s="3">
        <v>1</v>
      </c>
      <c r="F209" s="3">
        <v>599</v>
      </c>
      <c r="G209" s="3">
        <v>7</v>
      </c>
      <c r="H209" s="3">
        <v>7</v>
      </c>
      <c r="I209" s="4">
        <v>150002</v>
      </c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</row>
    <row r="210" spans="1:20" x14ac:dyDescent="0.4">
      <c r="A210" s="3" t="s">
        <v>240</v>
      </c>
      <c r="B210" s="3">
        <v>0.04</v>
      </c>
      <c r="C210" s="3" t="s">
        <v>242</v>
      </c>
      <c r="D210" s="3" t="s">
        <v>33</v>
      </c>
      <c r="E210" s="3">
        <v>1</v>
      </c>
      <c r="F210" s="3">
        <v>912</v>
      </c>
      <c r="G210" s="3">
        <v>11</v>
      </c>
      <c r="H210" s="3">
        <v>11</v>
      </c>
      <c r="I210" s="4">
        <v>150107</v>
      </c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</row>
    <row r="211" spans="1:20" x14ac:dyDescent="0.4">
      <c r="A211" s="3" t="s">
        <v>241</v>
      </c>
      <c r="B211" s="3">
        <v>0.2</v>
      </c>
      <c r="C211" s="3" t="s">
        <v>194</v>
      </c>
      <c r="D211" s="3" t="s">
        <v>33</v>
      </c>
      <c r="E211" s="3">
        <v>1</v>
      </c>
      <c r="F211" s="3">
        <v>329</v>
      </c>
      <c r="G211" s="3">
        <v>4</v>
      </c>
      <c r="H211" s="3">
        <v>4</v>
      </c>
      <c r="I211" s="4">
        <v>150201</v>
      </c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</row>
    <row r="212" spans="1:20" x14ac:dyDescent="0.4">
      <c r="A212" s="3" t="s">
        <v>242</v>
      </c>
      <c r="B212" s="3">
        <v>2.64</v>
      </c>
      <c r="C212" s="3" t="s">
        <v>246</v>
      </c>
      <c r="D212" s="3" t="s">
        <v>33</v>
      </c>
      <c r="E212" s="3">
        <v>1</v>
      </c>
      <c r="F212" s="3">
        <v>84</v>
      </c>
      <c r="G212" s="3">
        <v>1</v>
      </c>
      <c r="H212" s="3">
        <v>1</v>
      </c>
      <c r="I212" s="4">
        <v>150662</v>
      </c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</row>
    <row r="213" spans="1:20" x14ac:dyDescent="0.4">
      <c r="A213" s="3" t="s">
        <v>243</v>
      </c>
      <c r="B213" s="3">
        <v>23.28</v>
      </c>
      <c r="C213" s="3" t="s">
        <v>218</v>
      </c>
      <c r="D213" s="3" t="s">
        <v>377</v>
      </c>
      <c r="E213" s="3">
        <v>1</v>
      </c>
      <c r="F213" s="3">
        <v>234</v>
      </c>
      <c r="G213" s="3">
        <v>11</v>
      </c>
      <c r="H213" s="3">
        <v>11</v>
      </c>
      <c r="I213" s="4">
        <v>2000237</v>
      </c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</row>
    <row r="214" spans="1:20" x14ac:dyDescent="0.4">
      <c r="A214" s="3" t="s">
        <v>244</v>
      </c>
      <c r="B214" s="3">
        <v>0.11</v>
      </c>
      <c r="C214" s="3" t="s">
        <v>246</v>
      </c>
      <c r="D214" s="3" t="s">
        <v>33</v>
      </c>
      <c r="E214" s="3">
        <v>1</v>
      </c>
      <c r="F214" s="4">
        <v>1399</v>
      </c>
      <c r="G214" s="3">
        <v>17</v>
      </c>
      <c r="H214" s="3">
        <v>17</v>
      </c>
      <c r="I214" s="4">
        <v>150462</v>
      </c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</row>
    <row r="215" spans="1:20" x14ac:dyDescent="0.4">
      <c r="A215" s="3" t="s">
        <v>245</v>
      </c>
      <c r="B215" s="3">
        <v>0.01</v>
      </c>
      <c r="C215" s="3" t="s">
        <v>232</v>
      </c>
      <c r="D215" s="3" t="s">
        <v>33</v>
      </c>
      <c r="E215" s="3">
        <v>1</v>
      </c>
      <c r="F215" s="3">
        <v>442</v>
      </c>
      <c r="G215" s="3">
        <v>6</v>
      </c>
      <c r="H215" s="3">
        <v>6</v>
      </c>
      <c r="I215" s="4">
        <v>150010</v>
      </c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</row>
    <row r="216" spans="1:20" x14ac:dyDescent="0.4">
      <c r="A216" s="3" t="s">
        <v>246</v>
      </c>
      <c r="B216" s="3">
        <v>2.46</v>
      </c>
      <c r="C216" s="3" t="s">
        <v>242</v>
      </c>
      <c r="D216" s="3" t="s">
        <v>33</v>
      </c>
      <c r="E216" s="3">
        <v>1</v>
      </c>
      <c r="F216" s="3">
        <v>84</v>
      </c>
      <c r="G216" s="3">
        <v>1</v>
      </c>
      <c r="H216" s="3">
        <v>1</v>
      </c>
      <c r="I216" s="4">
        <v>150617</v>
      </c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</row>
    <row r="217" spans="1:20" x14ac:dyDescent="0.4">
      <c r="A217" s="3" t="s">
        <v>247</v>
      </c>
      <c r="B217" s="3">
        <v>0.03</v>
      </c>
      <c r="C217" s="3" t="s">
        <v>322</v>
      </c>
      <c r="D217" s="3" t="s">
        <v>33</v>
      </c>
      <c r="E217" s="3">
        <v>1</v>
      </c>
      <c r="F217" s="3">
        <v>46</v>
      </c>
      <c r="G217" s="3">
        <v>1</v>
      </c>
      <c r="H217" s="3">
        <v>1</v>
      </c>
      <c r="I217" s="4">
        <v>150005</v>
      </c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</row>
    <row r="218" spans="1:20" x14ac:dyDescent="0.4">
      <c r="A218" s="3" t="s">
        <v>248</v>
      </c>
      <c r="B218" s="3">
        <v>0.01</v>
      </c>
      <c r="C218" s="3" t="s">
        <v>232</v>
      </c>
      <c r="D218" s="3" t="s">
        <v>33</v>
      </c>
      <c r="E218" s="3">
        <v>1</v>
      </c>
      <c r="F218" s="4">
        <v>1144</v>
      </c>
      <c r="G218" s="3">
        <v>14</v>
      </c>
      <c r="H218" s="3">
        <v>14</v>
      </c>
      <c r="I218" s="4">
        <v>150020</v>
      </c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</row>
    <row r="219" spans="1:20" x14ac:dyDescent="0.4">
      <c r="A219" s="3" t="s">
        <v>249</v>
      </c>
      <c r="B219" s="3">
        <v>0.01</v>
      </c>
      <c r="C219" s="3" t="s">
        <v>272</v>
      </c>
      <c r="D219" s="3" t="s">
        <v>33</v>
      </c>
      <c r="E219" s="3">
        <v>1</v>
      </c>
      <c r="F219" s="3">
        <v>337</v>
      </c>
      <c r="G219" s="3">
        <v>4</v>
      </c>
      <c r="H219" s="3">
        <v>4</v>
      </c>
      <c r="I219" s="4">
        <v>150008</v>
      </c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</row>
    <row r="220" spans="1:20" x14ac:dyDescent="0.4">
      <c r="A220" s="3" t="s">
        <v>250</v>
      </c>
      <c r="B220" s="3">
        <v>0.01</v>
      </c>
      <c r="C220" s="3" t="s">
        <v>242</v>
      </c>
      <c r="D220" s="3" t="s">
        <v>33</v>
      </c>
      <c r="E220" s="3">
        <v>1</v>
      </c>
      <c r="F220" s="3">
        <v>987</v>
      </c>
      <c r="G220" s="3">
        <v>12</v>
      </c>
      <c r="H220" s="3">
        <v>12</v>
      </c>
      <c r="I220" s="4">
        <v>150019</v>
      </c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</row>
    <row r="221" spans="1:20" x14ac:dyDescent="0.4">
      <c r="A221" s="3" t="s">
        <v>251</v>
      </c>
      <c r="B221" s="3">
        <v>0.02</v>
      </c>
      <c r="C221" s="3" t="s">
        <v>232</v>
      </c>
      <c r="D221" s="3" t="s">
        <v>33</v>
      </c>
      <c r="E221" s="3">
        <v>1</v>
      </c>
      <c r="F221" s="3">
        <v>483</v>
      </c>
      <c r="G221" s="3">
        <v>6</v>
      </c>
      <c r="H221" s="3">
        <v>6</v>
      </c>
      <c r="I221" s="4">
        <v>150023</v>
      </c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</row>
    <row r="222" spans="1:20" x14ac:dyDescent="0.4">
      <c r="A222" s="3" t="s">
        <v>252</v>
      </c>
      <c r="B222" s="3">
        <v>0</v>
      </c>
      <c r="C222" s="3" t="s">
        <v>232</v>
      </c>
      <c r="D222" s="3" t="s">
        <v>33</v>
      </c>
      <c r="E222" s="3">
        <v>1</v>
      </c>
      <c r="F222" s="3">
        <v>180</v>
      </c>
      <c r="G222" s="3">
        <v>2</v>
      </c>
      <c r="H222" s="3">
        <v>2</v>
      </c>
      <c r="I222" s="4">
        <v>150002</v>
      </c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</row>
    <row r="223" spans="1:20" x14ac:dyDescent="0.4">
      <c r="A223" s="3" t="s">
        <v>253</v>
      </c>
      <c r="B223" s="3">
        <v>0.01</v>
      </c>
      <c r="C223" s="3" t="s">
        <v>282</v>
      </c>
      <c r="D223" s="3" t="s">
        <v>33</v>
      </c>
      <c r="E223" s="3">
        <v>1</v>
      </c>
      <c r="F223" s="4">
        <v>1010</v>
      </c>
      <c r="G223" s="3">
        <v>13</v>
      </c>
      <c r="H223" s="3">
        <v>13</v>
      </c>
      <c r="I223" s="4">
        <v>150042</v>
      </c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</row>
    <row r="224" spans="1:20" x14ac:dyDescent="0.4">
      <c r="A224" s="3" t="s">
        <v>254</v>
      </c>
      <c r="B224" s="3">
        <v>0.01</v>
      </c>
      <c r="C224" s="3" t="s">
        <v>232</v>
      </c>
      <c r="D224" s="3" t="s">
        <v>33</v>
      </c>
      <c r="E224" s="3">
        <v>1</v>
      </c>
      <c r="F224" s="4">
        <v>1000</v>
      </c>
      <c r="G224" s="3">
        <v>12</v>
      </c>
      <c r="H224" s="3">
        <v>12</v>
      </c>
      <c r="I224" s="4">
        <v>150017</v>
      </c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</row>
    <row r="225" spans="1:20" x14ac:dyDescent="0.4">
      <c r="A225" s="3" t="s">
        <v>255</v>
      </c>
      <c r="B225" s="3">
        <v>0.36</v>
      </c>
      <c r="C225" s="3" t="s">
        <v>246</v>
      </c>
      <c r="D225" s="3" t="s">
        <v>377</v>
      </c>
      <c r="E225" s="3">
        <v>1</v>
      </c>
      <c r="F225" s="3">
        <v>162</v>
      </c>
      <c r="G225" s="3">
        <v>8</v>
      </c>
      <c r="H225" s="3">
        <v>8</v>
      </c>
      <c r="I225" s="4">
        <v>2000003</v>
      </c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</row>
    <row r="226" spans="1:20" x14ac:dyDescent="0.4">
      <c r="A226" s="3" t="s">
        <v>256</v>
      </c>
      <c r="B226" s="3">
        <v>0.17</v>
      </c>
      <c r="C226" s="3" t="s">
        <v>85</v>
      </c>
      <c r="D226" s="3" t="s">
        <v>33</v>
      </c>
      <c r="E226" s="3">
        <v>1</v>
      </c>
      <c r="F226" s="3">
        <v>178</v>
      </c>
      <c r="G226" s="3">
        <v>2</v>
      </c>
      <c r="H226" s="3">
        <v>2</v>
      </c>
      <c r="I226" s="4">
        <v>150092</v>
      </c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</row>
    <row r="227" spans="1:20" x14ac:dyDescent="0.4">
      <c r="A227" s="3" t="s">
        <v>257</v>
      </c>
      <c r="B227" s="3">
        <v>0.11</v>
      </c>
      <c r="C227" s="3" t="s">
        <v>246</v>
      </c>
      <c r="D227" s="3" t="s">
        <v>33</v>
      </c>
      <c r="E227" s="3">
        <v>1</v>
      </c>
      <c r="F227" s="4">
        <v>1030</v>
      </c>
      <c r="G227" s="3">
        <v>13</v>
      </c>
      <c r="H227" s="3">
        <v>13</v>
      </c>
      <c r="I227" s="4">
        <v>150345</v>
      </c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</row>
    <row r="228" spans="1:20" x14ac:dyDescent="0.4">
      <c r="A228" s="3" t="s">
        <v>258</v>
      </c>
      <c r="B228" s="3">
        <v>0.11</v>
      </c>
      <c r="C228" s="3" t="s">
        <v>232</v>
      </c>
      <c r="D228" s="3" t="s">
        <v>33</v>
      </c>
      <c r="E228" s="3">
        <v>1</v>
      </c>
      <c r="F228" s="3">
        <v>86</v>
      </c>
      <c r="G228" s="3">
        <v>1</v>
      </c>
      <c r="H228" s="3">
        <v>1</v>
      </c>
      <c r="I228" s="4">
        <v>150029</v>
      </c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</row>
    <row r="229" spans="1:20" x14ac:dyDescent="0.4">
      <c r="A229" s="3" t="s">
        <v>259</v>
      </c>
      <c r="B229" s="3">
        <v>0</v>
      </c>
      <c r="C229" s="3" t="s">
        <v>322</v>
      </c>
      <c r="D229" s="3" t="s">
        <v>33</v>
      </c>
      <c r="E229" s="3">
        <v>1</v>
      </c>
      <c r="F229" s="3">
        <v>95</v>
      </c>
      <c r="G229" s="3">
        <v>1</v>
      </c>
      <c r="H229" s="3">
        <v>1</v>
      </c>
      <c r="I229" s="4">
        <v>150000</v>
      </c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</row>
    <row r="230" spans="1:20" x14ac:dyDescent="0.4">
      <c r="A230" s="3" t="s">
        <v>260</v>
      </c>
      <c r="B230" s="3">
        <v>0.12</v>
      </c>
      <c r="C230" s="3" t="s">
        <v>232</v>
      </c>
      <c r="D230" s="3" t="s">
        <v>33</v>
      </c>
      <c r="E230" s="3">
        <v>1</v>
      </c>
      <c r="F230" s="3">
        <v>443</v>
      </c>
      <c r="G230" s="3">
        <v>6</v>
      </c>
      <c r="H230" s="3">
        <v>6</v>
      </c>
      <c r="I230" s="4">
        <v>150162</v>
      </c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</row>
    <row r="231" spans="1:20" x14ac:dyDescent="0.4">
      <c r="A231" s="3" t="s">
        <v>261</v>
      </c>
      <c r="B231" s="3">
        <v>0.01</v>
      </c>
      <c r="C231" s="3" t="s">
        <v>232</v>
      </c>
      <c r="D231" s="3" t="s">
        <v>33</v>
      </c>
      <c r="E231" s="3">
        <v>1</v>
      </c>
      <c r="F231" s="3">
        <v>185</v>
      </c>
      <c r="G231" s="3">
        <v>2</v>
      </c>
      <c r="H231" s="3">
        <v>2</v>
      </c>
      <c r="I231" s="4">
        <v>150005</v>
      </c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</row>
    <row r="232" spans="1:20" x14ac:dyDescent="0.4">
      <c r="A232" s="3" t="s">
        <v>262</v>
      </c>
      <c r="B232" s="3">
        <v>0.01</v>
      </c>
      <c r="C232" s="3" t="s">
        <v>232</v>
      </c>
      <c r="D232" s="3" t="s">
        <v>33</v>
      </c>
      <c r="E232" s="3">
        <v>1</v>
      </c>
      <c r="F232" s="3">
        <v>847</v>
      </c>
      <c r="G232" s="3">
        <v>11</v>
      </c>
      <c r="H232" s="3">
        <v>11</v>
      </c>
      <c r="I232" s="4">
        <v>150015</v>
      </c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</row>
    <row r="233" spans="1:20" x14ac:dyDescent="0.4">
      <c r="A233" s="3" t="s">
        <v>263</v>
      </c>
      <c r="B233" s="3">
        <v>0.01</v>
      </c>
      <c r="C233" s="3" t="s">
        <v>282</v>
      </c>
      <c r="D233" s="3" t="s">
        <v>33</v>
      </c>
      <c r="E233" s="3">
        <v>1</v>
      </c>
      <c r="F233" s="3">
        <v>662</v>
      </c>
      <c r="G233" s="3">
        <v>8</v>
      </c>
      <c r="H233" s="3">
        <v>8</v>
      </c>
      <c r="I233" s="4">
        <v>150011</v>
      </c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</row>
    <row r="234" spans="1:20" x14ac:dyDescent="0.4">
      <c r="A234" s="3" t="s">
        <v>264</v>
      </c>
      <c r="B234" s="3">
        <v>0.01</v>
      </c>
      <c r="C234" s="3" t="s">
        <v>232</v>
      </c>
      <c r="D234" s="3" t="s">
        <v>33</v>
      </c>
      <c r="E234" s="3">
        <v>1</v>
      </c>
      <c r="F234" s="3">
        <v>125</v>
      </c>
      <c r="G234" s="3">
        <v>2</v>
      </c>
      <c r="H234" s="3">
        <v>2</v>
      </c>
      <c r="I234" s="4">
        <v>150004</v>
      </c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</row>
    <row r="235" spans="1:20" x14ac:dyDescent="0.4">
      <c r="A235" s="3" t="s">
        <v>265</v>
      </c>
      <c r="B235" s="3">
        <v>0.09</v>
      </c>
      <c r="C235" s="3" t="s">
        <v>232</v>
      </c>
      <c r="D235" s="3" t="s">
        <v>33</v>
      </c>
      <c r="E235" s="3">
        <v>1</v>
      </c>
      <c r="F235" s="3">
        <v>149</v>
      </c>
      <c r="G235" s="3">
        <v>2</v>
      </c>
      <c r="H235" s="3">
        <v>2</v>
      </c>
      <c r="I235" s="4">
        <v>150038</v>
      </c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</row>
    <row r="236" spans="1:20" x14ac:dyDescent="0.4">
      <c r="A236" s="3" t="s">
        <v>266</v>
      </c>
      <c r="B236" s="3">
        <v>0.01</v>
      </c>
      <c r="C236" s="3" t="s">
        <v>242</v>
      </c>
      <c r="D236" s="3" t="s">
        <v>33</v>
      </c>
      <c r="E236" s="3">
        <v>1</v>
      </c>
      <c r="F236" s="3">
        <v>522</v>
      </c>
      <c r="G236" s="3">
        <v>7</v>
      </c>
      <c r="H236" s="3">
        <v>7</v>
      </c>
      <c r="I236" s="4">
        <v>150018</v>
      </c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</row>
    <row r="237" spans="1:20" x14ac:dyDescent="0.4">
      <c r="A237" s="3" t="s">
        <v>267</v>
      </c>
      <c r="B237" s="3">
        <v>0.98</v>
      </c>
      <c r="C237" s="3" t="s">
        <v>282</v>
      </c>
      <c r="D237" s="3" t="s">
        <v>33</v>
      </c>
      <c r="E237" s="3">
        <v>1</v>
      </c>
      <c r="F237" s="3">
        <v>97</v>
      </c>
      <c r="G237" s="3">
        <v>1</v>
      </c>
      <c r="H237" s="3">
        <v>1</v>
      </c>
      <c r="I237" s="4">
        <v>150285</v>
      </c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</row>
    <row r="238" spans="1:20" x14ac:dyDescent="0.4">
      <c r="A238" s="3" t="s">
        <v>25</v>
      </c>
      <c r="B238" s="3">
        <v>5.23</v>
      </c>
      <c r="C238" s="3" t="s">
        <v>224</v>
      </c>
      <c r="D238" s="3" t="s">
        <v>33</v>
      </c>
      <c r="E238" s="3">
        <v>1</v>
      </c>
      <c r="F238" s="3">
        <v>63</v>
      </c>
      <c r="G238" s="3">
        <v>1</v>
      </c>
      <c r="H238" s="3">
        <v>1</v>
      </c>
      <c r="I238" s="4">
        <v>150981</v>
      </c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</row>
    <row r="239" spans="1:20" x14ac:dyDescent="0.4">
      <c r="A239" s="3" t="s">
        <v>268</v>
      </c>
      <c r="B239" s="3">
        <v>1.05</v>
      </c>
      <c r="C239" s="3" t="s">
        <v>243</v>
      </c>
      <c r="D239" s="3" t="s">
        <v>33</v>
      </c>
      <c r="E239" s="3">
        <v>1</v>
      </c>
      <c r="F239" s="3">
        <v>125</v>
      </c>
      <c r="G239" s="3">
        <v>2</v>
      </c>
      <c r="H239" s="3">
        <v>2</v>
      </c>
      <c r="I239" s="4">
        <v>150394</v>
      </c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</row>
    <row r="240" spans="1:20" x14ac:dyDescent="0.4">
      <c r="A240" s="3" t="s">
        <v>269</v>
      </c>
      <c r="B240" s="3">
        <v>0.48</v>
      </c>
      <c r="C240" s="3" t="s">
        <v>282</v>
      </c>
      <c r="D240" s="3" t="s">
        <v>33</v>
      </c>
      <c r="E240" s="3">
        <v>1</v>
      </c>
      <c r="F240" s="3">
        <v>66</v>
      </c>
      <c r="G240" s="3">
        <v>1</v>
      </c>
      <c r="H240" s="3">
        <v>1</v>
      </c>
      <c r="I240" s="4">
        <v>150095</v>
      </c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</row>
    <row r="241" spans="1:20" x14ac:dyDescent="0.4">
      <c r="A241" s="3" t="s">
        <v>270</v>
      </c>
      <c r="B241" s="3">
        <v>0.12</v>
      </c>
      <c r="C241" s="3" t="s">
        <v>246</v>
      </c>
      <c r="D241" s="3" t="s">
        <v>33</v>
      </c>
      <c r="E241" s="3">
        <v>1</v>
      </c>
      <c r="F241" s="4">
        <v>1103</v>
      </c>
      <c r="G241" s="3">
        <v>14</v>
      </c>
      <c r="H241" s="3">
        <v>14</v>
      </c>
      <c r="I241" s="4">
        <v>150409</v>
      </c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</row>
    <row r="242" spans="1:20" x14ac:dyDescent="0.4">
      <c r="A242" s="3" t="s">
        <v>271</v>
      </c>
      <c r="B242" s="3">
        <v>7.0000000000000007E-2</v>
      </c>
      <c r="C242" s="3" t="s">
        <v>232</v>
      </c>
      <c r="D242" s="3" t="s">
        <v>33</v>
      </c>
      <c r="E242" s="3">
        <v>1</v>
      </c>
      <c r="F242" s="3">
        <v>264</v>
      </c>
      <c r="G242" s="3">
        <v>3</v>
      </c>
      <c r="H242" s="3">
        <v>3</v>
      </c>
      <c r="I242" s="4">
        <v>150055</v>
      </c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</row>
    <row r="243" spans="1:20" x14ac:dyDescent="0.4">
      <c r="A243" s="3" t="s">
        <v>272</v>
      </c>
      <c r="B243" s="3">
        <v>1.7</v>
      </c>
      <c r="C243" s="3" t="s">
        <v>192</v>
      </c>
      <c r="D243" s="3" t="s">
        <v>33</v>
      </c>
      <c r="E243" s="3">
        <v>1</v>
      </c>
      <c r="F243" s="3">
        <v>404</v>
      </c>
      <c r="G243" s="3">
        <v>5</v>
      </c>
      <c r="H243" s="3">
        <v>5</v>
      </c>
      <c r="I243" s="4">
        <v>152057</v>
      </c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</row>
    <row r="244" spans="1:20" x14ac:dyDescent="0.4">
      <c r="A244" s="3" t="s">
        <v>273</v>
      </c>
      <c r="B244" s="3">
        <v>0.12</v>
      </c>
      <c r="C244" s="3" t="s">
        <v>328</v>
      </c>
      <c r="D244" s="3" t="s">
        <v>33</v>
      </c>
      <c r="E244" s="3">
        <v>1</v>
      </c>
      <c r="F244" s="3">
        <v>549</v>
      </c>
      <c r="G244" s="3">
        <v>7</v>
      </c>
      <c r="H244" s="3">
        <v>7</v>
      </c>
      <c r="I244" s="4">
        <v>150197</v>
      </c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</row>
    <row r="245" spans="1:20" x14ac:dyDescent="0.4">
      <c r="A245" s="3" t="s">
        <v>274</v>
      </c>
      <c r="B245" s="3">
        <v>0.04</v>
      </c>
      <c r="C245" s="3" t="s">
        <v>246</v>
      </c>
      <c r="D245" s="3" t="s">
        <v>33</v>
      </c>
      <c r="E245" s="3">
        <v>1</v>
      </c>
      <c r="F245" s="4">
        <v>1273</v>
      </c>
      <c r="G245" s="3">
        <v>16</v>
      </c>
      <c r="H245" s="3">
        <v>16</v>
      </c>
      <c r="I245" s="4">
        <v>150147</v>
      </c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</row>
    <row r="246" spans="1:20" x14ac:dyDescent="0.4">
      <c r="A246" s="3" t="s">
        <v>275</v>
      </c>
      <c r="B246" s="3">
        <v>0.22</v>
      </c>
      <c r="C246" s="3" t="s">
        <v>242</v>
      </c>
      <c r="D246" s="3" t="s">
        <v>377</v>
      </c>
      <c r="E246" s="3">
        <v>1</v>
      </c>
      <c r="F246" s="3">
        <v>334</v>
      </c>
      <c r="G246" s="3">
        <v>16</v>
      </c>
      <c r="H246" s="3">
        <v>16</v>
      </c>
      <c r="I246" s="4">
        <v>2000003</v>
      </c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</row>
    <row r="247" spans="1:20" x14ac:dyDescent="0.4">
      <c r="A247" s="3" t="s">
        <v>276</v>
      </c>
      <c r="B247" s="3">
        <v>0.3</v>
      </c>
      <c r="C247" s="3" t="s">
        <v>171</v>
      </c>
      <c r="D247" s="3" t="s">
        <v>377</v>
      </c>
      <c r="E247" s="3">
        <v>1</v>
      </c>
      <c r="F247" s="3">
        <v>423</v>
      </c>
      <c r="G247" s="3">
        <v>20</v>
      </c>
      <c r="H247" s="3">
        <v>20</v>
      </c>
      <c r="I247" s="4">
        <v>2000005</v>
      </c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</row>
    <row r="248" spans="1:20" x14ac:dyDescent="0.4">
      <c r="A248" s="3" t="s">
        <v>277</v>
      </c>
      <c r="B248" s="3">
        <v>0.01</v>
      </c>
      <c r="C248" s="3" t="s">
        <v>232</v>
      </c>
      <c r="D248" s="3" t="s">
        <v>33</v>
      </c>
      <c r="E248" s="3">
        <v>1</v>
      </c>
      <c r="F248" s="3">
        <v>448</v>
      </c>
      <c r="G248" s="3">
        <v>6</v>
      </c>
      <c r="H248" s="3">
        <v>6</v>
      </c>
      <c r="I248" s="4">
        <v>150020</v>
      </c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</row>
    <row r="249" spans="1:20" x14ac:dyDescent="0.4">
      <c r="A249" s="3" t="s">
        <v>278</v>
      </c>
      <c r="B249" s="3">
        <v>0.18</v>
      </c>
      <c r="C249" s="3" t="s">
        <v>232</v>
      </c>
      <c r="D249" s="3" t="s">
        <v>33</v>
      </c>
      <c r="E249" s="3">
        <v>1</v>
      </c>
      <c r="F249" s="4">
        <v>2925</v>
      </c>
      <c r="G249" s="3">
        <v>37</v>
      </c>
      <c r="H249" s="3">
        <v>37</v>
      </c>
      <c r="I249" s="4">
        <v>151549</v>
      </c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</row>
    <row r="250" spans="1:20" x14ac:dyDescent="0.4">
      <c r="A250" s="3" t="s">
        <v>279</v>
      </c>
      <c r="B250" s="3">
        <v>0.13</v>
      </c>
      <c r="C250" s="3" t="s">
        <v>232</v>
      </c>
      <c r="D250" s="3" t="s">
        <v>33</v>
      </c>
      <c r="E250" s="3">
        <v>1</v>
      </c>
      <c r="F250" s="3">
        <v>134</v>
      </c>
      <c r="G250" s="3">
        <v>2</v>
      </c>
      <c r="H250" s="3">
        <v>2</v>
      </c>
      <c r="I250" s="4">
        <v>150054</v>
      </c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</row>
    <row r="251" spans="1:20" x14ac:dyDescent="0.4">
      <c r="A251" s="3" t="s">
        <v>280</v>
      </c>
      <c r="B251" s="3">
        <v>0</v>
      </c>
      <c r="C251" s="3" t="s">
        <v>197</v>
      </c>
      <c r="D251" s="3" t="s">
        <v>33</v>
      </c>
      <c r="E251" s="3">
        <v>1</v>
      </c>
      <c r="F251" s="3">
        <v>92</v>
      </c>
      <c r="G251" s="3">
        <v>1</v>
      </c>
      <c r="H251" s="3">
        <v>1</v>
      </c>
      <c r="I251" s="4">
        <v>150000</v>
      </c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</row>
    <row r="252" spans="1:20" x14ac:dyDescent="0.4">
      <c r="A252" s="3" t="s">
        <v>281</v>
      </c>
      <c r="B252" s="3">
        <v>0</v>
      </c>
      <c r="C252" s="3" t="s">
        <v>197</v>
      </c>
      <c r="D252" s="3" t="s">
        <v>33</v>
      </c>
      <c r="E252" s="3">
        <v>1</v>
      </c>
      <c r="F252" s="3">
        <v>108</v>
      </c>
      <c r="G252" s="3">
        <v>1</v>
      </c>
      <c r="H252" s="3">
        <v>1</v>
      </c>
      <c r="I252" s="4">
        <v>150001</v>
      </c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</row>
    <row r="253" spans="1:20" x14ac:dyDescent="0.4">
      <c r="A253" s="3" t="s">
        <v>282</v>
      </c>
      <c r="B253" s="3">
        <v>1.77</v>
      </c>
      <c r="C253" s="3" t="s">
        <v>272</v>
      </c>
      <c r="D253" s="3" t="s">
        <v>33</v>
      </c>
      <c r="E253" s="3">
        <v>1</v>
      </c>
      <c r="F253" s="4">
        <v>1207</v>
      </c>
      <c r="G253" s="3">
        <v>15</v>
      </c>
      <c r="H253" s="3">
        <v>15</v>
      </c>
      <c r="I253" s="4">
        <v>156427</v>
      </c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</row>
    <row r="254" spans="1:20" x14ac:dyDescent="0.4">
      <c r="A254" s="3" t="s">
        <v>283</v>
      </c>
      <c r="B254" s="3">
        <v>0.02</v>
      </c>
      <c r="C254" s="3" t="s">
        <v>171</v>
      </c>
      <c r="D254" s="3" t="s">
        <v>33</v>
      </c>
      <c r="E254" s="3">
        <v>1</v>
      </c>
      <c r="F254" s="3">
        <v>189</v>
      </c>
      <c r="G254" s="3">
        <v>2</v>
      </c>
      <c r="H254" s="3">
        <v>2</v>
      </c>
      <c r="I254" s="4">
        <v>150009</v>
      </c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</row>
    <row r="255" spans="1:20" x14ac:dyDescent="0.4">
      <c r="A255" s="3" t="s">
        <v>284</v>
      </c>
      <c r="B255" s="3">
        <v>7.0000000000000007E-2</v>
      </c>
      <c r="C255" s="3" t="s">
        <v>328</v>
      </c>
      <c r="D255" s="3" t="s">
        <v>33</v>
      </c>
      <c r="E255" s="3">
        <v>1</v>
      </c>
      <c r="F255" s="3">
        <v>487</v>
      </c>
      <c r="G255" s="3">
        <v>6</v>
      </c>
      <c r="H255" s="3">
        <v>6</v>
      </c>
      <c r="I255" s="4">
        <v>150102</v>
      </c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</row>
    <row r="256" spans="1:20" x14ac:dyDescent="0.4">
      <c r="A256" s="3" t="s">
        <v>285</v>
      </c>
      <c r="B256" s="3">
        <v>0.11</v>
      </c>
      <c r="C256" s="3" t="s">
        <v>272</v>
      </c>
      <c r="D256" s="3" t="s">
        <v>33</v>
      </c>
      <c r="E256" s="3">
        <v>1</v>
      </c>
      <c r="F256" s="3">
        <v>488</v>
      </c>
      <c r="G256" s="3">
        <v>6</v>
      </c>
      <c r="H256" s="3">
        <v>6</v>
      </c>
      <c r="I256" s="4">
        <v>150157</v>
      </c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</row>
    <row r="257" spans="1:20" x14ac:dyDescent="0.4">
      <c r="A257" s="3" t="s">
        <v>286</v>
      </c>
      <c r="B257" s="3">
        <v>0.08</v>
      </c>
      <c r="C257" s="3" t="s">
        <v>171</v>
      </c>
      <c r="D257" s="3" t="s">
        <v>20</v>
      </c>
      <c r="E257" s="3">
        <v>1</v>
      </c>
      <c r="F257" s="4">
        <v>1027</v>
      </c>
      <c r="G257" s="3">
        <v>51</v>
      </c>
      <c r="H257" s="3">
        <v>51</v>
      </c>
      <c r="I257" s="4">
        <v>600010</v>
      </c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</row>
    <row r="258" spans="1:20" x14ac:dyDescent="0.4">
      <c r="A258" s="3" t="s">
        <v>287</v>
      </c>
      <c r="B258" s="3">
        <v>0.06</v>
      </c>
      <c r="C258" s="3" t="s">
        <v>232</v>
      </c>
      <c r="D258" s="3" t="s">
        <v>33</v>
      </c>
      <c r="E258" s="3">
        <v>1</v>
      </c>
      <c r="F258" s="3">
        <v>412</v>
      </c>
      <c r="G258" s="3">
        <v>5</v>
      </c>
      <c r="H258" s="3">
        <v>5</v>
      </c>
      <c r="I258" s="4">
        <v>150072</v>
      </c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</row>
    <row r="259" spans="1:20" x14ac:dyDescent="0.4">
      <c r="A259" s="3" t="s">
        <v>288</v>
      </c>
      <c r="B259" s="3">
        <v>0.04</v>
      </c>
      <c r="C259" s="3" t="s">
        <v>242</v>
      </c>
      <c r="D259" s="3" t="s">
        <v>33</v>
      </c>
      <c r="E259" s="3">
        <v>1</v>
      </c>
      <c r="F259" s="3">
        <v>435</v>
      </c>
      <c r="G259" s="3">
        <v>5</v>
      </c>
      <c r="H259" s="3">
        <v>5</v>
      </c>
      <c r="I259" s="4">
        <v>150048</v>
      </c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</row>
    <row r="260" spans="1:20" x14ac:dyDescent="0.4">
      <c r="A260" s="3" t="s">
        <v>289</v>
      </c>
      <c r="B260" s="3">
        <v>0</v>
      </c>
      <c r="C260" s="3" t="s">
        <v>197</v>
      </c>
      <c r="D260" s="3" t="s">
        <v>33</v>
      </c>
      <c r="E260" s="3">
        <v>1</v>
      </c>
      <c r="F260" s="3">
        <v>93</v>
      </c>
      <c r="G260" s="3">
        <v>1</v>
      </c>
      <c r="H260" s="3">
        <v>1</v>
      </c>
      <c r="I260" s="4">
        <v>150000</v>
      </c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</row>
    <row r="261" spans="1:20" x14ac:dyDescent="0.4">
      <c r="A261" s="3" t="s">
        <v>290</v>
      </c>
      <c r="B261" s="3">
        <v>0.44</v>
      </c>
      <c r="C261" s="3" t="s">
        <v>28</v>
      </c>
      <c r="D261" s="3" t="s">
        <v>377</v>
      </c>
      <c r="E261" s="3">
        <v>1</v>
      </c>
      <c r="F261" s="3">
        <v>358</v>
      </c>
      <c r="G261" s="3">
        <v>17</v>
      </c>
      <c r="H261" s="3">
        <v>17</v>
      </c>
      <c r="I261" s="4">
        <v>2000007</v>
      </c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</row>
    <row r="262" spans="1:20" x14ac:dyDescent="0.4">
      <c r="A262" s="3" t="s">
        <v>291</v>
      </c>
      <c r="B262" s="3">
        <v>0.16</v>
      </c>
      <c r="C262" s="3" t="s">
        <v>25</v>
      </c>
      <c r="D262" s="3" t="s">
        <v>377</v>
      </c>
      <c r="E262" s="3">
        <v>1</v>
      </c>
      <c r="F262" s="3">
        <v>248</v>
      </c>
      <c r="G262" s="3">
        <v>12</v>
      </c>
      <c r="H262" s="3">
        <v>12</v>
      </c>
      <c r="I262" s="4">
        <v>2000002</v>
      </c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</row>
    <row r="263" spans="1:20" x14ac:dyDescent="0.4">
      <c r="A263" s="3" t="s">
        <v>292</v>
      </c>
      <c r="B263" s="3">
        <v>0.09</v>
      </c>
      <c r="C263" s="3" t="s">
        <v>195</v>
      </c>
      <c r="D263" s="3" t="s">
        <v>33</v>
      </c>
      <c r="E263" s="3">
        <v>1</v>
      </c>
      <c r="F263" s="3">
        <v>188</v>
      </c>
      <c r="G263" s="3">
        <v>2</v>
      </c>
      <c r="H263" s="3">
        <v>2</v>
      </c>
      <c r="I263" s="4">
        <v>150053</v>
      </c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</row>
    <row r="264" spans="1:20" x14ac:dyDescent="0.4">
      <c r="A264" s="3" t="s">
        <v>293</v>
      </c>
      <c r="B264" s="3">
        <v>0.01</v>
      </c>
      <c r="C264" s="3" t="s">
        <v>232</v>
      </c>
      <c r="D264" s="3" t="s">
        <v>33</v>
      </c>
      <c r="E264" s="3">
        <v>1</v>
      </c>
      <c r="F264" s="3">
        <v>117</v>
      </c>
      <c r="G264" s="3">
        <v>1</v>
      </c>
      <c r="H264" s="3">
        <v>1</v>
      </c>
      <c r="I264" s="4">
        <v>150005</v>
      </c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</row>
    <row r="265" spans="1:20" x14ac:dyDescent="0.4">
      <c r="A265" s="3" t="s">
        <v>294</v>
      </c>
      <c r="B265" s="3">
        <v>0.64</v>
      </c>
      <c r="C265" s="3" t="s">
        <v>192</v>
      </c>
      <c r="D265" s="3" t="s">
        <v>33</v>
      </c>
      <c r="E265" s="3">
        <v>1</v>
      </c>
      <c r="F265" s="4">
        <v>1606</v>
      </c>
      <c r="G265" s="3">
        <v>20</v>
      </c>
      <c r="H265" s="3">
        <v>20</v>
      </c>
      <c r="I265" s="4">
        <v>153107</v>
      </c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</row>
    <row r="266" spans="1:20" x14ac:dyDescent="0.4">
      <c r="A266" s="3" t="s">
        <v>295</v>
      </c>
      <c r="B266" s="3">
        <v>0.04</v>
      </c>
      <c r="C266" s="3" t="s">
        <v>322</v>
      </c>
      <c r="D266" s="3" t="s">
        <v>33</v>
      </c>
      <c r="E266" s="3">
        <v>1</v>
      </c>
      <c r="F266" s="3">
        <v>86</v>
      </c>
      <c r="G266" s="3">
        <v>1</v>
      </c>
      <c r="H266" s="3">
        <v>1</v>
      </c>
      <c r="I266" s="4">
        <v>150011</v>
      </c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</row>
    <row r="267" spans="1:20" x14ac:dyDescent="0.4">
      <c r="A267" s="3" t="s">
        <v>296</v>
      </c>
      <c r="B267" s="3">
        <v>0.18</v>
      </c>
      <c r="C267" s="3" t="s">
        <v>232</v>
      </c>
      <c r="D267" s="3" t="s">
        <v>33</v>
      </c>
      <c r="E267" s="3">
        <v>1</v>
      </c>
      <c r="F267" s="3">
        <v>30</v>
      </c>
      <c r="G267" s="3">
        <v>0</v>
      </c>
      <c r="H267" s="3">
        <v>0</v>
      </c>
      <c r="I267" s="4">
        <v>150017</v>
      </c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</row>
    <row r="268" spans="1:20" x14ac:dyDescent="0.4">
      <c r="A268" s="3" t="s">
        <v>297</v>
      </c>
      <c r="B268" s="3">
        <v>0.04</v>
      </c>
      <c r="C268" s="3" t="s">
        <v>322</v>
      </c>
      <c r="D268" s="3" t="s">
        <v>33</v>
      </c>
      <c r="E268" s="3">
        <v>1</v>
      </c>
      <c r="F268" s="3">
        <v>34</v>
      </c>
      <c r="G268" s="3">
        <v>0</v>
      </c>
      <c r="H268" s="3">
        <v>0</v>
      </c>
      <c r="I268" s="4">
        <v>150004</v>
      </c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</row>
    <row r="269" spans="1:20" x14ac:dyDescent="0.4">
      <c r="A269" s="3" t="s">
        <v>298</v>
      </c>
      <c r="B269" s="3">
        <v>0.01</v>
      </c>
      <c r="C269" s="3" t="s">
        <v>232</v>
      </c>
      <c r="D269" s="3" t="s">
        <v>33</v>
      </c>
      <c r="E269" s="3">
        <v>1</v>
      </c>
      <c r="F269" s="3">
        <v>384</v>
      </c>
      <c r="G269" s="3">
        <v>5</v>
      </c>
      <c r="H269" s="3">
        <v>5</v>
      </c>
      <c r="I269" s="4">
        <v>150015</v>
      </c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</row>
    <row r="270" spans="1:20" x14ac:dyDescent="0.4">
      <c r="A270" s="3" t="s">
        <v>299</v>
      </c>
      <c r="B270" s="3">
        <v>0.01</v>
      </c>
      <c r="C270" s="3" t="s">
        <v>328</v>
      </c>
      <c r="D270" s="3" t="s">
        <v>33</v>
      </c>
      <c r="E270" s="3">
        <v>1</v>
      </c>
      <c r="F270" s="3">
        <v>362</v>
      </c>
      <c r="G270" s="3">
        <v>5</v>
      </c>
      <c r="H270" s="3">
        <v>5</v>
      </c>
      <c r="I270" s="4">
        <v>150015</v>
      </c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</row>
    <row r="271" spans="1:20" x14ac:dyDescent="0.4">
      <c r="A271" s="3" t="s">
        <v>300</v>
      </c>
      <c r="B271" s="3">
        <v>0.36</v>
      </c>
      <c r="C271" s="3" t="s">
        <v>28</v>
      </c>
      <c r="D271" s="3" t="s">
        <v>377</v>
      </c>
      <c r="E271" s="3">
        <v>1</v>
      </c>
      <c r="F271" s="3">
        <v>328</v>
      </c>
      <c r="G271" s="3">
        <v>16</v>
      </c>
      <c r="H271" s="3">
        <v>16</v>
      </c>
      <c r="I271" s="4">
        <v>2000005</v>
      </c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</row>
    <row r="272" spans="1:20" x14ac:dyDescent="0.4">
      <c r="A272" s="3" t="s">
        <v>301</v>
      </c>
      <c r="B272" s="3">
        <v>0.09</v>
      </c>
      <c r="C272" s="3" t="s">
        <v>242</v>
      </c>
      <c r="D272" s="3" t="s">
        <v>33</v>
      </c>
      <c r="E272" s="3">
        <v>1</v>
      </c>
      <c r="F272" s="3">
        <v>220</v>
      </c>
      <c r="G272" s="3">
        <v>3</v>
      </c>
      <c r="H272" s="3">
        <v>3</v>
      </c>
      <c r="I272" s="4">
        <v>150062</v>
      </c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</row>
    <row r="273" spans="1:20" x14ac:dyDescent="0.4">
      <c r="A273" s="3" t="s">
        <v>302</v>
      </c>
      <c r="B273" s="3">
        <v>0</v>
      </c>
      <c r="C273" s="3" t="s">
        <v>197</v>
      </c>
      <c r="D273" s="3" t="s">
        <v>33</v>
      </c>
      <c r="E273" s="3">
        <v>1</v>
      </c>
      <c r="F273" s="3">
        <v>46</v>
      </c>
      <c r="G273" s="3">
        <v>1</v>
      </c>
      <c r="H273" s="3">
        <v>1</v>
      </c>
      <c r="I273" s="4">
        <v>150000</v>
      </c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</row>
    <row r="274" spans="1:20" x14ac:dyDescent="0.4">
      <c r="A274" s="3" t="s">
        <v>303</v>
      </c>
      <c r="B274" s="3">
        <v>0.32</v>
      </c>
      <c r="C274" s="3" t="s">
        <v>192</v>
      </c>
      <c r="D274" s="3" t="s">
        <v>33</v>
      </c>
      <c r="E274" s="3">
        <v>1</v>
      </c>
      <c r="F274" s="4">
        <v>1031</v>
      </c>
      <c r="G274" s="3">
        <v>13</v>
      </c>
      <c r="H274" s="3">
        <v>13</v>
      </c>
      <c r="I274" s="4">
        <v>150975</v>
      </c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</row>
    <row r="275" spans="1:20" x14ac:dyDescent="0.4">
      <c r="A275" s="3" t="s">
        <v>304</v>
      </c>
      <c r="B275" s="3">
        <v>0.13</v>
      </c>
      <c r="C275" s="3" t="s">
        <v>208</v>
      </c>
      <c r="D275" s="3" t="s">
        <v>33</v>
      </c>
      <c r="E275" s="3">
        <v>1</v>
      </c>
      <c r="F275" s="3">
        <v>100</v>
      </c>
      <c r="G275" s="3">
        <v>1</v>
      </c>
      <c r="H275" s="3">
        <v>1</v>
      </c>
      <c r="I275" s="4">
        <v>150039</v>
      </c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</row>
    <row r="276" spans="1:20" x14ac:dyDescent="0.4">
      <c r="A276" s="3" t="s">
        <v>305</v>
      </c>
      <c r="B276" s="3">
        <v>0.01</v>
      </c>
      <c r="C276" s="3" t="s">
        <v>232</v>
      </c>
      <c r="D276" s="3" t="s">
        <v>33</v>
      </c>
      <c r="E276" s="3">
        <v>1</v>
      </c>
      <c r="F276" s="3">
        <v>498</v>
      </c>
      <c r="G276" s="3">
        <v>6</v>
      </c>
      <c r="H276" s="3">
        <v>6</v>
      </c>
      <c r="I276" s="4">
        <v>150017</v>
      </c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</row>
    <row r="277" spans="1:20" x14ac:dyDescent="0.4">
      <c r="A277" s="3" t="s">
        <v>306</v>
      </c>
      <c r="B277" s="3">
        <v>7.0000000000000007E-2</v>
      </c>
      <c r="C277" s="3" t="s">
        <v>208</v>
      </c>
      <c r="D277" s="3" t="s">
        <v>33</v>
      </c>
      <c r="E277" s="3">
        <v>1</v>
      </c>
      <c r="F277" s="3">
        <v>85</v>
      </c>
      <c r="G277" s="3">
        <v>1</v>
      </c>
      <c r="H277" s="3">
        <v>1</v>
      </c>
      <c r="I277" s="4">
        <v>150019</v>
      </c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</row>
    <row r="278" spans="1:20" x14ac:dyDescent="0.4">
      <c r="A278" s="3" t="s">
        <v>307</v>
      </c>
      <c r="B278" s="3">
        <v>7.0000000000000007E-2</v>
      </c>
      <c r="C278" s="3" t="s">
        <v>165</v>
      </c>
      <c r="D278" s="3" t="s">
        <v>33</v>
      </c>
      <c r="E278" s="3">
        <v>1</v>
      </c>
      <c r="F278" s="3">
        <v>737</v>
      </c>
      <c r="G278" s="3">
        <v>9</v>
      </c>
      <c r="H278" s="3">
        <v>9</v>
      </c>
      <c r="I278" s="4">
        <v>150148</v>
      </c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</row>
    <row r="279" spans="1:20" x14ac:dyDescent="0.4">
      <c r="A279" s="3" t="s">
        <v>308</v>
      </c>
      <c r="B279" s="3">
        <v>3.33</v>
      </c>
      <c r="C279" s="3" t="s">
        <v>167</v>
      </c>
      <c r="D279" s="3" t="s">
        <v>33</v>
      </c>
      <c r="E279" s="3">
        <v>1</v>
      </c>
      <c r="F279" s="3">
        <v>54</v>
      </c>
      <c r="G279" s="3">
        <v>1</v>
      </c>
      <c r="H279" s="3">
        <v>1</v>
      </c>
      <c r="I279" s="4">
        <v>150543</v>
      </c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</row>
    <row r="280" spans="1:20" x14ac:dyDescent="0.4">
      <c r="A280" s="3" t="s">
        <v>309</v>
      </c>
      <c r="B280" s="3">
        <v>0.2</v>
      </c>
      <c r="C280" s="3" t="s">
        <v>232</v>
      </c>
      <c r="D280" s="3" t="s">
        <v>33</v>
      </c>
      <c r="E280" s="3">
        <v>1</v>
      </c>
      <c r="F280" s="4">
        <v>1248</v>
      </c>
      <c r="G280" s="3">
        <v>16</v>
      </c>
      <c r="H280" s="3">
        <v>16</v>
      </c>
      <c r="I280" s="4">
        <v>150765</v>
      </c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</row>
    <row r="281" spans="1:20" x14ac:dyDescent="0.4">
      <c r="A281" s="3" t="s">
        <v>310</v>
      </c>
      <c r="B281" s="3">
        <v>0.01</v>
      </c>
      <c r="C281" s="3" t="s">
        <v>272</v>
      </c>
      <c r="D281" s="3" t="s">
        <v>20</v>
      </c>
      <c r="E281" s="3">
        <v>1</v>
      </c>
      <c r="F281" s="3">
        <v>895</v>
      </c>
      <c r="G281" s="3">
        <v>45</v>
      </c>
      <c r="H281" s="3">
        <v>45</v>
      </c>
      <c r="I281" s="4">
        <v>600001</v>
      </c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</row>
    <row r="282" spans="1:20" x14ac:dyDescent="0.4">
      <c r="A282" s="3" t="s">
        <v>311</v>
      </c>
      <c r="B282" s="3">
        <v>0.13</v>
      </c>
      <c r="C282" s="3" t="s">
        <v>322</v>
      </c>
      <c r="D282" s="3" t="s">
        <v>33</v>
      </c>
      <c r="E282" s="3">
        <v>1</v>
      </c>
      <c r="F282" s="3">
        <v>93</v>
      </c>
      <c r="G282" s="3">
        <v>1</v>
      </c>
      <c r="H282" s="3">
        <v>1</v>
      </c>
      <c r="I282" s="4">
        <v>150035</v>
      </c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</row>
    <row r="283" spans="1:20" x14ac:dyDescent="0.4">
      <c r="A283" s="3" t="s">
        <v>312</v>
      </c>
      <c r="B283" s="3">
        <v>0.15</v>
      </c>
      <c r="C283" s="3" t="s">
        <v>192</v>
      </c>
      <c r="D283" s="3" t="s">
        <v>33</v>
      </c>
      <c r="E283" s="3">
        <v>1</v>
      </c>
      <c r="F283" s="4">
        <v>1246</v>
      </c>
      <c r="G283" s="3">
        <v>16</v>
      </c>
      <c r="H283" s="3">
        <v>16</v>
      </c>
      <c r="I283" s="4">
        <v>150548</v>
      </c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</row>
    <row r="284" spans="1:20" x14ac:dyDescent="0.4">
      <c r="A284" s="3" t="s">
        <v>313</v>
      </c>
      <c r="B284" s="3">
        <v>0.02</v>
      </c>
      <c r="C284" s="3" t="s">
        <v>165</v>
      </c>
      <c r="D284" s="3" t="s">
        <v>33</v>
      </c>
      <c r="E284" s="3">
        <v>1</v>
      </c>
      <c r="F284" s="3">
        <v>811</v>
      </c>
      <c r="G284" s="3">
        <v>10</v>
      </c>
      <c r="H284" s="3">
        <v>10</v>
      </c>
      <c r="I284" s="4">
        <v>150048</v>
      </c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</row>
    <row r="285" spans="1:20" x14ac:dyDescent="0.4">
      <c r="A285" s="3" t="s">
        <v>314</v>
      </c>
      <c r="B285" s="3">
        <v>0</v>
      </c>
      <c r="C285" s="3" t="s">
        <v>232</v>
      </c>
      <c r="D285" s="3" t="s">
        <v>33</v>
      </c>
      <c r="E285" s="3">
        <v>1</v>
      </c>
      <c r="F285" s="3">
        <v>473</v>
      </c>
      <c r="G285" s="3">
        <v>6</v>
      </c>
      <c r="H285" s="3">
        <v>6</v>
      </c>
      <c r="I285" s="4">
        <v>150001</v>
      </c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</row>
    <row r="286" spans="1:20" x14ac:dyDescent="0.4">
      <c r="A286" s="3" t="s">
        <v>315</v>
      </c>
      <c r="B286" s="3">
        <v>0.05</v>
      </c>
      <c r="C286" s="3" t="s">
        <v>171</v>
      </c>
      <c r="D286" s="3" t="s">
        <v>20</v>
      </c>
      <c r="E286" s="3">
        <v>1</v>
      </c>
      <c r="F286" s="4">
        <v>1137</v>
      </c>
      <c r="G286" s="3">
        <v>57</v>
      </c>
      <c r="H286" s="3">
        <v>57</v>
      </c>
      <c r="I286" s="4">
        <v>600006</v>
      </c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</row>
    <row r="287" spans="1:20" x14ac:dyDescent="0.4">
      <c r="A287" s="3" t="s">
        <v>316</v>
      </c>
      <c r="B287" s="3">
        <v>0.02</v>
      </c>
      <c r="C287" s="3" t="s">
        <v>208</v>
      </c>
      <c r="D287" s="3" t="s">
        <v>33</v>
      </c>
      <c r="E287" s="3">
        <v>1</v>
      </c>
      <c r="F287" s="3">
        <v>58</v>
      </c>
      <c r="G287" s="3">
        <v>1</v>
      </c>
      <c r="H287" s="3">
        <v>1</v>
      </c>
      <c r="I287" s="4">
        <v>150003</v>
      </c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</row>
    <row r="288" spans="1:20" x14ac:dyDescent="0.4">
      <c r="A288" s="3" t="s">
        <v>317</v>
      </c>
      <c r="B288" s="3">
        <v>0</v>
      </c>
      <c r="C288" s="3" t="s">
        <v>197</v>
      </c>
      <c r="D288" s="3" t="s">
        <v>33</v>
      </c>
      <c r="E288" s="3">
        <v>1</v>
      </c>
      <c r="F288" s="3">
        <v>77</v>
      </c>
      <c r="G288" s="3">
        <v>1</v>
      </c>
      <c r="H288" s="3">
        <v>1</v>
      </c>
      <c r="I288" s="4">
        <v>150001</v>
      </c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</row>
    <row r="289" spans="1:20" x14ac:dyDescent="0.4">
      <c r="A289" s="3" t="s">
        <v>318</v>
      </c>
      <c r="B289" s="3">
        <v>0.03</v>
      </c>
      <c r="C289" s="3" t="s">
        <v>243</v>
      </c>
      <c r="D289" s="3" t="s">
        <v>20</v>
      </c>
      <c r="E289" s="3">
        <v>1</v>
      </c>
      <c r="F289" s="3">
        <v>715</v>
      </c>
      <c r="G289" s="3">
        <v>36</v>
      </c>
      <c r="H289" s="3">
        <v>36</v>
      </c>
      <c r="I289" s="4">
        <v>600002</v>
      </c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</row>
    <row r="290" spans="1:20" x14ac:dyDescent="0.4">
      <c r="A290" s="3" t="s">
        <v>319</v>
      </c>
      <c r="B290" s="3">
        <v>0.01</v>
      </c>
      <c r="C290" s="3" t="s">
        <v>232</v>
      </c>
      <c r="D290" s="3" t="s">
        <v>33</v>
      </c>
      <c r="E290" s="3">
        <v>1</v>
      </c>
      <c r="F290" s="3">
        <v>260</v>
      </c>
      <c r="G290" s="3">
        <v>3</v>
      </c>
      <c r="H290" s="3">
        <v>3</v>
      </c>
      <c r="I290" s="4">
        <v>150007</v>
      </c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</row>
    <row r="291" spans="1:20" x14ac:dyDescent="0.4">
      <c r="A291" s="3" t="s">
        <v>320</v>
      </c>
      <c r="B291" s="3">
        <v>0.02</v>
      </c>
      <c r="C291" s="3" t="s">
        <v>232</v>
      </c>
      <c r="D291" s="3" t="s">
        <v>33</v>
      </c>
      <c r="E291" s="3">
        <v>1</v>
      </c>
      <c r="F291" s="3">
        <v>482</v>
      </c>
      <c r="G291" s="3">
        <v>6</v>
      </c>
      <c r="H291" s="3">
        <v>6</v>
      </c>
      <c r="I291" s="4">
        <v>150026</v>
      </c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</row>
    <row r="292" spans="1:20" x14ac:dyDescent="0.4">
      <c r="A292" s="3" t="s">
        <v>27</v>
      </c>
      <c r="B292" s="3">
        <v>0.18</v>
      </c>
      <c r="C292" s="3" t="s">
        <v>232</v>
      </c>
      <c r="D292" s="3" t="s">
        <v>33</v>
      </c>
      <c r="E292" s="3">
        <v>1</v>
      </c>
      <c r="F292" s="3">
        <v>365</v>
      </c>
      <c r="G292" s="3">
        <v>5</v>
      </c>
      <c r="H292" s="3">
        <v>5</v>
      </c>
      <c r="I292" s="4">
        <v>150198</v>
      </c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</row>
    <row r="293" spans="1:20" x14ac:dyDescent="0.4">
      <c r="A293" s="3" t="s">
        <v>321</v>
      </c>
      <c r="B293" s="3">
        <v>0.04</v>
      </c>
      <c r="C293" s="3" t="s">
        <v>171</v>
      </c>
      <c r="D293" s="3" t="s">
        <v>20</v>
      </c>
      <c r="E293" s="3">
        <v>1</v>
      </c>
      <c r="F293" s="4">
        <v>1123</v>
      </c>
      <c r="G293" s="3">
        <v>56</v>
      </c>
      <c r="H293" s="3">
        <v>56</v>
      </c>
      <c r="I293" s="4">
        <v>600006</v>
      </c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</row>
    <row r="294" spans="1:20" x14ac:dyDescent="0.4">
      <c r="A294" s="3" t="s">
        <v>322</v>
      </c>
      <c r="B294" s="3">
        <v>3.71</v>
      </c>
      <c r="C294" s="3" t="s">
        <v>308</v>
      </c>
      <c r="D294" s="3" t="s">
        <v>33</v>
      </c>
      <c r="E294" s="3">
        <v>1</v>
      </c>
      <c r="F294" s="3">
        <v>63</v>
      </c>
      <c r="G294" s="3">
        <v>1</v>
      </c>
      <c r="H294" s="3">
        <v>1</v>
      </c>
      <c r="I294" s="4">
        <v>150700</v>
      </c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</row>
    <row r="295" spans="1:20" x14ac:dyDescent="0.4">
      <c r="A295" s="3" t="s">
        <v>323</v>
      </c>
      <c r="B295" s="3">
        <v>0.02</v>
      </c>
      <c r="C295" s="3" t="s">
        <v>272</v>
      </c>
      <c r="D295" s="3" t="s">
        <v>20</v>
      </c>
      <c r="E295" s="3">
        <v>1</v>
      </c>
      <c r="F295" s="3">
        <v>988</v>
      </c>
      <c r="G295" s="3">
        <v>49</v>
      </c>
      <c r="H295" s="3">
        <v>49</v>
      </c>
      <c r="I295" s="4">
        <v>600002</v>
      </c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</row>
    <row r="296" spans="1:20" x14ac:dyDescent="0.4">
      <c r="A296" s="3" t="s">
        <v>324</v>
      </c>
      <c r="B296" s="3">
        <v>7.0000000000000007E-2</v>
      </c>
      <c r="C296" s="3" t="s">
        <v>192</v>
      </c>
      <c r="D296" s="3" t="s">
        <v>33</v>
      </c>
      <c r="E296" s="3">
        <v>1</v>
      </c>
      <c r="F296" s="3">
        <v>869</v>
      </c>
      <c r="G296" s="3">
        <v>11</v>
      </c>
      <c r="H296" s="3">
        <v>11</v>
      </c>
      <c r="I296" s="4">
        <v>150179</v>
      </c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</row>
    <row r="297" spans="1:20" x14ac:dyDescent="0.4">
      <c r="A297" s="3" t="s">
        <v>325</v>
      </c>
      <c r="B297" s="3">
        <v>0.08</v>
      </c>
      <c r="C297" s="3" t="s">
        <v>243</v>
      </c>
      <c r="D297" s="3" t="s">
        <v>20</v>
      </c>
      <c r="E297" s="3">
        <v>1</v>
      </c>
      <c r="F297" s="3">
        <v>734</v>
      </c>
      <c r="G297" s="3">
        <v>37</v>
      </c>
      <c r="H297" s="3">
        <v>37</v>
      </c>
      <c r="I297" s="4">
        <v>600007</v>
      </c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</row>
    <row r="298" spans="1:20" x14ac:dyDescent="0.4">
      <c r="A298" s="3" t="s">
        <v>19</v>
      </c>
      <c r="B298" s="3">
        <v>5.05</v>
      </c>
      <c r="C298" s="3" t="s">
        <v>194</v>
      </c>
      <c r="D298" s="3" t="s">
        <v>33</v>
      </c>
      <c r="E298" s="3">
        <v>1</v>
      </c>
      <c r="F298" s="3">
        <v>31</v>
      </c>
      <c r="G298" s="3">
        <v>0</v>
      </c>
      <c r="H298" s="3">
        <v>0</v>
      </c>
      <c r="I298" s="4">
        <v>150473</v>
      </c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</row>
    <row r="299" spans="1:20" x14ac:dyDescent="0.4">
      <c r="A299" s="3" t="s">
        <v>326</v>
      </c>
      <c r="B299" s="3">
        <v>0.21</v>
      </c>
      <c r="C299" s="3" t="s">
        <v>171</v>
      </c>
      <c r="D299" s="3" t="s">
        <v>377</v>
      </c>
      <c r="E299" s="3">
        <v>1</v>
      </c>
      <c r="F299" s="3">
        <v>205</v>
      </c>
      <c r="G299" s="3">
        <v>10</v>
      </c>
      <c r="H299" s="3">
        <v>10</v>
      </c>
      <c r="I299" s="4">
        <v>2000002</v>
      </c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</row>
    <row r="300" spans="1:20" x14ac:dyDescent="0.4">
      <c r="A300" s="3" t="s">
        <v>327</v>
      </c>
      <c r="B300" s="3">
        <v>0.01</v>
      </c>
      <c r="C300" s="3" t="s">
        <v>232</v>
      </c>
      <c r="D300" s="3" t="s">
        <v>33</v>
      </c>
      <c r="E300" s="3">
        <v>1</v>
      </c>
      <c r="F300" s="3">
        <v>463</v>
      </c>
      <c r="G300" s="3">
        <v>6</v>
      </c>
      <c r="H300" s="3">
        <v>6</v>
      </c>
      <c r="I300" s="4">
        <v>150008</v>
      </c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</row>
    <row r="301" spans="1:20" x14ac:dyDescent="0.4">
      <c r="A301" s="3" t="s">
        <v>328</v>
      </c>
      <c r="B301" s="3">
        <v>2.41</v>
      </c>
      <c r="C301" s="3" t="s">
        <v>85</v>
      </c>
      <c r="D301" s="3" t="s">
        <v>377</v>
      </c>
      <c r="E301" s="3">
        <v>1</v>
      </c>
      <c r="F301" s="3">
        <v>201</v>
      </c>
      <c r="G301" s="3">
        <v>10</v>
      </c>
      <c r="H301" s="3">
        <v>10</v>
      </c>
      <c r="I301" s="4">
        <v>2000021</v>
      </c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</row>
    <row r="302" spans="1:20" x14ac:dyDescent="0.4">
      <c r="A302" s="3" t="s">
        <v>329</v>
      </c>
      <c r="B302" s="3">
        <v>0.63</v>
      </c>
      <c r="C302" s="3" t="s">
        <v>282</v>
      </c>
      <c r="D302" s="3" t="s">
        <v>33</v>
      </c>
      <c r="E302" s="3">
        <v>1</v>
      </c>
      <c r="F302" s="3">
        <v>25</v>
      </c>
      <c r="G302" s="3">
        <v>0</v>
      </c>
      <c r="H302" s="3">
        <v>0</v>
      </c>
      <c r="I302" s="4">
        <v>150047</v>
      </c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</row>
    <row r="303" spans="1:20" x14ac:dyDescent="0.4">
      <c r="A303" s="3" t="s">
        <v>330</v>
      </c>
      <c r="B303" s="3">
        <v>0.06</v>
      </c>
      <c r="C303" s="3" t="s">
        <v>242</v>
      </c>
      <c r="D303" s="3" t="s">
        <v>33</v>
      </c>
      <c r="E303" s="3">
        <v>1</v>
      </c>
      <c r="F303" s="3">
        <v>938</v>
      </c>
      <c r="G303" s="3">
        <v>12</v>
      </c>
      <c r="H303" s="3">
        <v>12</v>
      </c>
      <c r="I303" s="4">
        <v>150167</v>
      </c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</row>
    <row r="304" spans="1:20" x14ac:dyDescent="0.4">
      <c r="A304" s="3" t="s">
        <v>331</v>
      </c>
      <c r="B304" s="3">
        <v>0.02</v>
      </c>
      <c r="C304" s="3" t="s">
        <v>272</v>
      </c>
      <c r="D304" s="3" t="s">
        <v>20</v>
      </c>
      <c r="E304" s="3">
        <v>1</v>
      </c>
      <c r="F304" s="3">
        <v>963</v>
      </c>
      <c r="G304" s="3">
        <v>48</v>
      </c>
      <c r="H304" s="3">
        <v>48</v>
      </c>
      <c r="I304" s="4">
        <v>600002</v>
      </c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</row>
    <row r="305" spans="1:20" x14ac:dyDescent="0.4">
      <c r="A305" s="3" t="s">
        <v>332</v>
      </c>
      <c r="B305" s="3">
        <v>0.11</v>
      </c>
      <c r="C305" s="3" t="s">
        <v>246</v>
      </c>
      <c r="D305" s="3" t="s">
        <v>33</v>
      </c>
      <c r="E305" s="3">
        <v>1</v>
      </c>
      <c r="F305" s="4">
        <v>1025</v>
      </c>
      <c r="G305" s="3">
        <v>13</v>
      </c>
      <c r="H305" s="3">
        <v>13</v>
      </c>
      <c r="I305" s="4">
        <v>150346</v>
      </c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</row>
    <row r="306" spans="1:20" x14ac:dyDescent="0.4">
      <c r="A306" s="3" t="s">
        <v>333</v>
      </c>
      <c r="B306" s="3">
        <v>0.1</v>
      </c>
      <c r="C306" s="3" t="s">
        <v>232</v>
      </c>
      <c r="D306" s="3" t="s">
        <v>33</v>
      </c>
      <c r="E306" s="3">
        <v>1</v>
      </c>
      <c r="F306" s="3">
        <v>290</v>
      </c>
      <c r="G306" s="3">
        <v>4</v>
      </c>
      <c r="H306" s="3">
        <v>4</v>
      </c>
      <c r="I306" s="4">
        <v>150086</v>
      </c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</row>
    <row r="307" spans="1:20" x14ac:dyDescent="0.4">
      <c r="A307" s="3" t="s">
        <v>334</v>
      </c>
      <c r="B307" s="3">
        <v>0.12</v>
      </c>
      <c r="C307" s="3" t="s">
        <v>171</v>
      </c>
      <c r="D307" s="3" t="s">
        <v>33</v>
      </c>
      <c r="E307" s="3">
        <v>1</v>
      </c>
      <c r="F307" s="3">
        <v>147</v>
      </c>
      <c r="G307" s="3">
        <v>2</v>
      </c>
      <c r="H307" s="3">
        <v>2</v>
      </c>
      <c r="I307" s="4">
        <v>150054</v>
      </c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</row>
    <row r="308" spans="1:20" x14ac:dyDescent="0.4">
      <c r="A308" s="3" t="s">
        <v>335</v>
      </c>
      <c r="B308" s="3">
        <v>0</v>
      </c>
      <c r="C308" s="3" t="s">
        <v>282</v>
      </c>
      <c r="D308" s="3" t="s">
        <v>33</v>
      </c>
      <c r="E308" s="3">
        <v>1</v>
      </c>
      <c r="F308" s="3">
        <v>704</v>
      </c>
      <c r="G308" s="3">
        <v>9</v>
      </c>
      <c r="H308" s="3">
        <v>9</v>
      </c>
      <c r="I308" s="4">
        <v>150005</v>
      </c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</row>
    <row r="309" spans="1:20" x14ac:dyDescent="0.4">
      <c r="A309" s="3" t="s">
        <v>336</v>
      </c>
      <c r="B309" s="3">
        <v>0.12</v>
      </c>
      <c r="C309" s="3" t="s">
        <v>192</v>
      </c>
      <c r="D309" s="3" t="s">
        <v>33</v>
      </c>
      <c r="E309" s="3">
        <v>1</v>
      </c>
      <c r="F309" s="3">
        <v>693</v>
      </c>
      <c r="G309" s="3">
        <v>9</v>
      </c>
      <c r="H309" s="3">
        <v>9</v>
      </c>
      <c r="I309" s="4">
        <v>150242</v>
      </c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</row>
    <row r="310" spans="1:20" x14ac:dyDescent="0.4">
      <c r="A310" s="3" t="s">
        <v>337</v>
      </c>
      <c r="B310" s="3">
        <v>0.17</v>
      </c>
      <c r="C310" s="3" t="s">
        <v>165</v>
      </c>
      <c r="D310" s="3" t="s">
        <v>33</v>
      </c>
      <c r="E310" s="3">
        <v>1</v>
      </c>
      <c r="F310" s="3">
        <v>172</v>
      </c>
      <c r="G310" s="3">
        <v>2</v>
      </c>
      <c r="H310" s="3">
        <v>2</v>
      </c>
      <c r="I310" s="4">
        <v>150090</v>
      </c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</row>
    <row r="311" spans="1:20" x14ac:dyDescent="0.4">
      <c r="A311" s="3" t="s">
        <v>338</v>
      </c>
      <c r="B311" s="3">
        <v>1.56</v>
      </c>
      <c r="C311" s="3" t="s">
        <v>21</v>
      </c>
      <c r="D311" s="3" t="s">
        <v>33</v>
      </c>
      <c r="E311" s="3">
        <v>1</v>
      </c>
      <c r="F311" s="3">
        <v>227</v>
      </c>
      <c r="G311" s="3">
        <v>3</v>
      </c>
      <c r="H311" s="3">
        <v>3</v>
      </c>
      <c r="I311" s="4">
        <v>151061</v>
      </c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</row>
    <row r="312" spans="1:20" x14ac:dyDescent="0.4">
      <c r="A312" s="3" t="s">
        <v>339</v>
      </c>
      <c r="B312" s="3">
        <v>0.26</v>
      </c>
      <c r="C312" s="3" t="s">
        <v>328</v>
      </c>
      <c r="D312" s="3" t="s">
        <v>33</v>
      </c>
      <c r="E312" s="3">
        <v>1</v>
      </c>
      <c r="F312" s="3">
        <v>270</v>
      </c>
      <c r="G312" s="3">
        <v>3</v>
      </c>
      <c r="H312" s="3">
        <v>3</v>
      </c>
      <c r="I312" s="4">
        <v>150207</v>
      </c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</row>
    <row r="313" spans="1:20" x14ac:dyDescent="0.4">
      <c r="A313" s="3" t="s">
        <v>340</v>
      </c>
      <c r="B313" s="3">
        <v>0.08</v>
      </c>
      <c r="C313" s="3" t="s">
        <v>246</v>
      </c>
      <c r="D313" s="3" t="s">
        <v>33</v>
      </c>
      <c r="E313" s="3">
        <v>1</v>
      </c>
      <c r="F313" s="4">
        <v>1240</v>
      </c>
      <c r="G313" s="3">
        <v>15</v>
      </c>
      <c r="H313" s="3">
        <v>15</v>
      </c>
      <c r="I313" s="4">
        <v>150314</v>
      </c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</row>
    <row r="314" spans="1:20" x14ac:dyDescent="0.4">
      <c r="A314" s="3" t="s">
        <v>341</v>
      </c>
      <c r="B314" s="3">
        <v>1.63</v>
      </c>
      <c r="C314" s="3" t="s">
        <v>21</v>
      </c>
      <c r="D314" s="3" t="s">
        <v>33</v>
      </c>
      <c r="E314" s="3">
        <v>1</v>
      </c>
      <c r="F314" s="3">
        <v>345</v>
      </c>
      <c r="G314" s="3">
        <v>4</v>
      </c>
      <c r="H314" s="3">
        <v>4</v>
      </c>
      <c r="I314" s="4">
        <v>151685</v>
      </c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</row>
    <row r="315" spans="1:20" x14ac:dyDescent="0.4">
      <c r="A315" s="3" t="s">
        <v>342</v>
      </c>
      <c r="B315" s="3">
        <v>0.01</v>
      </c>
      <c r="C315" s="3" t="s">
        <v>272</v>
      </c>
      <c r="D315" s="3" t="s">
        <v>33</v>
      </c>
      <c r="E315" s="3">
        <v>1</v>
      </c>
      <c r="F315" s="3">
        <v>362</v>
      </c>
      <c r="G315" s="3">
        <v>5</v>
      </c>
      <c r="H315" s="3">
        <v>5</v>
      </c>
      <c r="I315" s="4">
        <v>150014</v>
      </c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</row>
    <row r="316" spans="1:20" x14ac:dyDescent="0.4">
      <c r="A316" s="3" t="s">
        <v>343</v>
      </c>
      <c r="B316" s="3">
        <v>0.06</v>
      </c>
      <c r="C316" s="3" t="s">
        <v>322</v>
      </c>
      <c r="D316" s="3" t="s">
        <v>33</v>
      </c>
      <c r="E316" s="3">
        <v>1</v>
      </c>
      <c r="F316" s="3">
        <v>102</v>
      </c>
      <c r="G316" s="3">
        <v>1</v>
      </c>
      <c r="H316" s="3">
        <v>1</v>
      </c>
      <c r="I316" s="4">
        <v>150019</v>
      </c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</row>
    <row r="317" spans="1:20" x14ac:dyDescent="0.4">
      <c r="A317" s="3" t="s">
        <v>344</v>
      </c>
      <c r="B317" s="3">
        <v>0.08</v>
      </c>
      <c r="C317" s="3" t="s">
        <v>246</v>
      </c>
      <c r="D317" s="3" t="s">
        <v>377</v>
      </c>
      <c r="E317" s="3">
        <v>1</v>
      </c>
      <c r="F317" s="3">
        <v>102</v>
      </c>
      <c r="G317" s="3">
        <v>5</v>
      </c>
      <c r="H317" s="3">
        <v>5</v>
      </c>
      <c r="I317" s="4">
        <v>2000000</v>
      </c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</row>
    <row r="318" spans="1:20" x14ac:dyDescent="0.4">
      <c r="A318" s="3" t="s">
        <v>345</v>
      </c>
      <c r="B318" s="3">
        <v>0.34</v>
      </c>
      <c r="C318" s="3" t="s">
        <v>322</v>
      </c>
      <c r="D318" s="3" t="s">
        <v>33</v>
      </c>
      <c r="E318" s="3">
        <v>1</v>
      </c>
      <c r="F318" s="3">
        <v>149</v>
      </c>
      <c r="G318" s="3">
        <v>2</v>
      </c>
      <c r="H318" s="3">
        <v>2</v>
      </c>
      <c r="I318" s="4">
        <v>150153</v>
      </c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</row>
    <row r="319" spans="1:20" x14ac:dyDescent="0.4">
      <c r="A319" s="3" t="s">
        <v>346</v>
      </c>
      <c r="B319" s="3">
        <v>0.19</v>
      </c>
      <c r="C319" s="3" t="s">
        <v>192</v>
      </c>
      <c r="D319" s="3" t="s">
        <v>33</v>
      </c>
      <c r="E319" s="3">
        <v>1</v>
      </c>
      <c r="F319" s="4">
        <v>1059</v>
      </c>
      <c r="G319" s="3">
        <v>13</v>
      </c>
      <c r="H319" s="3">
        <v>13</v>
      </c>
      <c r="I319" s="4">
        <v>150615</v>
      </c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</row>
    <row r="320" spans="1:20" x14ac:dyDescent="0.4">
      <c r="A320" s="3" t="s">
        <v>347</v>
      </c>
      <c r="B320" s="3">
        <v>0.04</v>
      </c>
      <c r="C320" s="3" t="s">
        <v>322</v>
      </c>
      <c r="D320" s="3" t="s">
        <v>33</v>
      </c>
      <c r="E320" s="3">
        <v>1</v>
      </c>
      <c r="F320" s="3">
        <v>113</v>
      </c>
      <c r="G320" s="3">
        <v>1</v>
      </c>
      <c r="H320" s="3">
        <v>1</v>
      </c>
      <c r="I320" s="4">
        <v>150013</v>
      </c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</row>
    <row r="321" spans="1:20" x14ac:dyDescent="0.4">
      <c r="A321" s="3" t="s">
        <v>348</v>
      </c>
      <c r="B321" s="3">
        <v>0.01</v>
      </c>
      <c r="C321" s="3" t="s">
        <v>242</v>
      </c>
      <c r="D321" s="3" t="s">
        <v>33</v>
      </c>
      <c r="E321" s="3">
        <v>1</v>
      </c>
      <c r="F321" s="3">
        <v>596</v>
      </c>
      <c r="G321" s="3">
        <v>7</v>
      </c>
      <c r="H321" s="3">
        <v>7</v>
      </c>
      <c r="I321" s="4">
        <v>150015</v>
      </c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</row>
    <row r="322" spans="1:20" x14ac:dyDescent="0.4">
      <c r="A322" s="3" t="s">
        <v>349</v>
      </c>
      <c r="B322" s="3">
        <v>0.52</v>
      </c>
      <c r="C322" s="3" t="s">
        <v>194</v>
      </c>
      <c r="D322" s="3" t="s">
        <v>33</v>
      </c>
      <c r="E322" s="3">
        <v>1</v>
      </c>
      <c r="F322" s="3">
        <v>259</v>
      </c>
      <c r="G322" s="3">
        <v>3</v>
      </c>
      <c r="H322" s="3">
        <v>3</v>
      </c>
      <c r="I322" s="4">
        <v>150400</v>
      </c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</row>
    <row r="323" spans="1:20" x14ac:dyDescent="0.4">
      <c r="A323" s="3" t="s">
        <v>350</v>
      </c>
      <c r="B323" s="3">
        <v>0.01</v>
      </c>
      <c r="C323" s="3" t="s">
        <v>232</v>
      </c>
      <c r="D323" s="3" t="s">
        <v>33</v>
      </c>
      <c r="E323" s="3">
        <v>1</v>
      </c>
      <c r="F323" s="3">
        <v>106</v>
      </c>
      <c r="G323" s="3">
        <v>1</v>
      </c>
      <c r="H323" s="3">
        <v>1</v>
      </c>
      <c r="I323" s="4">
        <v>150004</v>
      </c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</row>
    <row r="324" spans="1:20" x14ac:dyDescent="0.4">
      <c r="A324" s="3" t="s">
        <v>351</v>
      </c>
      <c r="B324" s="3">
        <v>0.33</v>
      </c>
      <c r="C324" s="3" t="s">
        <v>195</v>
      </c>
      <c r="D324" s="3" t="s">
        <v>33</v>
      </c>
      <c r="E324" s="3">
        <v>1</v>
      </c>
      <c r="F324" s="3">
        <v>235</v>
      </c>
      <c r="G324" s="3">
        <v>3</v>
      </c>
      <c r="H324" s="3">
        <v>3</v>
      </c>
      <c r="I324" s="4">
        <v>150233</v>
      </c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</row>
    <row r="325" spans="1:20" x14ac:dyDescent="0.4">
      <c r="A325" s="3" t="s">
        <v>352</v>
      </c>
      <c r="B325" s="3">
        <v>0.33</v>
      </c>
      <c r="C325" s="3" t="s">
        <v>21</v>
      </c>
      <c r="D325" s="3" t="s">
        <v>33</v>
      </c>
      <c r="E325" s="3">
        <v>1</v>
      </c>
      <c r="F325" s="3">
        <v>432</v>
      </c>
      <c r="G325" s="3">
        <v>5</v>
      </c>
      <c r="H325" s="3">
        <v>5</v>
      </c>
      <c r="I325" s="4">
        <v>150425</v>
      </c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</row>
    <row r="326" spans="1:20" x14ac:dyDescent="0.4">
      <c r="A326" s="3" t="s">
        <v>353</v>
      </c>
      <c r="B326" s="3">
        <v>0.01</v>
      </c>
      <c r="C326" s="3" t="s">
        <v>242</v>
      </c>
      <c r="D326" s="3" t="s">
        <v>33</v>
      </c>
      <c r="E326" s="3">
        <v>1</v>
      </c>
      <c r="F326" s="3">
        <v>584</v>
      </c>
      <c r="G326" s="3">
        <v>7</v>
      </c>
      <c r="H326" s="3">
        <v>7</v>
      </c>
      <c r="I326" s="4">
        <v>150020</v>
      </c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</row>
    <row r="327" spans="1:20" x14ac:dyDescent="0.4">
      <c r="A327" s="3" t="s">
        <v>354</v>
      </c>
      <c r="B327" s="3">
        <v>0.53</v>
      </c>
      <c r="C327" s="3" t="s">
        <v>171</v>
      </c>
      <c r="D327" s="3" t="s">
        <v>377</v>
      </c>
      <c r="E327" s="3">
        <v>1</v>
      </c>
      <c r="F327" s="3">
        <v>187</v>
      </c>
      <c r="G327" s="3">
        <v>9</v>
      </c>
      <c r="H327" s="3">
        <v>9</v>
      </c>
      <c r="I327" s="4">
        <v>2000004</v>
      </c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</row>
    <row r="328" spans="1:20" x14ac:dyDescent="0.4">
      <c r="A328" s="3" t="s">
        <v>355</v>
      </c>
      <c r="B328" s="3">
        <v>0.14000000000000001</v>
      </c>
      <c r="C328" s="3" t="s">
        <v>171</v>
      </c>
      <c r="D328" s="3" t="s">
        <v>377</v>
      </c>
      <c r="E328" s="3">
        <v>1</v>
      </c>
      <c r="F328" s="3">
        <v>70</v>
      </c>
      <c r="G328" s="3">
        <v>3</v>
      </c>
      <c r="H328" s="3">
        <v>3</v>
      </c>
      <c r="I328" s="4">
        <v>2000000</v>
      </c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</row>
    <row r="329" spans="1:20" x14ac:dyDescent="0.4">
      <c r="A329" s="3" t="s">
        <v>356</v>
      </c>
      <c r="B329" s="3">
        <v>0.01</v>
      </c>
      <c r="C329" s="3" t="s">
        <v>272</v>
      </c>
      <c r="D329" s="3" t="s">
        <v>33</v>
      </c>
      <c r="E329" s="3">
        <v>1</v>
      </c>
      <c r="F329" s="3">
        <v>473</v>
      </c>
      <c r="G329" s="3">
        <v>6</v>
      </c>
      <c r="H329" s="3">
        <v>6</v>
      </c>
      <c r="I329" s="4">
        <v>150012</v>
      </c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</row>
    <row r="330" spans="1:20" x14ac:dyDescent="0.4">
      <c r="A330" s="3" t="s">
        <v>357</v>
      </c>
      <c r="B330" s="3">
        <v>0.03</v>
      </c>
      <c r="C330" s="3" t="s">
        <v>272</v>
      </c>
      <c r="D330" s="3" t="s">
        <v>33</v>
      </c>
      <c r="E330" s="3">
        <v>1</v>
      </c>
      <c r="F330" s="3">
        <v>353</v>
      </c>
      <c r="G330" s="3">
        <v>4</v>
      </c>
      <c r="H330" s="3">
        <v>4</v>
      </c>
      <c r="I330" s="4">
        <v>150031</v>
      </c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</row>
    <row r="331" spans="1:20" x14ac:dyDescent="0.4">
      <c r="A331" s="3" t="s">
        <v>358</v>
      </c>
      <c r="B331" s="3">
        <v>0.01</v>
      </c>
      <c r="C331" s="3" t="s">
        <v>272</v>
      </c>
      <c r="D331" s="3" t="s">
        <v>33</v>
      </c>
      <c r="E331" s="3">
        <v>1</v>
      </c>
      <c r="F331" s="3">
        <v>350</v>
      </c>
      <c r="G331" s="3">
        <v>4</v>
      </c>
      <c r="H331" s="3">
        <v>4</v>
      </c>
      <c r="I331" s="4">
        <v>150014</v>
      </c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</row>
    <row r="332" spans="1:20" x14ac:dyDescent="0.4">
      <c r="A332" s="3" t="s">
        <v>359</v>
      </c>
      <c r="B332" s="3">
        <v>0.14000000000000001</v>
      </c>
      <c r="C332" s="3" t="s">
        <v>232</v>
      </c>
      <c r="D332" s="3" t="s">
        <v>33</v>
      </c>
      <c r="E332" s="3">
        <v>1</v>
      </c>
      <c r="F332" s="3">
        <v>407</v>
      </c>
      <c r="G332" s="3">
        <v>5</v>
      </c>
      <c r="H332" s="3">
        <v>5</v>
      </c>
      <c r="I332" s="4">
        <v>150167</v>
      </c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</row>
    <row r="333" spans="1:20" x14ac:dyDescent="0.4">
      <c r="A333" s="3" t="s">
        <v>360</v>
      </c>
      <c r="B333" s="3">
        <v>0.04</v>
      </c>
      <c r="C333" s="3" t="s">
        <v>208</v>
      </c>
      <c r="D333" s="3" t="s">
        <v>33</v>
      </c>
      <c r="E333" s="3">
        <v>1</v>
      </c>
      <c r="F333" s="3">
        <v>74</v>
      </c>
      <c r="G333" s="3">
        <v>1</v>
      </c>
      <c r="H333" s="3">
        <v>1</v>
      </c>
      <c r="I333" s="4">
        <v>150009</v>
      </c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</row>
    <row r="334" spans="1:20" x14ac:dyDescent="0.4">
      <c r="A334" s="3" t="s">
        <v>361</v>
      </c>
      <c r="B334" s="3">
        <v>0.85</v>
      </c>
      <c r="C334" s="3" t="s">
        <v>243</v>
      </c>
      <c r="D334" s="3" t="s">
        <v>20</v>
      </c>
      <c r="E334" s="3">
        <v>1</v>
      </c>
      <c r="F334" s="3">
        <v>768</v>
      </c>
      <c r="G334" s="3">
        <v>38</v>
      </c>
      <c r="H334" s="3">
        <v>38</v>
      </c>
      <c r="I334" s="4">
        <v>600082</v>
      </c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</row>
    <row r="335" spans="1:20" x14ac:dyDescent="0.4">
      <c r="A335" s="3" t="s">
        <v>362</v>
      </c>
      <c r="B335" s="3">
        <v>0.1</v>
      </c>
      <c r="C335" s="3" t="s">
        <v>322</v>
      </c>
      <c r="D335" s="3" t="s">
        <v>33</v>
      </c>
      <c r="E335" s="3">
        <v>1</v>
      </c>
      <c r="F335" s="3">
        <v>232</v>
      </c>
      <c r="G335" s="3">
        <v>3</v>
      </c>
      <c r="H335" s="3">
        <v>3</v>
      </c>
      <c r="I335" s="4">
        <v>150068</v>
      </c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</row>
    <row r="336" spans="1:20" x14ac:dyDescent="0.4">
      <c r="A336" s="3" t="s">
        <v>363</v>
      </c>
      <c r="B336" s="3">
        <v>0.46</v>
      </c>
      <c r="C336" s="3" t="s">
        <v>28</v>
      </c>
      <c r="D336" s="3" t="s">
        <v>377</v>
      </c>
      <c r="E336" s="3">
        <v>1</v>
      </c>
      <c r="F336" s="3">
        <v>449</v>
      </c>
      <c r="G336" s="3">
        <v>21</v>
      </c>
      <c r="H336" s="3">
        <v>21</v>
      </c>
      <c r="I336" s="4">
        <v>2000009</v>
      </c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</row>
    <row r="337" spans="1:20" x14ac:dyDescent="0.4">
      <c r="A337" s="3" t="s">
        <v>364</v>
      </c>
      <c r="B337" s="3">
        <v>0.1</v>
      </c>
      <c r="C337" s="3" t="s">
        <v>232</v>
      </c>
      <c r="D337" s="3" t="s">
        <v>33</v>
      </c>
      <c r="E337" s="3">
        <v>1</v>
      </c>
      <c r="F337" s="3">
        <v>368</v>
      </c>
      <c r="G337" s="3">
        <v>5</v>
      </c>
      <c r="H337" s="3">
        <v>5</v>
      </c>
      <c r="I337" s="4">
        <v>150105</v>
      </c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</row>
    <row r="338" spans="1:20" x14ac:dyDescent="0.4">
      <c r="A338" s="3" t="s">
        <v>365</v>
      </c>
      <c r="B338" s="3">
        <v>0.02</v>
      </c>
      <c r="C338" s="3" t="s">
        <v>242</v>
      </c>
      <c r="D338" s="3" t="s">
        <v>33</v>
      </c>
      <c r="E338" s="3">
        <v>1</v>
      </c>
      <c r="F338" s="3">
        <v>821</v>
      </c>
      <c r="G338" s="3">
        <v>10</v>
      </c>
      <c r="H338" s="3">
        <v>10</v>
      </c>
      <c r="I338" s="4">
        <v>150057</v>
      </c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</row>
    <row r="339" spans="1:20" x14ac:dyDescent="0.4">
      <c r="A339" s="3" t="s">
        <v>366</v>
      </c>
      <c r="B339" s="3">
        <v>1.34</v>
      </c>
      <c r="C339" s="3" t="s">
        <v>282</v>
      </c>
      <c r="D339" s="3" t="s">
        <v>33</v>
      </c>
      <c r="E339" s="3">
        <v>1</v>
      </c>
      <c r="F339" s="3">
        <v>183</v>
      </c>
      <c r="G339" s="3">
        <v>2</v>
      </c>
      <c r="H339" s="3">
        <v>2</v>
      </c>
      <c r="I339" s="4">
        <v>150735</v>
      </c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</row>
    <row r="340" spans="1:20" x14ac:dyDescent="0.4">
      <c r="A340" s="3" t="s">
        <v>367</v>
      </c>
      <c r="B340" s="3">
        <v>0</v>
      </c>
      <c r="C340" s="3" t="s">
        <v>232</v>
      </c>
      <c r="D340" s="3" t="s">
        <v>33</v>
      </c>
      <c r="E340" s="3">
        <v>1</v>
      </c>
      <c r="F340" s="4">
        <v>1015</v>
      </c>
      <c r="G340" s="3">
        <v>13</v>
      </c>
      <c r="H340" s="3">
        <v>13</v>
      </c>
      <c r="I340" s="4">
        <v>150007</v>
      </c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</row>
    <row r="342" spans="1:20" x14ac:dyDescent="0.4">
      <c r="E342">
        <f>SUM(E2:E340)</f>
        <v>341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2A760B-413D-43EB-9CA5-3AFD1236019A}">
  <dimension ref="A1:H340"/>
  <sheetViews>
    <sheetView workbookViewId="0">
      <selection activeCell="F3" sqref="F3"/>
    </sheetView>
  </sheetViews>
  <sheetFormatPr defaultRowHeight="16.8" x14ac:dyDescent="0.4"/>
  <sheetData>
    <row r="1" spans="1:8" x14ac:dyDescent="0.4">
      <c r="A1" s="1" t="s">
        <v>7</v>
      </c>
      <c r="B1" s="5" t="s">
        <v>368</v>
      </c>
      <c r="C1" s="1" t="s">
        <v>10</v>
      </c>
      <c r="D1" s="2" t="s">
        <v>9</v>
      </c>
      <c r="E1" s="90" t="s">
        <v>380</v>
      </c>
      <c r="F1" s="90" t="s">
        <v>10</v>
      </c>
      <c r="G1" s="90" t="s">
        <v>17</v>
      </c>
      <c r="H1" s="90" t="s">
        <v>380</v>
      </c>
    </row>
    <row r="2" spans="1:8" x14ac:dyDescent="0.4">
      <c r="A2" s="3" t="s">
        <v>18</v>
      </c>
      <c r="B2" s="6" t="s">
        <v>369</v>
      </c>
      <c r="C2" s="3" t="s">
        <v>377</v>
      </c>
      <c r="D2" s="3" t="s">
        <v>28</v>
      </c>
      <c r="E2" s="3" t="s">
        <v>369</v>
      </c>
      <c r="F2" s="3" t="s">
        <v>20</v>
      </c>
      <c r="G2" s="3" t="s">
        <v>27</v>
      </c>
      <c r="H2" s="3" t="s">
        <v>370</v>
      </c>
    </row>
    <row r="3" spans="1:8" x14ac:dyDescent="0.4">
      <c r="A3" s="3" t="s">
        <v>24</v>
      </c>
      <c r="B3" s="6" t="s">
        <v>369</v>
      </c>
      <c r="C3" s="3" t="s">
        <v>33</v>
      </c>
      <c r="D3" s="3" t="s">
        <v>322</v>
      </c>
      <c r="E3" s="3" t="s">
        <v>369</v>
      </c>
      <c r="F3" s="3" t="s">
        <v>23</v>
      </c>
      <c r="G3" s="3" t="s">
        <v>27</v>
      </c>
      <c r="H3" s="3" t="s">
        <v>370</v>
      </c>
    </row>
    <row r="4" spans="1:8" x14ac:dyDescent="0.4">
      <c r="A4" s="3" t="s">
        <v>26</v>
      </c>
      <c r="B4" s="6" t="s">
        <v>372</v>
      </c>
      <c r="C4" s="3" t="s">
        <v>33</v>
      </c>
      <c r="D4" s="3" t="s">
        <v>282</v>
      </c>
      <c r="E4" s="3" t="s">
        <v>372</v>
      </c>
      <c r="F4" s="3" t="s">
        <v>23</v>
      </c>
      <c r="G4" s="3" t="s">
        <v>22</v>
      </c>
      <c r="H4" s="3" t="s">
        <v>371</v>
      </c>
    </row>
    <row r="5" spans="1:8" x14ac:dyDescent="0.4">
      <c r="A5" s="3" t="s">
        <v>28</v>
      </c>
      <c r="B5" s="6" t="s">
        <v>369</v>
      </c>
      <c r="C5" s="3" t="s">
        <v>33</v>
      </c>
      <c r="D5" s="3" t="s">
        <v>224</v>
      </c>
      <c r="E5" s="3" t="s">
        <v>369</v>
      </c>
      <c r="F5" s="3" t="s">
        <v>20</v>
      </c>
      <c r="G5" s="3" t="s">
        <v>22</v>
      </c>
      <c r="H5" s="3" t="s">
        <v>371</v>
      </c>
    </row>
    <row r="6" spans="1:8" x14ac:dyDescent="0.4">
      <c r="A6" s="3" t="s">
        <v>29</v>
      </c>
      <c r="B6" s="6" t="s">
        <v>369</v>
      </c>
      <c r="C6" s="3" t="s">
        <v>33</v>
      </c>
      <c r="D6" s="3" t="s">
        <v>232</v>
      </c>
      <c r="E6" s="3" t="s">
        <v>370</v>
      </c>
      <c r="F6" s="3" t="s">
        <v>23</v>
      </c>
      <c r="G6" s="3" t="s">
        <v>27</v>
      </c>
      <c r="H6" s="3" t="s">
        <v>370</v>
      </c>
    </row>
    <row r="7" spans="1:8" x14ac:dyDescent="0.4">
      <c r="A7" s="3" t="s">
        <v>30</v>
      </c>
      <c r="B7" s="6" t="s">
        <v>370</v>
      </c>
      <c r="C7" s="3" t="s">
        <v>33</v>
      </c>
      <c r="D7" s="3" t="s">
        <v>232</v>
      </c>
      <c r="E7" s="3" t="s">
        <v>370</v>
      </c>
      <c r="F7" s="3" t="s">
        <v>23</v>
      </c>
      <c r="G7" s="3" t="s">
        <v>27</v>
      </c>
      <c r="H7" s="3" t="s">
        <v>370</v>
      </c>
    </row>
    <row r="8" spans="1:8" x14ac:dyDescent="0.4">
      <c r="A8" s="3" t="s">
        <v>32</v>
      </c>
      <c r="B8" s="6" t="s">
        <v>369</v>
      </c>
      <c r="C8" s="3" t="s">
        <v>33</v>
      </c>
      <c r="D8" s="3" t="s">
        <v>242</v>
      </c>
      <c r="E8" s="3" t="s">
        <v>369</v>
      </c>
      <c r="F8" s="3" t="s">
        <v>23</v>
      </c>
      <c r="G8" s="3" t="s">
        <v>27</v>
      </c>
      <c r="H8" s="3" t="s">
        <v>370</v>
      </c>
    </row>
    <row r="9" spans="1:8" x14ac:dyDescent="0.4">
      <c r="A9" s="3" t="s">
        <v>35</v>
      </c>
      <c r="B9" s="6" t="s">
        <v>369</v>
      </c>
      <c r="C9" s="3" t="s">
        <v>377</v>
      </c>
      <c r="D9" s="3" t="s">
        <v>242</v>
      </c>
      <c r="E9" s="3" t="s">
        <v>369</v>
      </c>
      <c r="F9" s="3" t="s">
        <v>23</v>
      </c>
      <c r="G9" s="3" t="s">
        <v>27</v>
      </c>
      <c r="H9" s="3" t="s">
        <v>370</v>
      </c>
    </row>
    <row r="10" spans="1:8" x14ac:dyDescent="0.4">
      <c r="A10" s="3" t="s">
        <v>37</v>
      </c>
      <c r="B10" s="6" t="s">
        <v>373</v>
      </c>
      <c r="C10" s="3" t="s">
        <v>33</v>
      </c>
      <c r="D10" s="3" t="s">
        <v>282</v>
      </c>
      <c r="E10" s="3" t="s">
        <v>372</v>
      </c>
      <c r="F10" s="3" t="s">
        <v>23</v>
      </c>
      <c r="G10" s="3" t="s">
        <v>22</v>
      </c>
      <c r="H10" s="3" t="s">
        <v>371</v>
      </c>
    </row>
    <row r="11" spans="1:8" x14ac:dyDescent="0.4">
      <c r="A11" s="3" t="s">
        <v>39</v>
      </c>
      <c r="B11" s="6" t="s">
        <v>374</v>
      </c>
      <c r="C11" s="3" t="s">
        <v>33</v>
      </c>
      <c r="D11" s="3" t="s">
        <v>272</v>
      </c>
      <c r="E11" s="3" t="s">
        <v>374</v>
      </c>
      <c r="F11" s="3" t="s">
        <v>23</v>
      </c>
      <c r="G11" s="3" t="s">
        <v>22</v>
      </c>
      <c r="H11" s="3" t="s">
        <v>371</v>
      </c>
    </row>
    <row r="12" spans="1:8" x14ac:dyDescent="0.4">
      <c r="A12" s="3" t="s">
        <v>40</v>
      </c>
      <c r="B12" s="6" t="s">
        <v>369</v>
      </c>
      <c r="C12" s="3" t="s">
        <v>33</v>
      </c>
      <c r="D12" s="3" t="s">
        <v>242</v>
      </c>
      <c r="E12" s="3" t="s">
        <v>369</v>
      </c>
      <c r="F12" s="3" t="s">
        <v>23</v>
      </c>
      <c r="G12" s="3" t="s">
        <v>27</v>
      </c>
      <c r="H12" s="3" t="s">
        <v>370</v>
      </c>
    </row>
    <row r="13" spans="1:8" x14ac:dyDescent="0.4">
      <c r="A13" s="3" t="s">
        <v>41</v>
      </c>
      <c r="B13" s="6" t="s">
        <v>370</v>
      </c>
      <c r="C13" s="3" t="s">
        <v>33</v>
      </c>
      <c r="D13" s="3" t="s">
        <v>232</v>
      </c>
      <c r="E13" s="3" t="s">
        <v>370</v>
      </c>
      <c r="F13" s="3" t="s">
        <v>23</v>
      </c>
      <c r="G13" s="3" t="s">
        <v>27</v>
      </c>
      <c r="H13" s="3" t="s">
        <v>370</v>
      </c>
    </row>
    <row r="14" spans="1:8" x14ac:dyDescent="0.4">
      <c r="A14" s="3" t="s">
        <v>43</v>
      </c>
      <c r="B14" s="6" t="s">
        <v>371</v>
      </c>
      <c r="C14" s="3" t="s">
        <v>33</v>
      </c>
      <c r="D14" s="3" t="s">
        <v>21</v>
      </c>
      <c r="E14" s="3" t="s">
        <v>371</v>
      </c>
      <c r="F14" s="3" t="s">
        <v>23</v>
      </c>
      <c r="G14" s="3" t="s">
        <v>22</v>
      </c>
      <c r="H14" s="3" t="s">
        <v>371</v>
      </c>
    </row>
    <row r="15" spans="1:8" x14ac:dyDescent="0.4">
      <c r="A15" s="3" t="s">
        <v>45</v>
      </c>
      <c r="B15" s="6" t="s">
        <v>45</v>
      </c>
      <c r="C15" s="3" t="s">
        <v>33</v>
      </c>
      <c r="D15" s="3" t="s">
        <v>246</v>
      </c>
      <c r="E15" s="3" t="s">
        <v>369</v>
      </c>
      <c r="F15" s="3" t="s">
        <v>23</v>
      </c>
      <c r="G15" s="3" t="s">
        <v>27</v>
      </c>
      <c r="H15" s="3" t="s">
        <v>370</v>
      </c>
    </row>
    <row r="16" spans="1:8" x14ac:dyDescent="0.4">
      <c r="A16" s="3" t="s">
        <v>46</v>
      </c>
      <c r="B16" s="6" t="s">
        <v>370</v>
      </c>
      <c r="C16" s="3" t="s">
        <v>33</v>
      </c>
      <c r="D16" s="3" t="s">
        <v>195</v>
      </c>
      <c r="E16" s="3" t="s">
        <v>370</v>
      </c>
      <c r="F16" s="3" t="s">
        <v>23</v>
      </c>
      <c r="G16" s="3" t="s">
        <v>27</v>
      </c>
      <c r="H16" s="3" t="s">
        <v>370</v>
      </c>
    </row>
    <row r="17" spans="1:8" x14ac:dyDescent="0.4">
      <c r="A17" s="3" t="s">
        <v>48</v>
      </c>
      <c r="B17" s="6" t="s">
        <v>370</v>
      </c>
      <c r="C17" s="3" t="s">
        <v>33</v>
      </c>
      <c r="D17" s="3" t="s">
        <v>232</v>
      </c>
      <c r="E17" s="3" t="s">
        <v>370</v>
      </c>
      <c r="F17" s="3" t="s">
        <v>23</v>
      </c>
      <c r="G17" s="3" t="s">
        <v>27</v>
      </c>
      <c r="H17" s="3" t="s">
        <v>370</v>
      </c>
    </row>
    <row r="18" spans="1:8" x14ac:dyDescent="0.4">
      <c r="A18" s="3" t="s">
        <v>49</v>
      </c>
      <c r="B18" s="6" t="s">
        <v>371</v>
      </c>
      <c r="C18" s="3" t="s">
        <v>33</v>
      </c>
      <c r="D18" s="3" t="s">
        <v>192</v>
      </c>
      <c r="E18" s="3" t="s">
        <v>371</v>
      </c>
      <c r="F18" s="3" t="s">
        <v>23</v>
      </c>
      <c r="G18" s="3" t="s">
        <v>22</v>
      </c>
      <c r="H18" s="3" t="s">
        <v>371</v>
      </c>
    </row>
    <row r="19" spans="1:8" x14ac:dyDescent="0.4">
      <c r="A19" s="3" t="s">
        <v>51</v>
      </c>
      <c r="B19" s="6" t="s">
        <v>369</v>
      </c>
      <c r="C19" s="3" t="s">
        <v>33</v>
      </c>
      <c r="D19" s="3" t="s">
        <v>28</v>
      </c>
      <c r="E19" s="3" t="s">
        <v>369</v>
      </c>
      <c r="F19" s="3" t="s">
        <v>20</v>
      </c>
      <c r="G19" s="3" t="s">
        <v>27</v>
      </c>
      <c r="H19" s="3" t="s">
        <v>370</v>
      </c>
    </row>
    <row r="20" spans="1:8" x14ac:dyDescent="0.4">
      <c r="A20" s="3" t="s">
        <v>52</v>
      </c>
      <c r="B20" s="6" t="s">
        <v>370</v>
      </c>
      <c r="C20" s="3" t="s">
        <v>33</v>
      </c>
      <c r="D20" s="3" t="s">
        <v>232</v>
      </c>
      <c r="E20" s="3" t="s">
        <v>370</v>
      </c>
      <c r="F20" s="3" t="s">
        <v>23</v>
      </c>
      <c r="G20" s="3" t="s">
        <v>27</v>
      </c>
      <c r="H20" s="3" t="s">
        <v>370</v>
      </c>
    </row>
    <row r="21" spans="1:8" x14ac:dyDescent="0.4">
      <c r="A21" s="3" t="s">
        <v>53</v>
      </c>
      <c r="B21" s="6" t="s">
        <v>371</v>
      </c>
      <c r="C21" s="3" t="s">
        <v>377</v>
      </c>
      <c r="D21" s="3" t="s">
        <v>82</v>
      </c>
      <c r="E21" s="3" t="s">
        <v>371</v>
      </c>
      <c r="F21" s="3" t="s">
        <v>23</v>
      </c>
      <c r="G21" s="3" t="s">
        <v>22</v>
      </c>
      <c r="H21" s="3" t="s">
        <v>371</v>
      </c>
    </row>
    <row r="22" spans="1:8" x14ac:dyDescent="0.4">
      <c r="A22" s="3" t="s">
        <v>54</v>
      </c>
      <c r="B22" s="6" t="s">
        <v>369</v>
      </c>
      <c r="C22" s="3" t="s">
        <v>33</v>
      </c>
      <c r="D22" s="3" t="s">
        <v>165</v>
      </c>
      <c r="E22" s="3" t="s">
        <v>369</v>
      </c>
      <c r="F22" s="3" t="s">
        <v>23</v>
      </c>
      <c r="G22" s="3" t="s">
        <v>27</v>
      </c>
      <c r="H22" s="3" t="s">
        <v>370</v>
      </c>
    </row>
    <row r="23" spans="1:8" x14ac:dyDescent="0.4">
      <c r="A23" s="3" t="s">
        <v>55</v>
      </c>
      <c r="B23" s="6" t="s">
        <v>369</v>
      </c>
      <c r="C23" s="3" t="s">
        <v>33</v>
      </c>
      <c r="D23" s="3" t="s">
        <v>242</v>
      </c>
      <c r="E23" s="3" t="s">
        <v>369</v>
      </c>
      <c r="F23" s="3" t="s">
        <v>23</v>
      </c>
      <c r="G23" s="3" t="s">
        <v>27</v>
      </c>
      <c r="H23" s="3" t="s">
        <v>370</v>
      </c>
    </row>
    <row r="24" spans="1:8" x14ac:dyDescent="0.4">
      <c r="A24" s="3" t="s">
        <v>56</v>
      </c>
      <c r="B24" s="6" t="s">
        <v>371</v>
      </c>
      <c r="C24" s="3" t="s">
        <v>377</v>
      </c>
      <c r="D24" s="3" t="s">
        <v>82</v>
      </c>
      <c r="E24" s="3" t="s">
        <v>371</v>
      </c>
      <c r="F24" s="3" t="s">
        <v>23</v>
      </c>
      <c r="G24" s="3" t="s">
        <v>22</v>
      </c>
      <c r="H24" s="3" t="s">
        <v>371</v>
      </c>
    </row>
    <row r="25" spans="1:8" x14ac:dyDescent="0.4">
      <c r="A25" s="3" t="s">
        <v>57</v>
      </c>
      <c r="B25" s="6" t="s">
        <v>373</v>
      </c>
      <c r="C25" s="3" t="s">
        <v>33</v>
      </c>
      <c r="D25" s="3" t="s">
        <v>282</v>
      </c>
      <c r="E25" s="3" t="s">
        <v>372</v>
      </c>
      <c r="F25" s="3" t="s">
        <v>23</v>
      </c>
      <c r="G25" s="3" t="s">
        <v>22</v>
      </c>
      <c r="H25" s="3" t="s">
        <v>371</v>
      </c>
    </row>
    <row r="26" spans="1:8" x14ac:dyDescent="0.4">
      <c r="A26" s="3" t="s">
        <v>58</v>
      </c>
      <c r="B26" s="6" t="s">
        <v>370</v>
      </c>
      <c r="C26" s="3" t="s">
        <v>33</v>
      </c>
      <c r="D26" s="3" t="s">
        <v>232</v>
      </c>
      <c r="E26" s="3" t="s">
        <v>370</v>
      </c>
      <c r="F26" s="3" t="s">
        <v>23</v>
      </c>
      <c r="G26" s="3" t="s">
        <v>27</v>
      </c>
      <c r="H26" s="3" t="s">
        <v>370</v>
      </c>
    </row>
    <row r="27" spans="1:8" x14ac:dyDescent="0.4">
      <c r="A27" s="3" t="s">
        <v>59</v>
      </c>
      <c r="B27" s="6" t="s">
        <v>371</v>
      </c>
      <c r="C27" s="3" t="s">
        <v>33</v>
      </c>
      <c r="D27" s="3" t="s">
        <v>201</v>
      </c>
      <c r="E27" s="3" t="s">
        <v>371</v>
      </c>
      <c r="F27" s="3" t="s">
        <v>23</v>
      </c>
      <c r="G27" s="3" t="s">
        <v>22</v>
      </c>
      <c r="H27" s="3" t="s">
        <v>371</v>
      </c>
    </row>
    <row r="28" spans="1:8" x14ac:dyDescent="0.4">
      <c r="A28" s="3" t="s">
        <v>60</v>
      </c>
      <c r="B28" s="6" t="s">
        <v>375</v>
      </c>
      <c r="C28" s="3" t="s">
        <v>33</v>
      </c>
      <c r="D28" s="3" t="s">
        <v>232</v>
      </c>
      <c r="E28" s="3" t="s">
        <v>370</v>
      </c>
      <c r="F28" s="3" t="s">
        <v>23</v>
      </c>
      <c r="G28" s="3" t="s">
        <v>27</v>
      </c>
      <c r="H28" s="3" t="s">
        <v>370</v>
      </c>
    </row>
    <row r="29" spans="1:8" x14ac:dyDescent="0.4">
      <c r="A29" s="3" t="s">
        <v>61</v>
      </c>
      <c r="B29" s="6" t="s">
        <v>370</v>
      </c>
      <c r="C29" s="3" t="s">
        <v>33</v>
      </c>
      <c r="D29" s="3" t="s">
        <v>232</v>
      </c>
      <c r="E29" s="3" t="s">
        <v>370</v>
      </c>
      <c r="F29" s="3" t="s">
        <v>23</v>
      </c>
      <c r="G29" s="3" t="s">
        <v>27</v>
      </c>
      <c r="H29" s="3" t="s">
        <v>370</v>
      </c>
    </row>
    <row r="30" spans="1:8" x14ac:dyDescent="0.4">
      <c r="A30" s="3" t="s">
        <v>62</v>
      </c>
      <c r="B30" s="6" t="s">
        <v>373</v>
      </c>
      <c r="C30" s="3" t="s">
        <v>33</v>
      </c>
      <c r="D30" s="3" t="s">
        <v>201</v>
      </c>
      <c r="E30" s="3" t="s">
        <v>371</v>
      </c>
      <c r="F30" s="3" t="s">
        <v>23</v>
      </c>
      <c r="G30" s="3" t="s">
        <v>22</v>
      </c>
      <c r="H30" s="3" t="s">
        <v>371</v>
      </c>
    </row>
    <row r="31" spans="1:8" x14ac:dyDescent="0.4">
      <c r="A31" s="3" t="s">
        <v>63</v>
      </c>
      <c r="B31" s="6" t="s">
        <v>372</v>
      </c>
      <c r="C31" s="3" t="s">
        <v>33</v>
      </c>
      <c r="D31" s="3" t="s">
        <v>91</v>
      </c>
      <c r="E31" s="3" t="s">
        <v>372</v>
      </c>
      <c r="F31" s="3" t="s">
        <v>23</v>
      </c>
      <c r="G31" s="3" t="s">
        <v>22</v>
      </c>
      <c r="H31" s="3" t="s">
        <v>371</v>
      </c>
    </row>
    <row r="32" spans="1:8" x14ac:dyDescent="0.4">
      <c r="A32" s="3" t="s">
        <v>64</v>
      </c>
      <c r="B32" s="6" t="s">
        <v>371</v>
      </c>
      <c r="C32" s="3" t="s">
        <v>33</v>
      </c>
      <c r="D32" s="3" t="s">
        <v>192</v>
      </c>
      <c r="E32" s="3" t="s">
        <v>371</v>
      </c>
      <c r="F32" s="3" t="s">
        <v>23</v>
      </c>
      <c r="G32" s="3" t="s">
        <v>22</v>
      </c>
      <c r="H32" s="3" t="s">
        <v>371</v>
      </c>
    </row>
    <row r="33" spans="1:8" x14ac:dyDescent="0.4">
      <c r="A33" s="3" t="s">
        <v>65</v>
      </c>
      <c r="B33" s="6" t="s">
        <v>369</v>
      </c>
      <c r="C33" s="3" t="s">
        <v>20</v>
      </c>
      <c r="D33" s="3" t="s">
        <v>28</v>
      </c>
      <c r="E33" s="3" t="s">
        <v>369</v>
      </c>
      <c r="F33" s="3" t="s">
        <v>20</v>
      </c>
      <c r="G33" s="3" t="s">
        <v>27</v>
      </c>
      <c r="H33" s="3" t="s">
        <v>370</v>
      </c>
    </row>
    <row r="34" spans="1:8" x14ac:dyDescent="0.4">
      <c r="A34" s="3" t="s">
        <v>66</v>
      </c>
      <c r="B34" s="6" t="s">
        <v>371</v>
      </c>
      <c r="C34" s="3" t="s">
        <v>377</v>
      </c>
      <c r="D34" s="3" t="s">
        <v>171</v>
      </c>
      <c r="E34" s="3" t="s">
        <v>371</v>
      </c>
      <c r="F34" s="3" t="s">
        <v>23</v>
      </c>
      <c r="G34" s="3" t="s">
        <v>22</v>
      </c>
      <c r="H34" s="3" t="s">
        <v>371</v>
      </c>
    </row>
    <row r="35" spans="1:8" x14ac:dyDescent="0.4">
      <c r="A35" s="3" t="s">
        <v>67</v>
      </c>
      <c r="B35" s="6" t="s">
        <v>369</v>
      </c>
      <c r="C35" s="3" t="s">
        <v>33</v>
      </c>
      <c r="D35" s="3" t="s">
        <v>242</v>
      </c>
      <c r="E35" s="3" t="s">
        <v>369</v>
      </c>
      <c r="F35" s="3" t="s">
        <v>23</v>
      </c>
      <c r="G35" s="3" t="s">
        <v>27</v>
      </c>
      <c r="H35" s="3" t="s">
        <v>370</v>
      </c>
    </row>
    <row r="36" spans="1:8" x14ac:dyDescent="0.4">
      <c r="A36" s="3" t="s">
        <v>68</v>
      </c>
      <c r="B36" s="6" t="s">
        <v>370</v>
      </c>
      <c r="C36" s="3" t="s">
        <v>33</v>
      </c>
      <c r="D36" s="3" t="s">
        <v>232</v>
      </c>
      <c r="E36" s="3" t="s">
        <v>370</v>
      </c>
      <c r="F36" s="3" t="s">
        <v>23</v>
      </c>
      <c r="G36" s="3" t="s">
        <v>27</v>
      </c>
      <c r="H36" s="3" t="s">
        <v>370</v>
      </c>
    </row>
    <row r="37" spans="1:8" x14ac:dyDescent="0.4">
      <c r="A37" s="3" t="s">
        <v>69</v>
      </c>
      <c r="B37" s="6" t="s">
        <v>370</v>
      </c>
      <c r="C37" s="3" t="s">
        <v>33</v>
      </c>
      <c r="D37" s="3" t="s">
        <v>232</v>
      </c>
      <c r="E37" s="3" t="s">
        <v>370</v>
      </c>
      <c r="F37" s="3" t="s">
        <v>23</v>
      </c>
      <c r="G37" s="3" t="s">
        <v>27</v>
      </c>
      <c r="H37" s="3" t="s">
        <v>370</v>
      </c>
    </row>
    <row r="38" spans="1:8" x14ac:dyDescent="0.4">
      <c r="A38" s="3" t="s">
        <v>70</v>
      </c>
      <c r="B38" s="6" t="s">
        <v>370</v>
      </c>
      <c r="C38" s="3" t="s">
        <v>33</v>
      </c>
      <c r="D38" s="3" t="s">
        <v>232</v>
      </c>
      <c r="E38" s="3" t="s">
        <v>370</v>
      </c>
      <c r="F38" s="3" t="s">
        <v>23</v>
      </c>
      <c r="G38" s="3" t="s">
        <v>27</v>
      </c>
      <c r="H38" s="3" t="s">
        <v>370</v>
      </c>
    </row>
    <row r="39" spans="1:8" x14ac:dyDescent="0.4">
      <c r="A39" s="3" t="s">
        <v>71</v>
      </c>
      <c r="B39" s="6" t="s">
        <v>369</v>
      </c>
      <c r="C39" s="3" t="s">
        <v>33</v>
      </c>
      <c r="D39" s="3" t="s">
        <v>243</v>
      </c>
      <c r="E39" s="3" t="s">
        <v>369</v>
      </c>
      <c r="F39" s="3" t="s">
        <v>20</v>
      </c>
      <c r="G39" s="3" t="s">
        <v>27</v>
      </c>
      <c r="H39" s="3" t="s">
        <v>370</v>
      </c>
    </row>
    <row r="40" spans="1:8" x14ac:dyDescent="0.4">
      <c r="A40" s="3" t="s">
        <v>72</v>
      </c>
      <c r="B40" s="6" t="s">
        <v>369</v>
      </c>
      <c r="C40" s="3" t="s">
        <v>33</v>
      </c>
      <c r="D40" s="3" t="s">
        <v>218</v>
      </c>
      <c r="E40" s="3" t="s">
        <v>369</v>
      </c>
      <c r="F40" s="3" t="s">
        <v>23</v>
      </c>
      <c r="G40" s="3" t="s">
        <v>27</v>
      </c>
      <c r="H40" s="3" t="s">
        <v>370</v>
      </c>
    </row>
    <row r="41" spans="1:8" x14ac:dyDescent="0.4">
      <c r="A41" s="3" t="s">
        <v>73</v>
      </c>
      <c r="B41" s="6" t="s">
        <v>369</v>
      </c>
      <c r="C41" s="3" t="s">
        <v>33</v>
      </c>
      <c r="D41" s="3" t="s">
        <v>242</v>
      </c>
      <c r="E41" s="3" t="s">
        <v>369</v>
      </c>
      <c r="F41" s="3" t="s">
        <v>23</v>
      </c>
      <c r="G41" s="3" t="s">
        <v>27</v>
      </c>
      <c r="H41" s="3" t="s">
        <v>370</v>
      </c>
    </row>
    <row r="42" spans="1:8" x14ac:dyDescent="0.4">
      <c r="A42" s="3" t="s">
        <v>74</v>
      </c>
      <c r="B42" s="6" t="s">
        <v>369</v>
      </c>
      <c r="C42" s="3" t="s">
        <v>377</v>
      </c>
      <c r="D42" s="3" t="s">
        <v>28</v>
      </c>
      <c r="E42" s="3" t="s">
        <v>369</v>
      </c>
      <c r="F42" s="3" t="s">
        <v>20</v>
      </c>
      <c r="G42" s="3" t="s">
        <v>27</v>
      </c>
      <c r="H42" s="3" t="s">
        <v>370</v>
      </c>
    </row>
    <row r="43" spans="1:8" x14ac:dyDescent="0.4">
      <c r="A43" s="3" t="s">
        <v>75</v>
      </c>
      <c r="B43" s="6" t="s">
        <v>371</v>
      </c>
      <c r="C43" s="3" t="s">
        <v>20</v>
      </c>
      <c r="D43" s="3" t="s">
        <v>171</v>
      </c>
      <c r="E43" s="3" t="s">
        <v>371</v>
      </c>
      <c r="F43" s="3" t="s">
        <v>23</v>
      </c>
      <c r="G43" s="3" t="s">
        <v>22</v>
      </c>
      <c r="H43" s="3" t="s">
        <v>371</v>
      </c>
    </row>
    <row r="44" spans="1:8" x14ac:dyDescent="0.4">
      <c r="A44" s="3" t="s">
        <v>76</v>
      </c>
      <c r="B44" s="6" t="s">
        <v>371</v>
      </c>
      <c r="C44" s="3" t="s">
        <v>377</v>
      </c>
      <c r="D44" s="3" t="s">
        <v>246</v>
      </c>
      <c r="E44" s="3" t="s">
        <v>369</v>
      </c>
      <c r="F44" s="3" t="s">
        <v>23</v>
      </c>
      <c r="G44" s="3" t="s">
        <v>27</v>
      </c>
      <c r="H44" s="3" t="s">
        <v>370</v>
      </c>
    </row>
    <row r="45" spans="1:8" x14ac:dyDescent="0.4">
      <c r="A45" s="3" t="s">
        <v>77</v>
      </c>
      <c r="B45" s="6" t="s">
        <v>370</v>
      </c>
      <c r="C45" s="3" t="s">
        <v>33</v>
      </c>
      <c r="D45" s="3" t="s">
        <v>232</v>
      </c>
      <c r="E45" s="3" t="s">
        <v>370</v>
      </c>
      <c r="F45" s="3" t="s">
        <v>23</v>
      </c>
      <c r="G45" s="3" t="s">
        <v>27</v>
      </c>
      <c r="H45" s="3" t="s">
        <v>370</v>
      </c>
    </row>
    <row r="46" spans="1:8" x14ac:dyDescent="0.4">
      <c r="A46" s="3" t="s">
        <v>78</v>
      </c>
      <c r="B46" s="6" t="s">
        <v>369</v>
      </c>
      <c r="C46" s="3" t="s">
        <v>33</v>
      </c>
      <c r="D46" s="3" t="s">
        <v>165</v>
      </c>
      <c r="E46" s="3" t="s">
        <v>369</v>
      </c>
      <c r="F46" s="3" t="s">
        <v>23</v>
      </c>
      <c r="G46" s="3" t="s">
        <v>27</v>
      </c>
      <c r="H46" s="3" t="s">
        <v>370</v>
      </c>
    </row>
    <row r="47" spans="1:8" x14ac:dyDescent="0.4">
      <c r="A47" s="3" t="s">
        <v>79</v>
      </c>
      <c r="B47" s="6" t="s">
        <v>369</v>
      </c>
      <c r="C47" s="3" t="s">
        <v>33</v>
      </c>
      <c r="D47" s="3" t="s">
        <v>242</v>
      </c>
      <c r="E47" s="3" t="s">
        <v>369</v>
      </c>
      <c r="F47" s="3" t="s">
        <v>23</v>
      </c>
      <c r="G47" s="3" t="s">
        <v>27</v>
      </c>
      <c r="H47" s="3" t="s">
        <v>370</v>
      </c>
    </row>
    <row r="48" spans="1:8" x14ac:dyDescent="0.4">
      <c r="A48" s="3" t="s">
        <v>80</v>
      </c>
      <c r="B48" s="6" t="s">
        <v>369</v>
      </c>
      <c r="C48" s="3" t="s">
        <v>33</v>
      </c>
      <c r="D48" s="3" t="s">
        <v>165</v>
      </c>
      <c r="E48" s="3" t="s">
        <v>369</v>
      </c>
      <c r="F48" s="3" t="s">
        <v>23</v>
      </c>
      <c r="G48" s="3" t="s">
        <v>27</v>
      </c>
      <c r="H48" s="3" t="s">
        <v>370</v>
      </c>
    </row>
    <row r="49" spans="1:8" x14ac:dyDescent="0.4">
      <c r="A49" s="3" t="s">
        <v>81</v>
      </c>
      <c r="B49" s="6" t="s">
        <v>371</v>
      </c>
      <c r="C49" s="3" t="s">
        <v>33</v>
      </c>
      <c r="D49" s="3" t="s">
        <v>192</v>
      </c>
      <c r="E49" s="3" t="s">
        <v>371</v>
      </c>
      <c r="F49" s="3" t="s">
        <v>23</v>
      </c>
      <c r="G49" s="3" t="s">
        <v>22</v>
      </c>
      <c r="H49" s="3" t="s">
        <v>371</v>
      </c>
    </row>
    <row r="50" spans="1:8" x14ac:dyDescent="0.4">
      <c r="A50" s="3" t="s">
        <v>82</v>
      </c>
      <c r="B50" s="6" t="s">
        <v>371</v>
      </c>
      <c r="C50" s="3" t="s">
        <v>33</v>
      </c>
      <c r="D50" s="3" t="s">
        <v>238</v>
      </c>
      <c r="E50" s="3" t="s">
        <v>371</v>
      </c>
      <c r="F50" s="3" t="s">
        <v>23</v>
      </c>
      <c r="G50" s="3" t="s">
        <v>22</v>
      </c>
      <c r="H50" s="3" t="s">
        <v>371</v>
      </c>
    </row>
    <row r="51" spans="1:8" x14ac:dyDescent="0.4">
      <c r="A51" s="3" t="s">
        <v>83</v>
      </c>
      <c r="B51" s="6" t="s">
        <v>370</v>
      </c>
      <c r="C51" s="3" t="s">
        <v>33</v>
      </c>
      <c r="D51" s="3" t="s">
        <v>322</v>
      </c>
      <c r="E51" s="3" t="s">
        <v>369</v>
      </c>
      <c r="F51" s="3" t="s">
        <v>23</v>
      </c>
      <c r="G51" s="3" t="s">
        <v>27</v>
      </c>
      <c r="H51" s="3" t="s">
        <v>370</v>
      </c>
    </row>
    <row r="52" spans="1:8" x14ac:dyDescent="0.4">
      <c r="A52" s="3" t="s">
        <v>84</v>
      </c>
      <c r="B52" s="6" t="s">
        <v>371</v>
      </c>
      <c r="C52" s="3" t="s">
        <v>377</v>
      </c>
      <c r="D52" s="3" t="s">
        <v>246</v>
      </c>
      <c r="E52" s="3" t="s">
        <v>369</v>
      </c>
      <c r="F52" s="3" t="s">
        <v>23</v>
      </c>
      <c r="G52" s="3" t="s">
        <v>27</v>
      </c>
      <c r="H52" s="3" t="s">
        <v>370</v>
      </c>
    </row>
    <row r="53" spans="1:8" x14ac:dyDescent="0.4">
      <c r="A53" s="3" t="s">
        <v>85</v>
      </c>
      <c r="B53" s="6" t="s">
        <v>371</v>
      </c>
      <c r="C53" s="3" t="s">
        <v>33</v>
      </c>
      <c r="D53" s="3" t="s">
        <v>192</v>
      </c>
      <c r="E53" s="3" t="s">
        <v>371</v>
      </c>
      <c r="F53" s="3" t="s">
        <v>23</v>
      </c>
      <c r="G53" s="3" t="s">
        <v>22</v>
      </c>
      <c r="H53" s="3" t="s">
        <v>371</v>
      </c>
    </row>
    <row r="54" spans="1:8" x14ac:dyDescent="0.4">
      <c r="A54" s="3" t="s">
        <v>86</v>
      </c>
      <c r="B54" s="6" t="s">
        <v>369</v>
      </c>
      <c r="C54" s="3" t="s">
        <v>33</v>
      </c>
      <c r="D54" s="3" t="s">
        <v>165</v>
      </c>
      <c r="E54" s="3" t="s">
        <v>369</v>
      </c>
      <c r="F54" s="3" t="s">
        <v>23</v>
      </c>
      <c r="G54" s="3" t="s">
        <v>27</v>
      </c>
      <c r="H54" s="3" t="s">
        <v>370</v>
      </c>
    </row>
    <row r="55" spans="1:8" x14ac:dyDescent="0.4">
      <c r="A55" s="3" t="s">
        <v>87</v>
      </c>
      <c r="B55" s="6" t="s">
        <v>369</v>
      </c>
      <c r="C55" s="3" t="s">
        <v>33</v>
      </c>
      <c r="D55" s="3" t="s">
        <v>322</v>
      </c>
      <c r="E55" s="3" t="s">
        <v>369</v>
      </c>
      <c r="F55" s="3" t="s">
        <v>23</v>
      </c>
      <c r="G55" s="3" t="s">
        <v>27</v>
      </c>
      <c r="H55" s="3" t="s">
        <v>370</v>
      </c>
    </row>
    <row r="56" spans="1:8" x14ac:dyDescent="0.4">
      <c r="A56" s="3" t="s">
        <v>88</v>
      </c>
      <c r="B56" s="6" t="s">
        <v>371</v>
      </c>
      <c r="C56" s="3" t="s">
        <v>33</v>
      </c>
      <c r="D56" s="3" t="s">
        <v>82</v>
      </c>
      <c r="E56" s="3" t="s">
        <v>371</v>
      </c>
      <c r="F56" s="3" t="s">
        <v>23</v>
      </c>
      <c r="G56" s="3" t="s">
        <v>22</v>
      </c>
      <c r="H56" s="3" t="s">
        <v>371</v>
      </c>
    </row>
    <row r="57" spans="1:8" x14ac:dyDescent="0.4">
      <c r="A57" s="3" t="s">
        <v>89</v>
      </c>
      <c r="B57" s="6" t="s">
        <v>369</v>
      </c>
      <c r="C57" s="3" t="s">
        <v>33</v>
      </c>
      <c r="D57" s="3" t="s">
        <v>322</v>
      </c>
      <c r="E57" s="3" t="s">
        <v>369</v>
      </c>
      <c r="F57" s="3" t="s">
        <v>23</v>
      </c>
      <c r="G57" s="3" t="s">
        <v>27</v>
      </c>
      <c r="H57" s="3" t="s">
        <v>370</v>
      </c>
    </row>
    <row r="58" spans="1:8" x14ac:dyDescent="0.4">
      <c r="A58" s="3" t="s">
        <v>90</v>
      </c>
      <c r="B58" s="6" t="s">
        <v>369</v>
      </c>
      <c r="C58" s="3" t="s">
        <v>33</v>
      </c>
      <c r="D58" s="3" t="s">
        <v>242</v>
      </c>
      <c r="E58" s="3" t="s">
        <v>369</v>
      </c>
      <c r="F58" s="3" t="s">
        <v>23</v>
      </c>
      <c r="G58" s="3" t="s">
        <v>27</v>
      </c>
      <c r="H58" s="3" t="s">
        <v>370</v>
      </c>
    </row>
    <row r="59" spans="1:8" x14ac:dyDescent="0.4">
      <c r="A59" s="3" t="s">
        <v>91</v>
      </c>
      <c r="B59" s="6" t="s">
        <v>372</v>
      </c>
      <c r="C59" s="3" t="s">
        <v>377</v>
      </c>
      <c r="D59" s="3" t="s">
        <v>85</v>
      </c>
      <c r="E59" s="3" t="s">
        <v>371</v>
      </c>
      <c r="F59" s="3" t="s">
        <v>23</v>
      </c>
      <c r="G59" s="3" t="s">
        <v>22</v>
      </c>
      <c r="H59" s="3" t="s">
        <v>371</v>
      </c>
    </row>
    <row r="60" spans="1:8" x14ac:dyDescent="0.4">
      <c r="A60" s="3" t="s">
        <v>92</v>
      </c>
      <c r="B60" s="6" t="s">
        <v>373</v>
      </c>
      <c r="C60" s="3" t="s">
        <v>33</v>
      </c>
      <c r="D60" s="3" t="s">
        <v>282</v>
      </c>
      <c r="E60" s="3" t="s">
        <v>372</v>
      </c>
      <c r="F60" s="3" t="s">
        <v>23</v>
      </c>
      <c r="G60" s="3" t="s">
        <v>22</v>
      </c>
      <c r="H60" s="3" t="s">
        <v>371</v>
      </c>
    </row>
    <row r="61" spans="1:8" x14ac:dyDescent="0.4">
      <c r="A61" s="3" t="s">
        <v>93</v>
      </c>
      <c r="B61" s="6" t="s">
        <v>369</v>
      </c>
      <c r="C61" s="3" t="s">
        <v>33</v>
      </c>
      <c r="D61" s="3" t="s">
        <v>165</v>
      </c>
      <c r="E61" s="3" t="s">
        <v>369</v>
      </c>
      <c r="F61" s="3" t="s">
        <v>23</v>
      </c>
      <c r="G61" s="3" t="s">
        <v>27</v>
      </c>
      <c r="H61" s="3" t="s">
        <v>370</v>
      </c>
    </row>
    <row r="62" spans="1:8" x14ac:dyDescent="0.4">
      <c r="A62" s="3" t="s">
        <v>94</v>
      </c>
      <c r="B62" s="6" t="s">
        <v>369</v>
      </c>
      <c r="C62" s="3" t="s">
        <v>33</v>
      </c>
      <c r="D62" s="3" t="s">
        <v>194</v>
      </c>
      <c r="E62" s="3" t="s">
        <v>369</v>
      </c>
      <c r="F62" s="3" t="s">
        <v>23</v>
      </c>
      <c r="G62" s="3" t="s">
        <v>27</v>
      </c>
      <c r="H62" s="3" t="s">
        <v>370</v>
      </c>
    </row>
    <row r="63" spans="1:8" x14ac:dyDescent="0.4">
      <c r="A63" s="3" t="s">
        <v>95</v>
      </c>
      <c r="B63" s="6" t="s">
        <v>369</v>
      </c>
      <c r="C63" s="3" t="s">
        <v>33</v>
      </c>
      <c r="D63" s="3" t="s">
        <v>243</v>
      </c>
      <c r="E63" s="3" t="s">
        <v>369</v>
      </c>
      <c r="F63" s="3" t="s">
        <v>20</v>
      </c>
      <c r="G63" s="3" t="s">
        <v>27</v>
      </c>
      <c r="H63" s="3" t="s">
        <v>370</v>
      </c>
    </row>
    <row r="64" spans="1:8" x14ac:dyDescent="0.4">
      <c r="A64" s="3" t="s">
        <v>96</v>
      </c>
      <c r="B64" s="6" t="s">
        <v>372</v>
      </c>
      <c r="C64" s="3" t="s">
        <v>33</v>
      </c>
      <c r="D64" s="3" t="s">
        <v>328</v>
      </c>
      <c r="E64" s="3" t="s">
        <v>372</v>
      </c>
      <c r="F64" s="3" t="s">
        <v>23</v>
      </c>
      <c r="G64" s="3" t="s">
        <v>22</v>
      </c>
      <c r="H64" s="3" t="s">
        <v>371</v>
      </c>
    </row>
    <row r="65" spans="1:8" x14ac:dyDescent="0.4">
      <c r="A65" s="3" t="s">
        <v>97</v>
      </c>
      <c r="B65" s="6" t="s">
        <v>369</v>
      </c>
      <c r="C65" s="3" t="s">
        <v>33</v>
      </c>
      <c r="D65" s="3" t="s">
        <v>322</v>
      </c>
      <c r="E65" s="3" t="s">
        <v>369</v>
      </c>
      <c r="F65" s="3" t="s">
        <v>23</v>
      </c>
      <c r="G65" s="3" t="s">
        <v>27</v>
      </c>
      <c r="H65" s="3" t="s">
        <v>370</v>
      </c>
    </row>
    <row r="66" spans="1:8" x14ac:dyDescent="0.4">
      <c r="A66" s="3" t="s">
        <v>98</v>
      </c>
      <c r="B66" s="6" t="s">
        <v>374</v>
      </c>
      <c r="C66" s="3" t="s">
        <v>33</v>
      </c>
      <c r="D66" s="3" t="s">
        <v>272</v>
      </c>
      <c r="E66" s="3" t="s">
        <v>374</v>
      </c>
      <c r="F66" s="3" t="s">
        <v>23</v>
      </c>
      <c r="G66" s="3" t="s">
        <v>22</v>
      </c>
      <c r="H66" s="3" t="s">
        <v>371</v>
      </c>
    </row>
    <row r="67" spans="1:8" x14ac:dyDescent="0.4">
      <c r="A67" s="3" t="s">
        <v>99</v>
      </c>
      <c r="B67" s="6" t="s">
        <v>371</v>
      </c>
      <c r="C67" s="3" t="s">
        <v>377</v>
      </c>
      <c r="D67" s="3" t="s">
        <v>82</v>
      </c>
      <c r="E67" s="3" t="s">
        <v>371</v>
      </c>
      <c r="F67" s="3" t="s">
        <v>23</v>
      </c>
      <c r="G67" s="3" t="s">
        <v>22</v>
      </c>
      <c r="H67" s="3" t="s">
        <v>371</v>
      </c>
    </row>
    <row r="68" spans="1:8" x14ac:dyDescent="0.4">
      <c r="A68" s="3" t="s">
        <v>100</v>
      </c>
      <c r="B68" s="6" t="s">
        <v>374</v>
      </c>
      <c r="C68" s="3" t="s">
        <v>33</v>
      </c>
      <c r="D68" s="3" t="s">
        <v>282</v>
      </c>
      <c r="E68" s="3" t="s">
        <v>372</v>
      </c>
      <c r="F68" s="3" t="s">
        <v>23</v>
      </c>
      <c r="G68" s="3" t="s">
        <v>22</v>
      </c>
      <c r="H68" s="3" t="s">
        <v>371</v>
      </c>
    </row>
    <row r="69" spans="1:8" x14ac:dyDescent="0.4">
      <c r="A69" s="3" t="s">
        <v>101</v>
      </c>
      <c r="B69" s="6" t="s">
        <v>374</v>
      </c>
      <c r="C69" s="3" t="s">
        <v>33</v>
      </c>
      <c r="D69" s="3" t="s">
        <v>272</v>
      </c>
      <c r="E69" s="3" t="s">
        <v>374</v>
      </c>
      <c r="F69" s="3" t="s">
        <v>23</v>
      </c>
      <c r="G69" s="3" t="s">
        <v>22</v>
      </c>
      <c r="H69" s="3" t="s">
        <v>371</v>
      </c>
    </row>
    <row r="70" spans="1:8" x14ac:dyDescent="0.4">
      <c r="A70" s="3" t="s">
        <v>102</v>
      </c>
      <c r="B70" s="6" t="s">
        <v>369</v>
      </c>
      <c r="C70" s="3" t="s">
        <v>377</v>
      </c>
      <c r="D70" s="3" t="s">
        <v>28</v>
      </c>
      <c r="E70" s="3" t="s">
        <v>369</v>
      </c>
      <c r="F70" s="3" t="s">
        <v>20</v>
      </c>
      <c r="G70" s="3" t="s">
        <v>27</v>
      </c>
      <c r="H70" s="3" t="s">
        <v>370</v>
      </c>
    </row>
    <row r="71" spans="1:8" x14ac:dyDescent="0.4">
      <c r="A71" s="3" t="s">
        <v>103</v>
      </c>
      <c r="B71" s="6" t="s">
        <v>369</v>
      </c>
      <c r="C71" s="3" t="s">
        <v>33</v>
      </c>
      <c r="D71" s="3" t="s">
        <v>322</v>
      </c>
      <c r="E71" s="3" t="s">
        <v>369</v>
      </c>
      <c r="F71" s="3" t="s">
        <v>23</v>
      </c>
      <c r="G71" s="3" t="s">
        <v>27</v>
      </c>
      <c r="H71" s="3" t="s">
        <v>370</v>
      </c>
    </row>
    <row r="72" spans="1:8" x14ac:dyDescent="0.4">
      <c r="A72" s="3" t="s">
        <v>104</v>
      </c>
      <c r="B72" s="6" t="s">
        <v>370</v>
      </c>
      <c r="C72" s="3" t="s">
        <v>33</v>
      </c>
      <c r="D72" s="3" t="s">
        <v>232</v>
      </c>
      <c r="E72" s="3" t="s">
        <v>370</v>
      </c>
      <c r="F72" s="3" t="s">
        <v>23</v>
      </c>
      <c r="G72" s="3" t="s">
        <v>27</v>
      </c>
      <c r="H72" s="3" t="s">
        <v>370</v>
      </c>
    </row>
    <row r="73" spans="1:8" x14ac:dyDescent="0.4">
      <c r="A73" s="3" t="s">
        <v>105</v>
      </c>
      <c r="B73" s="6" t="s">
        <v>374</v>
      </c>
      <c r="C73" s="3" t="s">
        <v>33</v>
      </c>
      <c r="D73" s="3" t="s">
        <v>272</v>
      </c>
      <c r="E73" s="3" t="s">
        <v>374</v>
      </c>
      <c r="F73" s="3" t="s">
        <v>23</v>
      </c>
      <c r="G73" s="3" t="s">
        <v>22</v>
      </c>
      <c r="H73" s="3" t="s">
        <v>371</v>
      </c>
    </row>
    <row r="74" spans="1:8" x14ac:dyDescent="0.4">
      <c r="A74" s="3" t="s">
        <v>106</v>
      </c>
      <c r="B74" s="6" t="s">
        <v>370</v>
      </c>
      <c r="C74" s="3" t="s">
        <v>33</v>
      </c>
      <c r="D74" s="3" t="s">
        <v>232</v>
      </c>
      <c r="E74" s="3" t="s">
        <v>370</v>
      </c>
      <c r="F74" s="3" t="s">
        <v>23</v>
      </c>
      <c r="G74" s="3" t="s">
        <v>27</v>
      </c>
      <c r="H74" s="3" t="s">
        <v>370</v>
      </c>
    </row>
    <row r="75" spans="1:8" x14ac:dyDescent="0.4">
      <c r="A75" s="3" t="s">
        <v>107</v>
      </c>
      <c r="B75" s="6" t="s">
        <v>45</v>
      </c>
      <c r="C75" s="3" t="s">
        <v>33</v>
      </c>
      <c r="D75" s="3" t="s">
        <v>246</v>
      </c>
      <c r="E75" s="3" t="s">
        <v>369</v>
      </c>
      <c r="F75" s="3" t="s">
        <v>23</v>
      </c>
      <c r="G75" s="3" t="s">
        <v>27</v>
      </c>
      <c r="H75" s="3" t="s">
        <v>370</v>
      </c>
    </row>
    <row r="76" spans="1:8" x14ac:dyDescent="0.4">
      <c r="A76" s="3" t="s">
        <v>108</v>
      </c>
      <c r="B76" s="6" t="s">
        <v>369</v>
      </c>
      <c r="C76" s="3" t="s">
        <v>33</v>
      </c>
      <c r="D76" s="3" t="s">
        <v>194</v>
      </c>
      <c r="E76" s="3" t="s">
        <v>369</v>
      </c>
      <c r="F76" s="3" t="s">
        <v>23</v>
      </c>
      <c r="G76" s="3" t="s">
        <v>27</v>
      </c>
      <c r="H76" s="3" t="s">
        <v>370</v>
      </c>
    </row>
    <row r="77" spans="1:8" x14ac:dyDescent="0.4">
      <c r="A77" s="3" t="s">
        <v>109</v>
      </c>
      <c r="B77" s="6" t="s">
        <v>369</v>
      </c>
      <c r="C77" s="3" t="s">
        <v>33</v>
      </c>
      <c r="D77" s="3" t="s">
        <v>232</v>
      </c>
      <c r="E77" s="3" t="s">
        <v>370</v>
      </c>
      <c r="F77" s="3" t="s">
        <v>23</v>
      </c>
      <c r="G77" s="3" t="s">
        <v>27</v>
      </c>
      <c r="H77" s="3" t="s">
        <v>370</v>
      </c>
    </row>
    <row r="78" spans="1:8" x14ac:dyDescent="0.4">
      <c r="A78" s="3" t="s">
        <v>110</v>
      </c>
      <c r="B78" s="6" t="s">
        <v>374</v>
      </c>
      <c r="C78" s="3" t="s">
        <v>33</v>
      </c>
      <c r="D78" s="3" t="s">
        <v>272</v>
      </c>
      <c r="E78" s="3" t="s">
        <v>374</v>
      </c>
      <c r="F78" s="3" t="s">
        <v>23</v>
      </c>
      <c r="G78" s="3" t="s">
        <v>22</v>
      </c>
      <c r="H78" s="3" t="s">
        <v>371</v>
      </c>
    </row>
    <row r="79" spans="1:8" x14ac:dyDescent="0.4">
      <c r="A79" s="3" t="s">
        <v>111</v>
      </c>
      <c r="B79" s="6" t="s">
        <v>370</v>
      </c>
      <c r="C79" s="3" t="s">
        <v>33</v>
      </c>
      <c r="D79" s="3" t="s">
        <v>195</v>
      </c>
      <c r="E79" s="3" t="s">
        <v>370</v>
      </c>
      <c r="F79" s="3" t="s">
        <v>23</v>
      </c>
      <c r="G79" s="3" t="s">
        <v>27</v>
      </c>
      <c r="H79" s="3" t="s">
        <v>370</v>
      </c>
    </row>
    <row r="80" spans="1:8" x14ac:dyDescent="0.4">
      <c r="A80" s="3" t="s">
        <v>112</v>
      </c>
      <c r="B80" s="6" t="s">
        <v>371</v>
      </c>
      <c r="C80" s="3" t="s">
        <v>33</v>
      </c>
      <c r="D80" s="3" t="s">
        <v>192</v>
      </c>
      <c r="E80" s="3" t="s">
        <v>371</v>
      </c>
      <c r="F80" s="3" t="s">
        <v>23</v>
      </c>
      <c r="G80" s="3" t="s">
        <v>22</v>
      </c>
      <c r="H80" s="3" t="s">
        <v>371</v>
      </c>
    </row>
    <row r="81" spans="1:8" x14ac:dyDescent="0.4">
      <c r="A81" s="3" t="s">
        <v>113</v>
      </c>
      <c r="B81" s="6" t="s">
        <v>369</v>
      </c>
      <c r="C81" s="3" t="s">
        <v>33</v>
      </c>
      <c r="D81" s="3" t="s">
        <v>322</v>
      </c>
      <c r="E81" s="3" t="s">
        <v>369</v>
      </c>
      <c r="F81" s="3" t="s">
        <v>23</v>
      </c>
      <c r="G81" s="3" t="s">
        <v>27</v>
      </c>
      <c r="H81" s="3" t="s">
        <v>370</v>
      </c>
    </row>
    <row r="82" spans="1:8" x14ac:dyDescent="0.4">
      <c r="A82" s="3" t="s">
        <v>114</v>
      </c>
      <c r="B82" s="6" t="s">
        <v>369</v>
      </c>
      <c r="C82" s="3" t="s">
        <v>33</v>
      </c>
      <c r="D82" s="3" t="s">
        <v>322</v>
      </c>
      <c r="E82" s="3" t="s">
        <v>369</v>
      </c>
      <c r="F82" s="3" t="s">
        <v>23</v>
      </c>
      <c r="G82" s="3" t="s">
        <v>27</v>
      </c>
      <c r="H82" s="3" t="s">
        <v>370</v>
      </c>
    </row>
    <row r="83" spans="1:8" x14ac:dyDescent="0.4">
      <c r="A83" s="3" t="s">
        <v>115</v>
      </c>
      <c r="B83" s="6" t="s">
        <v>372</v>
      </c>
      <c r="C83" s="3" t="s">
        <v>33</v>
      </c>
      <c r="D83" s="3" t="s">
        <v>282</v>
      </c>
      <c r="E83" s="3" t="s">
        <v>372</v>
      </c>
      <c r="F83" s="3" t="s">
        <v>23</v>
      </c>
      <c r="G83" s="3" t="s">
        <v>22</v>
      </c>
      <c r="H83" s="3" t="s">
        <v>371</v>
      </c>
    </row>
    <row r="84" spans="1:8" x14ac:dyDescent="0.4">
      <c r="A84" s="3" t="s">
        <v>116</v>
      </c>
      <c r="B84" s="6" t="s">
        <v>376</v>
      </c>
      <c r="C84" s="3" t="s">
        <v>33</v>
      </c>
      <c r="D84" s="3" t="s">
        <v>192</v>
      </c>
      <c r="E84" s="3" t="s">
        <v>371</v>
      </c>
      <c r="F84" s="3" t="s">
        <v>23</v>
      </c>
      <c r="G84" s="3" t="s">
        <v>22</v>
      </c>
      <c r="H84" s="3" t="s">
        <v>371</v>
      </c>
    </row>
    <row r="85" spans="1:8" x14ac:dyDescent="0.4">
      <c r="A85" s="3" t="s">
        <v>117</v>
      </c>
      <c r="B85" s="6" t="s">
        <v>371</v>
      </c>
      <c r="C85" s="3" t="s">
        <v>33</v>
      </c>
      <c r="D85" s="3" t="s">
        <v>192</v>
      </c>
      <c r="E85" s="3" t="s">
        <v>371</v>
      </c>
      <c r="F85" s="3" t="s">
        <v>23</v>
      </c>
      <c r="G85" s="3" t="s">
        <v>22</v>
      </c>
      <c r="H85" s="3" t="s">
        <v>371</v>
      </c>
    </row>
    <row r="86" spans="1:8" x14ac:dyDescent="0.4">
      <c r="A86" s="3" t="s">
        <v>118</v>
      </c>
      <c r="B86" s="6" t="s">
        <v>371</v>
      </c>
      <c r="C86" s="3" t="s">
        <v>33</v>
      </c>
      <c r="D86" s="3" t="s">
        <v>82</v>
      </c>
      <c r="E86" s="3" t="s">
        <v>371</v>
      </c>
      <c r="F86" s="3" t="s">
        <v>23</v>
      </c>
      <c r="G86" s="3" t="s">
        <v>22</v>
      </c>
      <c r="H86" s="3" t="s">
        <v>371</v>
      </c>
    </row>
    <row r="87" spans="1:8" x14ac:dyDescent="0.4">
      <c r="A87" s="3" t="s">
        <v>119</v>
      </c>
      <c r="B87" s="6" t="s">
        <v>376</v>
      </c>
      <c r="C87" s="3" t="s">
        <v>33</v>
      </c>
      <c r="D87" s="3" t="s">
        <v>246</v>
      </c>
      <c r="E87" s="3" t="s">
        <v>369</v>
      </c>
      <c r="F87" s="3" t="s">
        <v>23</v>
      </c>
      <c r="G87" s="3" t="s">
        <v>27</v>
      </c>
      <c r="H87" s="3" t="s">
        <v>370</v>
      </c>
    </row>
    <row r="88" spans="1:8" x14ac:dyDescent="0.4">
      <c r="A88" s="3" t="s">
        <v>120</v>
      </c>
      <c r="B88" s="6" t="s">
        <v>370</v>
      </c>
      <c r="C88" s="3" t="s">
        <v>33</v>
      </c>
      <c r="D88" s="3" t="s">
        <v>195</v>
      </c>
      <c r="E88" s="3" t="s">
        <v>370</v>
      </c>
      <c r="F88" s="3" t="s">
        <v>23</v>
      </c>
      <c r="G88" s="3" t="s">
        <v>27</v>
      </c>
      <c r="H88" s="3" t="s">
        <v>370</v>
      </c>
    </row>
    <row r="89" spans="1:8" x14ac:dyDescent="0.4">
      <c r="A89" s="3" t="s">
        <v>121</v>
      </c>
      <c r="B89" s="6" t="s">
        <v>373</v>
      </c>
      <c r="C89" s="3" t="s">
        <v>33</v>
      </c>
      <c r="D89" s="3" t="s">
        <v>282</v>
      </c>
      <c r="E89" s="3" t="s">
        <v>372</v>
      </c>
      <c r="F89" s="3" t="s">
        <v>23</v>
      </c>
      <c r="G89" s="3" t="s">
        <v>22</v>
      </c>
      <c r="H89" s="3" t="s">
        <v>371</v>
      </c>
    </row>
    <row r="90" spans="1:8" x14ac:dyDescent="0.4">
      <c r="A90" s="3" t="s">
        <v>122</v>
      </c>
      <c r="B90" s="6" t="s">
        <v>374</v>
      </c>
      <c r="C90" s="3" t="s">
        <v>33</v>
      </c>
      <c r="D90" s="3" t="s">
        <v>272</v>
      </c>
      <c r="E90" s="3" t="s">
        <v>374</v>
      </c>
      <c r="F90" s="3" t="s">
        <v>23</v>
      </c>
      <c r="G90" s="3" t="s">
        <v>22</v>
      </c>
      <c r="H90" s="3" t="s">
        <v>371</v>
      </c>
    </row>
    <row r="91" spans="1:8" x14ac:dyDescent="0.4">
      <c r="A91" s="3" t="s">
        <v>123</v>
      </c>
      <c r="B91" s="6" t="s">
        <v>370</v>
      </c>
      <c r="C91" s="3" t="s">
        <v>33</v>
      </c>
      <c r="D91" s="3" t="s">
        <v>232</v>
      </c>
      <c r="E91" s="3" t="s">
        <v>370</v>
      </c>
      <c r="F91" s="3" t="s">
        <v>23</v>
      </c>
      <c r="G91" s="3" t="s">
        <v>27</v>
      </c>
      <c r="H91" s="3" t="s">
        <v>370</v>
      </c>
    </row>
    <row r="92" spans="1:8" x14ac:dyDescent="0.4">
      <c r="A92" s="3" t="s">
        <v>124</v>
      </c>
      <c r="B92" s="6" t="s">
        <v>370</v>
      </c>
      <c r="C92" s="3" t="s">
        <v>33</v>
      </c>
      <c r="D92" s="3" t="s">
        <v>232</v>
      </c>
      <c r="E92" s="3" t="s">
        <v>370</v>
      </c>
      <c r="F92" s="3" t="s">
        <v>23</v>
      </c>
      <c r="G92" s="3" t="s">
        <v>27</v>
      </c>
      <c r="H92" s="3" t="s">
        <v>370</v>
      </c>
    </row>
    <row r="93" spans="1:8" x14ac:dyDescent="0.4">
      <c r="A93" s="3" t="s">
        <v>125</v>
      </c>
      <c r="B93" s="6" t="s">
        <v>370</v>
      </c>
      <c r="C93" s="3" t="s">
        <v>33</v>
      </c>
      <c r="D93" s="3" t="s">
        <v>232</v>
      </c>
      <c r="E93" s="3" t="s">
        <v>370</v>
      </c>
      <c r="F93" s="3" t="s">
        <v>23</v>
      </c>
      <c r="G93" s="3" t="s">
        <v>27</v>
      </c>
      <c r="H93" s="3" t="s">
        <v>370</v>
      </c>
    </row>
    <row r="94" spans="1:8" x14ac:dyDescent="0.4">
      <c r="A94" s="3" t="s">
        <v>126</v>
      </c>
      <c r="B94" s="6" t="s">
        <v>370</v>
      </c>
      <c r="C94" s="3" t="s">
        <v>33</v>
      </c>
      <c r="D94" s="3" t="s">
        <v>322</v>
      </c>
      <c r="E94" s="3" t="s">
        <v>369</v>
      </c>
      <c r="F94" s="3" t="s">
        <v>23</v>
      </c>
      <c r="G94" s="3" t="s">
        <v>27</v>
      </c>
      <c r="H94" s="3" t="s">
        <v>370</v>
      </c>
    </row>
    <row r="95" spans="1:8" x14ac:dyDescent="0.4">
      <c r="A95" s="3" t="s">
        <v>127</v>
      </c>
      <c r="B95" s="6" t="s">
        <v>369</v>
      </c>
      <c r="C95" s="3" t="s">
        <v>33</v>
      </c>
      <c r="D95" s="3" t="s">
        <v>28</v>
      </c>
      <c r="E95" s="3" t="s">
        <v>369</v>
      </c>
      <c r="F95" s="3" t="s">
        <v>20</v>
      </c>
      <c r="G95" s="3" t="s">
        <v>27</v>
      </c>
      <c r="H95" s="3" t="s">
        <v>370</v>
      </c>
    </row>
    <row r="96" spans="1:8" x14ac:dyDescent="0.4">
      <c r="A96" s="3" t="s">
        <v>128</v>
      </c>
      <c r="B96" s="6" t="s">
        <v>374</v>
      </c>
      <c r="C96" s="3" t="s">
        <v>33</v>
      </c>
      <c r="D96" s="3" t="s">
        <v>282</v>
      </c>
      <c r="E96" s="3" t="s">
        <v>372</v>
      </c>
      <c r="F96" s="3" t="s">
        <v>23</v>
      </c>
      <c r="G96" s="3" t="s">
        <v>22</v>
      </c>
      <c r="H96" s="3" t="s">
        <v>371</v>
      </c>
    </row>
    <row r="97" spans="1:8" x14ac:dyDescent="0.4">
      <c r="A97" s="3" t="s">
        <v>129</v>
      </c>
      <c r="B97" s="6" t="s">
        <v>370</v>
      </c>
      <c r="C97" s="3" t="s">
        <v>20</v>
      </c>
      <c r="D97" s="3" t="s">
        <v>243</v>
      </c>
      <c r="E97" s="3" t="s">
        <v>369</v>
      </c>
      <c r="F97" s="3" t="s">
        <v>20</v>
      </c>
      <c r="G97" s="3" t="s">
        <v>27</v>
      </c>
      <c r="H97" s="3" t="s">
        <v>370</v>
      </c>
    </row>
    <row r="98" spans="1:8" x14ac:dyDescent="0.4">
      <c r="A98" s="3" t="s">
        <v>21</v>
      </c>
      <c r="B98" s="6" t="s">
        <v>371</v>
      </c>
      <c r="C98" s="3" t="s">
        <v>33</v>
      </c>
      <c r="D98" s="3" t="s">
        <v>130</v>
      </c>
      <c r="E98" s="3" t="s">
        <v>371</v>
      </c>
      <c r="F98" s="3" t="s">
        <v>23</v>
      </c>
      <c r="G98" s="3" t="s">
        <v>22</v>
      </c>
      <c r="H98" s="3" t="s">
        <v>371</v>
      </c>
    </row>
    <row r="99" spans="1:8" x14ac:dyDescent="0.4">
      <c r="A99" s="3" t="s">
        <v>130</v>
      </c>
      <c r="B99" s="6" t="s">
        <v>371</v>
      </c>
      <c r="C99" s="3" t="s">
        <v>33</v>
      </c>
      <c r="D99" s="3" t="s">
        <v>21</v>
      </c>
      <c r="E99" s="3" t="s">
        <v>371</v>
      </c>
      <c r="F99" s="3" t="s">
        <v>23</v>
      </c>
      <c r="G99" s="3" t="s">
        <v>22</v>
      </c>
      <c r="H99" s="3" t="s">
        <v>371</v>
      </c>
    </row>
    <row r="100" spans="1:8" x14ac:dyDescent="0.4">
      <c r="A100" s="3" t="s">
        <v>131</v>
      </c>
      <c r="B100" s="6" t="s">
        <v>369</v>
      </c>
      <c r="C100" s="3" t="s">
        <v>377</v>
      </c>
      <c r="D100" s="3" t="s">
        <v>28</v>
      </c>
      <c r="E100" s="3" t="s">
        <v>369</v>
      </c>
      <c r="F100" s="3" t="s">
        <v>20</v>
      </c>
      <c r="G100" s="3" t="s">
        <v>27</v>
      </c>
      <c r="H100" s="3" t="s">
        <v>370</v>
      </c>
    </row>
    <row r="101" spans="1:8" x14ac:dyDescent="0.4">
      <c r="A101" s="3" t="s">
        <v>132</v>
      </c>
      <c r="B101" s="6" t="s">
        <v>373</v>
      </c>
      <c r="C101" s="3" t="s">
        <v>33</v>
      </c>
      <c r="D101" s="3" t="s">
        <v>201</v>
      </c>
      <c r="E101" s="3" t="s">
        <v>371</v>
      </c>
      <c r="F101" s="3" t="s">
        <v>23</v>
      </c>
      <c r="G101" s="3" t="s">
        <v>22</v>
      </c>
      <c r="H101" s="3" t="s">
        <v>371</v>
      </c>
    </row>
    <row r="102" spans="1:8" x14ac:dyDescent="0.4">
      <c r="A102" s="3" t="s">
        <v>133</v>
      </c>
      <c r="B102" s="6" t="s">
        <v>374</v>
      </c>
      <c r="C102" s="3" t="s">
        <v>20</v>
      </c>
      <c r="D102" s="3" t="s">
        <v>272</v>
      </c>
      <c r="E102" s="3" t="s">
        <v>374</v>
      </c>
      <c r="F102" s="3" t="s">
        <v>23</v>
      </c>
      <c r="G102" s="3" t="s">
        <v>22</v>
      </c>
      <c r="H102" s="3" t="s">
        <v>371</v>
      </c>
    </row>
    <row r="103" spans="1:8" x14ac:dyDescent="0.4">
      <c r="A103" s="3" t="s">
        <v>134</v>
      </c>
      <c r="B103" s="6" t="s">
        <v>373</v>
      </c>
      <c r="C103" s="3" t="s">
        <v>33</v>
      </c>
      <c r="D103" s="3" t="s">
        <v>282</v>
      </c>
      <c r="E103" s="3" t="s">
        <v>372</v>
      </c>
      <c r="F103" s="3" t="s">
        <v>23</v>
      </c>
      <c r="G103" s="3" t="s">
        <v>22</v>
      </c>
      <c r="H103" s="3" t="s">
        <v>371</v>
      </c>
    </row>
    <row r="104" spans="1:8" x14ac:dyDescent="0.4">
      <c r="A104" s="3" t="s">
        <v>135</v>
      </c>
      <c r="B104" s="6" t="s">
        <v>372</v>
      </c>
      <c r="C104" s="3" t="s">
        <v>33</v>
      </c>
      <c r="D104" s="3" t="s">
        <v>328</v>
      </c>
      <c r="E104" s="3" t="s">
        <v>372</v>
      </c>
      <c r="F104" s="3" t="s">
        <v>23</v>
      </c>
      <c r="G104" s="3" t="s">
        <v>22</v>
      </c>
      <c r="H104" s="3" t="s">
        <v>371</v>
      </c>
    </row>
    <row r="105" spans="1:8" x14ac:dyDescent="0.4">
      <c r="A105" s="3" t="s">
        <v>136</v>
      </c>
      <c r="B105" s="6" t="s">
        <v>369</v>
      </c>
      <c r="C105" s="3" t="s">
        <v>33</v>
      </c>
      <c r="D105" s="3" t="s">
        <v>232</v>
      </c>
      <c r="E105" s="3" t="s">
        <v>370</v>
      </c>
      <c r="F105" s="3" t="s">
        <v>23</v>
      </c>
      <c r="G105" s="3" t="s">
        <v>27</v>
      </c>
      <c r="H105" s="3" t="s">
        <v>370</v>
      </c>
    </row>
    <row r="106" spans="1:8" x14ac:dyDescent="0.4">
      <c r="A106" s="3" t="s">
        <v>137</v>
      </c>
      <c r="B106" s="6" t="s">
        <v>369</v>
      </c>
      <c r="C106" s="3" t="s">
        <v>33</v>
      </c>
      <c r="D106" s="3" t="s">
        <v>232</v>
      </c>
      <c r="E106" s="3" t="s">
        <v>370</v>
      </c>
      <c r="F106" s="3" t="s">
        <v>23</v>
      </c>
      <c r="G106" s="3" t="s">
        <v>27</v>
      </c>
      <c r="H106" s="3" t="s">
        <v>370</v>
      </c>
    </row>
    <row r="107" spans="1:8" x14ac:dyDescent="0.4">
      <c r="A107" s="3" t="s">
        <v>138</v>
      </c>
      <c r="B107" s="6" t="s">
        <v>369</v>
      </c>
      <c r="C107" s="3" t="s">
        <v>33</v>
      </c>
      <c r="D107" s="3" t="s">
        <v>243</v>
      </c>
      <c r="E107" s="3" t="s">
        <v>369</v>
      </c>
      <c r="F107" s="3" t="s">
        <v>20</v>
      </c>
      <c r="G107" s="3" t="s">
        <v>27</v>
      </c>
      <c r="H107" s="3" t="s">
        <v>370</v>
      </c>
    </row>
    <row r="108" spans="1:8" x14ac:dyDescent="0.4">
      <c r="A108" s="3" t="s">
        <v>139</v>
      </c>
      <c r="B108" s="6" t="s">
        <v>369</v>
      </c>
      <c r="C108" s="3" t="s">
        <v>33</v>
      </c>
      <c r="D108" s="3" t="s">
        <v>242</v>
      </c>
      <c r="E108" s="3" t="s">
        <v>369</v>
      </c>
      <c r="F108" s="3" t="s">
        <v>23</v>
      </c>
      <c r="G108" s="3" t="s">
        <v>27</v>
      </c>
      <c r="H108" s="3" t="s">
        <v>370</v>
      </c>
    </row>
    <row r="109" spans="1:8" x14ac:dyDescent="0.4">
      <c r="A109" s="3" t="s">
        <v>140</v>
      </c>
      <c r="B109" s="6" t="s">
        <v>369</v>
      </c>
      <c r="C109" s="3" t="s">
        <v>33</v>
      </c>
      <c r="D109" s="3" t="s">
        <v>208</v>
      </c>
      <c r="E109" s="3" t="s">
        <v>369</v>
      </c>
      <c r="F109" s="3" t="s">
        <v>23</v>
      </c>
      <c r="G109" s="3" t="s">
        <v>27</v>
      </c>
      <c r="H109" s="3" t="s">
        <v>370</v>
      </c>
    </row>
    <row r="110" spans="1:8" x14ac:dyDescent="0.4">
      <c r="A110" s="3" t="s">
        <v>141</v>
      </c>
      <c r="B110" s="6" t="s">
        <v>370</v>
      </c>
      <c r="C110" s="3" t="s">
        <v>33</v>
      </c>
      <c r="D110" s="3" t="s">
        <v>232</v>
      </c>
      <c r="E110" s="3" t="s">
        <v>370</v>
      </c>
      <c r="F110" s="3" t="s">
        <v>23</v>
      </c>
      <c r="G110" s="3" t="s">
        <v>27</v>
      </c>
      <c r="H110" s="3" t="s">
        <v>370</v>
      </c>
    </row>
    <row r="111" spans="1:8" x14ac:dyDescent="0.4">
      <c r="A111" s="3" t="s">
        <v>142</v>
      </c>
      <c r="B111" s="6" t="s">
        <v>45</v>
      </c>
      <c r="C111" s="3" t="s">
        <v>33</v>
      </c>
      <c r="D111" s="3" t="s">
        <v>246</v>
      </c>
      <c r="E111" s="3" t="s">
        <v>369</v>
      </c>
      <c r="F111" s="3" t="s">
        <v>23</v>
      </c>
      <c r="G111" s="3" t="s">
        <v>27</v>
      </c>
      <c r="H111" s="3" t="s">
        <v>370</v>
      </c>
    </row>
    <row r="112" spans="1:8" x14ac:dyDescent="0.4">
      <c r="A112" s="3" t="s">
        <v>143</v>
      </c>
      <c r="B112" s="6" t="s">
        <v>371</v>
      </c>
      <c r="C112" s="3" t="s">
        <v>33</v>
      </c>
      <c r="D112" s="3" t="s">
        <v>328</v>
      </c>
      <c r="E112" s="3" t="s">
        <v>372</v>
      </c>
      <c r="F112" s="3" t="s">
        <v>23</v>
      </c>
      <c r="G112" s="3" t="s">
        <v>22</v>
      </c>
      <c r="H112" s="3" t="s">
        <v>371</v>
      </c>
    </row>
    <row r="113" spans="1:8" x14ac:dyDescent="0.4">
      <c r="A113" s="3" t="s">
        <v>144</v>
      </c>
      <c r="B113" s="6" t="s">
        <v>371</v>
      </c>
      <c r="C113" s="3" t="s">
        <v>33</v>
      </c>
      <c r="D113" s="3" t="s">
        <v>328</v>
      </c>
      <c r="E113" s="3" t="s">
        <v>372</v>
      </c>
      <c r="F113" s="3" t="s">
        <v>23</v>
      </c>
      <c r="G113" s="3" t="s">
        <v>22</v>
      </c>
      <c r="H113" s="3" t="s">
        <v>371</v>
      </c>
    </row>
    <row r="114" spans="1:8" x14ac:dyDescent="0.4">
      <c r="A114" s="3" t="s">
        <v>145</v>
      </c>
      <c r="B114" s="6" t="s">
        <v>372</v>
      </c>
      <c r="C114" s="3" t="s">
        <v>33</v>
      </c>
      <c r="D114" s="3" t="s">
        <v>91</v>
      </c>
      <c r="E114" s="3" t="s">
        <v>372</v>
      </c>
      <c r="F114" s="3" t="s">
        <v>23</v>
      </c>
      <c r="G114" s="3" t="s">
        <v>22</v>
      </c>
      <c r="H114" s="3" t="s">
        <v>371</v>
      </c>
    </row>
    <row r="115" spans="1:8" x14ac:dyDescent="0.4">
      <c r="A115" s="3" t="s">
        <v>146</v>
      </c>
      <c r="B115" s="6" t="s">
        <v>374</v>
      </c>
      <c r="C115" s="3" t="s">
        <v>33</v>
      </c>
      <c r="D115" s="3" t="s">
        <v>272</v>
      </c>
      <c r="E115" s="3" t="s">
        <v>374</v>
      </c>
      <c r="F115" s="3" t="s">
        <v>23</v>
      </c>
      <c r="G115" s="3" t="s">
        <v>22</v>
      </c>
      <c r="H115" s="3" t="s">
        <v>371</v>
      </c>
    </row>
    <row r="116" spans="1:8" x14ac:dyDescent="0.4">
      <c r="A116" s="3" t="s">
        <v>147</v>
      </c>
      <c r="B116" s="6" t="s">
        <v>369</v>
      </c>
      <c r="C116" s="3" t="s">
        <v>377</v>
      </c>
      <c r="D116" s="3" t="s">
        <v>246</v>
      </c>
      <c r="E116" s="3" t="s">
        <v>369</v>
      </c>
      <c r="F116" s="3" t="s">
        <v>23</v>
      </c>
      <c r="G116" s="3" t="s">
        <v>27</v>
      </c>
      <c r="H116" s="3" t="s">
        <v>370</v>
      </c>
    </row>
    <row r="117" spans="1:8" x14ac:dyDescent="0.4">
      <c r="A117" s="3" t="s">
        <v>148</v>
      </c>
      <c r="B117" s="6" t="s">
        <v>372</v>
      </c>
      <c r="C117" s="3" t="s">
        <v>33</v>
      </c>
      <c r="D117" s="3" t="s">
        <v>328</v>
      </c>
      <c r="E117" s="3" t="s">
        <v>372</v>
      </c>
      <c r="F117" s="3" t="s">
        <v>23</v>
      </c>
      <c r="G117" s="3" t="s">
        <v>22</v>
      </c>
      <c r="H117" s="3" t="s">
        <v>371</v>
      </c>
    </row>
    <row r="118" spans="1:8" x14ac:dyDescent="0.4">
      <c r="A118" s="3" t="s">
        <v>149</v>
      </c>
      <c r="B118" s="6" t="s">
        <v>45</v>
      </c>
      <c r="C118" s="3" t="s">
        <v>33</v>
      </c>
      <c r="D118" s="3" t="s">
        <v>246</v>
      </c>
      <c r="E118" s="3" t="s">
        <v>369</v>
      </c>
      <c r="F118" s="3" t="s">
        <v>23</v>
      </c>
      <c r="G118" s="3" t="s">
        <v>27</v>
      </c>
      <c r="H118" s="3" t="s">
        <v>370</v>
      </c>
    </row>
    <row r="119" spans="1:8" x14ac:dyDescent="0.4">
      <c r="A119" s="3" t="s">
        <v>150</v>
      </c>
      <c r="B119" s="6" t="s">
        <v>371</v>
      </c>
      <c r="C119" s="3" t="s">
        <v>33</v>
      </c>
      <c r="D119" s="3" t="s">
        <v>21</v>
      </c>
      <c r="E119" s="3" t="s">
        <v>371</v>
      </c>
      <c r="F119" s="3" t="s">
        <v>23</v>
      </c>
      <c r="G119" s="3" t="s">
        <v>22</v>
      </c>
      <c r="H119" s="3" t="s">
        <v>371</v>
      </c>
    </row>
    <row r="120" spans="1:8" x14ac:dyDescent="0.4">
      <c r="A120" s="3" t="s">
        <v>151</v>
      </c>
      <c r="B120" s="6" t="s">
        <v>369</v>
      </c>
      <c r="C120" s="3" t="s">
        <v>33</v>
      </c>
      <c r="D120" s="3" t="s">
        <v>322</v>
      </c>
      <c r="E120" s="3" t="s">
        <v>369</v>
      </c>
      <c r="F120" s="3" t="s">
        <v>23</v>
      </c>
      <c r="G120" s="3" t="s">
        <v>27</v>
      </c>
      <c r="H120" s="3" t="s">
        <v>370</v>
      </c>
    </row>
    <row r="121" spans="1:8" x14ac:dyDescent="0.4">
      <c r="A121" s="3" t="s">
        <v>152</v>
      </c>
      <c r="B121" s="6" t="s">
        <v>370</v>
      </c>
      <c r="C121" s="3" t="s">
        <v>33</v>
      </c>
      <c r="D121" s="3" t="s">
        <v>195</v>
      </c>
      <c r="E121" s="3" t="s">
        <v>370</v>
      </c>
      <c r="F121" s="3" t="s">
        <v>23</v>
      </c>
      <c r="G121" s="3" t="s">
        <v>27</v>
      </c>
      <c r="H121" s="3" t="s">
        <v>370</v>
      </c>
    </row>
    <row r="122" spans="1:8" x14ac:dyDescent="0.4">
      <c r="A122" s="3" t="s">
        <v>153</v>
      </c>
      <c r="B122" s="6" t="s">
        <v>369</v>
      </c>
      <c r="C122" s="3" t="s">
        <v>33</v>
      </c>
      <c r="D122" s="3" t="s">
        <v>165</v>
      </c>
      <c r="E122" s="3" t="s">
        <v>369</v>
      </c>
      <c r="F122" s="3" t="s">
        <v>23</v>
      </c>
      <c r="G122" s="3" t="s">
        <v>27</v>
      </c>
      <c r="H122" s="3" t="s">
        <v>370</v>
      </c>
    </row>
    <row r="123" spans="1:8" x14ac:dyDescent="0.4">
      <c r="A123" s="3" t="s">
        <v>154</v>
      </c>
      <c r="B123" s="6" t="s">
        <v>370</v>
      </c>
      <c r="C123" s="3" t="s">
        <v>33</v>
      </c>
      <c r="D123" s="3" t="s">
        <v>232</v>
      </c>
      <c r="E123" s="3" t="s">
        <v>370</v>
      </c>
      <c r="F123" s="3" t="s">
        <v>23</v>
      </c>
      <c r="G123" s="3" t="s">
        <v>27</v>
      </c>
      <c r="H123" s="3" t="s">
        <v>370</v>
      </c>
    </row>
    <row r="124" spans="1:8" x14ac:dyDescent="0.4">
      <c r="A124" s="3" t="s">
        <v>155</v>
      </c>
      <c r="B124" s="6" t="s">
        <v>370</v>
      </c>
      <c r="C124" s="3" t="s">
        <v>33</v>
      </c>
      <c r="D124" s="3" t="s">
        <v>232</v>
      </c>
      <c r="E124" s="3" t="s">
        <v>370</v>
      </c>
      <c r="F124" s="3" t="s">
        <v>23</v>
      </c>
      <c r="G124" s="3" t="s">
        <v>27</v>
      </c>
      <c r="H124" s="3" t="s">
        <v>370</v>
      </c>
    </row>
    <row r="125" spans="1:8" x14ac:dyDescent="0.4">
      <c r="A125" s="3" t="s">
        <v>156</v>
      </c>
      <c r="B125" s="6" t="s">
        <v>371</v>
      </c>
      <c r="C125" s="3" t="s">
        <v>33</v>
      </c>
      <c r="D125" s="3" t="s">
        <v>328</v>
      </c>
      <c r="E125" s="3" t="s">
        <v>372</v>
      </c>
      <c r="F125" s="3" t="s">
        <v>23</v>
      </c>
      <c r="G125" s="3" t="s">
        <v>22</v>
      </c>
      <c r="H125" s="3" t="s">
        <v>371</v>
      </c>
    </row>
    <row r="126" spans="1:8" x14ac:dyDescent="0.4">
      <c r="A126" s="3" t="s">
        <v>157</v>
      </c>
      <c r="B126" s="6" t="s">
        <v>374</v>
      </c>
      <c r="C126" s="3" t="s">
        <v>33</v>
      </c>
      <c r="D126" s="3" t="s">
        <v>272</v>
      </c>
      <c r="E126" s="3" t="s">
        <v>374</v>
      </c>
      <c r="F126" s="3" t="s">
        <v>23</v>
      </c>
      <c r="G126" s="3" t="s">
        <v>22</v>
      </c>
      <c r="H126" s="3" t="s">
        <v>371</v>
      </c>
    </row>
    <row r="127" spans="1:8" x14ac:dyDescent="0.4">
      <c r="A127" s="3" t="s">
        <v>158</v>
      </c>
      <c r="B127" s="6" t="s">
        <v>373</v>
      </c>
      <c r="C127" s="3" t="s">
        <v>33</v>
      </c>
      <c r="D127" s="3" t="s">
        <v>282</v>
      </c>
      <c r="E127" s="3" t="s">
        <v>372</v>
      </c>
      <c r="F127" s="3" t="s">
        <v>23</v>
      </c>
      <c r="G127" s="3" t="s">
        <v>22</v>
      </c>
      <c r="H127" s="3" t="s">
        <v>371</v>
      </c>
    </row>
    <row r="128" spans="1:8" x14ac:dyDescent="0.4">
      <c r="A128" s="3" t="s">
        <v>159</v>
      </c>
      <c r="B128" s="6" t="s">
        <v>370</v>
      </c>
      <c r="C128" s="3" t="s">
        <v>33</v>
      </c>
      <c r="D128" s="3" t="s">
        <v>232</v>
      </c>
      <c r="E128" s="3" t="s">
        <v>370</v>
      </c>
      <c r="F128" s="3" t="s">
        <v>23</v>
      </c>
      <c r="G128" s="3" t="s">
        <v>27</v>
      </c>
      <c r="H128" s="3" t="s">
        <v>370</v>
      </c>
    </row>
    <row r="129" spans="1:8" x14ac:dyDescent="0.4">
      <c r="A129" s="3" t="s">
        <v>160</v>
      </c>
      <c r="B129" s="6" t="s">
        <v>369</v>
      </c>
      <c r="C129" s="3" t="s">
        <v>377</v>
      </c>
      <c r="D129" s="3" t="s">
        <v>28</v>
      </c>
      <c r="E129" s="3" t="s">
        <v>369</v>
      </c>
      <c r="F129" s="3" t="s">
        <v>20</v>
      </c>
      <c r="G129" s="3" t="s">
        <v>27</v>
      </c>
      <c r="H129" s="3" t="s">
        <v>370</v>
      </c>
    </row>
    <row r="130" spans="1:8" x14ac:dyDescent="0.4">
      <c r="A130" s="3" t="s">
        <v>161</v>
      </c>
      <c r="B130" s="6" t="s">
        <v>371</v>
      </c>
      <c r="C130" s="3" t="s">
        <v>33</v>
      </c>
      <c r="D130" s="3" t="s">
        <v>201</v>
      </c>
      <c r="E130" s="3" t="s">
        <v>371</v>
      </c>
      <c r="F130" s="3" t="s">
        <v>23</v>
      </c>
      <c r="G130" s="3" t="s">
        <v>22</v>
      </c>
      <c r="H130" s="3" t="s">
        <v>371</v>
      </c>
    </row>
    <row r="131" spans="1:8" x14ac:dyDescent="0.4">
      <c r="A131" s="3" t="s">
        <v>162</v>
      </c>
      <c r="B131" s="6" t="s">
        <v>370</v>
      </c>
      <c r="C131" s="3" t="s">
        <v>33</v>
      </c>
      <c r="D131" s="3" t="s">
        <v>232</v>
      </c>
      <c r="E131" s="3" t="s">
        <v>370</v>
      </c>
      <c r="F131" s="3" t="s">
        <v>23</v>
      </c>
      <c r="G131" s="3" t="s">
        <v>27</v>
      </c>
      <c r="H131" s="3" t="s">
        <v>370</v>
      </c>
    </row>
    <row r="132" spans="1:8" x14ac:dyDescent="0.4">
      <c r="A132" s="3" t="s">
        <v>163</v>
      </c>
      <c r="B132" s="6" t="s">
        <v>370</v>
      </c>
      <c r="C132" s="3" t="s">
        <v>33</v>
      </c>
      <c r="D132" s="3" t="s">
        <v>232</v>
      </c>
      <c r="E132" s="3" t="s">
        <v>370</v>
      </c>
      <c r="F132" s="3" t="s">
        <v>23</v>
      </c>
      <c r="G132" s="3" t="s">
        <v>27</v>
      </c>
      <c r="H132" s="3" t="s">
        <v>370</v>
      </c>
    </row>
    <row r="133" spans="1:8" x14ac:dyDescent="0.4">
      <c r="A133" s="3" t="s">
        <v>164</v>
      </c>
      <c r="B133" s="6" t="s">
        <v>369</v>
      </c>
      <c r="C133" s="3" t="s">
        <v>33</v>
      </c>
      <c r="D133" s="3" t="s">
        <v>322</v>
      </c>
      <c r="E133" s="3" t="s">
        <v>369</v>
      </c>
      <c r="F133" s="3" t="s">
        <v>23</v>
      </c>
      <c r="G133" s="3" t="s">
        <v>27</v>
      </c>
      <c r="H133" s="3" t="s">
        <v>370</v>
      </c>
    </row>
    <row r="134" spans="1:8" x14ac:dyDescent="0.4">
      <c r="A134" s="3" t="s">
        <v>165</v>
      </c>
      <c r="B134" s="6" t="s">
        <v>369</v>
      </c>
      <c r="C134" s="3" t="s">
        <v>33</v>
      </c>
      <c r="D134" s="3" t="s">
        <v>322</v>
      </c>
      <c r="E134" s="3" t="s">
        <v>369</v>
      </c>
      <c r="F134" s="3" t="s">
        <v>23</v>
      </c>
      <c r="G134" s="3" t="s">
        <v>27</v>
      </c>
      <c r="H134" s="3" t="s">
        <v>370</v>
      </c>
    </row>
    <row r="135" spans="1:8" x14ac:dyDescent="0.4">
      <c r="A135" s="3" t="s">
        <v>166</v>
      </c>
      <c r="B135" s="6" t="s">
        <v>370</v>
      </c>
      <c r="C135" s="3" t="s">
        <v>33</v>
      </c>
      <c r="D135" s="3" t="s">
        <v>165</v>
      </c>
      <c r="E135" s="3" t="s">
        <v>369</v>
      </c>
      <c r="F135" s="3" t="s">
        <v>23</v>
      </c>
      <c r="G135" s="3" t="s">
        <v>27</v>
      </c>
      <c r="H135" s="3" t="s">
        <v>370</v>
      </c>
    </row>
    <row r="136" spans="1:8" x14ac:dyDescent="0.4">
      <c r="A136" s="3" t="s">
        <v>167</v>
      </c>
      <c r="B136" s="6" t="s">
        <v>369</v>
      </c>
      <c r="C136" s="3" t="s">
        <v>33</v>
      </c>
      <c r="D136" s="3" t="s">
        <v>308</v>
      </c>
      <c r="E136" s="3" t="s">
        <v>369</v>
      </c>
      <c r="F136" s="3" t="s">
        <v>23</v>
      </c>
      <c r="G136" s="3" t="s">
        <v>27</v>
      </c>
      <c r="H136" s="3" t="s">
        <v>370</v>
      </c>
    </row>
    <row r="137" spans="1:8" x14ac:dyDescent="0.4">
      <c r="A137" s="3" t="s">
        <v>168</v>
      </c>
      <c r="B137" s="6" t="s">
        <v>371</v>
      </c>
      <c r="C137" s="3" t="s">
        <v>33</v>
      </c>
      <c r="D137" s="3" t="s">
        <v>192</v>
      </c>
      <c r="E137" s="3" t="s">
        <v>371</v>
      </c>
      <c r="F137" s="3" t="s">
        <v>23</v>
      </c>
      <c r="G137" s="3" t="s">
        <v>22</v>
      </c>
      <c r="H137" s="3" t="s">
        <v>371</v>
      </c>
    </row>
    <row r="138" spans="1:8" x14ac:dyDescent="0.4">
      <c r="A138" s="3" t="s">
        <v>169</v>
      </c>
      <c r="B138" s="6" t="s">
        <v>371</v>
      </c>
      <c r="C138" s="3" t="s">
        <v>377</v>
      </c>
      <c r="D138" s="3" t="s">
        <v>82</v>
      </c>
      <c r="E138" s="3" t="s">
        <v>371</v>
      </c>
      <c r="F138" s="3" t="s">
        <v>23</v>
      </c>
      <c r="G138" s="3" t="s">
        <v>22</v>
      </c>
      <c r="H138" s="3" t="s">
        <v>371</v>
      </c>
    </row>
    <row r="139" spans="1:8" x14ac:dyDescent="0.4">
      <c r="A139" s="3" t="s">
        <v>170</v>
      </c>
      <c r="B139" s="6" t="s">
        <v>369</v>
      </c>
      <c r="C139" s="3" t="s">
        <v>33</v>
      </c>
      <c r="D139" s="3" t="s">
        <v>322</v>
      </c>
      <c r="E139" s="3" t="s">
        <v>369</v>
      </c>
      <c r="F139" s="3" t="s">
        <v>23</v>
      </c>
      <c r="G139" s="3" t="s">
        <v>27</v>
      </c>
      <c r="H139" s="3" t="s">
        <v>370</v>
      </c>
    </row>
    <row r="140" spans="1:8" x14ac:dyDescent="0.4">
      <c r="A140" s="3" t="s">
        <v>171</v>
      </c>
      <c r="B140" s="6" t="s">
        <v>371</v>
      </c>
      <c r="C140" s="3" t="s">
        <v>377</v>
      </c>
      <c r="D140" s="3" t="s">
        <v>238</v>
      </c>
      <c r="E140" s="3" t="s">
        <v>371</v>
      </c>
      <c r="F140" s="3" t="s">
        <v>23</v>
      </c>
      <c r="G140" s="3" t="s">
        <v>22</v>
      </c>
      <c r="H140" s="3" t="s">
        <v>371</v>
      </c>
    </row>
    <row r="141" spans="1:8" x14ac:dyDescent="0.4">
      <c r="A141" s="3" t="s">
        <v>172</v>
      </c>
      <c r="B141" s="6" t="s">
        <v>369</v>
      </c>
      <c r="C141" s="3" t="s">
        <v>33</v>
      </c>
      <c r="D141" s="3" t="s">
        <v>242</v>
      </c>
      <c r="E141" s="3" t="s">
        <v>369</v>
      </c>
      <c r="F141" s="3" t="s">
        <v>23</v>
      </c>
      <c r="G141" s="3" t="s">
        <v>27</v>
      </c>
      <c r="H141" s="3" t="s">
        <v>370</v>
      </c>
    </row>
    <row r="142" spans="1:8" x14ac:dyDescent="0.4">
      <c r="A142" s="3" t="s">
        <v>173</v>
      </c>
      <c r="B142" s="6" t="s">
        <v>371</v>
      </c>
      <c r="C142" s="3" t="s">
        <v>33</v>
      </c>
      <c r="D142" s="3" t="s">
        <v>192</v>
      </c>
      <c r="E142" s="3" t="s">
        <v>371</v>
      </c>
      <c r="F142" s="3" t="s">
        <v>23</v>
      </c>
      <c r="G142" s="3" t="s">
        <v>22</v>
      </c>
      <c r="H142" s="3" t="s">
        <v>371</v>
      </c>
    </row>
    <row r="143" spans="1:8" x14ac:dyDescent="0.4">
      <c r="A143" s="3" t="s">
        <v>174</v>
      </c>
      <c r="B143" s="6" t="s">
        <v>370</v>
      </c>
      <c r="C143" s="3" t="s">
        <v>33</v>
      </c>
      <c r="D143" s="3" t="s">
        <v>232</v>
      </c>
      <c r="E143" s="3" t="s">
        <v>370</v>
      </c>
      <c r="F143" s="3" t="s">
        <v>23</v>
      </c>
      <c r="G143" s="3" t="s">
        <v>27</v>
      </c>
      <c r="H143" s="3" t="s">
        <v>370</v>
      </c>
    </row>
    <row r="144" spans="1:8" x14ac:dyDescent="0.4">
      <c r="A144" s="3" t="s">
        <v>175</v>
      </c>
      <c r="B144" s="6" t="s">
        <v>371</v>
      </c>
      <c r="C144" s="3" t="s">
        <v>33</v>
      </c>
      <c r="D144" s="3" t="s">
        <v>171</v>
      </c>
      <c r="E144" s="3" t="s">
        <v>371</v>
      </c>
      <c r="F144" s="3" t="s">
        <v>23</v>
      </c>
      <c r="G144" s="3" t="s">
        <v>22</v>
      </c>
      <c r="H144" s="3" t="s">
        <v>371</v>
      </c>
    </row>
    <row r="145" spans="1:8" x14ac:dyDescent="0.4">
      <c r="A145" s="3" t="s">
        <v>176</v>
      </c>
      <c r="B145" s="6" t="s">
        <v>373</v>
      </c>
      <c r="C145" s="3" t="s">
        <v>33</v>
      </c>
      <c r="D145" s="3" t="s">
        <v>282</v>
      </c>
      <c r="E145" s="3" t="s">
        <v>372</v>
      </c>
      <c r="F145" s="3" t="s">
        <v>23</v>
      </c>
      <c r="G145" s="3" t="s">
        <v>22</v>
      </c>
      <c r="H145" s="3" t="s">
        <v>371</v>
      </c>
    </row>
    <row r="146" spans="1:8" x14ac:dyDescent="0.4">
      <c r="A146" s="3" t="s">
        <v>177</v>
      </c>
      <c r="B146" s="6" t="s">
        <v>45</v>
      </c>
      <c r="C146" s="3" t="s">
        <v>33</v>
      </c>
      <c r="D146" s="3" t="s">
        <v>246</v>
      </c>
      <c r="E146" s="3" t="s">
        <v>369</v>
      </c>
      <c r="F146" s="3" t="s">
        <v>23</v>
      </c>
      <c r="G146" s="3" t="s">
        <v>27</v>
      </c>
      <c r="H146" s="3" t="s">
        <v>370</v>
      </c>
    </row>
    <row r="147" spans="1:8" x14ac:dyDescent="0.4">
      <c r="A147" s="3" t="s">
        <v>178</v>
      </c>
      <c r="B147" s="6" t="s">
        <v>369</v>
      </c>
      <c r="C147" s="3" t="s">
        <v>20</v>
      </c>
      <c r="D147" s="3" t="s">
        <v>243</v>
      </c>
      <c r="E147" s="3" t="s">
        <v>369</v>
      </c>
      <c r="F147" s="3" t="s">
        <v>20</v>
      </c>
      <c r="G147" s="3" t="s">
        <v>27</v>
      </c>
      <c r="H147" s="3" t="s">
        <v>370</v>
      </c>
    </row>
    <row r="148" spans="1:8" x14ac:dyDescent="0.4">
      <c r="A148" s="3" t="s">
        <v>179</v>
      </c>
      <c r="B148" s="6" t="s">
        <v>369</v>
      </c>
      <c r="C148" s="3" t="s">
        <v>33</v>
      </c>
      <c r="D148" s="3" t="s">
        <v>201</v>
      </c>
      <c r="E148" s="3" t="s">
        <v>371</v>
      </c>
      <c r="F148" s="3" t="s">
        <v>23</v>
      </c>
      <c r="G148" s="3" t="s">
        <v>22</v>
      </c>
      <c r="H148" s="3" t="s">
        <v>371</v>
      </c>
    </row>
    <row r="149" spans="1:8" x14ac:dyDescent="0.4">
      <c r="A149" s="3" t="s">
        <v>180</v>
      </c>
      <c r="B149" s="6" t="s">
        <v>369</v>
      </c>
      <c r="C149" s="3" t="s">
        <v>33</v>
      </c>
      <c r="D149" s="3" t="s">
        <v>165</v>
      </c>
      <c r="E149" s="3" t="s">
        <v>369</v>
      </c>
      <c r="F149" s="3" t="s">
        <v>23</v>
      </c>
      <c r="G149" s="3" t="s">
        <v>27</v>
      </c>
      <c r="H149" s="3" t="s">
        <v>370</v>
      </c>
    </row>
    <row r="150" spans="1:8" x14ac:dyDescent="0.4">
      <c r="A150" s="3" t="s">
        <v>181</v>
      </c>
      <c r="B150" s="6" t="s">
        <v>371</v>
      </c>
      <c r="C150" s="3" t="s">
        <v>33</v>
      </c>
      <c r="D150" s="3" t="s">
        <v>192</v>
      </c>
      <c r="E150" s="3" t="s">
        <v>371</v>
      </c>
      <c r="F150" s="3" t="s">
        <v>23</v>
      </c>
      <c r="G150" s="3" t="s">
        <v>22</v>
      </c>
      <c r="H150" s="3" t="s">
        <v>371</v>
      </c>
    </row>
    <row r="151" spans="1:8" x14ac:dyDescent="0.4">
      <c r="A151" s="3" t="s">
        <v>182</v>
      </c>
      <c r="B151" s="6" t="s">
        <v>374</v>
      </c>
      <c r="C151" s="3" t="s">
        <v>33</v>
      </c>
      <c r="D151" s="3" t="s">
        <v>272</v>
      </c>
      <c r="E151" s="3" t="s">
        <v>374</v>
      </c>
      <c r="F151" s="3" t="s">
        <v>23</v>
      </c>
      <c r="G151" s="3" t="s">
        <v>22</v>
      </c>
      <c r="H151" s="3" t="s">
        <v>371</v>
      </c>
    </row>
    <row r="152" spans="1:8" x14ac:dyDescent="0.4">
      <c r="A152" s="3" t="s">
        <v>183</v>
      </c>
      <c r="B152" s="6" t="s">
        <v>374</v>
      </c>
      <c r="C152" s="3" t="s">
        <v>33</v>
      </c>
      <c r="D152" s="3" t="s">
        <v>272</v>
      </c>
      <c r="E152" s="3" t="s">
        <v>374</v>
      </c>
      <c r="F152" s="3" t="s">
        <v>23</v>
      </c>
      <c r="G152" s="3" t="s">
        <v>22</v>
      </c>
      <c r="H152" s="3" t="s">
        <v>371</v>
      </c>
    </row>
    <row r="153" spans="1:8" x14ac:dyDescent="0.4">
      <c r="A153" s="3" t="s">
        <v>184</v>
      </c>
      <c r="B153" s="6" t="s">
        <v>372</v>
      </c>
      <c r="C153" s="3" t="s">
        <v>33</v>
      </c>
      <c r="D153" s="3" t="s">
        <v>328</v>
      </c>
      <c r="E153" s="3" t="s">
        <v>372</v>
      </c>
      <c r="F153" s="3" t="s">
        <v>23</v>
      </c>
      <c r="G153" s="3" t="s">
        <v>22</v>
      </c>
      <c r="H153" s="3" t="s">
        <v>371</v>
      </c>
    </row>
    <row r="154" spans="1:8" x14ac:dyDescent="0.4">
      <c r="A154" s="3" t="s">
        <v>185</v>
      </c>
      <c r="B154" s="6" t="s">
        <v>373</v>
      </c>
      <c r="C154" s="3" t="s">
        <v>33</v>
      </c>
      <c r="D154" s="3" t="s">
        <v>282</v>
      </c>
      <c r="E154" s="3" t="s">
        <v>372</v>
      </c>
      <c r="F154" s="3" t="s">
        <v>23</v>
      </c>
      <c r="G154" s="3" t="s">
        <v>22</v>
      </c>
      <c r="H154" s="3" t="s">
        <v>371</v>
      </c>
    </row>
    <row r="155" spans="1:8" x14ac:dyDescent="0.4">
      <c r="A155" s="3" t="s">
        <v>186</v>
      </c>
      <c r="B155" s="6" t="s">
        <v>373</v>
      </c>
      <c r="C155" s="3" t="s">
        <v>33</v>
      </c>
      <c r="D155" s="3" t="s">
        <v>282</v>
      </c>
      <c r="E155" s="3" t="s">
        <v>372</v>
      </c>
      <c r="F155" s="3" t="s">
        <v>23</v>
      </c>
      <c r="G155" s="3" t="s">
        <v>22</v>
      </c>
      <c r="H155" s="3" t="s">
        <v>371</v>
      </c>
    </row>
    <row r="156" spans="1:8" x14ac:dyDescent="0.4">
      <c r="A156" s="3" t="s">
        <v>187</v>
      </c>
      <c r="B156" s="6" t="s">
        <v>370</v>
      </c>
      <c r="C156" s="3" t="s">
        <v>33</v>
      </c>
      <c r="D156" s="3" t="s">
        <v>195</v>
      </c>
      <c r="E156" s="3" t="s">
        <v>370</v>
      </c>
      <c r="F156" s="3" t="s">
        <v>23</v>
      </c>
      <c r="G156" s="3" t="s">
        <v>27</v>
      </c>
      <c r="H156" s="3" t="s">
        <v>370</v>
      </c>
    </row>
    <row r="157" spans="1:8" x14ac:dyDescent="0.4">
      <c r="A157" s="3" t="s">
        <v>188</v>
      </c>
      <c r="B157" s="6" t="s">
        <v>371</v>
      </c>
      <c r="C157" s="3" t="s">
        <v>33</v>
      </c>
      <c r="D157" s="3" t="s">
        <v>21</v>
      </c>
      <c r="E157" s="3" t="s">
        <v>371</v>
      </c>
      <c r="F157" s="3" t="s">
        <v>23</v>
      </c>
      <c r="G157" s="3" t="s">
        <v>22</v>
      </c>
      <c r="H157" s="3" t="s">
        <v>371</v>
      </c>
    </row>
    <row r="158" spans="1:8" x14ac:dyDescent="0.4">
      <c r="A158" s="3" t="s">
        <v>189</v>
      </c>
      <c r="B158" s="6" t="s">
        <v>373</v>
      </c>
      <c r="C158" s="3" t="s">
        <v>33</v>
      </c>
      <c r="D158" s="3" t="s">
        <v>282</v>
      </c>
      <c r="E158" s="3" t="s">
        <v>372</v>
      </c>
      <c r="F158" s="3" t="s">
        <v>23</v>
      </c>
      <c r="G158" s="3" t="s">
        <v>22</v>
      </c>
      <c r="H158" s="3" t="s">
        <v>371</v>
      </c>
    </row>
    <row r="159" spans="1:8" x14ac:dyDescent="0.4">
      <c r="A159" s="3" t="s">
        <v>190</v>
      </c>
      <c r="B159" s="6" t="s">
        <v>369</v>
      </c>
      <c r="C159" s="3" t="s">
        <v>377</v>
      </c>
      <c r="D159" s="3" t="s">
        <v>246</v>
      </c>
      <c r="E159" s="3" t="s">
        <v>369</v>
      </c>
      <c r="F159" s="3" t="s">
        <v>23</v>
      </c>
      <c r="G159" s="3" t="s">
        <v>27</v>
      </c>
      <c r="H159" s="3" t="s">
        <v>370</v>
      </c>
    </row>
    <row r="160" spans="1:8" x14ac:dyDescent="0.4">
      <c r="A160" s="3" t="s">
        <v>191</v>
      </c>
      <c r="B160" s="6" t="s">
        <v>371</v>
      </c>
      <c r="C160" s="3" t="s">
        <v>33</v>
      </c>
      <c r="D160" s="3" t="s">
        <v>21</v>
      </c>
      <c r="E160" s="3" t="s">
        <v>371</v>
      </c>
      <c r="F160" s="3" t="s">
        <v>23</v>
      </c>
      <c r="G160" s="3" t="s">
        <v>22</v>
      </c>
      <c r="H160" s="3" t="s">
        <v>371</v>
      </c>
    </row>
    <row r="161" spans="1:8" x14ac:dyDescent="0.4">
      <c r="A161" s="3" t="s">
        <v>192</v>
      </c>
      <c r="B161" s="6" t="s">
        <v>371</v>
      </c>
      <c r="C161" s="3" t="s">
        <v>33</v>
      </c>
      <c r="D161" s="3" t="s">
        <v>85</v>
      </c>
      <c r="E161" s="3" t="s">
        <v>371</v>
      </c>
      <c r="F161" s="3" t="s">
        <v>23</v>
      </c>
      <c r="G161" s="3" t="s">
        <v>22</v>
      </c>
      <c r="H161" s="3" t="s">
        <v>371</v>
      </c>
    </row>
    <row r="162" spans="1:8" x14ac:dyDescent="0.4">
      <c r="A162" s="3" t="s">
        <v>193</v>
      </c>
      <c r="B162" s="6" t="s">
        <v>45</v>
      </c>
      <c r="C162" s="3" t="s">
        <v>377</v>
      </c>
      <c r="D162" s="3" t="s">
        <v>28</v>
      </c>
      <c r="E162" s="3" t="s">
        <v>369</v>
      </c>
      <c r="F162" s="3" t="s">
        <v>20</v>
      </c>
      <c r="G162" s="3" t="s">
        <v>27</v>
      </c>
      <c r="H162" s="3" t="s">
        <v>370</v>
      </c>
    </row>
    <row r="163" spans="1:8" x14ac:dyDescent="0.4">
      <c r="A163" s="3" t="s">
        <v>194</v>
      </c>
      <c r="B163" s="6" t="s">
        <v>369</v>
      </c>
      <c r="C163" s="3" t="s">
        <v>33</v>
      </c>
      <c r="D163" s="3" t="s">
        <v>19</v>
      </c>
      <c r="E163" s="3" t="s">
        <v>369</v>
      </c>
      <c r="F163" s="3" t="s">
        <v>23</v>
      </c>
      <c r="G163" s="3" t="s">
        <v>27</v>
      </c>
      <c r="H163" s="3" t="s">
        <v>370</v>
      </c>
    </row>
    <row r="164" spans="1:8" x14ac:dyDescent="0.4">
      <c r="A164" s="3" t="s">
        <v>195</v>
      </c>
      <c r="B164" s="6" t="s">
        <v>370</v>
      </c>
      <c r="C164" s="3" t="s">
        <v>33</v>
      </c>
      <c r="D164" s="3" t="s">
        <v>322</v>
      </c>
      <c r="E164" s="3" t="s">
        <v>369</v>
      </c>
      <c r="F164" s="3" t="s">
        <v>23</v>
      </c>
      <c r="G164" s="3" t="s">
        <v>27</v>
      </c>
      <c r="H164" s="3" t="s">
        <v>370</v>
      </c>
    </row>
    <row r="165" spans="1:8" x14ac:dyDescent="0.4">
      <c r="A165" s="3" t="s">
        <v>196</v>
      </c>
      <c r="B165" s="6" t="s">
        <v>45</v>
      </c>
      <c r="C165" s="3" t="s">
        <v>33</v>
      </c>
      <c r="D165" s="3" t="s">
        <v>246</v>
      </c>
      <c r="E165" s="3" t="s">
        <v>369</v>
      </c>
      <c r="F165" s="3" t="s">
        <v>23</v>
      </c>
      <c r="G165" s="3" t="s">
        <v>27</v>
      </c>
      <c r="H165" s="3" t="s">
        <v>370</v>
      </c>
    </row>
    <row r="166" spans="1:8" x14ac:dyDescent="0.4">
      <c r="A166" s="3" t="s">
        <v>197</v>
      </c>
      <c r="B166" s="6" t="s">
        <v>369</v>
      </c>
      <c r="C166" s="3" t="s">
        <v>33</v>
      </c>
      <c r="D166" s="3" t="s">
        <v>322</v>
      </c>
      <c r="E166" s="3" t="s">
        <v>369</v>
      </c>
      <c r="F166" s="3" t="s">
        <v>23</v>
      </c>
      <c r="G166" s="3" t="s">
        <v>27</v>
      </c>
      <c r="H166" s="3" t="s">
        <v>370</v>
      </c>
    </row>
    <row r="167" spans="1:8" x14ac:dyDescent="0.4">
      <c r="A167" s="3" t="s">
        <v>198</v>
      </c>
      <c r="B167" s="6" t="s">
        <v>371</v>
      </c>
      <c r="C167" s="3" t="s">
        <v>377</v>
      </c>
      <c r="D167" s="3" t="s">
        <v>82</v>
      </c>
      <c r="E167" s="3" t="s">
        <v>371</v>
      </c>
      <c r="F167" s="3" t="s">
        <v>23</v>
      </c>
      <c r="G167" s="3" t="s">
        <v>22</v>
      </c>
      <c r="H167" s="3" t="s">
        <v>371</v>
      </c>
    </row>
    <row r="168" spans="1:8" x14ac:dyDescent="0.4">
      <c r="A168" s="3" t="s">
        <v>199</v>
      </c>
      <c r="B168" s="6" t="s">
        <v>371</v>
      </c>
      <c r="C168" s="3" t="s">
        <v>33</v>
      </c>
      <c r="D168" s="3" t="s">
        <v>82</v>
      </c>
      <c r="E168" s="3" t="s">
        <v>371</v>
      </c>
      <c r="F168" s="3" t="s">
        <v>23</v>
      </c>
      <c r="G168" s="3" t="s">
        <v>22</v>
      </c>
      <c r="H168" s="3" t="s">
        <v>371</v>
      </c>
    </row>
    <row r="169" spans="1:8" x14ac:dyDescent="0.4">
      <c r="A169" s="3" t="s">
        <v>22</v>
      </c>
      <c r="B169" s="6" t="s">
        <v>371</v>
      </c>
      <c r="C169" s="3" t="s">
        <v>33</v>
      </c>
      <c r="D169" s="3" t="s">
        <v>82</v>
      </c>
      <c r="E169" s="3" t="s">
        <v>371</v>
      </c>
      <c r="F169" s="3" t="s">
        <v>23</v>
      </c>
      <c r="G169" s="3" t="s">
        <v>22</v>
      </c>
      <c r="H169" s="3" t="s">
        <v>371</v>
      </c>
    </row>
    <row r="170" spans="1:8" x14ac:dyDescent="0.4">
      <c r="A170" s="3" t="s">
        <v>200</v>
      </c>
      <c r="B170" s="6" t="s">
        <v>372</v>
      </c>
      <c r="C170" s="3" t="s">
        <v>33</v>
      </c>
      <c r="D170" s="3" t="s">
        <v>328</v>
      </c>
      <c r="E170" s="3" t="s">
        <v>372</v>
      </c>
      <c r="F170" s="3" t="s">
        <v>23</v>
      </c>
      <c r="G170" s="3" t="s">
        <v>22</v>
      </c>
      <c r="H170" s="3" t="s">
        <v>371</v>
      </c>
    </row>
    <row r="171" spans="1:8" x14ac:dyDescent="0.4">
      <c r="A171" s="3" t="s">
        <v>201</v>
      </c>
      <c r="B171" s="6" t="s">
        <v>371</v>
      </c>
      <c r="C171" s="3" t="s">
        <v>33</v>
      </c>
      <c r="D171" s="3" t="s">
        <v>161</v>
      </c>
      <c r="E171" s="3" t="s">
        <v>371</v>
      </c>
      <c r="F171" s="3" t="s">
        <v>23</v>
      </c>
      <c r="G171" s="3" t="s">
        <v>22</v>
      </c>
      <c r="H171" s="3" t="s">
        <v>371</v>
      </c>
    </row>
    <row r="172" spans="1:8" x14ac:dyDescent="0.4">
      <c r="A172" s="3" t="s">
        <v>202</v>
      </c>
      <c r="B172" s="6" t="s">
        <v>372</v>
      </c>
      <c r="C172" s="3" t="s">
        <v>33</v>
      </c>
      <c r="D172" s="3" t="s">
        <v>328</v>
      </c>
      <c r="E172" s="3" t="s">
        <v>372</v>
      </c>
      <c r="F172" s="3" t="s">
        <v>23</v>
      </c>
      <c r="G172" s="3" t="s">
        <v>22</v>
      </c>
      <c r="H172" s="3" t="s">
        <v>371</v>
      </c>
    </row>
    <row r="173" spans="1:8" x14ac:dyDescent="0.4">
      <c r="A173" s="3" t="s">
        <v>203</v>
      </c>
      <c r="B173" s="6" t="s">
        <v>371</v>
      </c>
      <c r="C173" s="3" t="s">
        <v>377</v>
      </c>
      <c r="D173" s="3" t="s">
        <v>21</v>
      </c>
      <c r="E173" s="3" t="s">
        <v>371</v>
      </c>
      <c r="F173" s="3" t="s">
        <v>23</v>
      </c>
      <c r="G173" s="3" t="s">
        <v>22</v>
      </c>
      <c r="H173" s="3" t="s">
        <v>371</v>
      </c>
    </row>
    <row r="174" spans="1:8" x14ac:dyDescent="0.4">
      <c r="A174" s="3" t="s">
        <v>204</v>
      </c>
      <c r="B174" s="6" t="s">
        <v>369</v>
      </c>
      <c r="C174" s="3" t="s">
        <v>33</v>
      </c>
      <c r="D174" s="3" t="s">
        <v>165</v>
      </c>
      <c r="E174" s="3" t="s">
        <v>369</v>
      </c>
      <c r="F174" s="3" t="s">
        <v>23</v>
      </c>
      <c r="G174" s="3" t="s">
        <v>27</v>
      </c>
      <c r="H174" s="3" t="s">
        <v>370</v>
      </c>
    </row>
    <row r="175" spans="1:8" x14ac:dyDescent="0.4">
      <c r="A175" s="3" t="s">
        <v>205</v>
      </c>
      <c r="B175" s="6" t="s">
        <v>370</v>
      </c>
      <c r="C175" s="3" t="s">
        <v>33</v>
      </c>
      <c r="D175" s="3" t="s">
        <v>195</v>
      </c>
      <c r="E175" s="3" t="s">
        <v>370</v>
      </c>
      <c r="F175" s="3" t="s">
        <v>23</v>
      </c>
      <c r="G175" s="3" t="s">
        <v>27</v>
      </c>
      <c r="H175" s="3" t="s">
        <v>370</v>
      </c>
    </row>
    <row r="176" spans="1:8" x14ac:dyDescent="0.4">
      <c r="A176" s="3" t="s">
        <v>206</v>
      </c>
      <c r="B176" s="6" t="s">
        <v>369</v>
      </c>
      <c r="C176" s="3" t="s">
        <v>33</v>
      </c>
      <c r="D176" s="3" t="s">
        <v>197</v>
      </c>
      <c r="E176" s="3" t="s">
        <v>369</v>
      </c>
      <c r="F176" s="3" t="s">
        <v>23</v>
      </c>
      <c r="G176" s="3" t="s">
        <v>27</v>
      </c>
      <c r="H176" s="3" t="s">
        <v>370</v>
      </c>
    </row>
    <row r="177" spans="1:8" x14ac:dyDescent="0.4">
      <c r="A177" s="3" t="s">
        <v>207</v>
      </c>
      <c r="B177" s="6" t="s">
        <v>370</v>
      </c>
      <c r="C177" s="3" t="s">
        <v>33</v>
      </c>
      <c r="D177" s="3" t="s">
        <v>232</v>
      </c>
      <c r="E177" s="3" t="s">
        <v>370</v>
      </c>
      <c r="F177" s="3" t="s">
        <v>23</v>
      </c>
      <c r="G177" s="3" t="s">
        <v>27</v>
      </c>
      <c r="H177" s="3" t="s">
        <v>370</v>
      </c>
    </row>
    <row r="178" spans="1:8" x14ac:dyDescent="0.4">
      <c r="A178" s="3" t="s">
        <v>208</v>
      </c>
      <c r="B178" s="6" t="s">
        <v>369</v>
      </c>
      <c r="C178" s="3" t="s">
        <v>33</v>
      </c>
      <c r="D178" s="3" t="s">
        <v>322</v>
      </c>
      <c r="E178" s="3" t="s">
        <v>369</v>
      </c>
      <c r="F178" s="3" t="s">
        <v>23</v>
      </c>
      <c r="G178" s="3" t="s">
        <v>27</v>
      </c>
      <c r="H178" s="3" t="s">
        <v>370</v>
      </c>
    </row>
    <row r="179" spans="1:8" x14ac:dyDescent="0.4">
      <c r="A179" s="3" t="s">
        <v>209</v>
      </c>
      <c r="B179" s="6" t="s">
        <v>372</v>
      </c>
      <c r="C179" s="3" t="s">
        <v>33</v>
      </c>
      <c r="D179" s="3" t="s">
        <v>328</v>
      </c>
      <c r="E179" s="3" t="s">
        <v>372</v>
      </c>
      <c r="F179" s="3" t="s">
        <v>23</v>
      </c>
      <c r="G179" s="3" t="s">
        <v>22</v>
      </c>
      <c r="H179" s="3" t="s">
        <v>371</v>
      </c>
    </row>
    <row r="180" spans="1:8" x14ac:dyDescent="0.4">
      <c r="A180" s="3" t="s">
        <v>210</v>
      </c>
      <c r="B180" s="6" t="s">
        <v>369</v>
      </c>
      <c r="C180" s="3" t="s">
        <v>33</v>
      </c>
      <c r="D180" s="3" t="s">
        <v>165</v>
      </c>
      <c r="E180" s="3" t="s">
        <v>369</v>
      </c>
      <c r="F180" s="3" t="s">
        <v>23</v>
      </c>
      <c r="G180" s="3" t="s">
        <v>27</v>
      </c>
      <c r="H180" s="3" t="s">
        <v>370</v>
      </c>
    </row>
    <row r="181" spans="1:8" x14ac:dyDescent="0.4">
      <c r="A181" s="3" t="s">
        <v>211</v>
      </c>
      <c r="B181" s="6" t="s">
        <v>370</v>
      </c>
      <c r="C181" s="3" t="s">
        <v>33</v>
      </c>
      <c r="D181" s="3" t="s">
        <v>232</v>
      </c>
      <c r="E181" s="3" t="s">
        <v>370</v>
      </c>
      <c r="F181" s="3" t="s">
        <v>23</v>
      </c>
      <c r="G181" s="3" t="s">
        <v>27</v>
      </c>
      <c r="H181" s="3" t="s">
        <v>370</v>
      </c>
    </row>
    <row r="182" spans="1:8" x14ac:dyDescent="0.4">
      <c r="A182" s="3" t="s">
        <v>212</v>
      </c>
      <c r="B182" s="6" t="s">
        <v>371</v>
      </c>
      <c r="C182" s="3" t="s">
        <v>377</v>
      </c>
      <c r="D182" s="3" t="s">
        <v>246</v>
      </c>
      <c r="E182" s="3" t="s">
        <v>369</v>
      </c>
      <c r="F182" s="3" t="s">
        <v>23</v>
      </c>
      <c r="G182" s="3" t="s">
        <v>27</v>
      </c>
      <c r="H182" s="3" t="s">
        <v>370</v>
      </c>
    </row>
    <row r="183" spans="1:8" x14ac:dyDescent="0.4">
      <c r="A183" s="3" t="s">
        <v>213</v>
      </c>
      <c r="B183" s="6" t="s">
        <v>45</v>
      </c>
      <c r="C183" s="3" t="s">
        <v>377</v>
      </c>
      <c r="D183" s="3" t="s">
        <v>28</v>
      </c>
      <c r="E183" s="3" t="s">
        <v>369</v>
      </c>
      <c r="F183" s="3" t="s">
        <v>20</v>
      </c>
      <c r="G183" s="3" t="s">
        <v>27</v>
      </c>
      <c r="H183" s="3" t="s">
        <v>370</v>
      </c>
    </row>
    <row r="184" spans="1:8" x14ac:dyDescent="0.4">
      <c r="A184" s="3" t="s">
        <v>214</v>
      </c>
      <c r="B184" s="6" t="s">
        <v>369</v>
      </c>
      <c r="C184" s="3" t="s">
        <v>33</v>
      </c>
      <c r="D184" s="3" t="s">
        <v>242</v>
      </c>
      <c r="E184" s="3" t="s">
        <v>369</v>
      </c>
      <c r="F184" s="3" t="s">
        <v>23</v>
      </c>
      <c r="G184" s="3" t="s">
        <v>27</v>
      </c>
      <c r="H184" s="3" t="s">
        <v>370</v>
      </c>
    </row>
    <row r="185" spans="1:8" x14ac:dyDescent="0.4">
      <c r="A185" s="3" t="s">
        <v>215</v>
      </c>
      <c r="B185" s="6" t="s">
        <v>369</v>
      </c>
      <c r="C185" s="3" t="s">
        <v>33</v>
      </c>
      <c r="D185" s="3" t="s">
        <v>243</v>
      </c>
      <c r="E185" s="3" t="s">
        <v>369</v>
      </c>
      <c r="F185" s="3" t="s">
        <v>20</v>
      </c>
      <c r="G185" s="3" t="s">
        <v>27</v>
      </c>
      <c r="H185" s="3" t="s">
        <v>370</v>
      </c>
    </row>
    <row r="186" spans="1:8" x14ac:dyDescent="0.4">
      <c r="A186" s="3" t="s">
        <v>216</v>
      </c>
      <c r="B186" s="6" t="s">
        <v>374</v>
      </c>
      <c r="C186" s="3" t="s">
        <v>33</v>
      </c>
      <c r="D186" s="3" t="s">
        <v>272</v>
      </c>
      <c r="E186" s="3" t="s">
        <v>374</v>
      </c>
      <c r="F186" s="3" t="s">
        <v>23</v>
      </c>
      <c r="G186" s="3" t="s">
        <v>22</v>
      </c>
      <c r="H186" s="3" t="s">
        <v>371</v>
      </c>
    </row>
    <row r="187" spans="1:8" x14ac:dyDescent="0.4">
      <c r="A187" s="3" t="s">
        <v>217</v>
      </c>
      <c r="B187" s="6" t="s">
        <v>370</v>
      </c>
      <c r="C187" s="3" t="s">
        <v>33</v>
      </c>
      <c r="D187" s="3" t="s">
        <v>232</v>
      </c>
      <c r="E187" s="3" t="s">
        <v>370</v>
      </c>
      <c r="F187" s="3" t="s">
        <v>23</v>
      </c>
      <c r="G187" s="3" t="s">
        <v>27</v>
      </c>
      <c r="H187" s="3" t="s">
        <v>370</v>
      </c>
    </row>
    <row r="188" spans="1:8" x14ac:dyDescent="0.4">
      <c r="A188" s="3" t="s">
        <v>218</v>
      </c>
      <c r="B188" s="6" t="s">
        <v>369</v>
      </c>
      <c r="C188" s="3" t="s">
        <v>377</v>
      </c>
      <c r="D188" s="3" t="s">
        <v>243</v>
      </c>
      <c r="E188" s="3" t="s">
        <v>369</v>
      </c>
      <c r="F188" s="3" t="s">
        <v>20</v>
      </c>
      <c r="G188" s="3" t="s">
        <v>27</v>
      </c>
      <c r="H188" s="3" t="s">
        <v>370</v>
      </c>
    </row>
    <row r="189" spans="1:8" x14ac:dyDescent="0.4">
      <c r="A189" s="3" t="s">
        <v>219</v>
      </c>
      <c r="B189" s="6" t="s">
        <v>369</v>
      </c>
      <c r="C189" s="3" t="s">
        <v>33</v>
      </c>
      <c r="D189" s="3" t="s">
        <v>165</v>
      </c>
      <c r="E189" s="3" t="s">
        <v>369</v>
      </c>
      <c r="F189" s="3" t="s">
        <v>23</v>
      </c>
      <c r="G189" s="3" t="s">
        <v>27</v>
      </c>
      <c r="H189" s="3" t="s">
        <v>370</v>
      </c>
    </row>
    <row r="190" spans="1:8" x14ac:dyDescent="0.4">
      <c r="A190" s="3" t="s">
        <v>220</v>
      </c>
      <c r="B190" s="6" t="s">
        <v>369</v>
      </c>
      <c r="C190" s="3" t="s">
        <v>377</v>
      </c>
      <c r="D190" s="3" t="s">
        <v>242</v>
      </c>
      <c r="E190" s="3" t="s">
        <v>369</v>
      </c>
      <c r="F190" s="3" t="s">
        <v>23</v>
      </c>
      <c r="G190" s="3" t="s">
        <v>27</v>
      </c>
      <c r="H190" s="3" t="s">
        <v>370</v>
      </c>
    </row>
    <row r="191" spans="1:8" x14ac:dyDescent="0.4">
      <c r="A191" s="3" t="s">
        <v>221</v>
      </c>
      <c r="B191" s="6" t="s">
        <v>370</v>
      </c>
      <c r="C191" s="3" t="s">
        <v>33</v>
      </c>
      <c r="D191" s="3" t="s">
        <v>232</v>
      </c>
      <c r="E191" s="3" t="s">
        <v>370</v>
      </c>
      <c r="F191" s="3" t="s">
        <v>23</v>
      </c>
      <c r="G191" s="3" t="s">
        <v>27</v>
      </c>
      <c r="H191" s="3" t="s">
        <v>370</v>
      </c>
    </row>
    <row r="192" spans="1:8" x14ac:dyDescent="0.4">
      <c r="A192" s="3" t="s">
        <v>222</v>
      </c>
      <c r="B192" s="6" t="s">
        <v>369</v>
      </c>
      <c r="C192" s="3" t="s">
        <v>377</v>
      </c>
      <c r="D192" s="3" t="s">
        <v>242</v>
      </c>
      <c r="E192" s="3" t="s">
        <v>369</v>
      </c>
      <c r="F192" s="3" t="s">
        <v>23</v>
      </c>
      <c r="G192" s="3" t="s">
        <v>27</v>
      </c>
      <c r="H192" s="3" t="s">
        <v>370</v>
      </c>
    </row>
    <row r="193" spans="1:8" x14ac:dyDescent="0.4">
      <c r="A193" s="3" t="s">
        <v>223</v>
      </c>
      <c r="B193" s="6" t="s">
        <v>370</v>
      </c>
      <c r="C193" s="3" t="s">
        <v>33</v>
      </c>
      <c r="D193" s="3" t="s">
        <v>232</v>
      </c>
      <c r="E193" s="3" t="s">
        <v>370</v>
      </c>
      <c r="F193" s="3" t="s">
        <v>23</v>
      </c>
      <c r="G193" s="3" t="s">
        <v>27</v>
      </c>
      <c r="H193" s="3" t="s">
        <v>370</v>
      </c>
    </row>
    <row r="194" spans="1:8" x14ac:dyDescent="0.4">
      <c r="A194" s="3" t="s">
        <v>224</v>
      </c>
      <c r="B194" s="6" t="s">
        <v>369</v>
      </c>
      <c r="C194" s="3" t="s">
        <v>33</v>
      </c>
      <c r="D194" s="3" t="s">
        <v>25</v>
      </c>
      <c r="E194" s="3" t="s">
        <v>369</v>
      </c>
      <c r="F194" s="3" t="s">
        <v>20</v>
      </c>
      <c r="G194" s="3" t="s">
        <v>22</v>
      </c>
      <c r="H194" s="3" t="s">
        <v>371</v>
      </c>
    </row>
    <row r="195" spans="1:8" x14ac:dyDescent="0.4">
      <c r="A195" s="3" t="s">
        <v>225</v>
      </c>
      <c r="B195" s="6" t="s">
        <v>371</v>
      </c>
      <c r="C195" s="3" t="s">
        <v>377</v>
      </c>
      <c r="D195" s="3" t="s">
        <v>246</v>
      </c>
      <c r="E195" s="3" t="s">
        <v>369</v>
      </c>
      <c r="F195" s="3" t="s">
        <v>23</v>
      </c>
      <c r="G195" s="3" t="s">
        <v>27</v>
      </c>
      <c r="H195" s="3" t="s">
        <v>370</v>
      </c>
    </row>
    <row r="196" spans="1:8" x14ac:dyDescent="0.4">
      <c r="A196" s="3" t="s">
        <v>226</v>
      </c>
      <c r="B196" s="6" t="s">
        <v>373</v>
      </c>
      <c r="C196" s="3" t="s">
        <v>33</v>
      </c>
      <c r="D196" s="3" t="s">
        <v>282</v>
      </c>
      <c r="E196" s="3" t="s">
        <v>372</v>
      </c>
      <c r="F196" s="3" t="s">
        <v>23</v>
      </c>
      <c r="G196" s="3" t="s">
        <v>22</v>
      </c>
      <c r="H196" s="3" t="s">
        <v>371</v>
      </c>
    </row>
    <row r="197" spans="1:8" x14ac:dyDescent="0.4">
      <c r="A197" s="3" t="s">
        <v>227</v>
      </c>
      <c r="B197" s="6" t="s">
        <v>374</v>
      </c>
      <c r="C197" s="3" t="s">
        <v>33</v>
      </c>
      <c r="D197" s="3" t="s">
        <v>272</v>
      </c>
      <c r="E197" s="3" t="s">
        <v>374</v>
      </c>
      <c r="F197" s="3" t="s">
        <v>23</v>
      </c>
      <c r="G197" s="3" t="s">
        <v>22</v>
      </c>
      <c r="H197" s="3" t="s">
        <v>371</v>
      </c>
    </row>
    <row r="198" spans="1:8" x14ac:dyDescent="0.4">
      <c r="A198" s="3" t="s">
        <v>228</v>
      </c>
      <c r="B198" s="6" t="s">
        <v>369</v>
      </c>
      <c r="C198" s="3" t="s">
        <v>33</v>
      </c>
      <c r="D198" s="3" t="s">
        <v>322</v>
      </c>
      <c r="E198" s="3" t="s">
        <v>369</v>
      </c>
      <c r="F198" s="3" t="s">
        <v>23</v>
      </c>
      <c r="G198" s="3" t="s">
        <v>27</v>
      </c>
      <c r="H198" s="3" t="s">
        <v>370</v>
      </c>
    </row>
    <row r="199" spans="1:8" x14ac:dyDescent="0.4">
      <c r="A199" s="3" t="s">
        <v>229</v>
      </c>
      <c r="B199" s="6" t="s">
        <v>369</v>
      </c>
      <c r="C199" s="3" t="s">
        <v>33</v>
      </c>
      <c r="D199" s="3" t="s">
        <v>165</v>
      </c>
      <c r="E199" s="3" t="s">
        <v>369</v>
      </c>
      <c r="F199" s="3" t="s">
        <v>23</v>
      </c>
      <c r="G199" s="3" t="s">
        <v>27</v>
      </c>
      <c r="H199" s="3" t="s">
        <v>370</v>
      </c>
    </row>
    <row r="200" spans="1:8" x14ac:dyDescent="0.4">
      <c r="A200" s="3" t="s">
        <v>230</v>
      </c>
      <c r="B200" s="6" t="s">
        <v>374</v>
      </c>
      <c r="C200" s="3" t="s">
        <v>33</v>
      </c>
      <c r="D200" s="3" t="s">
        <v>272</v>
      </c>
      <c r="E200" s="3" t="s">
        <v>374</v>
      </c>
      <c r="F200" s="3" t="s">
        <v>23</v>
      </c>
      <c r="G200" s="3" t="s">
        <v>22</v>
      </c>
      <c r="H200" s="3" t="s">
        <v>371</v>
      </c>
    </row>
    <row r="201" spans="1:8" x14ac:dyDescent="0.4">
      <c r="A201" s="3" t="s">
        <v>231</v>
      </c>
      <c r="B201" s="6" t="s">
        <v>373</v>
      </c>
      <c r="C201" s="3" t="s">
        <v>33</v>
      </c>
      <c r="D201" s="3" t="s">
        <v>282</v>
      </c>
      <c r="E201" s="3" t="s">
        <v>372</v>
      </c>
      <c r="F201" s="3" t="s">
        <v>23</v>
      </c>
      <c r="G201" s="3" t="s">
        <v>22</v>
      </c>
      <c r="H201" s="3" t="s">
        <v>371</v>
      </c>
    </row>
    <row r="202" spans="1:8" x14ac:dyDescent="0.4">
      <c r="A202" s="3" t="s">
        <v>232</v>
      </c>
      <c r="B202" s="6" t="s">
        <v>370</v>
      </c>
      <c r="C202" s="3" t="s">
        <v>33</v>
      </c>
      <c r="D202" s="3" t="s">
        <v>195</v>
      </c>
      <c r="E202" s="3" t="s">
        <v>370</v>
      </c>
      <c r="F202" s="3" t="s">
        <v>23</v>
      </c>
      <c r="G202" s="3" t="s">
        <v>27</v>
      </c>
      <c r="H202" s="3" t="s">
        <v>370</v>
      </c>
    </row>
    <row r="203" spans="1:8" x14ac:dyDescent="0.4">
      <c r="A203" s="3" t="s">
        <v>233</v>
      </c>
      <c r="B203" s="6" t="s">
        <v>371</v>
      </c>
      <c r="C203" s="3" t="s">
        <v>377</v>
      </c>
      <c r="D203" s="3" t="s">
        <v>171</v>
      </c>
      <c r="E203" s="3" t="s">
        <v>371</v>
      </c>
      <c r="F203" s="3" t="s">
        <v>23</v>
      </c>
      <c r="G203" s="3" t="s">
        <v>22</v>
      </c>
      <c r="H203" s="3" t="s">
        <v>371</v>
      </c>
    </row>
    <row r="204" spans="1:8" x14ac:dyDescent="0.4">
      <c r="A204" s="3" t="s">
        <v>234</v>
      </c>
      <c r="B204" s="6" t="s">
        <v>373</v>
      </c>
      <c r="C204" s="3" t="s">
        <v>33</v>
      </c>
      <c r="D204" s="3" t="s">
        <v>282</v>
      </c>
      <c r="E204" s="3" t="s">
        <v>372</v>
      </c>
      <c r="F204" s="3" t="s">
        <v>23</v>
      </c>
      <c r="G204" s="3" t="s">
        <v>22</v>
      </c>
      <c r="H204" s="3" t="s">
        <v>371</v>
      </c>
    </row>
    <row r="205" spans="1:8" x14ac:dyDescent="0.4">
      <c r="A205" s="3" t="s">
        <v>235</v>
      </c>
      <c r="B205" s="6" t="s">
        <v>369</v>
      </c>
      <c r="C205" s="3" t="s">
        <v>33</v>
      </c>
      <c r="D205" s="3" t="s">
        <v>322</v>
      </c>
      <c r="E205" s="3" t="s">
        <v>369</v>
      </c>
      <c r="F205" s="3" t="s">
        <v>23</v>
      </c>
      <c r="G205" s="3" t="s">
        <v>27</v>
      </c>
      <c r="H205" s="3" t="s">
        <v>370</v>
      </c>
    </row>
    <row r="206" spans="1:8" x14ac:dyDescent="0.4">
      <c r="A206" s="3" t="s">
        <v>236</v>
      </c>
      <c r="B206" s="6" t="s">
        <v>374</v>
      </c>
      <c r="C206" s="3" t="s">
        <v>33</v>
      </c>
      <c r="D206" s="3" t="s">
        <v>272</v>
      </c>
      <c r="E206" s="3" t="s">
        <v>374</v>
      </c>
      <c r="F206" s="3" t="s">
        <v>23</v>
      </c>
      <c r="G206" s="3" t="s">
        <v>22</v>
      </c>
      <c r="H206" s="3" t="s">
        <v>371</v>
      </c>
    </row>
    <row r="207" spans="1:8" x14ac:dyDescent="0.4">
      <c r="A207" s="3" t="s">
        <v>237</v>
      </c>
      <c r="B207" s="6" t="s">
        <v>371</v>
      </c>
      <c r="C207" s="3" t="s">
        <v>377</v>
      </c>
      <c r="D207" s="3" t="s">
        <v>171</v>
      </c>
      <c r="E207" s="3" t="s">
        <v>371</v>
      </c>
      <c r="F207" s="3" t="s">
        <v>23</v>
      </c>
      <c r="G207" s="3" t="s">
        <v>22</v>
      </c>
      <c r="H207" s="3" t="s">
        <v>371</v>
      </c>
    </row>
    <row r="208" spans="1:8" x14ac:dyDescent="0.4">
      <c r="A208" s="3" t="s">
        <v>238</v>
      </c>
      <c r="B208" s="6" t="s">
        <v>371</v>
      </c>
      <c r="C208" s="3" t="s">
        <v>33</v>
      </c>
      <c r="D208" s="3" t="s">
        <v>82</v>
      </c>
      <c r="E208" s="3" t="s">
        <v>371</v>
      </c>
      <c r="F208" s="3" t="s">
        <v>23</v>
      </c>
      <c r="G208" s="3" t="s">
        <v>22</v>
      </c>
      <c r="H208" s="3" t="s">
        <v>371</v>
      </c>
    </row>
    <row r="209" spans="1:8" x14ac:dyDescent="0.4">
      <c r="A209" s="3" t="s">
        <v>239</v>
      </c>
      <c r="B209" s="6" t="s">
        <v>373</v>
      </c>
      <c r="C209" s="3" t="s">
        <v>33</v>
      </c>
      <c r="D209" s="3" t="s">
        <v>282</v>
      </c>
      <c r="E209" s="3" t="s">
        <v>372</v>
      </c>
      <c r="F209" s="3" t="s">
        <v>23</v>
      </c>
      <c r="G209" s="3" t="s">
        <v>22</v>
      </c>
      <c r="H209" s="3" t="s">
        <v>371</v>
      </c>
    </row>
    <row r="210" spans="1:8" x14ac:dyDescent="0.4">
      <c r="A210" s="3" t="s">
        <v>240</v>
      </c>
      <c r="B210" s="6" t="s">
        <v>369</v>
      </c>
      <c r="C210" s="3" t="s">
        <v>33</v>
      </c>
      <c r="D210" s="3" t="s">
        <v>242</v>
      </c>
      <c r="E210" s="3" t="s">
        <v>369</v>
      </c>
      <c r="F210" s="3" t="s">
        <v>23</v>
      </c>
      <c r="G210" s="3" t="s">
        <v>27</v>
      </c>
      <c r="H210" s="3" t="s">
        <v>370</v>
      </c>
    </row>
    <row r="211" spans="1:8" x14ac:dyDescent="0.4">
      <c r="A211" s="3" t="s">
        <v>241</v>
      </c>
      <c r="B211" s="6" t="s">
        <v>369</v>
      </c>
      <c r="C211" s="3" t="s">
        <v>33</v>
      </c>
      <c r="D211" s="3" t="s">
        <v>194</v>
      </c>
      <c r="E211" s="3" t="s">
        <v>369</v>
      </c>
      <c r="F211" s="3" t="s">
        <v>23</v>
      </c>
      <c r="G211" s="3" t="s">
        <v>27</v>
      </c>
      <c r="H211" s="3" t="s">
        <v>370</v>
      </c>
    </row>
    <row r="212" spans="1:8" x14ac:dyDescent="0.4">
      <c r="A212" s="3" t="s">
        <v>242</v>
      </c>
      <c r="B212" s="6" t="s">
        <v>369</v>
      </c>
      <c r="C212" s="3" t="s">
        <v>33</v>
      </c>
      <c r="D212" s="3" t="s">
        <v>246</v>
      </c>
      <c r="E212" s="3" t="s">
        <v>369</v>
      </c>
      <c r="F212" s="3" t="s">
        <v>23</v>
      </c>
      <c r="G212" s="3" t="s">
        <v>27</v>
      </c>
      <c r="H212" s="3" t="s">
        <v>370</v>
      </c>
    </row>
    <row r="213" spans="1:8" x14ac:dyDescent="0.4">
      <c r="A213" s="3" t="s">
        <v>243</v>
      </c>
      <c r="B213" s="6" t="s">
        <v>369</v>
      </c>
      <c r="C213" s="3" t="s">
        <v>377</v>
      </c>
      <c r="D213" s="3" t="s">
        <v>218</v>
      </c>
      <c r="E213" s="3" t="s">
        <v>369</v>
      </c>
      <c r="F213" s="3" t="s">
        <v>23</v>
      </c>
      <c r="G213" s="3" t="s">
        <v>27</v>
      </c>
      <c r="H213" s="3" t="s">
        <v>370</v>
      </c>
    </row>
    <row r="214" spans="1:8" x14ac:dyDescent="0.4">
      <c r="A214" s="3" t="s">
        <v>244</v>
      </c>
      <c r="B214" s="6" t="s">
        <v>45</v>
      </c>
      <c r="C214" s="3" t="s">
        <v>33</v>
      </c>
      <c r="D214" s="3" t="s">
        <v>246</v>
      </c>
      <c r="E214" s="3" t="s">
        <v>369</v>
      </c>
      <c r="F214" s="3" t="s">
        <v>23</v>
      </c>
      <c r="G214" s="3" t="s">
        <v>27</v>
      </c>
      <c r="H214" s="3" t="s">
        <v>370</v>
      </c>
    </row>
    <row r="215" spans="1:8" x14ac:dyDescent="0.4">
      <c r="A215" s="3" t="s">
        <v>245</v>
      </c>
      <c r="B215" s="6" t="s">
        <v>370</v>
      </c>
      <c r="C215" s="3" t="s">
        <v>33</v>
      </c>
      <c r="D215" s="3" t="s">
        <v>232</v>
      </c>
      <c r="E215" s="3" t="s">
        <v>370</v>
      </c>
      <c r="F215" s="3" t="s">
        <v>23</v>
      </c>
      <c r="G215" s="3" t="s">
        <v>27</v>
      </c>
      <c r="H215" s="3" t="s">
        <v>370</v>
      </c>
    </row>
    <row r="216" spans="1:8" x14ac:dyDescent="0.4">
      <c r="A216" s="3" t="s">
        <v>246</v>
      </c>
      <c r="B216" s="6" t="s">
        <v>369</v>
      </c>
      <c r="C216" s="3" t="s">
        <v>33</v>
      </c>
      <c r="D216" s="3" t="s">
        <v>242</v>
      </c>
      <c r="E216" s="3" t="s">
        <v>369</v>
      </c>
      <c r="F216" s="3" t="s">
        <v>23</v>
      </c>
      <c r="G216" s="3" t="s">
        <v>27</v>
      </c>
      <c r="H216" s="3" t="s">
        <v>370</v>
      </c>
    </row>
    <row r="217" spans="1:8" x14ac:dyDescent="0.4">
      <c r="A217" s="3" t="s">
        <v>247</v>
      </c>
      <c r="B217" s="6" t="s">
        <v>369</v>
      </c>
      <c r="C217" s="3" t="s">
        <v>33</v>
      </c>
      <c r="D217" s="3" t="s">
        <v>322</v>
      </c>
      <c r="E217" s="3" t="s">
        <v>369</v>
      </c>
      <c r="F217" s="3" t="s">
        <v>23</v>
      </c>
      <c r="G217" s="3" t="s">
        <v>27</v>
      </c>
      <c r="H217" s="3" t="s">
        <v>370</v>
      </c>
    </row>
    <row r="218" spans="1:8" x14ac:dyDescent="0.4">
      <c r="A218" s="3" t="s">
        <v>248</v>
      </c>
      <c r="B218" s="6" t="s">
        <v>369</v>
      </c>
      <c r="C218" s="3" t="s">
        <v>33</v>
      </c>
      <c r="D218" s="3" t="s">
        <v>232</v>
      </c>
      <c r="E218" s="3" t="s">
        <v>370</v>
      </c>
      <c r="F218" s="3" t="s">
        <v>23</v>
      </c>
      <c r="G218" s="3" t="s">
        <v>27</v>
      </c>
      <c r="H218" s="3" t="s">
        <v>370</v>
      </c>
    </row>
    <row r="219" spans="1:8" x14ac:dyDescent="0.4">
      <c r="A219" s="3" t="s">
        <v>249</v>
      </c>
      <c r="B219" s="6" t="s">
        <v>374</v>
      </c>
      <c r="C219" s="3" t="s">
        <v>33</v>
      </c>
      <c r="D219" s="3" t="s">
        <v>272</v>
      </c>
      <c r="E219" s="3" t="s">
        <v>374</v>
      </c>
      <c r="F219" s="3" t="s">
        <v>23</v>
      </c>
      <c r="G219" s="3" t="s">
        <v>22</v>
      </c>
      <c r="H219" s="3" t="s">
        <v>371</v>
      </c>
    </row>
    <row r="220" spans="1:8" x14ac:dyDescent="0.4">
      <c r="A220" s="3" t="s">
        <v>250</v>
      </c>
      <c r="B220" s="6" t="s">
        <v>369</v>
      </c>
      <c r="C220" s="3" t="s">
        <v>33</v>
      </c>
      <c r="D220" s="3" t="s">
        <v>242</v>
      </c>
      <c r="E220" s="3" t="s">
        <v>369</v>
      </c>
      <c r="F220" s="3" t="s">
        <v>23</v>
      </c>
      <c r="G220" s="3" t="s">
        <v>27</v>
      </c>
      <c r="H220" s="3" t="s">
        <v>370</v>
      </c>
    </row>
    <row r="221" spans="1:8" x14ac:dyDescent="0.4">
      <c r="A221" s="3" t="s">
        <v>251</v>
      </c>
      <c r="B221" s="6" t="s">
        <v>370</v>
      </c>
      <c r="C221" s="3" t="s">
        <v>33</v>
      </c>
      <c r="D221" s="3" t="s">
        <v>232</v>
      </c>
      <c r="E221" s="3" t="s">
        <v>370</v>
      </c>
      <c r="F221" s="3" t="s">
        <v>23</v>
      </c>
      <c r="G221" s="3" t="s">
        <v>27</v>
      </c>
      <c r="H221" s="3" t="s">
        <v>370</v>
      </c>
    </row>
    <row r="222" spans="1:8" x14ac:dyDescent="0.4">
      <c r="A222" s="3" t="s">
        <v>252</v>
      </c>
      <c r="B222" s="6" t="s">
        <v>370</v>
      </c>
      <c r="C222" s="3" t="s">
        <v>33</v>
      </c>
      <c r="D222" s="3" t="s">
        <v>232</v>
      </c>
      <c r="E222" s="3" t="s">
        <v>370</v>
      </c>
      <c r="F222" s="3" t="s">
        <v>23</v>
      </c>
      <c r="G222" s="3" t="s">
        <v>27</v>
      </c>
      <c r="H222" s="3" t="s">
        <v>370</v>
      </c>
    </row>
    <row r="223" spans="1:8" x14ac:dyDescent="0.4">
      <c r="A223" s="3" t="s">
        <v>253</v>
      </c>
      <c r="B223" s="6" t="s">
        <v>373</v>
      </c>
      <c r="C223" s="3" t="s">
        <v>33</v>
      </c>
      <c r="D223" s="3" t="s">
        <v>282</v>
      </c>
      <c r="E223" s="3" t="s">
        <v>372</v>
      </c>
      <c r="F223" s="3" t="s">
        <v>23</v>
      </c>
      <c r="G223" s="3" t="s">
        <v>22</v>
      </c>
      <c r="H223" s="3" t="s">
        <v>371</v>
      </c>
    </row>
    <row r="224" spans="1:8" x14ac:dyDescent="0.4">
      <c r="A224" s="3" t="s">
        <v>254</v>
      </c>
      <c r="B224" s="6" t="s">
        <v>369</v>
      </c>
      <c r="C224" s="3" t="s">
        <v>33</v>
      </c>
      <c r="D224" s="3" t="s">
        <v>232</v>
      </c>
      <c r="E224" s="3" t="s">
        <v>370</v>
      </c>
      <c r="F224" s="3" t="s">
        <v>23</v>
      </c>
      <c r="G224" s="3" t="s">
        <v>27</v>
      </c>
      <c r="H224" s="3" t="s">
        <v>370</v>
      </c>
    </row>
    <row r="225" spans="1:8" x14ac:dyDescent="0.4">
      <c r="A225" s="3" t="s">
        <v>255</v>
      </c>
      <c r="B225" s="6" t="s">
        <v>371</v>
      </c>
      <c r="C225" s="3" t="s">
        <v>377</v>
      </c>
      <c r="D225" s="3" t="s">
        <v>246</v>
      </c>
      <c r="E225" s="3" t="s">
        <v>369</v>
      </c>
      <c r="F225" s="3" t="s">
        <v>23</v>
      </c>
      <c r="G225" s="3" t="s">
        <v>27</v>
      </c>
      <c r="H225" s="3" t="s">
        <v>370</v>
      </c>
    </row>
    <row r="226" spans="1:8" x14ac:dyDescent="0.4">
      <c r="A226" s="3" t="s">
        <v>256</v>
      </c>
      <c r="B226" s="6" t="s">
        <v>371</v>
      </c>
      <c r="C226" s="3" t="s">
        <v>33</v>
      </c>
      <c r="D226" s="3" t="s">
        <v>85</v>
      </c>
      <c r="E226" s="3" t="s">
        <v>371</v>
      </c>
      <c r="F226" s="3" t="s">
        <v>23</v>
      </c>
      <c r="G226" s="3" t="s">
        <v>22</v>
      </c>
      <c r="H226" s="3" t="s">
        <v>371</v>
      </c>
    </row>
    <row r="227" spans="1:8" x14ac:dyDescent="0.4">
      <c r="A227" s="3" t="s">
        <v>257</v>
      </c>
      <c r="B227" s="6" t="s">
        <v>45</v>
      </c>
      <c r="C227" s="3" t="s">
        <v>33</v>
      </c>
      <c r="D227" s="3" t="s">
        <v>246</v>
      </c>
      <c r="E227" s="3" t="s">
        <v>369</v>
      </c>
      <c r="F227" s="3" t="s">
        <v>23</v>
      </c>
      <c r="G227" s="3" t="s">
        <v>27</v>
      </c>
      <c r="H227" s="3" t="s">
        <v>370</v>
      </c>
    </row>
    <row r="228" spans="1:8" x14ac:dyDescent="0.4">
      <c r="A228" s="3" t="s">
        <v>258</v>
      </c>
      <c r="B228" s="6" t="s">
        <v>370</v>
      </c>
      <c r="C228" s="3" t="s">
        <v>33</v>
      </c>
      <c r="D228" s="3" t="s">
        <v>232</v>
      </c>
      <c r="E228" s="3" t="s">
        <v>370</v>
      </c>
      <c r="F228" s="3" t="s">
        <v>23</v>
      </c>
      <c r="G228" s="3" t="s">
        <v>27</v>
      </c>
      <c r="H228" s="3" t="s">
        <v>370</v>
      </c>
    </row>
    <row r="229" spans="1:8" x14ac:dyDescent="0.4">
      <c r="A229" s="3" t="s">
        <v>259</v>
      </c>
      <c r="B229" s="6" t="s">
        <v>369</v>
      </c>
      <c r="C229" s="3" t="s">
        <v>33</v>
      </c>
      <c r="D229" s="3" t="s">
        <v>322</v>
      </c>
      <c r="E229" s="3" t="s">
        <v>369</v>
      </c>
      <c r="F229" s="3" t="s">
        <v>23</v>
      </c>
      <c r="G229" s="3" t="s">
        <v>27</v>
      </c>
      <c r="H229" s="3" t="s">
        <v>370</v>
      </c>
    </row>
    <row r="230" spans="1:8" x14ac:dyDescent="0.4">
      <c r="A230" s="3" t="s">
        <v>260</v>
      </c>
      <c r="B230" s="6" t="s">
        <v>370</v>
      </c>
      <c r="C230" s="3" t="s">
        <v>33</v>
      </c>
      <c r="D230" s="3" t="s">
        <v>232</v>
      </c>
      <c r="E230" s="3" t="s">
        <v>370</v>
      </c>
      <c r="F230" s="3" t="s">
        <v>23</v>
      </c>
      <c r="G230" s="3" t="s">
        <v>27</v>
      </c>
      <c r="H230" s="3" t="s">
        <v>370</v>
      </c>
    </row>
    <row r="231" spans="1:8" x14ac:dyDescent="0.4">
      <c r="A231" s="3" t="s">
        <v>261</v>
      </c>
      <c r="B231" s="6" t="s">
        <v>370</v>
      </c>
      <c r="C231" s="3" t="s">
        <v>33</v>
      </c>
      <c r="D231" s="3" t="s">
        <v>232</v>
      </c>
      <c r="E231" s="3" t="s">
        <v>370</v>
      </c>
      <c r="F231" s="3" t="s">
        <v>23</v>
      </c>
      <c r="G231" s="3" t="s">
        <v>27</v>
      </c>
      <c r="H231" s="3" t="s">
        <v>370</v>
      </c>
    </row>
    <row r="232" spans="1:8" x14ac:dyDescent="0.4">
      <c r="A232" s="3" t="s">
        <v>262</v>
      </c>
      <c r="B232" s="6" t="s">
        <v>369</v>
      </c>
      <c r="C232" s="3" t="s">
        <v>33</v>
      </c>
      <c r="D232" s="3" t="s">
        <v>232</v>
      </c>
      <c r="E232" s="3" t="s">
        <v>370</v>
      </c>
      <c r="F232" s="3" t="s">
        <v>23</v>
      </c>
      <c r="G232" s="3" t="s">
        <v>27</v>
      </c>
      <c r="H232" s="3" t="s">
        <v>370</v>
      </c>
    </row>
    <row r="233" spans="1:8" x14ac:dyDescent="0.4">
      <c r="A233" s="3" t="s">
        <v>263</v>
      </c>
      <c r="B233" s="6" t="s">
        <v>374</v>
      </c>
      <c r="C233" s="3" t="s">
        <v>33</v>
      </c>
      <c r="D233" s="3" t="s">
        <v>282</v>
      </c>
      <c r="E233" s="3" t="s">
        <v>372</v>
      </c>
      <c r="F233" s="3" t="s">
        <v>23</v>
      </c>
      <c r="G233" s="3" t="s">
        <v>22</v>
      </c>
      <c r="H233" s="3" t="s">
        <v>371</v>
      </c>
    </row>
    <row r="234" spans="1:8" x14ac:dyDescent="0.4">
      <c r="A234" s="3" t="s">
        <v>264</v>
      </c>
      <c r="B234" s="6" t="s">
        <v>370</v>
      </c>
      <c r="C234" s="3" t="s">
        <v>33</v>
      </c>
      <c r="D234" s="3" t="s">
        <v>232</v>
      </c>
      <c r="E234" s="3" t="s">
        <v>370</v>
      </c>
      <c r="F234" s="3" t="s">
        <v>23</v>
      </c>
      <c r="G234" s="3" t="s">
        <v>27</v>
      </c>
      <c r="H234" s="3" t="s">
        <v>370</v>
      </c>
    </row>
    <row r="235" spans="1:8" x14ac:dyDescent="0.4">
      <c r="A235" s="3" t="s">
        <v>265</v>
      </c>
      <c r="B235" s="6" t="s">
        <v>370</v>
      </c>
      <c r="C235" s="3" t="s">
        <v>33</v>
      </c>
      <c r="D235" s="3" t="s">
        <v>232</v>
      </c>
      <c r="E235" s="3" t="s">
        <v>370</v>
      </c>
      <c r="F235" s="3" t="s">
        <v>23</v>
      </c>
      <c r="G235" s="3" t="s">
        <v>27</v>
      </c>
      <c r="H235" s="3" t="s">
        <v>370</v>
      </c>
    </row>
    <row r="236" spans="1:8" x14ac:dyDescent="0.4">
      <c r="A236" s="3" t="s">
        <v>266</v>
      </c>
      <c r="B236" s="6" t="s">
        <v>369</v>
      </c>
      <c r="C236" s="3" t="s">
        <v>33</v>
      </c>
      <c r="D236" s="3" t="s">
        <v>242</v>
      </c>
      <c r="E236" s="3" t="s">
        <v>369</v>
      </c>
      <c r="F236" s="3" t="s">
        <v>23</v>
      </c>
      <c r="G236" s="3" t="s">
        <v>27</v>
      </c>
      <c r="H236" s="3" t="s">
        <v>370</v>
      </c>
    </row>
    <row r="237" spans="1:8" x14ac:dyDescent="0.4">
      <c r="A237" s="3" t="s">
        <v>267</v>
      </c>
      <c r="B237" s="6" t="s">
        <v>372</v>
      </c>
      <c r="C237" s="3" t="s">
        <v>33</v>
      </c>
      <c r="D237" s="3" t="s">
        <v>282</v>
      </c>
      <c r="E237" s="3" t="s">
        <v>372</v>
      </c>
      <c r="F237" s="3" t="s">
        <v>23</v>
      </c>
      <c r="G237" s="3" t="s">
        <v>22</v>
      </c>
      <c r="H237" s="3" t="s">
        <v>371</v>
      </c>
    </row>
    <row r="238" spans="1:8" x14ac:dyDescent="0.4">
      <c r="A238" s="3" t="s">
        <v>25</v>
      </c>
      <c r="B238" s="6" t="s">
        <v>369</v>
      </c>
      <c r="C238" s="3" t="s">
        <v>33</v>
      </c>
      <c r="D238" s="3" t="s">
        <v>224</v>
      </c>
      <c r="E238" s="3" t="s">
        <v>369</v>
      </c>
      <c r="F238" s="3" t="s">
        <v>20</v>
      </c>
      <c r="G238" s="3" t="s">
        <v>22</v>
      </c>
      <c r="H238" s="3" t="s">
        <v>371</v>
      </c>
    </row>
    <row r="239" spans="1:8" x14ac:dyDescent="0.4">
      <c r="A239" s="3" t="s">
        <v>268</v>
      </c>
      <c r="B239" s="6" t="s">
        <v>369</v>
      </c>
      <c r="C239" s="3" t="s">
        <v>33</v>
      </c>
      <c r="D239" s="3" t="s">
        <v>243</v>
      </c>
      <c r="E239" s="3" t="s">
        <v>369</v>
      </c>
      <c r="F239" s="3" t="s">
        <v>20</v>
      </c>
      <c r="G239" s="3" t="s">
        <v>27</v>
      </c>
      <c r="H239" s="3" t="s">
        <v>370</v>
      </c>
    </row>
    <row r="240" spans="1:8" x14ac:dyDescent="0.4">
      <c r="A240" s="3" t="s">
        <v>269</v>
      </c>
      <c r="B240" s="6" t="s">
        <v>372</v>
      </c>
      <c r="C240" s="3" t="s">
        <v>33</v>
      </c>
      <c r="D240" s="3" t="s">
        <v>282</v>
      </c>
      <c r="E240" s="3" t="s">
        <v>372</v>
      </c>
      <c r="F240" s="3" t="s">
        <v>23</v>
      </c>
      <c r="G240" s="3" t="s">
        <v>22</v>
      </c>
      <c r="H240" s="3" t="s">
        <v>371</v>
      </c>
    </row>
    <row r="241" spans="1:8" x14ac:dyDescent="0.4">
      <c r="A241" s="3" t="s">
        <v>270</v>
      </c>
      <c r="B241" s="6" t="s">
        <v>45</v>
      </c>
      <c r="C241" s="3" t="s">
        <v>33</v>
      </c>
      <c r="D241" s="3" t="s">
        <v>246</v>
      </c>
      <c r="E241" s="3" t="s">
        <v>369</v>
      </c>
      <c r="F241" s="3" t="s">
        <v>23</v>
      </c>
      <c r="G241" s="3" t="s">
        <v>27</v>
      </c>
      <c r="H241" s="3" t="s">
        <v>370</v>
      </c>
    </row>
    <row r="242" spans="1:8" x14ac:dyDescent="0.4">
      <c r="A242" s="3" t="s">
        <v>271</v>
      </c>
      <c r="B242" s="6" t="s">
        <v>370</v>
      </c>
      <c r="C242" s="3" t="s">
        <v>33</v>
      </c>
      <c r="D242" s="3" t="s">
        <v>232</v>
      </c>
      <c r="E242" s="3" t="s">
        <v>370</v>
      </c>
      <c r="F242" s="3" t="s">
        <v>23</v>
      </c>
      <c r="G242" s="3" t="s">
        <v>27</v>
      </c>
      <c r="H242" s="3" t="s">
        <v>370</v>
      </c>
    </row>
    <row r="243" spans="1:8" x14ac:dyDescent="0.4">
      <c r="A243" s="3" t="s">
        <v>272</v>
      </c>
      <c r="B243" s="6" t="s">
        <v>374</v>
      </c>
      <c r="C243" s="3" t="s">
        <v>33</v>
      </c>
      <c r="D243" s="3" t="s">
        <v>192</v>
      </c>
      <c r="E243" s="3" t="s">
        <v>371</v>
      </c>
      <c r="F243" s="3" t="s">
        <v>23</v>
      </c>
      <c r="G243" s="3" t="s">
        <v>22</v>
      </c>
      <c r="H243" s="3" t="s">
        <v>371</v>
      </c>
    </row>
    <row r="244" spans="1:8" x14ac:dyDescent="0.4">
      <c r="A244" s="3" t="s">
        <v>273</v>
      </c>
      <c r="B244" s="6" t="s">
        <v>372</v>
      </c>
      <c r="C244" s="3" t="s">
        <v>33</v>
      </c>
      <c r="D244" s="3" t="s">
        <v>328</v>
      </c>
      <c r="E244" s="3" t="s">
        <v>372</v>
      </c>
      <c r="F244" s="3" t="s">
        <v>23</v>
      </c>
      <c r="G244" s="3" t="s">
        <v>22</v>
      </c>
      <c r="H244" s="3" t="s">
        <v>371</v>
      </c>
    </row>
    <row r="245" spans="1:8" x14ac:dyDescent="0.4">
      <c r="A245" s="3" t="s">
        <v>274</v>
      </c>
      <c r="B245" s="6" t="s">
        <v>45</v>
      </c>
      <c r="C245" s="3" t="s">
        <v>33</v>
      </c>
      <c r="D245" s="3" t="s">
        <v>246</v>
      </c>
      <c r="E245" s="3" t="s">
        <v>369</v>
      </c>
      <c r="F245" s="3" t="s">
        <v>23</v>
      </c>
      <c r="G245" s="3" t="s">
        <v>27</v>
      </c>
      <c r="H245" s="3" t="s">
        <v>370</v>
      </c>
    </row>
    <row r="246" spans="1:8" x14ac:dyDescent="0.4">
      <c r="A246" s="3" t="s">
        <v>275</v>
      </c>
      <c r="B246" s="6" t="s">
        <v>369</v>
      </c>
      <c r="C246" s="3" t="s">
        <v>377</v>
      </c>
      <c r="D246" s="3" t="s">
        <v>242</v>
      </c>
      <c r="E246" s="3" t="s">
        <v>369</v>
      </c>
      <c r="F246" s="3" t="s">
        <v>23</v>
      </c>
      <c r="G246" s="3" t="s">
        <v>27</v>
      </c>
      <c r="H246" s="3" t="s">
        <v>370</v>
      </c>
    </row>
    <row r="247" spans="1:8" x14ac:dyDescent="0.4">
      <c r="A247" s="3" t="s">
        <v>276</v>
      </c>
      <c r="B247" s="6" t="s">
        <v>371</v>
      </c>
      <c r="C247" s="3" t="s">
        <v>377</v>
      </c>
      <c r="D247" s="3" t="s">
        <v>171</v>
      </c>
      <c r="E247" s="3" t="s">
        <v>371</v>
      </c>
      <c r="F247" s="3" t="s">
        <v>23</v>
      </c>
      <c r="G247" s="3" t="s">
        <v>22</v>
      </c>
      <c r="H247" s="3" t="s">
        <v>371</v>
      </c>
    </row>
    <row r="248" spans="1:8" x14ac:dyDescent="0.4">
      <c r="A248" s="3" t="s">
        <v>277</v>
      </c>
      <c r="B248" s="6" t="s">
        <v>370</v>
      </c>
      <c r="C248" s="3" t="s">
        <v>33</v>
      </c>
      <c r="D248" s="3" t="s">
        <v>232</v>
      </c>
      <c r="E248" s="3" t="s">
        <v>370</v>
      </c>
      <c r="F248" s="3" t="s">
        <v>23</v>
      </c>
      <c r="G248" s="3" t="s">
        <v>27</v>
      </c>
      <c r="H248" s="3" t="s">
        <v>370</v>
      </c>
    </row>
    <row r="249" spans="1:8" x14ac:dyDescent="0.4">
      <c r="A249" s="3" t="s">
        <v>278</v>
      </c>
      <c r="B249" s="6" t="s">
        <v>374</v>
      </c>
      <c r="C249" s="3" t="s">
        <v>33</v>
      </c>
      <c r="D249" s="3" t="s">
        <v>232</v>
      </c>
      <c r="E249" s="3" t="s">
        <v>370</v>
      </c>
      <c r="F249" s="3" t="s">
        <v>23</v>
      </c>
      <c r="G249" s="3" t="s">
        <v>27</v>
      </c>
      <c r="H249" s="3" t="s">
        <v>370</v>
      </c>
    </row>
    <row r="250" spans="1:8" x14ac:dyDescent="0.4">
      <c r="A250" s="3" t="s">
        <v>279</v>
      </c>
      <c r="B250" s="6" t="s">
        <v>370</v>
      </c>
      <c r="C250" s="3" t="s">
        <v>33</v>
      </c>
      <c r="D250" s="3" t="s">
        <v>232</v>
      </c>
      <c r="E250" s="3" t="s">
        <v>370</v>
      </c>
      <c r="F250" s="3" t="s">
        <v>23</v>
      </c>
      <c r="G250" s="3" t="s">
        <v>27</v>
      </c>
      <c r="H250" s="3" t="s">
        <v>370</v>
      </c>
    </row>
    <row r="251" spans="1:8" x14ac:dyDescent="0.4">
      <c r="A251" s="3" t="s">
        <v>280</v>
      </c>
      <c r="B251" s="6" t="s">
        <v>369</v>
      </c>
      <c r="C251" s="3" t="s">
        <v>33</v>
      </c>
      <c r="D251" s="3" t="s">
        <v>197</v>
      </c>
      <c r="E251" s="3" t="s">
        <v>369</v>
      </c>
      <c r="F251" s="3" t="s">
        <v>23</v>
      </c>
      <c r="G251" s="3" t="s">
        <v>27</v>
      </c>
      <c r="H251" s="3" t="s">
        <v>370</v>
      </c>
    </row>
    <row r="252" spans="1:8" x14ac:dyDescent="0.4">
      <c r="A252" s="3" t="s">
        <v>281</v>
      </c>
      <c r="B252" s="6" t="s">
        <v>369</v>
      </c>
      <c r="C252" s="3" t="s">
        <v>33</v>
      </c>
      <c r="D252" s="3" t="s">
        <v>197</v>
      </c>
      <c r="E252" s="3" t="s">
        <v>369</v>
      </c>
      <c r="F252" s="3" t="s">
        <v>23</v>
      </c>
      <c r="G252" s="3" t="s">
        <v>27</v>
      </c>
      <c r="H252" s="3" t="s">
        <v>370</v>
      </c>
    </row>
    <row r="253" spans="1:8" x14ac:dyDescent="0.4">
      <c r="A253" s="3" t="s">
        <v>282</v>
      </c>
      <c r="B253" s="6" t="s">
        <v>372</v>
      </c>
      <c r="C253" s="3" t="s">
        <v>33</v>
      </c>
      <c r="D253" s="3" t="s">
        <v>272</v>
      </c>
      <c r="E253" s="3" t="s">
        <v>374</v>
      </c>
      <c r="F253" s="3" t="s">
        <v>23</v>
      </c>
      <c r="G253" s="3" t="s">
        <v>22</v>
      </c>
      <c r="H253" s="3" t="s">
        <v>371</v>
      </c>
    </row>
    <row r="254" spans="1:8" x14ac:dyDescent="0.4">
      <c r="A254" s="3" t="s">
        <v>283</v>
      </c>
      <c r="B254" s="6" t="s">
        <v>371</v>
      </c>
      <c r="C254" s="3" t="s">
        <v>33</v>
      </c>
      <c r="D254" s="3" t="s">
        <v>171</v>
      </c>
      <c r="E254" s="3" t="s">
        <v>371</v>
      </c>
      <c r="F254" s="3" t="s">
        <v>23</v>
      </c>
      <c r="G254" s="3" t="s">
        <v>22</v>
      </c>
      <c r="H254" s="3" t="s">
        <v>371</v>
      </c>
    </row>
    <row r="255" spans="1:8" x14ac:dyDescent="0.4">
      <c r="A255" s="3" t="s">
        <v>284</v>
      </c>
      <c r="B255" s="6" t="s">
        <v>372</v>
      </c>
      <c r="C255" s="3" t="s">
        <v>33</v>
      </c>
      <c r="D255" s="3" t="s">
        <v>328</v>
      </c>
      <c r="E255" s="3" t="s">
        <v>372</v>
      </c>
      <c r="F255" s="3" t="s">
        <v>23</v>
      </c>
      <c r="G255" s="3" t="s">
        <v>22</v>
      </c>
      <c r="H255" s="3" t="s">
        <v>371</v>
      </c>
    </row>
    <row r="256" spans="1:8" x14ac:dyDescent="0.4">
      <c r="A256" s="3" t="s">
        <v>285</v>
      </c>
      <c r="B256" s="6" t="s">
        <v>373</v>
      </c>
      <c r="C256" s="3" t="s">
        <v>33</v>
      </c>
      <c r="D256" s="3" t="s">
        <v>272</v>
      </c>
      <c r="E256" s="3" t="s">
        <v>374</v>
      </c>
      <c r="F256" s="3" t="s">
        <v>23</v>
      </c>
      <c r="G256" s="3" t="s">
        <v>22</v>
      </c>
      <c r="H256" s="3" t="s">
        <v>371</v>
      </c>
    </row>
    <row r="257" spans="1:8" x14ac:dyDescent="0.4">
      <c r="A257" s="3" t="s">
        <v>286</v>
      </c>
      <c r="B257" s="6" t="s">
        <v>376</v>
      </c>
      <c r="C257" s="3" t="s">
        <v>20</v>
      </c>
      <c r="D257" s="3" t="s">
        <v>171</v>
      </c>
      <c r="E257" s="3" t="s">
        <v>371</v>
      </c>
      <c r="F257" s="3" t="s">
        <v>23</v>
      </c>
      <c r="G257" s="3" t="s">
        <v>22</v>
      </c>
      <c r="H257" s="3" t="s">
        <v>371</v>
      </c>
    </row>
    <row r="258" spans="1:8" x14ac:dyDescent="0.4">
      <c r="A258" s="3" t="s">
        <v>287</v>
      </c>
      <c r="B258" s="6" t="s">
        <v>370</v>
      </c>
      <c r="C258" s="3" t="s">
        <v>33</v>
      </c>
      <c r="D258" s="3" t="s">
        <v>232</v>
      </c>
      <c r="E258" s="3" t="s">
        <v>370</v>
      </c>
      <c r="F258" s="3" t="s">
        <v>23</v>
      </c>
      <c r="G258" s="3" t="s">
        <v>27</v>
      </c>
      <c r="H258" s="3" t="s">
        <v>370</v>
      </c>
    </row>
    <row r="259" spans="1:8" x14ac:dyDescent="0.4">
      <c r="A259" s="3" t="s">
        <v>288</v>
      </c>
      <c r="B259" s="6" t="s">
        <v>369</v>
      </c>
      <c r="C259" s="3" t="s">
        <v>33</v>
      </c>
      <c r="D259" s="3" t="s">
        <v>242</v>
      </c>
      <c r="E259" s="3" t="s">
        <v>369</v>
      </c>
      <c r="F259" s="3" t="s">
        <v>23</v>
      </c>
      <c r="G259" s="3" t="s">
        <v>27</v>
      </c>
      <c r="H259" s="3" t="s">
        <v>370</v>
      </c>
    </row>
    <row r="260" spans="1:8" x14ac:dyDescent="0.4">
      <c r="A260" s="3" t="s">
        <v>289</v>
      </c>
      <c r="B260" s="6" t="s">
        <v>369</v>
      </c>
      <c r="C260" s="3" t="s">
        <v>33</v>
      </c>
      <c r="D260" s="3" t="s">
        <v>197</v>
      </c>
      <c r="E260" s="3" t="s">
        <v>369</v>
      </c>
      <c r="F260" s="3" t="s">
        <v>23</v>
      </c>
      <c r="G260" s="3" t="s">
        <v>27</v>
      </c>
      <c r="H260" s="3" t="s">
        <v>370</v>
      </c>
    </row>
    <row r="261" spans="1:8" x14ac:dyDescent="0.4">
      <c r="A261" s="3" t="s">
        <v>290</v>
      </c>
      <c r="B261" s="6" t="s">
        <v>369</v>
      </c>
      <c r="C261" s="3" t="s">
        <v>377</v>
      </c>
      <c r="D261" s="3" t="s">
        <v>28</v>
      </c>
      <c r="E261" s="3" t="s">
        <v>369</v>
      </c>
      <c r="F261" s="3" t="s">
        <v>20</v>
      </c>
      <c r="G261" s="3" t="s">
        <v>27</v>
      </c>
      <c r="H261" s="3" t="s">
        <v>370</v>
      </c>
    </row>
    <row r="262" spans="1:8" x14ac:dyDescent="0.4">
      <c r="A262" s="3" t="s">
        <v>291</v>
      </c>
      <c r="B262" s="6" t="s">
        <v>369</v>
      </c>
      <c r="C262" s="3" t="s">
        <v>377</v>
      </c>
      <c r="D262" s="3" t="s">
        <v>25</v>
      </c>
      <c r="E262" s="3" t="s">
        <v>369</v>
      </c>
      <c r="F262" s="3" t="s">
        <v>20</v>
      </c>
      <c r="G262" s="3" t="s">
        <v>22</v>
      </c>
      <c r="H262" s="3" t="s">
        <v>371</v>
      </c>
    </row>
    <row r="263" spans="1:8" x14ac:dyDescent="0.4">
      <c r="A263" s="3" t="s">
        <v>292</v>
      </c>
      <c r="B263" s="6" t="s">
        <v>370</v>
      </c>
      <c r="C263" s="3" t="s">
        <v>33</v>
      </c>
      <c r="D263" s="3" t="s">
        <v>195</v>
      </c>
      <c r="E263" s="3" t="s">
        <v>370</v>
      </c>
      <c r="F263" s="3" t="s">
        <v>23</v>
      </c>
      <c r="G263" s="3" t="s">
        <v>27</v>
      </c>
      <c r="H263" s="3" t="s">
        <v>370</v>
      </c>
    </row>
    <row r="264" spans="1:8" x14ac:dyDescent="0.4">
      <c r="A264" s="3" t="s">
        <v>293</v>
      </c>
      <c r="B264" s="6" t="s">
        <v>370</v>
      </c>
      <c r="C264" s="3" t="s">
        <v>33</v>
      </c>
      <c r="D264" s="3" t="s">
        <v>232</v>
      </c>
      <c r="E264" s="3" t="s">
        <v>370</v>
      </c>
      <c r="F264" s="3" t="s">
        <v>23</v>
      </c>
      <c r="G264" s="3" t="s">
        <v>27</v>
      </c>
      <c r="H264" s="3" t="s">
        <v>370</v>
      </c>
    </row>
    <row r="265" spans="1:8" x14ac:dyDescent="0.4">
      <c r="A265" s="3" t="s">
        <v>294</v>
      </c>
      <c r="B265" s="6" t="s">
        <v>371</v>
      </c>
      <c r="C265" s="3" t="s">
        <v>33</v>
      </c>
      <c r="D265" s="3" t="s">
        <v>192</v>
      </c>
      <c r="E265" s="3" t="s">
        <v>371</v>
      </c>
      <c r="F265" s="3" t="s">
        <v>23</v>
      </c>
      <c r="G265" s="3" t="s">
        <v>22</v>
      </c>
      <c r="H265" s="3" t="s">
        <v>371</v>
      </c>
    </row>
    <row r="266" spans="1:8" x14ac:dyDescent="0.4">
      <c r="A266" s="3" t="s">
        <v>295</v>
      </c>
      <c r="B266" s="6" t="s">
        <v>369</v>
      </c>
      <c r="C266" s="3" t="s">
        <v>33</v>
      </c>
      <c r="D266" s="3" t="s">
        <v>322</v>
      </c>
      <c r="E266" s="3" t="s">
        <v>369</v>
      </c>
      <c r="F266" s="3" t="s">
        <v>23</v>
      </c>
      <c r="G266" s="3" t="s">
        <v>27</v>
      </c>
      <c r="H266" s="3" t="s">
        <v>370</v>
      </c>
    </row>
    <row r="267" spans="1:8" x14ac:dyDescent="0.4">
      <c r="A267" s="3" t="s">
        <v>296</v>
      </c>
      <c r="B267" s="6" t="s">
        <v>370</v>
      </c>
      <c r="C267" s="3" t="s">
        <v>33</v>
      </c>
      <c r="D267" s="3" t="s">
        <v>232</v>
      </c>
      <c r="E267" s="3" t="s">
        <v>370</v>
      </c>
      <c r="F267" s="3" t="s">
        <v>23</v>
      </c>
      <c r="G267" s="3" t="s">
        <v>27</v>
      </c>
      <c r="H267" s="3" t="s">
        <v>370</v>
      </c>
    </row>
    <row r="268" spans="1:8" x14ac:dyDescent="0.4">
      <c r="A268" s="3" t="s">
        <v>297</v>
      </c>
      <c r="B268" s="6" t="s">
        <v>369</v>
      </c>
      <c r="C268" s="3" t="s">
        <v>33</v>
      </c>
      <c r="D268" s="3" t="s">
        <v>322</v>
      </c>
      <c r="E268" s="3" t="s">
        <v>369</v>
      </c>
      <c r="F268" s="3" t="s">
        <v>23</v>
      </c>
      <c r="G268" s="3" t="s">
        <v>27</v>
      </c>
      <c r="H268" s="3" t="s">
        <v>370</v>
      </c>
    </row>
    <row r="269" spans="1:8" x14ac:dyDescent="0.4">
      <c r="A269" s="3" t="s">
        <v>298</v>
      </c>
      <c r="B269" s="6" t="s">
        <v>370</v>
      </c>
      <c r="C269" s="3" t="s">
        <v>33</v>
      </c>
      <c r="D269" s="3" t="s">
        <v>232</v>
      </c>
      <c r="E269" s="3" t="s">
        <v>370</v>
      </c>
      <c r="F269" s="3" t="s">
        <v>23</v>
      </c>
      <c r="G269" s="3" t="s">
        <v>27</v>
      </c>
      <c r="H269" s="3" t="s">
        <v>370</v>
      </c>
    </row>
    <row r="270" spans="1:8" x14ac:dyDescent="0.4">
      <c r="A270" s="3" t="s">
        <v>299</v>
      </c>
      <c r="B270" s="6" t="s">
        <v>372</v>
      </c>
      <c r="C270" s="3" t="s">
        <v>33</v>
      </c>
      <c r="D270" s="3" t="s">
        <v>328</v>
      </c>
      <c r="E270" s="3" t="s">
        <v>372</v>
      </c>
      <c r="F270" s="3" t="s">
        <v>23</v>
      </c>
      <c r="G270" s="3" t="s">
        <v>22</v>
      </c>
      <c r="H270" s="3" t="s">
        <v>371</v>
      </c>
    </row>
    <row r="271" spans="1:8" x14ac:dyDescent="0.4">
      <c r="A271" s="3" t="s">
        <v>300</v>
      </c>
      <c r="B271" s="6" t="s">
        <v>45</v>
      </c>
      <c r="C271" s="3" t="s">
        <v>377</v>
      </c>
      <c r="D271" s="3" t="s">
        <v>28</v>
      </c>
      <c r="E271" s="3" t="s">
        <v>369</v>
      </c>
      <c r="F271" s="3" t="s">
        <v>20</v>
      </c>
      <c r="G271" s="3" t="s">
        <v>27</v>
      </c>
      <c r="H271" s="3" t="s">
        <v>370</v>
      </c>
    </row>
    <row r="272" spans="1:8" x14ac:dyDescent="0.4">
      <c r="A272" s="3" t="s">
        <v>301</v>
      </c>
      <c r="B272" s="6" t="s">
        <v>369</v>
      </c>
      <c r="C272" s="3" t="s">
        <v>33</v>
      </c>
      <c r="D272" s="3" t="s">
        <v>242</v>
      </c>
      <c r="E272" s="3" t="s">
        <v>369</v>
      </c>
      <c r="F272" s="3" t="s">
        <v>23</v>
      </c>
      <c r="G272" s="3" t="s">
        <v>27</v>
      </c>
      <c r="H272" s="3" t="s">
        <v>370</v>
      </c>
    </row>
    <row r="273" spans="1:8" x14ac:dyDescent="0.4">
      <c r="A273" s="3" t="s">
        <v>302</v>
      </c>
      <c r="B273" s="6" t="s">
        <v>369</v>
      </c>
      <c r="C273" s="3" t="s">
        <v>33</v>
      </c>
      <c r="D273" s="3" t="s">
        <v>197</v>
      </c>
      <c r="E273" s="3" t="s">
        <v>369</v>
      </c>
      <c r="F273" s="3" t="s">
        <v>23</v>
      </c>
      <c r="G273" s="3" t="s">
        <v>27</v>
      </c>
      <c r="H273" s="3" t="s">
        <v>370</v>
      </c>
    </row>
    <row r="274" spans="1:8" x14ac:dyDescent="0.4">
      <c r="A274" s="3" t="s">
        <v>303</v>
      </c>
      <c r="B274" s="6" t="s">
        <v>371</v>
      </c>
      <c r="C274" s="3" t="s">
        <v>33</v>
      </c>
      <c r="D274" s="3" t="s">
        <v>192</v>
      </c>
      <c r="E274" s="3" t="s">
        <v>371</v>
      </c>
      <c r="F274" s="3" t="s">
        <v>23</v>
      </c>
      <c r="G274" s="3" t="s">
        <v>22</v>
      </c>
      <c r="H274" s="3" t="s">
        <v>371</v>
      </c>
    </row>
    <row r="275" spans="1:8" x14ac:dyDescent="0.4">
      <c r="A275" s="3" t="s">
        <v>304</v>
      </c>
      <c r="B275" s="6" t="s">
        <v>369</v>
      </c>
      <c r="C275" s="3" t="s">
        <v>33</v>
      </c>
      <c r="D275" s="3" t="s">
        <v>208</v>
      </c>
      <c r="E275" s="3" t="s">
        <v>369</v>
      </c>
      <c r="F275" s="3" t="s">
        <v>23</v>
      </c>
      <c r="G275" s="3" t="s">
        <v>27</v>
      </c>
      <c r="H275" s="3" t="s">
        <v>370</v>
      </c>
    </row>
    <row r="276" spans="1:8" x14ac:dyDescent="0.4">
      <c r="A276" s="3" t="s">
        <v>305</v>
      </c>
      <c r="B276" s="6" t="s">
        <v>370</v>
      </c>
      <c r="C276" s="3" t="s">
        <v>33</v>
      </c>
      <c r="D276" s="3" t="s">
        <v>232</v>
      </c>
      <c r="E276" s="3" t="s">
        <v>370</v>
      </c>
      <c r="F276" s="3" t="s">
        <v>23</v>
      </c>
      <c r="G276" s="3" t="s">
        <v>27</v>
      </c>
      <c r="H276" s="3" t="s">
        <v>370</v>
      </c>
    </row>
    <row r="277" spans="1:8" x14ac:dyDescent="0.4">
      <c r="A277" s="3" t="s">
        <v>306</v>
      </c>
      <c r="B277" s="6" t="s">
        <v>369</v>
      </c>
      <c r="C277" s="3" t="s">
        <v>33</v>
      </c>
      <c r="D277" s="3" t="s">
        <v>208</v>
      </c>
      <c r="E277" s="3" t="s">
        <v>369</v>
      </c>
      <c r="F277" s="3" t="s">
        <v>23</v>
      </c>
      <c r="G277" s="3" t="s">
        <v>27</v>
      </c>
      <c r="H277" s="3" t="s">
        <v>370</v>
      </c>
    </row>
    <row r="278" spans="1:8" x14ac:dyDescent="0.4">
      <c r="A278" s="3" t="s">
        <v>307</v>
      </c>
      <c r="B278" s="6" t="s">
        <v>369</v>
      </c>
      <c r="C278" s="3" t="s">
        <v>33</v>
      </c>
      <c r="D278" s="3" t="s">
        <v>165</v>
      </c>
      <c r="E278" s="3" t="s">
        <v>369</v>
      </c>
      <c r="F278" s="3" t="s">
        <v>23</v>
      </c>
      <c r="G278" s="3" t="s">
        <v>27</v>
      </c>
      <c r="H278" s="3" t="s">
        <v>370</v>
      </c>
    </row>
    <row r="279" spans="1:8" x14ac:dyDescent="0.4">
      <c r="A279" s="3" t="s">
        <v>308</v>
      </c>
      <c r="B279" s="6" t="s">
        <v>369</v>
      </c>
      <c r="C279" s="3" t="s">
        <v>33</v>
      </c>
      <c r="D279" s="3" t="s">
        <v>167</v>
      </c>
      <c r="E279" s="3" t="s">
        <v>369</v>
      </c>
      <c r="F279" s="3" t="s">
        <v>23</v>
      </c>
      <c r="G279" s="3" t="s">
        <v>27</v>
      </c>
      <c r="H279" s="3" t="s">
        <v>370</v>
      </c>
    </row>
    <row r="280" spans="1:8" x14ac:dyDescent="0.4">
      <c r="A280" s="3" t="s">
        <v>309</v>
      </c>
      <c r="B280" s="6" t="s">
        <v>369</v>
      </c>
      <c r="C280" s="3" t="s">
        <v>33</v>
      </c>
      <c r="D280" s="3" t="s">
        <v>232</v>
      </c>
      <c r="E280" s="3" t="s">
        <v>370</v>
      </c>
      <c r="F280" s="3" t="s">
        <v>23</v>
      </c>
      <c r="G280" s="3" t="s">
        <v>27</v>
      </c>
      <c r="H280" s="3" t="s">
        <v>370</v>
      </c>
    </row>
    <row r="281" spans="1:8" x14ac:dyDescent="0.4">
      <c r="A281" s="3" t="s">
        <v>310</v>
      </c>
      <c r="B281" s="6" t="s">
        <v>374</v>
      </c>
      <c r="C281" s="3" t="s">
        <v>20</v>
      </c>
      <c r="D281" s="3" t="s">
        <v>272</v>
      </c>
      <c r="E281" s="3" t="s">
        <v>374</v>
      </c>
      <c r="F281" s="3" t="s">
        <v>23</v>
      </c>
      <c r="G281" s="3" t="s">
        <v>22</v>
      </c>
      <c r="H281" s="3" t="s">
        <v>371</v>
      </c>
    </row>
    <row r="282" spans="1:8" x14ac:dyDescent="0.4">
      <c r="A282" s="3" t="s">
        <v>311</v>
      </c>
      <c r="B282" s="6" t="s">
        <v>369</v>
      </c>
      <c r="C282" s="3" t="s">
        <v>33</v>
      </c>
      <c r="D282" s="3" t="s">
        <v>322</v>
      </c>
      <c r="E282" s="3" t="s">
        <v>369</v>
      </c>
      <c r="F282" s="3" t="s">
        <v>23</v>
      </c>
      <c r="G282" s="3" t="s">
        <v>27</v>
      </c>
      <c r="H282" s="3" t="s">
        <v>370</v>
      </c>
    </row>
    <row r="283" spans="1:8" x14ac:dyDescent="0.4">
      <c r="A283" s="3" t="s">
        <v>312</v>
      </c>
      <c r="B283" s="6" t="s">
        <v>371</v>
      </c>
      <c r="C283" s="3" t="s">
        <v>33</v>
      </c>
      <c r="D283" s="3" t="s">
        <v>192</v>
      </c>
      <c r="E283" s="3" t="s">
        <v>371</v>
      </c>
      <c r="F283" s="3" t="s">
        <v>23</v>
      </c>
      <c r="G283" s="3" t="s">
        <v>22</v>
      </c>
      <c r="H283" s="3" t="s">
        <v>371</v>
      </c>
    </row>
    <row r="284" spans="1:8" x14ac:dyDescent="0.4">
      <c r="A284" s="3" t="s">
        <v>313</v>
      </c>
      <c r="B284" s="6" t="s">
        <v>369</v>
      </c>
      <c r="C284" s="3" t="s">
        <v>33</v>
      </c>
      <c r="D284" s="3" t="s">
        <v>165</v>
      </c>
      <c r="E284" s="3" t="s">
        <v>369</v>
      </c>
      <c r="F284" s="3" t="s">
        <v>23</v>
      </c>
      <c r="G284" s="3" t="s">
        <v>27</v>
      </c>
      <c r="H284" s="3" t="s">
        <v>370</v>
      </c>
    </row>
    <row r="285" spans="1:8" x14ac:dyDescent="0.4">
      <c r="A285" s="3" t="s">
        <v>314</v>
      </c>
      <c r="B285" s="6" t="s">
        <v>370</v>
      </c>
      <c r="C285" s="3" t="s">
        <v>33</v>
      </c>
      <c r="D285" s="3" t="s">
        <v>232</v>
      </c>
      <c r="E285" s="3" t="s">
        <v>370</v>
      </c>
      <c r="F285" s="3" t="s">
        <v>23</v>
      </c>
      <c r="G285" s="3" t="s">
        <v>27</v>
      </c>
      <c r="H285" s="3" t="s">
        <v>370</v>
      </c>
    </row>
    <row r="286" spans="1:8" x14ac:dyDescent="0.4">
      <c r="A286" s="3" t="s">
        <v>315</v>
      </c>
      <c r="B286" s="6" t="s">
        <v>376</v>
      </c>
      <c r="C286" s="3" t="s">
        <v>20</v>
      </c>
      <c r="D286" s="3" t="s">
        <v>171</v>
      </c>
      <c r="E286" s="3" t="s">
        <v>371</v>
      </c>
      <c r="F286" s="3" t="s">
        <v>23</v>
      </c>
      <c r="G286" s="3" t="s">
        <v>22</v>
      </c>
      <c r="H286" s="3" t="s">
        <v>371</v>
      </c>
    </row>
    <row r="287" spans="1:8" x14ac:dyDescent="0.4">
      <c r="A287" s="3" t="s">
        <v>316</v>
      </c>
      <c r="B287" s="6" t="s">
        <v>369</v>
      </c>
      <c r="C287" s="3" t="s">
        <v>33</v>
      </c>
      <c r="D287" s="3" t="s">
        <v>208</v>
      </c>
      <c r="E287" s="3" t="s">
        <v>369</v>
      </c>
      <c r="F287" s="3" t="s">
        <v>23</v>
      </c>
      <c r="G287" s="3" t="s">
        <v>27</v>
      </c>
      <c r="H287" s="3" t="s">
        <v>370</v>
      </c>
    </row>
    <row r="288" spans="1:8" x14ac:dyDescent="0.4">
      <c r="A288" s="3" t="s">
        <v>317</v>
      </c>
      <c r="B288" s="6" t="s">
        <v>369</v>
      </c>
      <c r="C288" s="3" t="s">
        <v>33</v>
      </c>
      <c r="D288" s="3" t="s">
        <v>197</v>
      </c>
      <c r="E288" s="3" t="s">
        <v>369</v>
      </c>
      <c r="F288" s="3" t="s">
        <v>23</v>
      </c>
      <c r="G288" s="3" t="s">
        <v>27</v>
      </c>
      <c r="H288" s="3" t="s">
        <v>370</v>
      </c>
    </row>
    <row r="289" spans="1:8" x14ac:dyDescent="0.4">
      <c r="A289" s="3" t="s">
        <v>318</v>
      </c>
      <c r="B289" s="6" t="s">
        <v>369</v>
      </c>
      <c r="C289" s="3" t="s">
        <v>20</v>
      </c>
      <c r="D289" s="3" t="s">
        <v>243</v>
      </c>
      <c r="E289" s="3" t="s">
        <v>369</v>
      </c>
      <c r="F289" s="3" t="s">
        <v>20</v>
      </c>
      <c r="G289" s="3" t="s">
        <v>27</v>
      </c>
      <c r="H289" s="3" t="s">
        <v>370</v>
      </c>
    </row>
    <row r="290" spans="1:8" x14ac:dyDescent="0.4">
      <c r="A290" s="3" t="s">
        <v>319</v>
      </c>
      <c r="B290" s="6" t="s">
        <v>370</v>
      </c>
      <c r="C290" s="3" t="s">
        <v>33</v>
      </c>
      <c r="D290" s="3" t="s">
        <v>232</v>
      </c>
      <c r="E290" s="3" t="s">
        <v>370</v>
      </c>
      <c r="F290" s="3" t="s">
        <v>23</v>
      </c>
      <c r="G290" s="3" t="s">
        <v>27</v>
      </c>
      <c r="H290" s="3" t="s">
        <v>370</v>
      </c>
    </row>
    <row r="291" spans="1:8" x14ac:dyDescent="0.4">
      <c r="A291" s="3" t="s">
        <v>320</v>
      </c>
      <c r="B291" s="6" t="s">
        <v>370</v>
      </c>
      <c r="C291" s="3" t="s">
        <v>33</v>
      </c>
      <c r="D291" s="3" t="s">
        <v>232</v>
      </c>
      <c r="E291" s="3" t="s">
        <v>370</v>
      </c>
      <c r="F291" s="3" t="s">
        <v>23</v>
      </c>
      <c r="G291" s="3" t="s">
        <v>27</v>
      </c>
      <c r="H291" s="3" t="s">
        <v>370</v>
      </c>
    </row>
    <row r="292" spans="1:8" x14ac:dyDescent="0.4">
      <c r="A292" s="3" t="s">
        <v>27</v>
      </c>
      <c r="B292" s="6" t="s">
        <v>370</v>
      </c>
      <c r="C292" s="3" t="s">
        <v>33</v>
      </c>
      <c r="D292" s="3" t="s">
        <v>232</v>
      </c>
      <c r="E292" s="3" t="s">
        <v>370</v>
      </c>
      <c r="F292" s="3" t="s">
        <v>23</v>
      </c>
      <c r="G292" s="3" t="s">
        <v>27</v>
      </c>
      <c r="H292" s="3" t="s">
        <v>370</v>
      </c>
    </row>
    <row r="293" spans="1:8" x14ac:dyDescent="0.4">
      <c r="A293" s="3" t="s">
        <v>321</v>
      </c>
      <c r="B293" s="6" t="s">
        <v>376</v>
      </c>
      <c r="C293" s="3" t="s">
        <v>20</v>
      </c>
      <c r="D293" s="3" t="s">
        <v>171</v>
      </c>
      <c r="E293" s="3" t="s">
        <v>371</v>
      </c>
      <c r="F293" s="3" t="s">
        <v>23</v>
      </c>
      <c r="G293" s="3" t="s">
        <v>22</v>
      </c>
      <c r="H293" s="3" t="s">
        <v>371</v>
      </c>
    </row>
    <row r="294" spans="1:8" x14ac:dyDescent="0.4">
      <c r="A294" s="3" t="s">
        <v>322</v>
      </c>
      <c r="B294" s="6" t="s">
        <v>369</v>
      </c>
      <c r="C294" s="3" t="s">
        <v>33</v>
      </c>
      <c r="D294" s="3" t="s">
        <v>308</v>
      </c>
      <c r="E294" s="3" t="s">
        <v>369</v>
      </c>
      <c r="F294" s="3" t="s">
        <v>23</v>
      </c>
      <c r="G294" s="3" t="s">
        <v>27</v>
      </c>
      <c r="H294" s="3" t="s">
        <v>370</v>
      </c>
    </row>
    <row r="295" spans="1:8" x14ac:dyDescent="0.4">
      <c r="A295" s="3" t="s">
        <v>323</v>
      </c>
      <c r="B295" s="6" t="s">
        <v>374</v>
      </c>
      <c r="C295" s="3" t="s">
        <v>20</v>
      </c>
      <c r="D295" s="3" t="s">
        <v>272</v>
      </c>
      <c r="E295" s="3" t="s">
        <v>374</v>
      </c>
      <c r="F295" s="3" t="s">
        <v>23</v>
      </c>
      <c r="G295" s="3" t="s">
        <v>22</v>
      </c>
      <c r="H295" s="3" t="s">
        <v>371</v>
      </c>
    </row>
    <row r="296" spans="1:8" x14ac:dyDescent="0.4">
      <c r="A296" s="3" t="s">
        <v>324</v>
      </c>
      <c r="B296" s="6" t="s">
        <v>371</v>
      </c>
      <c r="C296" s="3" t="s">
        <v>33</v>
      </c>
      <c r="D296" s="3" t="s">
        <v>192</v>
      </c>
      <c r="E296" s="3" t="s">
        <v>371</v>
      </c>
      <c r="F296" s="3" t="s">
        <v>23</v>
      </c>
      <c r="G296" s="3" t="s">
        <v>22</v>
      </c>
      <c r="H296" s="3" t="s">
        <v>371</v>
      </c>
    </row>
    <row r="297" spans="1:8" x14ac:dyDescent="0.4">
      <c r="A297" s="3" t="s">
        <v>325</v>
      </c>
      <c r="B297" s="6" t="s">
        <v>370</v>
      </c>
      <c r="C297" s="3" t="s">
        <v>20</v>
      </c>
      <c r="D297" s="3" t="s">
        <v>243</v>
      </c>
      <c r="E297" s="3" t="s">
        <v>369</v>
      </c>
      <c r="F297" s="3" t="s">
        <v>20</v>
      </c>
      <c r="G297" s="3" t="s">
        <v>27</v>
      </c>
      <c r="H297" s="3" t="s">
        <v>370</v>
      </c>
    </row>
    <row r="298" spans="1:8" x14ac:dyDescent="0.4">
      <c r="A298" s="3" t="s">
        <v>19</v>
      </c>
      <c r="B298" s="6" t="s">
        <v>369</v>
      </c>
      <c r="C298" s="3" t="s">
        <v>33</v>
      </c>
      <c r="D298" s="3" t="s">
        <v>194</v>
      </c>
      <c r="E298" s="3" t="s">
        <v>369</v>
      </c>
      <c r="F298" s="3" t="s">
        <v>23</v>
      </c>
      <c r="G298" s="3" t="s">
        <v>27</v>
      </c>
      <c r="H298" s="3" t="s">
        <v>370</v>
      </c>
    </row>
    <row r="299" spans="1:8" x14ac:dyDescent="0.4">
      <c r="A299" s="3" t="s">
        <v>326</v>
      </c>
      <c r="B299" s="6" t="s">
        <v>371</v>
      </c>
      <c r="C299" s="3" t="s">
        <v>377</v>
      </c>
      <c r="D299" s="3" t="s">
        <v>171</v>
      </c>
      <c r="E299" s="3" t="s">
        <v>371</v>
      </c>
      <c r="F299" s="3" t="s">
        <v>23</v>
      </c>
      <c r="G299" s="3" t="s">
        <v>22</v>
      </c>
      <c r="H299" s="3" t="s">
        <v>371</v>
      </c>
    </row>
    <row r="300" spans="1:8" x14ac:dyDescent="0.4">
      <c r="A300" s="3" t="s">
        <v>327</v>
      </c>
      <c r="B300" s="6" t="s">
        <v>370</v>
      </c>
      <c r="C300" s="3" t="s">
        <v>33</v>
      </c>
      <c r="D300" s="3" t="s">
        <v>232</v>
      </c>
      <c r="E300" s="3" t="s">
        <v>370</v>
      </c>
      <c r="F300" s="3" t="s">
        <v>23</v>
      </c>
      <c r="G300" s="3" t="s">
        <v>27</v>
      </c>
      <c r="H300" s="3" t="s">
        <v>370</v>
      </c>
    </row>
    <row r="301" spans="1:8" x14ac:dyDescent="0.4">
      <c r="A301" s="3" t="s">
        <v>328</v>
      </c>
      <c r="B301" s="6" t="s">
        <v>372</v>
      </c>
      <c r="C301" s="3" t="s">
        <v>377</v>
      </c>
      <c r="D301" s="3" t="s">
        <v>85</v>
      </c>
      <c r="E301" s="3" t="s">
        <v>371</v>
      </c>
      <c r="F301" s="3" t="s">
        <v>23</v>
      </c>
      <c r="G301" s="3" t="s">
        <v>22</v>
      </c>
      <c r="H301" s="3" t="s">
        <v>371</v>
      </c>
    </row>
    <row r="302" spans="1:8" x14ac:dyDescent="0.4">
      <c r="A302" s="3" t="s">
        <v>329</v>
      </c>
      <c r="B302" s="6" t="s">
        <v>372</v>
      </c>
      <c r="C302" s="3" t="s">
        <v>33</v>
      </c>
      <c r="D302" s="3" t="s">
        <v>282</v>
      </c>
      <c r="E302" s="3" t="s">
        <v>372</v>
      </c>
      <c r="F302" s="3" t="s">
        <v>23</v>
      </c>
      <c r="G302" s="3" t="s">
        <v>22</v>
      </c>
      <c r="H302" s="3" t="s">
        <v>371</v>
      </c>
    </row>
    <row r="303" spans="1:8" x14ac:dyDescent="0.4">
      <c r="A303" s="3" t="s">
        <v>330</v>
      </c>
      <c r="B303" s="6" t="s">
        <v>369</v>
      </c>
      <c r="C303" s="3" t="s">
        <v>33</v>
      </c>
      <c r="D303" s="3" t="s">
        <v>242</v>
      </c>
      <c r="E303" s="3" t="s">
        <v>369</v>
      </c>
      <c r="F303" s="3" t="s">
        <v>23</v>
      </c>
      <c r="G303" s="3" t="s">
        <v>27</v>
      </c>
      <c r="H303" s="3" t="s">
        <v>370</v>
      </c>
    </row>
    <row r="304" spans="1:8" x14ac:dyDescent="0.4">
      <c r="A304" s="3" t="s">
        <v>331</v>
      </c>
      <c r="B304" s="6" t="s">
        <v>374</v>
      </c>
      <c r="C304" s="3" t="s">
        <v>20</v>
      </c>
      <c r="D304" s="3" t="s">
        <v>272</v>
      </c>
      <c r="E304" s="3" t="s">
        <v>374</v>
      </c>
      <c r="F304" s="3" t="s">
        <v>23</v>
      </c>
      <c r="G304" s="3" t="s">
        <v>22</v>
      </c>
      <c r="H304" s="3" t="s">
        <v>371</v>
      </c>
    </row>
    <row r="305" spans="1:8" x14ac:dyDescent="0.4">
      <c r="A305" s="3" t="s">
        <v>332</v>
      </c>
      <c r="B305" s="6" t="s">
        <v>45</v>
      </c>
      <c r="C305" s="3" t="s">
        <v>33</v>
      </c>
      <c r="D305" s="3" t="s">
        <v>246</v>
      </c>
      <c r="E305" s="3" t="s">
        <v>369</v>
      </c>
      <c r="F305" s="3" t="s">
        <v>23</v>
      </c>
      <c r="G305" s="3" t="s">
        <v>27</v>
      </c>
      <c r="H305" s="3" t="s">
        <v>370</v>
      </c>
    </row>
    <row r="306" spans="1:8" x14ac:dyDescent="0.4">
      <c r="A306" s="3" t="s">
        <v>333</v>
      </c>
      <c r="B306" s="6" t="s">
        <v>370</v>
      </c>
      <c r="C306" s="3" t="s">
        <v>33</v>
      </c>
      <c r="D306" s="3" t="s">
        <v>232</v>
      </c>
      <c r="E306" s="3" t="s">
        <v>370</v>
      </c>
      <c r="F306" s="3" t="s">
        <v>23</v>
      </c>
      <c r="G306" s="3" t="s">
        <v>27</v>
      </c>
      <c r="H306" s="3" t="s">
        <v>370</v>
      </c>
    </row>
    <row r="307" spans="1:8" x14ac:dyDescent="0.4">
      <c r="A307" s="3" t="s">
        <v>334</v>
      </c>
      <c r="B307" s="6" t="s">
        <v>371</v>
      </c>
      <c r="C307" s="3" t="s">
        <v>33</v>
      </c>
      <c r="D307" s="3" t="s">
        <v>171</v>
      </c>
      <c r="E307" s="3" t="s">
        <v>371</v>
      </c>
      <c r="F307" s="3" t="s">
        <v>23</v>
      </c>
      <c r="G307" s="3" t="s">
        <v>22</v>
      </c>
      <c r="H307" s="3" t="s">
        <v>371</v>
      </c>
    </row>
    <row r="308" spans="1:8" x14ac:dyDescent="0.4">
      <c r="A308" s="3" t="s">
        <v>335</v>
      </c>
      <c r="B308" s="6" t="s">
        <v>373</v>
      </c>
      <c r="C308" s="3" t="s">
        <v>33</v>
      </c>
      <c r="D308" s="3" t="s">
        <v>282</v>
      </c>
      <c r="E308" s="3" t="s">
        <v>372</v>
      </c>
      <c r="F308" s="3" t="s">
        <v>23</v>
      </c>
      <c r="G308" s="3" t="s">
        <v>22</v>
      </c>
      <c r="H308" s="3" t="s">
        <v>371</v>
      </c>
    </row>
    <row r="309" spans="1:8" x14ac:dyDescent="0.4">
      <c r="A309" s="3" t="s">
        <v>336</v>
      </c>
      <c r="B309" s="6" t="s">
        <v>371</v>
      </c>
      <c r="C309" s="3" t="s">
        <v>33</v>
      </c>
      <c r="D309" s="3" t="s">
        <v>192</v>
      </c>
      <c r="E309" s="3" t="s">
        <v>371</v>
      </c>
      <c r="F309" s="3" t="s">
        <v>23</v>
      </c>
      <c r="G309" s="3" t="s">
        <v>22</v>
      </c>
      <c r="H309" s="3" t="s">
        <v>371</v>
      </c>
    </row>
    <row r="310" spans="1:8" x14ac:dyDescent="0.4">
      <c r="A310" s="3" t="s">
        <v>337</v>
      </c>
      <c r="B310" s="6" t="s">
        <v>369</v>
      </c>
      <c r="C310" s="3" t="s">
        <v>33</v>
      </c>
      <c r="D310" s="3" t="s">
        <v>165</v>
      </c>
      <c r="E310" s="3" t="s">
        <v>369</v>
      </c>
      <c r="F310" s="3" t="s">
        <v>23</v>
      </c>
      <c r="G310" s="3" t="s">
        <v>27</v>
      </c>
      <c r="H310" s="3" t="s">
        <v>370</v>
      </c>
    </row>
    <row r="311" spans="1:8" x14ac:dyDescent="0.4">
      <c r="A311" s="3" t="s">
        <v>338</v>
      </c>
      <c r="B311" s="6" t="s">
        <v>371</v>
      </c>
      <c r="C311" s="3" t="s">
        <v>33</v>
      </c>
      <c r="D311" s="3" t="s">
        <v>21</v>
      </c>
      <c r="E311" s="3" t="s">
        <v>371</v>
      </c>
      <c r="F311" s="3" t="s">
        <v>23</v>
      </c>
      <c r="G311" s="3" t="s">
        <v>22</v>
      </c>
      <c r="H311" s="3" t="s">
        <v>371</v>
      </c>
    </row>
    <row r="312" spans="1:8" x14ac:dyDescent="0.4">
      <c r="A312" s="3" t="s">
        <v>339</v>
      </c>
      <c r="B312" s="6" t="s">
        <v>372</v>
      </c>
      <c r="C312" s="3" t="s">
        <v>33</v>
      </c>
      <c r="D312" s="3" t="s">
        <v>328</v>
      </c>
      <c r="E312" s="3" t="s">
        <v>372</v>
      </c>
      <c r="F312" s="3" t="s">
        <v>23</v>
      </c>
      <c r="G312" s="3" t="s">
        <v>22</v>
      </c>
      <c r="H312" s="3" t="s">
        <v>371</v>
      </c>
    </row>
    <row r="313" spans="1:8" x14ac:dyDescent="0.4">
      <c r="A313" s="3" t="s">
        <v>340</v>
      </c>
      <c r="B313" s="6" t="s">
        <v>45</v>
      </c>
      <c r="C313" s="3" t="s">
        <v>33</v>
      </c>
      <c r="D313" s="3" t="s">
        <v>246</v>
      </c>
      <c r="E313" s="3" t="s">
        <v>369</v>
      </c>
      <c r="F313" s="3" t="s">
        <v>23</v>
      </c>
      <c r="G313" s="3" t="s">
        <v>27</v>
      </c>
      <c r="H313" s="3" t="s">
        <v>370</v>
      </c>
    </row>
    <row r="314" spans="1:8" x14ac:dyDescent="0.4">
      <c r="A314" s="3" t="s">
        <v>341</v>
      </c>
      <c r="B314" s="6" t="s">
        <v>371</v>
      </c>
      <c r="C314" s="3" t="s">
        <v>33</v>
      </c>
      <c r="D314" s="3" t="s">
        <v>21</v>
      </c>
      <c r="E314" s="3" t="s">
        <v>371</v>
      </c>
      <c r="F314" s="3" t="s">
        <v>23</v>
      </c>
      <c r="G314" s="3" t="s">
        <v>22</v>
      </c>
      <c r="H314" s="3" t="s">
        <v>371</v>
      </c>
    </row>
    <row r="315" spans="1:8" x14ac:dyDescent="0.4">
      <c r="A315" s="3" t="s">
        <v>342</v>
      </c>
      <c r="B315" s="6" t="s">
        <v>374</v>
      </c>
      <c r="C315" s="3" t="s">
        <v>33</v>
      </c>
      <c r="D315" s="3" t="s">
        <v>272</v>
      </c>
      <c r="E315" s="3" t="s">
        <v>374</v>
      </c>
      <c r="F315" s="3" t="s">
        <v>23</v>
      </c>
      <c r="G315" s="3" t="s">
        <v>22</v>
      </c>
      <c r="H315" s="3" t="s">
        <v>371</v>
      </c>
    </row>
    <row r="316" spans="1:8" x14ac:dyDescent="0.4">
      <c r="A316" s="3" t="s">
        <v>343</v>
      </c>
      <c r="B316" s="6" t="s">
        <v>369</v>
      </c>
      <c r="C316" s="3" t="s">
        <v>33</v>
      </c>
      <c r="D316" s="3" t="s">
        <v>322</v>
      </c>
      <c r="E316" s="3" t="s">
        <v>369</v>
      </c>
      <c r="F316" s="3" t="s">
        <v>23</v>
      </c>
      <c r="G316" s="3" t="s">
        <v>27</v>
      </c>
      <c r="H316" s="3" t="s">
        <v>370</v>
      </c>
    </row>
    <row r="317" spans="1:8" x14ac:dyDescent="0.4">
      <c r="A317" s="3" t="s">
        <v>344</v>
      </c>
      <c r="B317" s="6" t="s">
        <v>369</v>
      </c>
      <c r="C317" s="3" t="s">
        <v>377</v>
      </c>
      <c r="D317" s="3" t="s">
        <v>246</v>
      </c>
      <c r="E317" s="3" t="s">
        <v>369</v>
      </c>
      <c r="F317" s="3" t="s">
        <v>23</v>
      </c>
      <c r="G317" s="3" t="s">
        <v>27</v>
      </c>
      <c r="H317" s="3" t="s">
        <v>370</v>
      </c>
    </row>
    <row r="318" spans="1:8" x14ac:dyDescent="0.4">
      <c r="A318" s="3" t="s">
        <v>345</v>
      </c>
      <c r="B318" s="6" t="s">
        <v>369</v>
      </c>
      <c r="C318" s="3" t="s">
        <v>33</v>
      </c>
      <c r="D318" s="3" t="s">
        <v>322</v>
      </c>
      <c r="E318" s="3" t="s">
        <v>369</v>
      </c>
      <c r="F318" s="3" t="s">
        <v>23</v>
      </c>
      <c r="G318" s="3" t="s">
        <v>27</v>
      </c>
      <c r="H318" s="3" t="s">
        <v>370</v>
      </c>
    </row>
    <row r="319" spans="1:8" x14ac:dyDescent="0.4">
      <c r="A319" s="3" t="s">
        <v>346</v>
      </c>
      <c r="B319" s="6" t="s">
        <v>371</v>
      </c>
      <c r="C319" s="3" t="s">
        <v>33</v>
      </c>
      <c r="D319" s="3" t="s">
        <v>192</v>
      </c>
      <c r="E319" s="3" t="s">
        <v>371</v>
      </c>
      <c r="F319" s="3" t="s">
        <v>23</v>
      </c>
      <c r="G319" s="3" t="s">
        <v>22</v>
      </c>
      <c r="H319" s="3" t="s">
        <v>371</v>
      </c>
    </row>
    <row r="320" spans="1:8" x14ac:dyDescent="0.4">
      <c r="A320" s="3" t="s">
        <v>347</v>
      </c>
      <c r="B320" s="6" t="s">
        <v>369</v>
      </c>
      <c r="C320" s="3" t="s">
        <v>33</v>
      </c>
      <c r="D320" s="3" t="s">
        <v>322</v>
      </c>
      <c r="E320" s="3" t="s">
        <v>369</v>
      </c>
      <c r="F320" s="3" t="s">
        <v>23</v>
      </c>
      <c r="G320" s="3" t="s">
        <v>27</v>
      </c>
      <c r="H320" s="3" t="s">
        <v>370</v>
      </c>
    </row>
    <row r="321" spans="1:8" x14ac:dyDescent="0.4">
      <c r="A321" s="3" t="s">
        <v>348</v>
      </c>
      <c r="B321" s="6" t="s">
        <v>369</v>
      </c>
      <c r="C321" s="3" t="s">
        <v>33</v>
      </c>
      <c r="D321" s="3" t="s">
        <v>242</v>
      </c>
      <c r="E321" s="3" t="s">
        <v>369</v>
      </c>
      <c r="F321" s="3" t="s">
        <v>23</v>
      </c>
      <c r="G321" s="3" t="s">
        <v>27</v>
      </c>
      <c r="H321" s="3" t="s">
        <v>370</v>
      </c>
    </row>
    <row r="322" spans="1:8" x14ac:dyDescent="0.4">
      <c r="A322" s="3" t="s">
        <v>349</v>
      </c>
      <c r="B322" s="6" t="s">
        <v>369</v>
      </c>
      <c r="C322" s="3" t="s">
        <v>33</v>
      </c>
      <c r="D322" s="3" t="s">
        <v>194</v>
      </c>
      <c r="E322" s="3" t="s">
        <v>369</v>
      </c>
      <c r="F322" s="3" t="s">
        <v>23</v>
      </c>
      <c r="G322" s="3" t="s">
        <v>27</v>
      </c>
      <c r="H322" s="3" t="s">
        <v>370</v>
      </c>
    </row>
    <row r="323" spans="1:8" x14ac:dyDescent="0.4">
      <c r="A323" s="3" t="s">
        <v>350</v>
      </c>
      <c r="B323" s="6" t="s">
        <v>370</v>
      </c>
      <c r="C323" s="3" t="s">
        <v>33</v>
      </c>
      <c r="D323" s="3" t="s">
        <v>232</v>
      </c>
      <c r="E323" s="3" t="s">
        <v>370</v>
      </c>
      <c r="F323" s="3" t="s">
        <v>23</v>
      </c>
      <c r="G323" s="3" t="s">
        <v>27</v>
      </c>
      <c r="H323" s="3" t="s">
        <v>370</v>
      </c>
    </row>
    <row r="324" spans="1:8" x14ac:dyDescent="0.4">
      <c r="A324" s="3" t="s">
        <v>351</v>
      </c>
      <c r="B324" s="6" t="s">
        <v>370</v>
      </c>
      <c r="C324" s="3" t="s">
        <v>33</v>
      </c>
      <c r="D324" s="3" t="s">
        <v>195</v>
      </c>
      <c r="E324" s="3" t="s">
        <v>370</v>
      </c>
      <c r="F324" s="3" t="s">
        <v>23</v>
      </c>
      <c r="G324" s="3" t="s">
        <v>27</v>
      </c>
      <c r="H324" s="3" t="s">
        <v>370</v>
      </c>
    </row>
    <row r="325" spans="1:8" x14ac:dyDescent="0.4">
      <c r="A325" s="3" t="s">
        <v>352</v>
      </c>
      <c r="B325" s="6" t="s">
        <v>371</v>
      </c>
      <c r="C325" s="3" t="s">
        <v>33</v>
      </c>
      <c r="D325" s="3" t="s">
        <v>21</v>
      </c>
      <c r="E325" s="3" t="s">
        <v>371</v>
      </c>
      <c r="F325" s="3" t="s">
        <v>23</v>
      </c>
      <c r="G325" s="3" t="s">
        <v>22</v>
      </c>
      <c r="H325" s="3" t="s">
        <v>371</v>
      </c>
    </row>
    <row r="326" spans="1:8" x14ac:dyDescent="0.4">
      <c r="A326" s="3" t="s">
        <v>353</v>
      </c>
      <c r="B326" s="6" t="s">
        <v>369</v>
      </c>
      <c r="C326" s="3" t="s">
        <v>33</v>
      </c>
      <c r="D326" s="3" t="s">
        <v>242</v>
      </c>
      <c r="E326" s="3" t="s">
        <v>369</v>
      </c>
      <c r="F326" s="3" t="s">
        <v>23</v>
      </c>
      <c r="G326" s="3" t="s">
        <v>27</v>
      </c>
      <c r="H326" s="3" t="s">
        <v>370</v>
      </c>
    </row>
    <row r="327" spans="1:8" x14ac:dyDescent="0.4">
      <c r="A327" s="3" t="s">
        <v>354</v>
      </c>
      <c r="B327" s="6" t="s">
        <v>371</v>
      </c>
      <c r="C327" s="3" t="s">
        <v>377</v>
      </c>
      <c r="D327" s="3" t="s">
        <v>171</v>
      </c>
      <c r="E327" s="3" t="s">
        <v>371</v>
      </c>
      <c r="F327" s="3" t="s">
        <v>23</v>
      </c>
      <c r="G327" s="3" t="s">
        <v>22</v>
      </c>
      <c r="H327" s="3" t="s">
        <v>371</v>
      </c>
    </row>
    <row r="328" spans="1:8" x14ac:dyDescent="0.4">
      <c r="A328" s="3" t="s">
        <v>355</v>
      </c>
      <c r="B328" s="6" t="s">
        <v>371</v>
      </c>
      <c r="C328" s="3" t="s">
        <v>377</v>
      </c>
      <c r="D328" s="3" t="s">
        <v>171</v>
      </c>
      <c r="E328" s="3" t="s">
        <v>371</v>
      </c>
      <c r="F328" s="3" t="s">
        <v>23</v>
      </c>
      <c r="G328" s="3" t="s">
        <v>22</v>
      </c>
      <c r="H328" s="3" t="s">
        <v>371</v>
      </c>
    </row>
    <row r="329" spans="1:8" x14ac:dyDescent="0.4">
      <c r="A329" s="3" t="s">
        <v>356</v>
      </c>
      <c r="B329" s="6" t="s">
        <v>374</v>
      </c>
      <c r="C329" s="3" t="s">
        <v>33</v>
      </c>
      <c r="D329" s="3" t="s">
        <v>272</v>
      </c>
      <c r="E329" s="3" t="s">
        <v>374</v>
      </c>
      <c r="F329" s="3" t="s">
        <v>23</v>
      </c>
      <c r="G329" s="3" t="s">
        <v>22</v>
      </c>
      <c r="H329" s="3" t="s">
        <v>371</v>
      </c>
    </row>
    <row r="330" spans="1:8" x14ac:dyDescent="0.4">
      <c r="A330" s="3" t="s">
        <v>357</v>
      </c>
      <c r="B330" s="6" t="s">
        <v>374</v>
      </c>
      <c r="C330" s="3" t="s">
        <v>33</v>
      </c>
      <c r="D330" s="3" t="s">
        <v>272</v>
      </c>
      <c r="E330" s="3" t="s">
        <v>374</v>
      </c>
      <c r="F330" s="3" t="s">
        <v>23</v>
      </c>
      <c r="G330" s="3" t="s">
        <v>22</v>
      </c>
      <c r="H330" s="3" t="s">
        <v>371</v>
      </c>
    </row>
    <row r="331" spans="1:8" x14ac:dyDescent="0.4">
      <c r="A331" s="3" t="s">
        <v>358</v>
      </c>
      <c r="B331" s="6" t="s">
        <v>374</v>
      </c>
      <c r="C331" s="3" t="s">
        <v>33</v>
      </c>
      <c r="D331" s="3" t="s">
        <v>272</v>
      </c>
      <c r="E331" s="3" t="s">
        <v>374</v>
      </c>
      <c r="F331" s="3" t="s">
        <v>23</v>
      </c>
      <c r="G331" s="3" t="s">
        <v>22</v>
      </c>
      <c r="H331" s="3" t="s">
        <v>371</v>
      </c>
    </row>
    <row r="332" spans="1:8" x14ac:dyDescent="0.4">
      <c r="A332" s="3" t="s">
        <v>359</v>
      </c>
      <c r="B332" s="6" t="s">
        <v>370</v>
      </c>
      <c r="C332" s="3" t="s">
        <v>33</v>
      </c>
      <c r="D332" s="3" t="s">
        <v>232</v>
      </c>
      <c r="E332" s="3" t="s">
        <v>370</v>
      </c>
      <c r="F332" s="3" t="s">
        <v>23</v>
      </c>
      <c r="G332" s="3" t="s">
        <v>27</v>
      </c>
      <c r="H332" s="3" t="s">
        <v>370</v>
      </c>
    </row>
    <row r="333" spans="1:8" x14ac:dyDescent="0.4">
      <c r="A333" s="3" t="s">
        <v>360</v>
      </c>
      <c r="B333" s="6" t="s">
        <v>369</v>
      </c>
      <c r="C333" s="3" t="s">
        <v>33</v>
      </c>
      <c r="D333" s="3" t="s">
        <v>208</v>
      </c>
      <c r="E333" s="3" t="s">
        <v>369</v>
      </c>
      <c r="F333" s="3" t="s">
        <v>23</v>
      </c>
      <c r="G333" s="3" t="s">
        <v>27</v>
      </c>
      <c r="H333" s="3" t="s">
        <v>370</v>
      </c>
    </row>
    <row r="334" spans="1:8" x14ac:dyDescent="0.4">
      <c r="A334" s="3" t="s">
        <v>361</v>
      </c>
      <c r="B334" s="6" t="s">
        <v>370</v>
      </c>
      <c r="C334" s="3" t="s">
        <v>20</v>
      </c>
      <c r="D334" s="3" t="s">
        <v>243</v>
      </c>
      <c r="E334" s="3" t="s">
        <v>369</v>
      </c>
      <c r="F334" s="3" t="s">
        <v>20</v>
      </c>
      <c r="G334" s="3" t="s">
        <v>27</v>
      </c>
      <c r="H334" s="3" t="s">
        <v>370</v>
      </c>
    </row>
    <row r="335" spans="1:8" x14ac:dyDescent="0.4">
      <c r="A335" s="3" t="s">
        <v>362</v>
      </c>
      <c r="B335" s="6" t="s">
        <v>369</v>
      </c>
      <c r="C335" s="3" t="s">
        <v>33</v>
      </c>
      <c r="D335" s="3" t="s">
        <v>322</v>
      </c>
      <c r="E335" s="3" t="s">
        <v>369</v>
      </c>
      <c r="F335" s="3" t="s">
        <v>23</v>
      </c>
      <c r="G335" s="3" t="s">
        <v>27</v>
      </c>
      <c r="H335" s="3" t="s">
        <v>370</v>
      </c>
    </row>
    <row r="336" spans="1:8" x14ac:dyDescent="0.4">
      <c r="A336" s="3" t="s">
        <v>363</v>
      </c>
      <c r="B336" s="6" t="s">
        <v>45</v>
      </c>
      <c r="C336" s="3" t="s">
        <v>377</v>
      </c>
      <c r="D336" s="3" t="s">
        <v>28</v>
      </c>
      <c r="E336" s="3" t="s">
        <v>369</v>
      </c>
      <c r="F336" s="3" t="s">
        <v>20</v>
      </c>
      <c r="G336" s="3" t="s">
        <v>27</v>
      </c>
      <c r="H336" s="3" t="s">
        <v>370</v>
      </c>
    </row>
    <row r="337" spans="1:8" x14ac:dyDescent="0.4">
      <c r="A337" s="3" t="s">
        <v>364</v>
      </c>
      <c r="B337" s="6" t="s">
        <v>370</v>
      </c>
      <c r="C337" s="3" t="s">
        <v>33</v>
      </c>
      <c r="D337" s="3" t="s">
        <v>232</v>
      </c>
      <c r="E337" s="3" t="s">
        <v>370</v>
      </c>
      <c r="F337" s="3" t="s">
        <v>23</v>
      </c>
      <c r="G337" s="3" t="s">
        <v>27</v>
      </c>
      <c r="H337" s="3" t="s">
        <v>370</v>
      </c>
    </row>
    <row r="338" spans="1:8" x14ac:dyDescent="0.4">
      <c r="A338" s="3" t="s">
        <v>365</v>
      </c>
      <c r="B338" s="6" t="s">
        <v>369</v>
      </c>
      <c r="C338" s="3" t="s">
        <v>33</v>
      </c>
      <c r="D338" s="3" t="s">
        <v>242</v>
      </c>
      <c r="E338" s="3" t="s">
        <v>369</v>
      </c>
      <c r="F338" s="3" t="s">
        <v>23</v>
      </c>
      <c r="G338" s="3" t="s">
        <v>27</v>
      </c>
      <c r="H338" s="3" t="s">
        <v>370</v>
      </c>
    </row>
    <row r="339" spans="1:8" x14ac:dyDescent="0.4">
      <c r="A339" s="3" t="s">
        <v>366</v>
      </c>
      <c r="B339" s="6" t="s">
        <v>372</v>
      </c>
      <c r="C339" s="3" t="s">
        <v>33</v>
      </c>
      <c r="D339" s="3" t="s">
        <v>282</v>
      </c>
      <c r="E339" s="3" t="s">
        <v>372</v>
      </c>
      <c r="F339" s="3" t="s">
        <v>23</v>
      </c>
      <c r="G339" s="3" t="s">
        <v>22</v>
      </c>
      <c r="H339" s="3" t="s">
        <v>371</v>
      </c>
    </row>
    <row r="340" spans="1:8" x14ac:dyDescent="0.4">
      <c r="A340" s="3" t="s">
        <v>367</v>
      </c>
      <c r="B340" s="6" t="s">
        <v>369</v>
      </c>
      <c r="C340" s="3" t="s">
        <v>33</v>
      </c>
      <c r="D340" s="3" t="s">
        <v>232</v>
      </c>
      <c r="E340" s="3" t="s">
        <v>370</v>
      </c>
      <c r="F340" s="3" t="s">
        <v>23</v>
      </c>
      <c r="G340" s="3" t="s">
        <v>27</v>
      </c>
      <c r="H340" s="3" t="s">
        <v>370</v>
      </c>
    </row>
  </sheetData>
  <autoFilter ref="A1:H340" xr:uid="{3C2A760B-413D-43EB-9CA5-3AFD1236019A}"/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EDF8A-4052-4ECF-8F9F-E10407B2956D}">
  <dimension ref="A1:R22"/>
  <sheetViews>
    <sheetView topLeftCell="B1" workbookViewId="0">
      <selection activeCell="I22" sqref="I22"/>
    </sheetView>
  </sheetViews>
  <sheetFormatPr defaultRowHeight="16.8" x14ac:dyDescent="0.4"/>
  <cols>
    <col min="2" max="2" width="27.19921875" customWidth="1"/>
    <col min="4" max="6" width="9" customWidth="1"/>
    <col min="7" max="7" width="7.796875" customWidth="1"/>
    <col min="8" max="8" width="10.5" customWidth="1"/>
    <col min="13" max="13" width="10.09765625" customWidth="1"/>
    <col min="18" max="18" width="10" customWidth="1"/>
  </cols>
  <sheetData>
    <row r="1" spans="1:18" x14ac:dyDescent="0.4">
      <c r="D1" s="48" t="s">
        <v>3</v>
      </c>
      <c r="E1" s="48"/>
      <c r="F1" s="48"/>
      <c r="G1" s="48"/>
      <c r="H1" s="48"/>
      <c r="I1" s="48" t="s">
        <v>2</v>
      </c>
      <c r="J1" s="48"/>
      <c r="K1" s="48"/>
      <c r="L1" s="48"/>
      <c r="M1" s="48"/>
      <c r="N1" s="48" t="s">
        <v>6</v>
      </c>
      <c r="O1" s="48"/>
      <c r="P1" s="48"/>
      <c r="Q1" s="48"/>
      <c r="R1" s="48"/>
    </row>
    <row r="2" spans="1:18" ht="59.25" customHeight="1" x14ac:dyDescent="0.4">
      <c r="A2" s="7" t="s">
        <v>381</v>
      </c>
      <c r="B2" s="7" t="s">
        <v>382</v>
      </c>
      <c r="C2" s="8" t="s">
        <v>383</v>
      </c>
      <c r="D2" s="10" t="s">
        <v>384</v>
      </c>
      <c r="E2" s="8" t="s">
        <v>385</v>
      </c>
      <c r="F2" s="8" t="s">
        <v>386</v>
      </c>
      <c r="G2" s="8" t="s">
        <v>387</v>
      </c>
      <c r="H2" s="9" t="s">
        <v>388</v>
      </c>
      <c r="I2" s="10" t="s">
        <v>384</v>
      </c>
      <c r="J2" s="8" t="s">
        <v>385</v>
      </c>
      <c r="K2" s="8" t="s">
        <v>386</v>
      </c>
      <c r="L2" s="8" t="s">
        <v>387</v>
      </c>
      <c r="M2" s="9" t="s">
        <v>388</v>
      </c>
      <c r="N2" s="10" t="s">
        <v>384</v>
      </c>
      <c r="O2" s="8" t="s">
        <v>385</v>
      </c>
      <c r="P2" s="8" t="s">
        <v>386</v>
      </c>
      <c r="Q2" s="8" t="s">
        <v>387</v>
      </c>
      <c r="R2" s="8" t="s">
        <v>388</v>
      </c>
    </row>
    <row r="3" spans="1:18" hidden="1" x14ac:dyDescent="0.4">
      <c r="A3" s="107" t="s">
        <v>389</v>
      </c>
      <c r="B3" s="11" t="s">
        <v>390</v>
      </c>
      <c r="C3" s="12">
        <v>3.9E-2</v>
      </c>
      <c r="D3" s="14"/>
      <c r="E3" s="15"/>
      <c r="F3" s="15"/>
      <c r="G3" s="16"/>
      <c r="H3" s="13"/>
      <c r="I3" s="14"/>
      <c r="J3" s="15"/>
      <c r="K3" s="15"/>
      <c r="L3" s="16"/>
      <c r="M3" s="13"/>
      <c r="N3" s="14"/>
      <c r="O3" s="15"/>
      <c r="P3" s="15"/>
      <c r="Q3" s="16"/>
      <c r="R3" s="16"/>
    </row>
    <row r="4" spans="1:18" x14ac:dyDescent="0.4">
      <c r="A4" s="108"/>
      <c r="B4" s="11" t="s">
        <v>391</v>
      </c>
      <c r="C4" s="12">
        <v>0.1032</v>
      </c>
      <c r="D4" s="14">
        <v>80</v>
      </c>
      <c r="E4" s="15">
        <v>210</v>
      </c>
      <c r="F4" s="15">
        <f>D4+E4</f>
        <v>290</v>
      </c>
      <c r="G4" s="16">
        <f>F4*C4</f>
        <v>29.928000000000001</v>
      </c>
      <c r="H4" s="13">
        <f>(G4/G18)*100</f>
        <v>22.397710536084205</v>
      </c>
      <c r="I4" s="14">
        <v>80</v>
      </c>
      <c r="J4" s="15"/>
      <c r="K4" s="15">
        <f>I4</f>
        <v>80</v>
      </c>
      <c r="L4" s="16">
        <f>K4*C4</f>
        <v>8.2560000000000002</v>
      </c>
      <c r="M4" s="13">
        <f>(L4/L18)*100</f>
        <v>4.2669489247867567</v>
      </c>
      <c r="N4" s="14">
        <v>14</v>
      </c>
      <c r="O4" s="15">
        <v>28</v>
      </c>
      <c r="P4" s="15">
        <f>N4+O4</f>
        <v>42</v>
      </c>
      <c r="Q4" s="16">
        <f>P4*C4</f>
        <v>4.3343999999999996</v>
      </c>
      <c r="R4" s="16">
        <f>(Q4/Q18)*100</f>
        <v>2.363771214170411</v>
      </c>
    </row>
    <row r="5" spans="1:18" x14ac:dyDescent="0.4">
      <c r="A5" s="108"/>
      <c r="B5" s="11" t="s">
        <v>392</v>
      </c>
      <c r="C5" s="12">
        <v>9.1200000000000003E-2</v>
      </c>
      <c r="D5" s="14"/>
      <c r="E5" s="15"/>
      <c r="F5" s="15"/>
      <c r="G5" s="16"/>
      <c r="H5" s="13"/>
      <c r="I5" s="14"/>
      <c r="J5" s="15">
        <v>5</v>
      </c>
      <c r="K5" s="15">
        <f>J5</f>
        <v>5</v>
      </c>
      <c r="L5" s="16">
        <f>K5*C5</f>
        <v>0.45600000000000002</v>
      </c>
      <c r="M5" s="13"/>
      <c r="N5" s="14">
        <v>41</v>
      </c>
      <c r="O5" s="15"/>
      <c r="P5" s="15">
        <f>N5</f>
        <v>41</v>
      </c>
      <c r="Q5" s="16">
        <f>P5*C5</f>
        <v>3.7392000000000003</v>
      </c>
      <c r="R5" s="16">
        <f>(Q5/Q18)*100</f>
        <v>2.0391780463330575</v>
      </c>
    </row>
    <row r="6" spans="1:18" hidden="1" x14ac:dyDescent="0.4">
      <c r="A6" s="108"/>
      <c r="B6" s="11" t="s">
        <v>393</v>
      </c>
      <c r="C6" s="12">
        <v>7.9199999999999993E-2</v>
      </c>
      <c r="D6" s="14"/>
      <c r="E6" s="15"/>
      <c r="F6" s="15"/>
      <c r="G6" s="16"/>
      <c r="H6" s="13"/>
      <c r="I6" s="14"/>
      <c r="J6" s="15"/>
      <c r="K6" s="15"/>
      <c r="L6" s="16"/>
      <c r="M6" s="13"/>
      <c r="N6" s="14"/>
      <c r="O6" s="15"/>
      <c r="P6" s="15"/>
      <c r="Q6" s="16"/>
      <c r="R6" s="16"/>
    </row>
    <row r="7" spans="1:18" hidden="1" x14ac:dyDescent="0.4">
      <c r="A7" s="108"/>
      <c r="B7" s="11" t="s">
        <v>394</v>
      </c>
      <c r="C7" s="12">
        <v>7.4700000000000003E-2</v>
      </c>
      <c r="D7" s="14"/>
      <c r="E7" s="15"/>
      <c r="F7" s="15"/>
      <c r="G7" s="16"/>
      <c r="H7" s="13"/>
      <c r="I7" s="14"/>
      <c r="J7" s="15"/>
      <c r="K7" s="15"/>
      <c r="L7" s="16"/>
      <c r="M7" s="13"/>
      <c r="N7" s="14"/>
      <c r="O7" s="15"/>
      <c r="P7" s="15"/>
      <c r="Q7" s="16"/>
      <c r="R7" s="16"/>
    </row>
    <row r="8" spans="1:18" hidden="1" x14ac:dyDescent="0.4">
      <c r="A8" s="109"/>
      <c r="B8" s="11" t="s">
        <v>395</v>
      </c>
      <c r="C8" s="12">
        <v>5.1900000000000002E-2</v>
      </c>
      <c r="D8" s="14"/>
      <c r="E8" s="15"/>
      <c r="F8" s="15"/>
      <c r="G8" s="16"/>
      <c r="H8" s="13"/>
      <c r="I8" s="14"/>
      <c r="J8" s="15"/>
      <c r="K8" s="15"/>
      <c r="L8" s="16"/>
      <c r="M8" s="13"/>
      <c r="N8" s="14"/>
      <c r="O8" s="15"/>
      <c r="P8" s="15"/>
      <c r="Q8" s="16"/>
      <c r="R8" s="16"/>
    </row>
    <row r="9" spans="1:18" ht="43.2" x14ac:dyDescent="0.4">
      <c r="A9" s="110" t="s">
        <v>396</v>
      </c>
      <c r="B9" s="17" t="s">
        <v>397</v>
      </c>
      <c r="C9" s="18">
        <v>0.34039999999999998</v>
      </c>
      <c r="D9" s="20">
        <v>64</v>
      </c>
      <c r="E9" s="21"/>
      <c r="F9" s="21">
        <f>D9</f>
        <v>64</v>
      </c>
      <c r="G9" s="22">
        <f>F9*C9</f>
        <v>21.785599999999999</v>
      </c>
      <c r="H9" s="19">
        <f>(G9/G18)*100</f>
        <v>16.304048471495459</v>
      </c>
      <c r="I9" s="20">
        <v>64</v>
      </c>
      <c r="J9" s="21">
        <v>334</v>
      </c>
      <c r="K9" s="21">
        <f>I9+J9</f>
        <v>398</v>
      </c>
      <c r="L9" s="22">
        <f>K9*C9</f>
        <v>135.47919999999999</v>
      </c>
      <c r="M9" s="19">
        <f>(L9/L18)*100</f>
        <v>70.019722234855848</v>
      </c>
      <c r="N9" s="20">
        <v>284</v>
      </c>
      <c r="O9" s="21"/>
      <c r="P9" s="21">
        <f>N9</f>
        <v>284</v>
      </c>
      <c r="Q9" s="22">
        <f>P9*C9</f>
        <v>96.673599999999993</v>
      </c>
      <c r="R9" s="22">
        <f>(Q9/Q18)*100</f>
        <v>52.721085467475234</v>
      </c>
    </row>
    <row r="10" spans="1:18" ht="28.8" hidden="1" x14ac:dyDescent="0.4">
      <c r="A10" s="111"/>
      <c r="B10" s="17" t="s">
        <v>398</v>
      </c>
      <c r="C10" s="18">
        <v>0.67099999999999993</v>
      </c>
      <c r="D10" s="20"/>
      <c r="E10" s="21"/>
      <c r="F10" s="21"/>
      <c r="G10" s="22"/>
      <c r="H10" s="19"/>
      <c r="I10" s="20"/>
      <c r="J10" s="21"/>
      <c r="K10" s="21"/>
      <c r="L10" s="22"/>
      <c r="M10" s="19"/>
      <c r="N10" s="20"/>
      <c r="O10" s="21"/>
      <c r="P10" s="21"/>
      <c r="Q10" s="22"/>
      <c r="R10" s="22"/>
    </row>
    <row r="11" spans="1:18" hidden="1" x14ac:dyDescent="0.4">
      <c r="A11" s="111"/>
      <c r="B11" s="17" t="s">
        <v>399</v>
      </c>
      <c r="C11" s="18">
        <v>0.51079999999999992</v>
      </c>
      <c r="D11" s="20"/>
      <c r="E11" s="21"/>
      <c r="F11" s="21"/>
      <c r="G11" s="22"/>
      <c r="H11" s="19"/>
      <c r="I11" s="20"/>
      <c r="J11" s="21"/>
      <c r="K11" s="21"/>
      <c r="L11" s="22"/>
      <c r="M11" s="19"/>
      <c r="N11" s="20"/>
      <c r="O11" s="21"/>
      <c r="P11" s="21"/>
      <c r="Q11" s="22"/>
      <c r="R11" s="22"/>
    </row>
    <row r="12" spans="1:18" x14ac:dyDescent="0.4">
      <c r="A12" s="112"/>
      <c r="B12" s="17" t="s">
        <v>400</v>
      </c>
      <c r="C12" s="18">
        <v>0.25279999999999997</v>
      </c>
      <c r="D12" s="20">
        <v>195</v>
      </c>
      <c r="E12" s="21">
        <v>129</v>
      </c>
      <c r="F12" s="21">
        <f>D12+E12</f>
        <v>324</v>
      </c>
      <c r="G12" s="22">
        <f>F12*C12</f>
        <v>81.907199999999989</v>
      </c>
      <c r="H12" s="19">
        <f>(G12/G18)*100</f>
        <v>61.298240992420347</v>
      </c>
      <c r="I12" s="20">
        <v>195</v>
      </c>
      <c r="J12" s="21"/>
      <c r="K12" s="21">
        <f>I12+J12</f>
        <v>195</v>
      </c>
      <c r="L12" s="22">
        <f>K12*C12</f>
        <v>49.295999999999992</v>
      </c>
      <c r="M12" s="19">
        <f>(L12/L18)*100</f>
        <v>25.477654335790689</v>
      </c>
      <c r="N12" s="20"/>
      <c r="O12" s="21">
        <v>311</v>
      </c>
      <c r="P12" s="21">
        <f>O12</f>
        <v>311</v>
      </c>
      <c r="Q12" s="22">
        <f>P12*C12</f>
        <v>78.620799999999988</v>
      </c>
      <c r="R12" s="22">
        <f>(Q12/Q18)*100</f>
        <v>42.87596527202129</v>
      </c>
    </row>
    <row r="13" spans="1:18" hidden="1" x14ac:dyDescent="0.4">
      <c r="A13" s="113" t="s">
        <v>401</v>
      </c>
      <c r="B13" s="23" t="s">
        <v>402</v>
      </c>
      <c r="C13" s="24">
        <v>0.76419999999999999</v>
      </c>
      <c r="D13" s="26"/>
      <c r="E13" s="27"/>
      <c r="F13" s="27"/>
      <c r="G13" s="28"/>
      <c r="H13" s="25"/>
      <c r="I13" s="26"/>
      <c r="J13" s="27"/>
      <c r="K13" s="27"/>
      <c r="L13" s="28"/>
      <c r="M13" s="25"/>
      <c r="N13" s="26"/>
      <c r="O13" s="27"/>
      <c r="P13" s="27"/>
      <c r="Q13" s="28"/>
      <c r="R13" s="28"/>
    </row>
    <row r="14" spans="1:18" ht="28.8" hidden="1" x14ac:dyDescent="0.4">
      <c r="A14" s="114"/>
      <c r="B14" s="23" t="s">
        <v>403</v>
      </c>
      <c r="C14" s="24">
        <v>1.3992</v>
      </c>
      <c r="D14" s="26"/>
      <c r="E14" s="27"/>
      <c r="F14" s="27"/>
      <c r="G14" s="28"/>
      <c r="H14" s="25"/>
      <c r="I14" s="26"/>
      <c r="J14" s="27"/>
      <c r="K14" s="27"/>
      <c r="L14" s="28"/>
      <c r="M14" s="25"/>
      <c r="N14" s="26"/>
      <c r="O14" s="27"/>
      <c r="P14" s="27"/>
      <c r="Q14" s="28"/>
      <c r="R14" s="28"/>
    </row>
    <row r="15" spans="1:18" hidden="1" x14ac:dyDescent="0.4">
      <c r="A15" s="115"/>
      <c r="B15" s="23" t="s">
        <v>404</v>
      </c>
      <c r="C15" s="24">
        <v>3.63</v>
      </c>
      <c r="D15" s="26"/>
      <c r="E15" s="27"/>
      <c r="F15" s="27"/>
      <c r="G15" s="28"/>
      <c r="H15" s="25"/>
      <c r="I15" s="26"/>
      <c r="J15" s="27"/>
      <c r="K15" s="27"/>
      <c r="L15" s="28"/>
      <c r="M15" s="25"/>
      <c r="N15" s="26"/>
      <c r="O15" s="27"/>
      <c r="P15" s="27"/>
      <c r="Q15" s="28"/>
      <c r="R15" s="28"/>
    </row>
    <row r="16" spans="1:18" hidden="1" x14ac:dyDescent="0.4">
      <c r="A16" s="116" t="s">
        <v>405</v>
      </c>
      <c r="B16" s="29" t="s">
        <v>406</v>
      </c>
      <c r="C16" s="30">
        <v>0.29900000000000004</v>
      </c>
      <c r="D16" s="32"/>
      <c r="E16" s="33"/>
      <c r="F16" s="33"/>
      <c r="G16" s="34"/>
      <c r="H16" s="31"/>
      <c r="I16" s="32"/>
      <c r="J16" s="33"/>
      <c r="K16" s="33"/>
      <c r="L16" s="34"/>
      <c r="M16" s="31"/>
      <c r="N16" s="32"/>
      <c r="O16" s="33"/>
      <c r="P16" s="33"/>
      <c r="Q16" s="34"/>
      <c r="R16" s="34"/>
    </row>
    <row r="17" spans="1:18" hidden="1" x14ac:dyDescent="0.4">
      <c r="A17" s="117"/>
      <c r="B17" s="35" t="s">
        <v>407</v>
      </c>
      <c r="C17" s="36">
        <v>0.3926</v>
      </c>
      <c r="D17" s="37"/>
      <c r="E17" s="38"/>
      <c r="F17" s="38"/>
      <c r="G17" s="39"/>
      <c r="H17" s="40"/>
      <c r="I17" s="41"/>
      <c r="J17" s="42"/>
      <c r="K17" s="42"/>
      <c r="L17" s="43"/>
      <c r="M17" s="40"/>
      <c r="N17" s="41"/>
      <c r="O17" s="42"/>
      <c r="P17" s="42"/>
      <c r="Q17" s="43"/>
      <c r="R17" s="43"/>
    </row>
    <row r="18" spans="1:18" ht="18" x14ac:dyDescent="0.4">
      <c r="C18" s="81"/>
      <c r="D18" s="44">
        <f>SUM(D3:D17)</f>
        <v>339</v>
      </c>
      <c r="E18" s="44">
        <f t="shared" ref="E18:R18" si="0">SUM(E3:E17)</f>
        <v>339</v>
      </c>
      <c r="F18" s="44">
        <f t="shared" si="0"/>
        <v>678</v>
      </c>
      <c r="G18" s="82">
        <f>SUM(G3:G17)</f>
        <v>133.62079999999997</v>
      </c>
      <c r="H18" s="44">
        <f>SUM(H3:H17)</f>
        <v>100.00000000000001</v>
      </c>
      <c r="I18" s="44">
        <f t="shared" si="0"/>
        <v>339</v>
      </c>
      <c r="J18" s="44">
        <f t="shared" si="0"/>
        <v>339</v>
      </c>
      <c r="K18" s="44">
        <f t="shared" si="0"/>
        <v>678</v>
      </c>
      <c r="L18" s="82">
        <f t="shared" si="0"/>
        <v>193.48719999999997</v>
      </c>
      <c r="M18" s="44">
        <f t="shared" si="0"/>
        <v>99.764325495433297</v>
      </c>
      <c r="N18" s="44">
        <f t="shared" si="0"/>
        <v>339</v>
      </c>
      <c r="O18" s="44">
        <f t="shared" si="0"/>
        <v>339</v>
      </c>
      <c r="P18" s="44">
        <f t="shared" si="0"/>
        <v>678</v>
      </c>
      <c r="Q18" s="82">
        <f t="shared" si="0"/>
        <v>183.36799999999999</v>
      </c>
      <c r="R18" s="44">
        <f t="shared" si="0"/>
        <v>100</v>
      </c>
    </row>
    <row r="19" spans="1:18" x14ac:dyDescent="0.4">
      <c r="D19" s="45"/>
      <c r="E19" s="45"/>
      <c r="F19" s="45"/>
      <c r="G19" s="45"/>
      <c r="H19" s="45"/>
      <c r="I19" s="45"/>
      <c r="J19" s="45"/>
      <c r="K19" s="45"/>
      <c r="L19" s="45"/>
      <c r="M19" s="45"/>
      <c r="N19" s="45"/>
      <c r="O19" s="45"/>
      <c r="P19" s="45"/>
      <c r="Q19" s="46"/>
      <c r="R19" s="45"/>
    </row>
    <row r="20" spans="1:18" x14ac:dyDescent="0.4">
      <c r="D20" s="45"/>
      <c r="E20" s="45"/>
      <c r="F20" s="45"/>
      <c r="G20" s="46">
        <f>G18/F18</f>
        <v>0.19708082595870202</v>
      </c>
      <c r="H20" s="80"/>
      <c r="I20" s="80"/>
      <c r="J20" s="80"/>
      <c r="K20" s="80"/>
      <c r="L20" s="46">
        <f>L18/K18</f>
        <v>0.28537935103244833</v>
      </c>
      <c r="M20" s="80"/>
      <c r="N20" s="80"/>
      <c r="O20" s="80"/>
      <c r="P20" s="80"/>
      <c r="Q20" s="46">
        <f>Q18/P18</f>
        <v>0.27045427728613569</v>
      </c>
      <c r="R20" s="45"/>
    </row>
    <row r="21" spans="1:18" x14ac:dyDescent="0.4">
      <c r="D21" s="45"/>
      <c r="E21" s="45"/>
      <c r="F21" s="45"/>
      <c r="G21" s="47">
        <f>G20*100</f>
        <v>19.708082595870202</v>
      </c>
      <c r="H21" s="45"/>
      <c r="I21" s="45"/>
      <c r="J21" s="45"/>
      <c r="K21" s="45"/>
      <c r="L21" s="47">
        <f>L20*100</f>
        <v>28.537935103244834</v>
      </c>
      <c r="M21" s="45"/>
      <c r="N21" s="45"/>
      <c r="O21" s="45"/>
      <c r="P21" s="45"/>
      <c r="Q21" s="47">
        <f>Q20*100</f>
        <v>27.045427728613568</v>
      </c>
      <c r="R21" s="45"/>
    </row>
    <row r="22" spans="1:18" x14ac:dyDescent="0.4">
      <c r="G22" s="47">
        <f>100-G21</f>
        <v>80.291917404129805</v>
      </c>
      <c r="L22" s="47">
        <f>100-L21</f>
        <v>71.462064896755166</v>
      </c>
      <c r="Q22" s="47">
        <f>100-Q21</f>
        <v>72.954572271386439</v>
      </c>
    </row>
  </sheetData>
  <mergeCells count="4">
    <mergeCell ref="A3:A8"/>
    <mergeCell ref="A9:A12"/>
    <mergeCell ref="A13:A15"/>
    <mergeCell ref="A16:A17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5FCB2E-A109-4611-B209-4389AF79DDBB}">
  <dimension ref="A1:L36"/>
  <sheetViews>
    <sheetView workbookViewId="0">
      <selection activeCell="D6" sqref="D6"/>
    </sheetView>
  </sheetViews>
  <sheetFormatPr defaultRowHeight="16.8" x14ac:dyDescent="0.4"/>
  <cols>
    <col min="1" max="1" width="20.09765625" customWidth="1"/>
    <col min="2" max="2" width="8.19921875" customWidth="1"/>
    <col min="3" max="3" width="11.296875" customWidth="1"/>
    <col min="4" max="4" width="12.59765625" customWidth="1"/>
    <col min="5" max="5" width="16.19921875" customWidth="1"/>
    <col min="6" max="6" width="15.69921875" customWidth="1"/>
    <col min="7" max="7" width="14.19921875" customWidth="1"/>
  </cols>
  <sheetData>
    <row r="1" spans="1:10" ht="41.4" x14ac:dyDescent="0.4">
      <c r="A1" s="104" t="s">
        <v>408</v>
      </c>
      <c r="B1" s="104" t="s">
        <v>409</v>
      </c>
      <c r="C1" s="104" t="s">
        <v>408</v>
      </c>
      <c r="D1" s="104" t="s">
        <v>410</v>
      </c>
      <c r="E1" s="101" t="s">
        <v>408</v>
      </c>
      <c r="F1" s="85" t="s">
        <v>411</v>
      </c>
      <c r="G1" s="85" t="s">
        <v>408</v>
      </c>
      <c r="H1" s="85" t="s">
        <v>411</v>
      </c>
      <c r="I1" s="85" t="s">
        <v>408</v>
      </c>
      <c r="J1" s="85" t="s">
        <v>411</v>
      </c>
    </row>
    <row r="2" spans="1:10" x14ac:dyDescent="0.4">
      <c r="A2" s="105" t="s">
        <v>412</v>
      </c>
      <c r="B2" s="105">
        <v>0.2</v>
      </c>
      <c r="C2" s="106" t="s">
        <v>412</v>
      </c>
      <c r="D2" s="106">
        <v>0.2</v>
      </c>
      <c r="E2" s="102" t="s">
        <v>28</v>
      </c>
      <c r="F2" s="84">
        <v>0.4</v>
      </c>
      <c r="G2" s="83" t="s">
        <v>192</v>
      </c>
      <c r="H2" s="83">
        <v>0.2</v>
      </c>
      <c r="I2" s="83" t="s">
        <v>242</v>
      </c>
      <c r="J2" s="83">
        <v>0.2</v>
      </c>
    </row>
    <row r="3" spans="1:10" ht="29.4" x14ac:dyDescent="0.4">
      <c r="A3" s="105" t="s">
        <v>413</v>
      </c>
      <c r="B3" s="105">
        <v>0.4</v>
      </c>
      <c r="C3" s="106" t="s">
        <v>414</v>
      </c>
      <c r="D3" s="106">
        <v>0.4</v>
      </c>
      <c r="E3" s="103" t="s">
        <v>82</v>
      </c>
      <c r="F3" s="83">
        <v>0.8</v>
      </c>
      <c r="G3" s="83" t="s">
        <v>194</v>
      </c>
      <c r="H3" s="83">
        <v>0.4</v>
      </c>
      <c r="I3" s="83" t="s">
        <v>243</v>
      </c>
      <c r="J3" s="83">
        <v>1</v>
      </c>
    </row>
    <row r="4" spans="1:10" ht="43.2" x14ac:dyDescent="0.4">
      <c r="A4" s="105" t="s">
        <v>415</v>
      </c>
      <c r="B4" s="105">
        <v>0.2</v>
      </c>
      <c r="C4" s="106" t="s">
        <v>415</v>
      </c>
      <c r="D4" s="106">
        <v>0.2</v>
      </c>
      <c r="E4" s="103" t="s">
        <v>85</v>
      </c>
      <c r="F4" s="83">
        <v>0.4</v>
      </c>
      <c r="G4" s="83" t="s">
        <v>195</v>
      </c>
      <c r="H4" s="83">
        <v>0.8</v>
      </c>
      <c r="I4" s="83" t="s">
        <v>246</v>
      </c>
      <c r="J4" s="83">
        <v>0.4</v>
      </c>
    </row>
    <row r="5" spans="1:10" ht="27.6" x14ac:dyDescent="0.4">
      <c r="A5" s="84"/>
      <c r="B5" s="84"/>
      <c r="C5" s="84"/>
      <c r="D5" s="84"/>
      <c r="E5" s="83" t="s">
        <v>91</v>
      </c>
      <c r="F5" s="83">
        <v>0.4</v>
      </c>
      <c r="G5" s="83" t="s">
        <v>197</v>
      </c>
      <c r="H5" s="83">
        <v>0.4</v>
      </c>
      <c r="I5" s="83" t="s">
        <v>25</v>
      </c>
      <c r="J5" s="83">
        <v>0.4</v>
      </c>
    </row>
    <row r="6" spans="1:10" ht="27.6" x14ac:dyDescent="0.4">
      <c r="A6" s="83"/>
      <c r="B6" s="83"/>
      <c r="C6" s="83"/>
      <c r="D6" s="83"/>
      <c r="E6" s="83" t="s">
        <v>21</v>
      </c>
      <c r="F6" s="83">
        <v>0.2</v>
      </c>
      <c r="G6" s="83" t="s">
        <v>201</v>
      </c>
      <c r="H6" s="83">
        <v>0.2</v>
      </c>
      <c r="I6" s="83" t="s">
        <v>272</v>
      </c>
      <c r="J6" s="83">
        <v>0</v>
      </c>
    </row>
    <row r="7" spans="1:10" ht="27.6" x14ac:dyDescent="0.4">
      <c r="A7" s="83"/>
      <c r="B7" s="83"/>
      <c r="C7" s="83"/>
      <c r="D7" s="83"/>
      <c r="E7" s="83" t="s">
        <v>130</v>
      </c>
      <c r="F7" s="83">
        <v>0.2</v>
      </c>
      <c r="G7" s="83" t="s">
        <v>208</v>
      </c>
      <c r="H7" s="83">
        <v>0.4</v>
      </c>
      <c r="I7" s="83" t="s">
        <v>282</v>
      </c>
      <c r="J7" s="83">
        <v>0</v>
      </c>
    </row>
    <row r="8" spans="1:10" ht="41.4" x14ac:dyDescent="0.4">
      <c r="A8" s="83"/>
      <c r="B8" s="83"/>
      <c r="C8" s="83"/>
      <c r="D8" s="83"/>
      <c r="E8" s="83" t="s">
        <v>161</v>
      </c>
      <c r="F8" s="83">
        <v>0.2</v>
      </c>
      <c r="G8" s="83" t="s">
        <v>218</v>
      </c>
      <c r="H8" s="83">
        <v>0.2</v>
      </c>
      <c r="I8" s="83" t="s">
        <v>308</v>
      </c>
      <c r="J8" s="83">
        <v>1</v>
      </c>
    </row>
    <row r="9" spans="1:10" ht="55.2" x14ac:dyDescent="0.4">
      <c r="A9" s="83"/>
      <c r="B9" s="83"/>
      <c r="C9" s="83"/>
      <c r="D9" s="83"/>
      <c r="E9" s="83" t="s">
        <v>165</v>
      </c>
      <c r="F9" s="83">
        <v>0.2</v>
      </c>
      <c r="G9" s="83" t="s">
        <v>224</v>
      </c>
      <c r="H9" s="83">
        <v>0.4</v>
      </c>
      <c r="I9" s="83" t="s">
        <v>19</v>
      </c>
      <c r="J9" s="83">
        <v>0.2</v>
      </c>
    </row>
    <row r="10" spans="1:10" ht="41.4" x14ac:dyDescent="0.4">
      <c r="A10" s="83"/>
      <c r="B10" s="83"/>
      <c r="C10" s="83"/>
      <c r="D10" s="83"/>
      <c r="E10" s="83" t="s">
        <v>167</v>
      </c>
      <c r="F10" s="83">
        <v>1</v>
      </c>
      <c r="G10" s="83" t="s">
        <v>232</v>
      </c>
      <c r="H10" s="83">
        <v>0.2</v>
      </c>
      <c r="I10" s="83" t="s">
        <v>322</v>
      </c>
      <c r="J10" s="83">
        <v>0.2</v>
      </c>
    </row>
    <row r="11" spans="1:10" ht="27.6" x14ac:dyDescent="0.4">
      <c r="A11" s="83"/>
      <c r="B11" s="83"/>
      <c r="C11" s="83"/>
      <c r="D11" s="83"/>
      <c r="E11" s="83" t="s">
        <v>171</v>
      </c>
      <c r="F11" s="83">
        <v>0.2</v>
      </c>
      <c r="G11" s="83" t="s">
        <v>238</v>
      </c>
      <c r="H11" s="83">
        <v>0.2</v>
      </c>
      <c r="I11" s="83" t="s">
        <v>328</v>
      </c>
      <c r="J11" s="83">
        <v>0.4</v>
      </c>
    </row>
    <row r="12" spans="1:10" x14ac:dyDescent="0.4">
      <c r="A12" s="83"/>
      <c r="B12" s="83"/>
      <c r="C12" s="83"/>
      <c r="D12" s="83"/>
      <c r="E12" s="83" t="s">
        <v>192</v>
      </c>
      <c r="F12" s="83">
        <v>0.2</v>
      </c>
      <c r="G12" s="83"/>
      <c r="H12" s="83"/>
    </row>
    <row r="13" spans="1:10" x14ac:dyDescent="0.4">
      <c r="A13" s="83"/>
      <c r="B13" s="83"/>
      <c r="C13" s="83"/>
      <c r="D13" s="83"/>
      <c r="E13" s="83" t="s">
        <v>194</v>
      </c>
      <c r="F13" s="83">
        <v>0.4</v>
      </c>
      <c r="G13" s="83"/>
      <c r="H13" s="83"/>
    </row>
    <row r="14" spans="1:10" x14ac:dyDescent="0.4">
      <c r="A14" s="83"/>
      <c r="B14" s="83"/>
      <c r="C14" s="83"/>
      <c r="D14" s="83"/>
      <c r="E14" s="83" t="s">
        <v>195</v>
      </c>
      <c r="F14" s="83">
        <v>0.8</v>
      </c>
      <c r="G14" s="83"/>
      <c r="H14" s="83"/>
    </row>
    <row r="15" spans="1:10" x14ac:dyDescent="0.4">
      <c r="A15" s="83"/>
      <c r="B15" s="83"/>
      <c r="C15" s="83"/>
      <c r="D15" s="83"/>
      <c r="E15" s="83" t="s">
        <v>197</v>
      </c>
      <c r="F15" s="83">
        <v>0.4</v>
      </c>
      <c r="G15" s="83"/>
      <c r="H15" s="83"/>
    </row>
    <row r="16" spans="1:10" x14ac:dyDescent="0.4">
      <c r="A16" s="83"/>
      <c r="B16" s="83"/>
      <c r="C16" s="83"/>
      <c r="D16" s="83"/>
      <c r="E16" s="83" t="s">
        <v>201</v>
      </c>
      <c r="F16" s="83">
        <v>0.2</v>
      </c>
      <c r="G16" s="83"/>
      <c r="H16" s="83"/>
    </row>
    <row r="17" spans="1:6" x14ac:dyDescent="0.4">
      <c r="A17" s="83"/>
      <c r="B17" s="83"/>
      <c r="C17" s="83"/>
      <c r="D17" s="83"/>
      <c r="E17" s="83" t="s">
        <v>208</v>
      </c>
      <c r="F17" s="83">
        <v>0.4</v>
      </c>
    </row>
    <row r="18" spans="1:6" x14ac:dyDescent="0.4">
      <c r="A18" s="83"/>
      <c r="B18" s="83"/>
      <c r="C18" s="83"/>
      <c r="D18" s="83"/>
      <c r="E18" s="83" t="s">
        <v>218</v>
      </c>
      <c r="F18" s="83">
        <v>0.2</v>
      </c>
    </row>
    <row r="19" spans="1:6" x14ac:dyDescent="0.4">
      <c r="A19" s="83"/>
      <c r="B19" s="83"/>
      <c r="C19" s="83"/>
      <c r="D19" s="83"/>
      <c r="E19" s="83" t="s">
        <v>224</v>
      </c>
      <c r="F19" s="83">
        <v>0.4</v>
      </c>
    </row>
    <row r="20" spans="1:6" ht="27.6" x14ac:dyDescent="0.4">
      <c r="A20" s="83"/>
      <c r="B20" s="83"/>
      <c r="C20" s="83"/>
      <c r="D20" s="83"/>
      <c r="E20" s="83" t="s">
        <v>232</v>
      </c>
      <c r="F20" s="83">
        <v>0.2</v>
      </c>
    </row>
    <row r="21" spans="1:6" x14ac:dyDescent="0.4">
      <c r="A21" s="83"/>
      <c r="B21" s="83"/>
      <c r="C21" s="83"/>
      <c r="D21" s="83"/>
      <c r="E21" s="83" t="s">
        <v>238</v>
      </c>
      <c r="F21" s="83">
        <v>0.2</v>
      </c>
    </row>
    <row r="22" spans="1:6" x14ac:dyDescent="0.4">
      <c r="A22" s="83"/>
      <c r="B22" s="83"/>
      <c r="C22" s="83"/>
      <c r="D22" s="83"/>
      <c r="E22" s="83" t="s">
        <v>242</v>
      </c>
      <c r="F22" s="83">
        <v>0.2</v>
      </c>
    </row>
    <row r="23" spans="1:6" x14ac:dyDescent="0.4">
      <c r="A23" s="83"/>
      <c r="B23" s="83"/>
      <c r="C23" s="83"/>
      <c r="D23" s="83"/>
      <c r="E23" s="83" t="s">
        <v>243</v>
      </c>
      <c r="F23" s="83">
        <v>1</v>
      </c>
    </row>
    <row r="24" spans="1:6" x14ac:dyDescent="0.4">
      <c r="A24" s="83"/>
      <c r="B24" s="83"/>
      <c r="C24" s="83"/>
      <c r="D24" s="83"/>
      <c r="E24" s="83" t="s">
        <v>246</v>
      </c>
      <c r="F24" s="83">
        <v>0.4</v>
      </c>
    </row>
    <row r="25" spans="1:6" x14ac:dyDescent="0.4">
      <c r="A25" s="83"/>
      <c r="B25" s="83"/>
      <c r="C25" s="83"/>
      <c r="D25" s="83"/>
      <c r="E25" s="83" t="s">
        <v>25</v>
      </c>
      <c r="F25" s="83">
        <v>0.4</v>
      </c>
    </row>
    <row r="26" spans="1:6" x14ac:dyDescent="0.4">
      <c r="A26" s="83"/>
      <c r="B26" s="83"/>
      <c r="C26" s="83"/>
      <c r="D26" s="83"/>
      <c r="E26" s="83" t="s">
        <v>272</v>
      </c>
      <c r="F26" s="83">
        <v>0</v>
      </c>
    </row>
    <row r="27" spans="1:6" x14ac:dyDescent="0.4">
      <c r="A27" s="83"/>
      <c r="B27" s="83"/>
      <c r="C27" s="83"/>
      <c r="D27" s="83"/>
      <c r="E27" s="83" t="s">
        <v>282</v>
      </c>
      <c r="F27" s="83">
        <v>0</v>
      </c>
    </row>
    <row r="28" spans="1:6" ht="27.6" x14ac:dyDescent="0.4">
      <c r="A28" s="83"/>
      <c r="B28" s="83"/>
      <c r="C28" s="83"/>
      <c r="D28" s="83"/>
      <c r="E28" s="83" t="s">
        <v>308</v>
      </c>
      <c r="F28" s="83">
        <v>1</v>
      </c>
    </row>
    <row r="29" spans="1:6" ht="27.6" x14ac:dyDescent="0.4">
      <c r="A29" s="83"/>
      <c r="B29" s="83"/>
      <c r="C29" s="83"/>
      <c r="D29" s="83"/>
      <c r="E29" s="83" t="s">
        <v>19</v>
      </c>
      <c r="F29" s="83">
        <v>0.2</v>
      </c>
    </row>
    <row r="30" spans="1:6" ht="27.6" x14ac:dyDescent="0.4">
      <c r="A30" s="83"/>
      <c r="B30" s="83"/>
      <c r="C30" s="83"/>
      <c r="D30" s="83"/>
      <c r="E30" s="83" t="s">
        <v>322</v>
      </c>
      <c r="F30" s="83">
        <v>0.2</v>
      </c>
    </row>
    <row r="31" spans="1:6" x14ac:dyDescent="0.4">
      <c r="A31" s="83"/>
      <c r="B31" s="83"/>
      <c r="C31" s="83"/>
      <c r="D31" s="83"/>
      <c r="E31" s="83" t="s">
        <v>328</v>
      </c>
      <c r="F31" s="83">
        <v>0.4</v>
      </c>
    </row>
    <row r="32" spans="1:6" x14ac:dyDescent="0.4">
      <c r="A32" s="51"/>
      <c r="B32" s="51"/>
      <c r="C32" s="51"/>
      <c r="D32" s="51"/>
      <c r="E32" s="51"/>
      <c r="F32" s="51"/>
    </row>
    <row r="33" spans="1:12" ht="33.75" customHeight="1" x14ac:dyDescent="0.4">
      <c r="A33" s="91"/>
      <c r="B33" s="92" t="s">
        <v>5</v>
      </c>
      <c r="C33" s="92" t="s">
        <v>4</v>
      </c>
      <c r="D33" s="93" t="s">
        <v>6</v>
      </c>
      <c r="E33" s="88" t="s">
        <v>416</v>
      </c>
      <c r="F33" s="88" t="s">
        <v>417</v>
      </c>
      <c r="G33" s="89" t="s">
        <v>418</v>
      </c>
    </row>
    <row r="34" spans="1:12" ht="31.2" x14ac:dyDescent="0.4">
      <c r="A34" s="91" t="s">
        <v>419</v>
      </c>
      <c r="B34" s="86">
        <f>SUM(B2:B4)/3</f>
        <v>0.26666666666666666</v>
      </c>
      <c r="C34" s="86">
        <f>SUM(D2:D4)/3</f>
        <v>0.26666666666666666</v>
      </c>
      <c r="D34" s="86">
        <f>SUM(F2:F31)/30</f>
        <v>0.37333333333333341</v>
      </c>
      <c r="E34" s="94">
        <v>0.39</v>
      </c>
      <c r="F34" s="94">
        <v>0.3</v>
      </c>
      <c r="G34" s="94">
        <v>0.22</v>
      </c>
    </row>
    <row r="35" spans="1:12" ht="31.2" x14ac:dyDescent="0.4">
      <c r="A35" s="91" t="s">
        <v>420</v>
      </c>
      <c r="B35" s="87">
        <f>B34*100</f>
        <v>26.666666666666668</v>
      </c>
      <c r="C35" s="87">
        <f>C34*100</f>
        <v>26.666666666666668</v>
      </c>
      <c r="D35" s="87">
        <f>D34*100</f>
        <v>37.333333333333343</v>
      </c>
      <c r="E35" s="95">
        <v>39</v>
      </c>
      <c r="F35" s="96">
        <f>F34*100</f>
        <v>30</v>
      </c>
      <c r="G35" s="96">
        <f>G34*100</f>
        <v>22</v>
      </c>
      <c r="J35">
        <v>0.38888888888888895</v>
      </c>
      <c r="K35">
        <v>0.30000000000000004</v>
      </c>
      <c r="L35">
        <v>0.22000000000000003</v>
      </c>
    </row>
    <row r="36" spans="1:12" x14ac:dyDescent="0.4">
      <c r="J36">
        <v>38.888888888888893</v>
      </c>
      <c r="K36">
        <v>30.000000000000004</v>
      </c>
      <c r="L36">
        <v>22.000000000000004</v>
      </c>
    </row>
  </sheetData>
  <phoneticPr fontId="1" type="noConversion"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1b692eab-1984-497b-8250-b9b6ef5638a7">
      <Terms xmlns="http://schemas.microsoft.com/office/infopath/2007/PartnerControls"/>
    </lcf76f155ced4ddcb4097134ff3c332f>
    <TaxCatchAll xmlns="55240639-1f6d-4d8f-9618-2ed029c30ba8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284AA36B1B2FE4789DCB6967841292B" ma:contentTypeVersion="11" ma:contentTypeDescription="Create a new document." ma:contentTypeScope="" ma:versionID="df70884ff4e7ab1a116a66ee70d750c5">
  <xsd:schema xmlns:xsd="http://www.w3.org/2001/XMLSchema" xmlns:xs="http://www.w3.org/2001/XMLSchema" xmlns:p="http://schemas.microsoft.com/office/2006/metadata/properties" xmlns:ns2="1b692eab-1984-497b-8250-b9b6ef5638a7" xmlns:ns3="55240639-1f6d-4d8f-9618-2ed029c30ba8" targetNamespace="http://schemas.microsoft.com/office/2006/metadata/properties" ma:root="true" ma:fieldsID="fe9dfdfa889047101203654a37057a05" ns2:_="" ns3:_="">
    <xsd:import namespace="1b692eab-1984-497b-8250-b9b6ef5638a7"/>
    <xsd:import namespace="55240639-1f6d-4d8f-9618-2ed029c30ba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b692eab-1984-497b-8250-b9b6ef5638a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4661dae-d6df-48fc-a54e-a577d2899e9c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5240639-1f6d-4d8f-9618-2ed029c30ba8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adf249cb-4c0b-46d6-a672-5bff230ec130}" ma:internalName="TaxCatchAll" ma:showField="CatchAllData" ma:web="55240639-1f6d-4d8f-9618-2ed029c30ba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9C92C8C-A165-4AED-BFA7-A21096823CFB}">
  <ds:schemaRefs>
    <ds:schemaRef ds:uri="http://www.w3.org/XML/1998/namespace"/>
    <ds:schemaRef ds:uri="55240639-1f6d-4d8f-9618-2ed029c30ba8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infopath/2007/PartnerControls"/>
    <ds:schemaRef ds:uri="http://schemas.microsoft.com/office/2006/documentManagement/types"/>
    <ds:schemaRef ds:uri="1b692eab-1984-497b-8250-b9b6ef5638a7"/>
    <ds:schemaRef ds:uri="http://purl.org/dc/dcmitype/"/>
    <ds:schemaRef ds:uri="http://purl.org/dc/elements/1.1/"/>
  </ds:schemaRefs>
</ds:datastoreItem>
</file>

<file path=customXml/itemProps2.xml><?xml version="1.0" encoding="utf-8"?>
<ds:datastoreItem xmlns:ds="http://schemas.openxmlformats.org/officeDocument/2006/customXml" ds:itemID="{DDC76F75-42BC-4A45-88A2-1AF1299D232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b692eab-1984-497b-8250-b9b6ef5638a7"/>
    <ds:schemaRef ds:uri="55240639-1f6d-4d8f-9618-2ed029c30ba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05621B68-DB84-4558-8B86-684ED0BF56A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Naming</vt:lpstr>
      <vt:lpstr>CxCT5x</vt:lpstr>
      <vt:lpstr>CxCT5x Summary</vt:lpstr>
      <vt:lpstr>CxTx</vt:lpstr>
      <vt:lpstr>CxTx Summary</vt:lpstr>
      <vt:lpstr>TzCx</vt:lpstr>
      <vt:lpstr>TzCx Summary</vt:lpstr>
      <vt:lpstr>Energy Efficiency</vt:lpstr>
      <vt:lpstr>Digital Access</vt:lpstr>
      <vt:lpstr>Sensitivity to climate change</vt:lpstr>
      <vt:lpstr>Safety and Security</vt:lpstr>
      <vt:lpstr>Calculation notes TzCx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Techakul, Bhumin</dc:creator>
  <cp:keywords/>
  <dc:description/>
  <cp:lastModifiedBy>Techakul, Bhumin</cp:lastModifiedBy>
  <cp:revision/>
  <dcterms:created xsi:type="dcterms:W3CDTF">2024-06-17T20:29:24Z</dcterms:created>
  <dcterms:modified xsi:type="dcterms:W3CDTF">2024-06-27T15:33:28Z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0x0101009284AA36B1B2FE4789DCB6967841292B</vt:lpwstr>
  </property>
  <property fmtid="{D5CDD505-2E9C-101B-9397-08002B2CF9AE}" pid="3" name="MediaServiceImageTags">
    <vt:lpwstr/>
  </property>
</Properties>
</file>