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ID37507\Desktop\Personal\Personal\"/>
    </mc:Choice>
  </mc:AlternateContent>
  <xr:revisionPtr revIDLastSave="0" documentId="13_ncr:1_{BE958505-17E2-47F3-BCE8-5608A3849510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2020" sheetId="1" r:id="rId1"/>
    <sheet name="2021-22" sheetId="3" r:id="rId2"/>
    <sheet name="Can" sheetId="5" r:id="rId3"/>
    <sheet name="2022-23" sheetId="7" r:id="rId4"/>
    <sheet name="2023-2024" sheetId="11" r:id="rId5"/>
    <sheet name="School FeeDetails" sheetId="8" r:id="rId6"/>
    <sheet name="Plot" sheetId="9" r:id="rId7"/>
    <sheet name="2024-2025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0" l="1"/>
  <c r="Q3" i="10"/>
  <c r="Q4" i="10"/>
  <c r="Q5" i="10"/>
  <c r="Q6" i="10"/>
  <c r="Q7" i="10"/>
  <c r="Q8" i="10"/>
  <c r="Q9" i="10"/>
  <c r="Q10" i="10"/>
  <c r="Q11" i="10"/>
  <c r="Q12" i="10"/>
  <c r="Q13" i="10"/>
  <c r="Q2" i="10"/>
  <c r="M14" i="10"/>
  <c r="P14" i="10"/>
  <c r="O14" i="10"/>
  <c r="L14" i="10"/>
  <c r="J14" i="10"/>
  <c r="I14" i="10"/>
  <c r="G14" i="10"/>
  <c r="F14" i="10"/>
  <c r="E14" i="10"/>
  <c r="D14" i="10"/>
  <c r="C14" i="10"/>
  <c r="K14" i="8"/>
  <c r="C5" i="9"/>
  <c r="J14" i="11"/>
  <c r="K14" i="11"/>
  <c r="L14" i="11"/>
  <c r="F11" i="9"/>
  <c r="M3" i="11"/>
  <c r="M4" i="11"/>
  <c r="M5" i="11"/>
  <c r="M6" i="11"/>
  <c r="M7" i="11"/>
  <c r="M8" i="11"/>
  <c r="M9" i="11"/>
  <c r="M10" i="11"/>
  <c r="M11" i="11"/>
  <c r="M12" i="11"/>
  <c r="M13" i="11"/>
  <c r="M2" i="11"/>
  <c r="D14" i="11"/>
  <c r="E14" i="11"/>
  <c r="F14" i="11"/>
  <c r="G14" i="11"/>
  <c r="H14" i="11"/>
  <c r="I14" i="11"/>
  <c r="C14" i="11"/>
  <c r="J13" i="7"/>
  <c r="I2" i="9"/>
  <c r="C2" i="9"/>
  <c r="D9" i="8"/>
  <c r="E9" i="8"/>
  <c r="F9" i="8"/>
  <c r="C9" i="8"/>
  <c r="I13" i="7"/>
  <c r="L3" i="7"/>
  <c r="L4" i="7"/>
  <c r="L5" i="7"/>
  <c r="L6" i="7"/>
  <c r="L7" i="7"/>
  <c r="L8" i="7"/>
  <c r="L9" i="7"/>
  <c r="L10" i="7"/>
  <c r="L11" i="7"/>
  <c r="L12" i="7"/>
  <c r="L2" i="7"/>
  <c r="K13" i="7"/>
  <c r="H13" i="7"/>
  <c r="G13" i="7"/>
  <c r="F13" i="7"/>
  <c r="E13" i="7"/>
  <c r="D13" i="7"/>
  <c r="C13" i="7"/>
  <c r="G18" i="3"/>
  <c r="P38" i="3"/>
  <c r="Q12" i="3"/>
  <c r="K53" i="1"/>
  <c r="Q14" i="10" l="1"/>
  <c r="G2" i="9"/>
  <c r="M14" i="11"/>
  <c r="L13" i="7"/>
</calcChain>
</file>

<file path=xl/sharedStrings.xml><?xml version="1.0" encoding="utf-8"?>
<sst xmlns="http://schemas.openxmlformats.org/spreadsheetml/2006/main" count="493" uniqueCount="177">
  <si>
    <t>Sl NO</t>
  </si>
  <si>
    <t>Date</t>
  </si>
  <si>
    <t>Amount</t>
  </si>
  <si>
    <t>Month</t>
  </si>
  <si>
    <t>20th Jan</t>
  </si>
  <si>
    <t>22nd Jan</t>
  </si>
  <si>
    <t>January</t>
  </si>
  <si>
    <t>Total</t>
  </si>
  <si>
    <t>February</t>
  </si>
  <si>
    <t>1st Feb</t>
  </si>
  <si>
    <t>6th Feb</t>
  </si>
  <si>
    <t>22nd Feb</t>
  </si>
  <si>
    <t xml:space="preserve">9th Feb </t>
  </si>
  <si>
    <t>16th Feb</t>
  </si>
  <si>
    <t>March</t>
  </si>
  <si>
    <t>23rd Mar</t>
  </si>
  <si>
    <t>14th Mar</t>
  </si>
  <si>
    <t>1st Mar</t>
  </si>
  <si>
    <t>April</t>
  </si>
  <si>
    <t>1st Apr</t>
  </si>
  <si>
    <t>10th Apr</t>
  </si>
  <si>
    <t>20th Mar</t>
  </si>
  <si>
    <t>May</t>
  </si>
  <si>
    <t>1st May</t>
  </si>
  <si>
    <t>Credi Card Bill</t>
  </si>
  <si>
    <t>Feb</t>
  </si>
  <si>
    <t>Mar</t>
  </si>
  <si>
    <t>Apr</t>
  </si>
  <si>
    <t>June</t>
  </si>
  <si>
    <t>Harika Pocket Money</t>
  </si>
  <si>
    <t>Items Purchased</t>
  </si>
  <si>
    <t>NA</t>
  </si>
  <si>
    <t>Item</t>
  </si>
  <si>
    <t>Sewing Machine</t>
  </si>
  <si>
    <t>Gate</t>
  </si>
  <si>
    <t>AC+Property tax</t>
  </si>
  <si>
    <t>17th May</t>
  </si>
  <si>
    <t>21st May</t>
  </si>
  <si>
    <t>26th May</t>
  </si>
  <si>
    <t>Plumber Work</t>
  </si>
  <si>
    <t>July</t>
  </si>
  <si>
    <t>june</t>
  </si>
  <si>
    <t>Dhiya</t>
  </si>
  <si>
    <t>Chit</t>
  </si>
  <si>
    <t>August</t>
  </si>
  <si>
    <t>Vratham Dhiya Bday</t>
  </si>
  <si>
    <t>Harika Mobile</t>
  </si>
  <si>
    <t>Sep</t>
  </si>
  <si>
    <t>Aug</t>
  </si>
  <si>
    <t>Dhiya Cycle+School Fee+ Fan Lights</t>
  </si>
  <si>
    <t>Oct</t>
  </si>
  <si>
    <t>Nov</t>
  </si>
  <si>
    <t>Dec</t>
  </si>
  <si>
    <t>Dhiya SchoolFee+Satish Gift</t>
  </si>
  <si>
    <t>Home loan</t>
  </si>
  <si>
    <t>Gold Loan</t>
  </si>
  <si>
    <t>Personal Loan</t>
  </si>
  <si>
    <t>Jan</t>
  </si>
  <si>
    <t>Wood work</t>
  </si>
  <si>
    <t>Sl no</t>
  </si>
  <si>
    <t>Creditcard</t>
  </si>
  <si>
    <t>Jun</t>
  </si>
  <si>
    <t>Expences</t>
  </si>
  <si>
    <t>Items</t>
  </si>
  <si>
    <t>Dhiya school fee+Dussara Dresses+Electrician+Inverter</t>
  </si>
  <si>
    <t>Harika Gold</t>
  </si>
  <si>
    <t>Dhiya School Fee</t>
  </si>
  <si>
    <t>PPF</t>
  </si>
  <si>
    <t>EMI</t>
  </si>
  <si>
    <t>Other Expenses</t>
  </si>
  <si>
    <t>Credit card</t>
  </si>
  <si>
    <t>Amma</t>
  </si>
  <si>
    <t>Comments</t>
  </si>
  <si>
    <t>Hospital</t>
  </si>
  <si>
    <t>Dhiya School Bus fee+Uniform(6000)+Fee(8000)</t>
  </si>
  <si>
    <t>Harika chain(10000)+Varshit(2000)+Hospital(5000)</t>
  </si>
  <si>
    <t>Dhiya School Bus fee(2000)+Murali Vratham(1500)+sunthu function(6500)</t>
  </si>
  <si>
    <t>Loan</t>
  </si>
  <si>
    <t>PL</t>
  </si>
  <si>
    <t>Tab, Cycle repair</t>
  </si>
  <si>
    <t>Cash</t>
  </si>
  <si>
    <t>Monthly Expences</t>
  </si>
  <si>
    <t>Total Earnings</t>
  </si>
  <si>
    <t>Loans &amp; Chits</t>
  </si>
  <si>
    <t>Land Purchase</t>
  </si>
  <si>
    <t>2 Chits</t>
  </si>
  <si>
    <t>Returns</t>
  </si>
  <si>
    <t>Emi(Home&amp;PL)</t>
  </si>
  <si>
    <t>Gold</t>
  </si>
  <si>
    <t>Dhiya school fee +Bus fee+Bore Motor repair(6000)+Shaurya cycle(5000)</t>
  </si>
  <si>
    <t>Bed &amp; comforts</t>
  </si>
  <si>
    <t>Colours</t>
  </si>
  <si>
    <t xml:space="preserve">Shaurya Surgery </t>
  </si>
  <si>
    <t>Home Loan</t>
  </si>
  <si>
    <t>Monthly exp</t>
  </si>
  <si>
    <t>Chits</t>
  </si>
  <si>
    <t>Loans</t>
  </si>
  <si>
    <t>Emi</t>
  </si>
  <si>
    <t>Other Exp</t>
  </si>
  <si>
    <t>Muncipal Tax(4000)+Shaurya Bday(3000)+School Fee(1500)+Harika Watch(12000)+Dhiya classes(3500)</t>
  </si>
  <si>
    <t>Harika Gold(17000)+Travel Shopping</t>
  </si>
  <si>
    <t>Tv_stand</t>
  </si>
  <si>
    <t>Sofa</t>
  </si>
  <si>
    <t>Key deposit</t>
  </si>
  <si>
    <t>Ip Tv</t>
  </si>
  <si>
    <t>Bike</t>
  </si>
  <si>
    <t>Rent Advance</t>
  </si>
  <si>
    <t>Shopping</t>
  </si>
  <si>
    <t>Toatal</t>
  </si>
  <si>
    <t xml:space="preserve">Table chair </t>
  </si>
  <si>
    <t>Cleaner</t>
  </si>
  <si>
    <t>Mixer</t>
  </si>
  <si>
    <t>Wardrobe</t>
  </si>
  <si>
    <t>ShoeRack</t>
  </si>
  <si>
    <t>Router</t>
  </si>
  <si>
    <t>Harika</t>
  </si>
  <si>
    <t>Other Expences</t>
  </si>
  <si>
    <t>Ganesh Idol donation</t>
  </si>
  <si>
    <t xml:space="preserve">Varshit </t>
  </si>
  <si>
    <t>Murali</t>
  </si>
  <si>
    <t xml:space="preserve">Tution Fee </t>
  </si>
  <si>
    <t>Admission Fee</t>
  </si>
  <si>
    <t>Application Fee</t>
  </si>
  <si>
    <t>Activity Fee</t>
  </si>
  <si>
    <t>Bus fee</t>
  </si>
  <si>
    <t>Shaurya</t>
  </si>
  <si>
    <t>Fee Details</t>
  </si>
  <si>
    <t xml:space="preserve">Paid </t>
  </si>
  <si>
    <t>Paid</t>
  </si>
  <si>
    <t>Sl No</t>
  </si>
  <si>
    <t>Books&amp;Uniform</t>
  </si>
  <si>
    <t>Caution Deposit</t>
  </si>
  <si>
    <t>Shankar house warming</t>
  </si>
  <si>
    <t xml:space="preserve">Total cost </t>
  </si>
  <si>
    <t>Registration Fee</t>
  </si>
  <si>
    <t xml:space="preserve">Advance </t>
  </si>
  <si>
    <t>SIP</t>
  </si>
  <si>
    <t>Anu Marriage</t>
  </si>
  <si>
    <t>Bills</t>
  </si>
  <si>
    <t>SSC friends reunion</t>
  </si>
  <si>
    <t>SSY</t>
  </si>
  <si>
    <t>Land</t>
  </si>
  <si>
    <t>Plot</t>
  </si>
  <si>
    <t>H Loan</t>
  </si>
  <si>
    <t>Harika home 
Exp</t>
  </si>
  <si>
    <t>Home renovation,Harika home exp, Tax file</t>
  </si>
  <si>
    <t>School Fee</t>
  </si>
  <si>
    <t>Zoomer</t>
  </si>
  <si>
    <t>TV</t>
  </si>
  <si>
    <t>Amma TV &amp; Devops Traning&amp; Dhiya Cycle</t>
  </si>
  <si>
    <t>Land cost</t>
  </si>
  <si>
    <t>Iron box</t>
  </si>
  <si>
    <t>Bunk Bed</t>
  </si>
  <si>
    <t>Drinage,iron box , Dhiya Bday, Harika anniversary, Devops Training</t>
  </si>
  <si>
    <t>Sai Marriage(17000) &amp; Jumer Light &amp; Vinayaka chanda</t>
  </si>
  <si>
    <t>TV&amp;Bunk Bed&amp; CoffeeMaker &amp; Dussara purchases&amp;Bhaskar, Lachi marriage</t>
  </si>
  <si>
    <t>School Fee&amp;House hold(Fan, Earth expenses)</t>
  </si>
  <si>
    <t>Internet, House hold repairs</t>
  </si>
  <si>
    <t>AC</t>
  </si>
  <si>
    <t>Stove</t>
  </si>
  <si>
    <t>Coffee machine</t>
  </si>
  <si>
    <t>Cost</t>
  </si>
  <si>
    <t>Gold loan Interest</t>
  </si>
  <si>
    <t>Gold loan Interest(34000) + repair work+AC(50000)</t>
  </si>
  <si>
    <t>Chair</t>
  </si>
  <si>
    <t>TV,Bed,AC, Items,Bike</t>
  </si>
  <si>
    <t>Chinnu Marriage(Clothes), Home Grills</t>
  </si>
  <si>
    <t>Jul</t>
  </si>
  <si>
    <t>Doug maker</t>
  </si>
  <si>
    <t>Grills</t>
  </si>
  <si>
    <t>House repairs &amp; Shaurya b'day</t>
  </si>
  <si>
    <t>Venkat</t>
  </si>
  <si>
    <t>CAR EMI</t>
  </si>
  <si>
    <t>Amma hospital , house repair, Harika suryapet</t>
  </si>
  <si>
    <t>Tution Fee</t>
  </si>
  <si>
    <t>Electrician</t>
  </si>
  <si>
    <t>Ganesh chanda, Shaurya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</si>
</sst>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6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0" fontId="5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16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2" fillId="3" borderId="1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workbookViewId="0">
      <selection activeCell="K51" sqref="K51:L51"/>
    </sheetView>
  </sheetViews>
  <sheetFormatPr defaultRowHeight="15" x14ac:dyDescent="0.25"/>
  <cols>
    <col min="2" max="2" width="16.140625" customWidth="1"/>
    <col min="3" max="3" width="14.28515625" customWidth="1"/>
    <col min="7" max="7" width="16.28515625" bestFit="1" customWidth="1"/>
    <col min="8" max="8" width="13.5703125" bestFit="1" customWidth="1"/>
    <col min="10" max="10" width="17" customWidth="1"/>
    <col min="12" max="12" width="10.7109375" customWidth="1"/>
    <col min="14" max="14" width="14.5703125" customWidth="1"/>
    <col min="15" max="15" width="48.28515625" bestFit="1" customWidth="1"/>
    <col min="16" max="16" width="11" bestFit="1" customWidth="1"/>
  </cols>
  <sheetData>
    <row r="1" spans="1:16" x14ac:dyDescent="0.25">
      <c r="A1" s="19" t="s">
        <v>6</v>
      </c>
      <c r="B1" s="19"/>
      <c r="C1" s="19"/>
      <c r="E1" s="19" t="s">
        <v>24</v>
      </c>
      <c r="F1" s="19"/>
      <c r="G1" s="19"/>
      <c r="I1" s="19" t="s">
        <v>29</v>
      </c>
      <c r="J1" s="19"/>
      <c r="K1" s="19"/>
      <c r="M1" s="22" t="s">
        <v>30</v>
      </c>
      <c r="N1" s="23"/>
      <c r="O1" s="23"/>
      <c r="P1" s="23"/>
    </row>
    <row r="2" spans="1:16" x14ac:dyDescent="0.25">
      <c r="A2" s="1" t="s">
        <v>0</v>
      </c>
      <c r="B2" s="1" t="s">
        <v>1</v>
      </c>
      <c r="C2" s="1" t="s">
        <v>2</v>
      </c>
      <c r="E2" s="1" t="s">
        <v>0</v>
      </c>
      <c r="F2" s="1" t="s">
        <v>3</v>
      </c>
      <c r="G2" s="1" t="s">
        <v>2</v>
      </c>
      <c r="I2" s="1" t="s">
        <v>0</v>
      </c>
      <c r="J2" s="1" t="s">
        <v>3</v>
      </c>
      <c r="K2" s="1" t="s">
        <v>2</v>
      </c>
      <c r="M2" s="1" t="s">
        <v>0</v>
      </c>
      <c r="N2" s="1" t="s">
        <v>3</v>
      </c>
      <c r="O2" s="1" t="s">
        <v>32</v>
      </c>
      <c r="P2" s="1" t="s">
        <v>2</v>
      </c>
    </row>
    <row r="3" spans="1:16" x14ac:dyDescent="0.25">
      <c r="A3" s="2">
        <v>1</v>
      </c>
      <c r="B3" s="2" t="s">
        <v>4</v>
      </c>
      <c r="C3" s="2">
        <v>3000</v>
      </c>
      <c r="E3" s="2">
        <v>1</v>
      </c>
      <c r="F3" s="2" t="s">
        <v>25</v>
      </c>
      <c r="G3" s="2">
        <v>13000</v>
      </c>
      <c r="I3" s="2">
        <v>1</v>
      </c>
      <c r="J3" s="2" t="s">
        <v>25</v>
      </c>
      <c r="K3" s="2">
        <v>1500</v>
      </c>
      <c r="M3" s="2">
        <v>1</v>
      </c>
      <c r="N3" s="2" t="s">
        <v>25</v>
      </c>
      <c r="O3" s="2" t="s">
        <v>33</v>
      </c>
      <c r="P3" s="2"/>
    </row>
    <row r="4" spans="1:16" x14ac:dyDescent="0.25">
      <c r="A4" s="2">
        <v>2</v>
      </c>
      <c r="B4" s="2" t="s">
        <v>5</v>
      </c>
      <c r="C4" s="2">
        <v>1000</v>
      </c>
      <c r="E4" s="2">
        <v>2</v>
      </c>
      <c r="F4" s="2" t="s">
        <v>26</v>
      </c>
      <c r="G4" s="2">
        <v>15102</v>
      </c>
      <c r="I4" s="2">
        <v>2</v>
      </c>
      <c r="J4" s="2" t="s">
        <v>26</v>
      </c>
      <c r="K4" s="2">
        <v>1400</v>
      </c>
      <c r="M4" s="2">
        <v>2</v>
      </c>
      <c r="N4" s="2" t="s">
        <v>26</v>
      </c>
      <c r="O4" s="2" t="s">
        <v>34</v>
      </c>
      <c r="P4" s="2">
        <v>10000</v>
      </c>
    </row>
    <row r="5" spans="1:16" x14ac:dyDescent="0.25">
      <c r="A5" s="20" t="s">
        <v>7</v>
      </c>
      <c r="B5" s="20"/>
      <c r="C5" s="3">
        <v>4000</v>
      </c>
      <c r="E5" s="2">
        <v>3</v>
      </c>
      <c r="F5" s="2" t="s">
        <v>27</v>
      </c>
      <c r="G5" s="2">
        <v>9500</v>
      </c>
      <c r="I5" s="2">
        <v>3</v>
      </c>
      <c r="J5" s="2" t="s">
        <v>27</v>
      </c>
      <c r="K5" s="2">
        <v>1000</v>
      </c>
      <c r="M5" s="2">
        <v>3</v>
      </c>
      <c r="N5" s="2" t="s">
        <v>27</v>
      </c>
      <c r="O5" s="2" t="s">
        <v>31</v>
      </c>
      <c r="P5" s="2"/>
    </row>
    <row r="6" spans="1:16" x14ac:dyDescent="0.25">
      <c r="E6" s="2">
        <v>4</v>
      </c>
      <c r="F6" s="2" t="s">
        <v>22</v>
      </c>
      <c r="G6" s="2">
        <v>12636</v>
      </c>
      <c r="I6" s="2">
        <v>4</v>
      </c>
      <c r="J6" s="2" t="s">
        <v>22</v>
      </c>
      <c r="K6" s="2">
        <v>1000</v>
      </c>
      <c r="M6" s="2">
        <v>4</v>
      </c>
      <c r="N6" s="2" t="s">
        <v>22</v>
      </c>
      <c r="O6" s="2" t="s">
        <v>35</v>
      </c>
      <c r="P6" s="2">
        <v>45500</v>
      </c>
    </row>
    <row r="7" spans="1:16" x14ac:dyDescent="0.25">
      <c r="A7" s="19" t="s">
        <v>8</v>
      </c>
      <c r="B7" s="19"/>
      <c r="C7" s="19"/>
      <c r="E7" s="2">
        <v>5</v>
      </c>
      <c r="F7" s="2" t="s">
        <v>28</v>
      </c>
      <c r="G7" s="2">
        <v>10440</v>
      </c>
      <c r="I7" s="2">
        <v>5</v>
      </c>
      <c r="J7" s="2" t="s">
        <v>28</v>
      </c>
      <c r="K7" s="2">
        <v>2000</v>
      </c>
      <c r="M7" s="2">
        <v>5</v>
      </c>
      <c r="N7" s="2" t="s">
        <v>28</v>
      </c>
      <c r="O7" s="2" t="s">
        <v>39</v>
      </c>
      <c r="P7" s="2">
        <v>8000</v>
      </c>
    </row>
    <row r="8" spans="1:16" x14ac:dyDescent="0.25">
      <c r="A8" s="1" t="s">
        <v>0</v>
      </c>
      <c r="B8" s="1" t="s">
        <v>1</v>
      </c>
      <c r="C8" s="1" t="s">
        <v>2</v>
      </c>
      <c r="E8" s="2">
        <v>6</v>
      </c>
      <c r="F8" s="2" t="s">
        <v>40</v>
      </c>
      <c r="G8" s="2">
        <v>11700</v>
      </c>
      <c r="I8" s="2">
        <v>6</v>
      </c>
      <c r="J8" s="2" t="s">
        <v>40</v>
      </c>
      <c r="K8" s="2">
        <v>1750</v>
      </c>
      <c r="M8" s="2">
        <v>6</v>
      </c>
      <c r="N8" s="2" t="s">
        <v>40</v>
      </c>
      <c r="O8" s="2" t="s">
        <v>46</v>
      </c>
      <c r="P8" s="2">
        <v>16300</v>
      </c>
    </row>
    <row r="9" spans="1:16" x14ac:dyDescent="0.25">
      <c r="A9" s="2">
        <v>1</v>
      </c>
      <c r="B9" s="2" t="s">
        <v>9</v>
      </c>
      <c r="C9" s="2">
        <v>10000</v>
      </c>
      <c r="E9" s="2">
        <v>7</v>
      </c>
      <c r="F9" s="2" t="s">
        <v>48</v>
      </c>
      <c r="G9" s="2">
        <v>12000</v>
      </c>
      <c r="I9" s="2">
        <v>7</v>
      </c>
      <c r="J9" s="2" t="s">
        <v>48</v>
      </c>
      <c r="K9" s="2">
        <v>15000</v>
      </c>
      <c r="M9" s="2">
        <v>7</v>
      </c>
      <c r="N9" s="2" t="s">
        <v>48</v>
      </c>
      <c r="O9" s="2" t="s">
        <v>45</v>
      </c>
      <c r="P9" s="2">
        <v>15000</v>
      </c>
    </row>
    <row r="10" spans="1:16" x14ac:dyDescent="0.25">
      <c r="A10" s="2">
        <v>2</v>
      </c>
      <c r="B10" s="2" t="s">
        <v>10</v>
      </c>
      <c r="C10" s="2">
        <v>2000</v>
      </c>
      <c r="E10" s="2">
        <v>8</v>
      </c>
      <c r="F10" s="2" t="s">
        <v>47</v>
      </c>
      <c r="G10" s="2">
        <v>10000</v>
      </c>
      <c r="I10" s="2">
        <v>8</v>
      </c>
      <c r="J10" s="2" t="s">
        <v>47</v>
      </c>
      <c r="K10" s="2">
        <v>500</v>
      </c>
      <c r="M10" s="2">
        <v>8</v>
      </c>
      <c r="N10" s="2" t="s">
        <v>47</v>
      </c>
      <c r="O10" s="2" t="s">
        <v>49</v>
      </c>
      <c r="P10" s="2">
        <v>19700</v>
      </c>
    </row>
    <row r="11" spans="1:16" x14ac:dyDescent="0.25">
      <c r="A11" s="2">
        <v>3</v>
      </c>
      <c r="B11" s="2" t="s">
        <v>12</v>
      </c>
      <c r="C11" s="2">
        <v>1000</v>
      </c>
      <c r="E11" s="2">
        <v>9</v>
      </c>
      <c r="F11" s="2" t="s">
        <v>50</v>
      </c>
      <c r="G11" s="2">
        <v>11000</v>
      </c>
      <c r="I11" s="2">
        <v>9</v>
      </c>
      <c r="J11" s="2" t="s">
        <v>50</v>
      </c>
      <c r="K11" s="2"/>
      <c r="M11" s="2">
        <v>9</v>
      </c>
      <c r="N11" s="2" t="s">
        <v>50</v>
      </c>
      <c r="O11" s="2" t="s">
        <v>64</v>
      </c>
      <c r="P11" s="2">
        <v>34000</v>
      </c>
    </row>
    <row r="12" spans="1:16" x14ac:dyDescent="0.25">
      <c r="A12" s="2">
        <v>4</v>
      </c>
      <c r="B12" s="2" t="s">
        <v>13</v>
      </c>
      <c r="C12" s="2">
        <v>1000</v>
      </c>
      <c r="E12" s="2">
        <v>10</v>
      </c>
      <c r="F12" s="2" t="s">
        <v>51</v>
      </c>
      <c r="G12" s="2">
        <v>11890</v>
      </c>
      <c r="I12" s="2">
        <v>10</v>
      </c>
      <c r="J12" s="2" t="s">
        <v>51</v>
      </c>
      <c r="K12" s="2">
        <v>1500</v>
      </c>
      <c r="M12" s="2">
        <v>10</v>
      </c>
      <c r="N12" s="2" t="s">
        <v>51</v>
      </c>
      <c r="O12" s="2" t="s">
        <v>53</v>
      </c>
      <c r="P12" s="2">
        <v>17000</v>
      </c>
    </row>
    <row r="13" spans="1:16" x14ac:dyDescent="0.25">
      <c r="A13" s="2">
        <v>5</v>
      </c>
      <c r="B13" s="2" t="s">
        <v>11</v>
      </c>
      <c r="C13" s="2">
        <v>1000</v>
      </c>
      <c r="E13" s="2">
        <v>11</v>
      </c>
      <c r="F13" s="2" t="s">
        <v>52</v>
      </c>
      <c r="G13" s="2">
        <v>11000</v>
      </c>
      <c r="I13" s="2">
        <v>11</v>
      </c>
      <c r="J13" s="2" t="s">
        <v>52</v>
      </c>
      <c r="K13" s="2"/>
      <c r="M13" s="2">
        <v>11</v>
      </c>
      <c r="N13" s="2" t="s">
        <v>52</v>
      </c>
      <c r="O13" s="2" t="s">
        <v>58</v>
      </c>
      <c r="P13" s="2">
        <v>49000</v>
      </c>
    </row>
    <row r="14" spans="1:16" x14ac:dyDescent="0.25">
      <c r="A14" s="20" t="s">
        <v>7</v>
      </c>
      <c r="B14" s="20"/>
      <c r="C14" s="3">
        <v>15000</v>
      </c>
      <c r="E14" s="2">
        <v>12</v>
      </c>
      <c r="F14" s="2" t="s">
        <v>57</v>
      </c>
      <c r="G14" s="2"/>
      <c r="I14" s="2">
        <v>12</v>
      </c>
      <c r="J14" s="2" t="s">
        <v>57</v>
      </c>
      <c r="K14" s="2"/>
      <c r="M14" s="2">
        <v>12</v>
      </c>
      <c r="N14" s="2" t="s">
        <v>57</v>
      </c>
      <c r="O14" s="2" t="s">
        <v>66</v>
      </c>
      <c r="P14" s="2">
        <v>5000</v>
      </c>
    </row>
    <row r="15" spans="1:16" x14ac:dyDescent="0.25">
      <c r="M15" s="21" t="s">
        <v>7</v>
      </c>
      <c r="N15" s="21"/>
      <c r="O15" s="21"/>
      <c r="P15" s="7">
        <v>214500</v>
      </c>
    </row>
    <row r="16" spans="1:16" x14ac:dyDescent="0.25">
      <c r="A16" s="19" t="s">
        <v>14</v>
      </c>
      <c r="B16" s="19"/>
      <c r="C16" s="19"/>
      <c r="E16" s="19" t="s">
        <v>40</v>
      </c>
      <c r="F16" s="19"/>
      <c r="G16" s="19"/>
      <c r="I16" s="19" t="s">
        <v>52</v>
      </c>
      <c r="J16" s="19"/>
      <c r="K16" s="19"/>
    </row>
    <row r="17" spans="1:15" x14ac:dyDescent="0.25">
      <c r="A17" s="1" t="s">
        <v>0</v>
      </c>
      <c r="B17" s="1" t="s">
        <v>1</v>
      </c>
      <c r="C17" s="1" t="s">
        <v>2</v>
      </c>
      <c r="E17" s="1" t="s">
        <v>0</v>
      </c>
      <c r="F17" s="1" t="s">
        <v>1</v>
      </c>
      <c r="G17" s="1" t="s">
        <v>2</v>
      </c>
      <c r="I17" s="1" t="s">
        <v>0</v>
      </c>
      <c r="J17" s="1" t="s">
        <v>1</v>
      </c>
      <c r="K17" s="1" t="s">
        <v>2</v>
      </c>
    </row>
    <row r="18" spans="1:15" x14ac:dyDescent="0.25">
      <c r="A18" s="2">
        <v>1</v>
      </c>
      <c r="B18" s="2" t="s">
        <v>17</v>
      </c>
      <c r="C18" s="2">
        <v>10000</v>
      </c>
      <c r="E18" s="2">
        <v>1</v>
      </c>
      <c r="F18" s="4">
        <v>44013</v>
      </c>
      <c r="G18" s="2">
        <v>9000</v>
      </c>
      <c r="I18" s="2">
        <v>1</v>
      </c>
      <c r="J18" s="4">
        <v>44166</v>
      </c>
      <c r="K18" s="2">
        <v>10000</v>
      </c>
    </row>
    <row r="19" spans="1:15" x14ac:dyDescent="0.25">
      <c r="A19" s="2">
        <v>2</v>
      </c>
      <c r="B19" s="2" t="s">
        <v>16</v>
      </c>
      <c r="C19" s="2">
        <v>2000</v>
      </c>
      <c r="E19" s="2">
        <v>2</v>
      </c>
      <c r="F19" s="4">
        <v>44038</v>
      </c>
      <c r="G19" s="2">
        <v>750</v>
      </c>
      <c r="I19" s="2">
        <v>2</v>
      </c>
      <c r="J19" s="4">
        <v>44180</v>
      </c>
      <c r="K19" s="2">
        <v>2000</v>
      </c>
      <c r="N19" s="2" t="s">
        <v>54</v>
      </c>
      <c r="O19" s="2">
        <v>212000</v>
      </c>
    </row>
    <row r="20" spans="1:15" x14ac:dyDescent="0.25">
      <c r="A20" s="2">
        <v>3</v>
      </c>
      <c r="B20" s="2" t="s">
        <v>15</v>
      </c>
      <c r="C20" s="2">
        <v>2000</v>
      </c>
      <c r="E20" s="20" t="s">
        <v>7</v>
      </c>
      <c r="F20" s="20"/>
      <c r="G20" s="3">
        <v>9750</v>
      </c>
      <c r="I20" s="20" t="s">
        <v>7</v>
      </c>
      <c r="J20" s="20"/>
      <c r="K20" s="3"/>
      <c r="N20" s="2" t="s">
        <v>55</v>
      </c>
      <c r="O20" s="2">
        <v>100000</v>
      </c>
    </row>
    <row r="21" spans="1:15" x14ac:dyDescent="0.25">
      <c r="A21" s="20" t="s">
        <v>7</v>
      </c>
      <c r="B21" s="20"/>
      <c r="C21" s="3">
        <v>14000</v>
      </c>
      <c r="N21" s="2" t="s">
        <v>56</v>
      </c>
      <c r="O21" s="2">
        <v>219000</v>
      </c>
    </row>
    <row r="22" spans="1:15" x14ac:dyDescent="0.25">
      <c r="E22" s="19" t="s">
        <v>44</v>
      </c>
      <c r="F22" s="19"/>
      <c r="G22" s="19"/>
      <c r="I22" s="19" t="s">
        <v>57</v>
      </c>
      <c r="J22" s="19"/>
      <c r="K22" s="19"/>
      <c r="N22" s="2" t="s">
        <v>42</v>
      </c>
      <c r="O22" s="2">
        <v>110000</v>
      </c>
    </row>
    <row r="23" spans="1:15" x14ac:dyDescent="0.25">
      <c r="A23" s="19" t="s">
        <v>18</v>
      </c>
      <c r="B23" s="19"/>
      <c r="C23" s="19"/>
      <c r="E23" s="1" t="s">
        <v>0</v>
      </c>
      <c r="F23" s="1" t="s">
        <v>1</v>
      </c>
      <c r="G23" s="1" t="s">
        <v>2</v>
      </c>
      <c r="I23" s="1" t="s">
        <v>0</v>
      </c>
      <c r="J23" s="1" t="s">
        <v>1</v>
      </c>
      <c r="K23" s="1" t="s">
        <v>2</v>
      </c>
      <c r="N23" s="2" t="s">
        <v>43</v>
      </c>
      <c r="O23" s="2">
        <v>110000</v>
      </c>
    </row>
    <row r="24" spans="1:15" x14ac:dyDescent="0.25">
      <c r="A24" s="1" t="s">
        <v>0</v>
      </c>
      <c r="B24" s="1" t="s">
        <v>1</v>
      </c>
      <c r="C24" s="1" t="s">
        <v>2</v>
      </c>
      <c r="E24" s="2">
        <v>1</v>
      </c>
      <c r="F24" s="4">
        <v>44044</v>
      </c>
      <c r="G24" s="2">
        <v>8000</v>
      </c>
      <c r="I24" s="2">
        <v>1</v>
      </c>
      <c r="J24" s="4">
        <v>44197</v>
      </c>
      <c r="K24" s="2">
        <v>10000</v>
      </c>
      <c r="N24" s="2" t="s">
        <v>65</v>
      </c>
      <c r="O24" s="2">
        <v>160000</v>
      </c>
    </row>
    <row r="25" spans="1:15" x14ac:dyDescent="0.25">
      <c r="A25" s="2">
        <v>1</v>
      </c>
      <c r="B25" s="2" t="s">
        <v>19</v>
      </c>
      <c r="C25" s="2">
        <v>5000</v>
      </c>
      <c r="E25" s="2">
        <v>2</v>
      </c>
      <c r="F25" s="4">
        <v>44057</v>
      </c>
      <c r="G25" s="2">
        <v>2000</v>
      </c>
      <c r="I25" s="2"/>
      <c r="J25" s="4"/>
      <c r="K25" s="2"/>
      <c r="N25" s="5" t="s">
        <v>7</v>
      </c>
      <c r="O25" s="5">
        <v>911000</v>
      </c>
    </row>
    <row r="26" spans="1:15" x14ac:dyDescent="0.25">
      <c r="A26" s="2">
        <v>2</v>
      </c>
      <c r="B26" s="2" t="s">
        <v>20</v>
      </c>
      <c r="C26" s="2">
        <v>2000</v>
      </c>
      <c r="E26" s="2">
        <v>3</v>
      </c>
      <c r="F26" s="4">
        <v>44070</v>
      </c>
      <c r="G26" s="2">
        <v>2000</v>
      </c>
      <c r="I26" s="20" t="s">
        <v>7</v>
      </c>
      <c r="J26" s="20"/>
      <c r="K26" s="3"/>
    </row>
    <row r="27" spans="1:15" x14ac:dyDescent="0.25">
      <c r="A27" s="2">
        <v>3</v>
      </c>
      <c r="B27" s="2" t="s">
        <v>21</v>
      </c>
      <c r="C27" s="2">
        <v>2000</v>
      </c>
      <c r="E27" s="20" t="s">
        <v>7</v>
      </c>
      <c r="F27" s="20"/>
      <c r="G27" s="3">
        <v>12000</v>
      </c>
    </row>
    <row r="28" spans="1:15" x14ac:dyDescent="0.25">
      <c r="A28" s="20" t="s">
        <v>7</v>
      </c>
      <c r="B28" s="20"/>
      <c r="C28" s="3">
        <v>9000</v>
      </c>
    </row>
    <row r="29" spans="1:15" x14ac:dyDescent="0.25">
      <c r="E29" s="19" t="s">
        <v>47</v>
      </c>
      <c r="F29" s="19"/>
      <c r="G29" s="19"/>
    </row>
    <row r="30" spans="1:15" x14ac:dyDescent="0.25">
      <c r="A30" s="19" t="s">
        <v>22</v>
      </c>
      <c r="B30" s="19"/>
      <c r="C30" s="19"/>
      <c r="E30" s="1" t="s">
        <v>0</v>
      </c>
      <c r="F30" s="1" t="s">
        <v>1</v>
      </c>
      <c r="G30" s="1" t="s">
        <v>2</v>
      </c>
      <c r="I30" s="1" t="s">
        <v>59</v>
      </c>
      <c r="J30" s="1" t="s">
        <v>3</v>
      </c>
      <c r="K30" s="1" t="s">
        <v>62</v>
      </c>
      <c r="L30" s="1" t="s">
        <v>60</v>
      </c>
    </row>
    <row r="31" spans="1:15" x14ac:dyDescent="0.25">
      <c r="A31" s="1" t="s">
        <v>0</v>
      </c>
      <c r="B31" s="1" t="s">
        <v>1</v>
      </c>
      <c r="C31" s="1" t="s">
        <v>2</v>
      </c>
      <c r="E31" s="2">
        <v>1</v>
      </c>
      <c r="F31" s="4">
        <v>44075</v>
      </c>
      <c r="G31" s="2">
        <v>10000</v>
      </c>
      <c r="I31" s="2">
        <v>1</v>
      </c>
      <c r="J31" s="2" t="s">
        <v>57</v>
      </c>
      <c r="K31" s="2">
        <v>4000</v>
      </c>
      <c r="L31" s="2">
        <v>0</v>
      </c>
    </row>
    <row r="32" spans="1:15" x14ac:dyDescent="0.25">
      <c r="A32" s="2">
        <v>1</v>
      </c>
      <c r="B32" s="2" t="s">
        <v>23</v>
      </c>
      <c r="C32" s="2">
        <v>8000</v>
      </c>
      <c r="E32" s="2">
        <v>2</v>
      </c>
      <c r="F32" s="4">
        <v>44089</v>
      </c>
      <c r="G32" s="2">
        <v>2000</v>
      </c>
      <c r="I32" s="2">
        <v>2</v>
      </c>
      <c r="J32" s="2" t="s">
        <v>25</v>
      </c>
      <c r="K32" s="2">
        <v>15000</v>
      </c>
      <c r="L32" s="2">
        <v>13000</v>
      </c>
    </row>
    <row r="33" spans="1:15" x14ac:dyDescent="0.25">
      <c r="A33" s="2">
        <v>2</v>
      </c>
      <c r="B33" s="2" t="s">
        <v>36</v>
      </c>
      <c r="C33" s="2">
        <v>2000</v>
      </c>
      <c r="E33" s="20" t="s">
        <v>7</v>
      </c>
      <c r="F33" s="20"/>
      <c r="G33" s="3">
        <v>12000</v>
      </c>
      <c r="I33" s="2">
        <v>3</v>
      </c>
      <c r="J33" s="2" t="s">
        <v>26</v>
      </c>
      <c r="K33" s="2">
        <v>14000</v>
      </c>
      <c r="L33" s="2">
        <v>15102</v>
      </c>
    </row>
    <row r="34" spans="1:15" x14ac:dyDescent="0.25">
      <c r="A34" s="2">
        <v>3</v>
      </c>
      <c r="B34" s="2" t="s">
        <v>37</v>
      </c>
      <c r="C34" s="2">
        <v>2500</v>
      </c>
      <c r="I34" s="2">
        <v>4</v>
      </c>
      <c r="J34" s="2" t="s">
        <v>27</v>
      </c>
      <c r="K34" s="2">
        <v>9000</v>
      </c>
      <c r="L34" s="2">
        <v>9500</v>
      </c>
    </row>
    <row r="35" spans="1:15" x14ac:dyDescent="0.25">
      <c r="A35" s="2">
        <v>4</v>
      </c>
      <c r="B35" s="2" t="s">
        <v>38</v>
      </c>
      <c r="C35" s="2">
        <v>1000</v>
      </c>
      <c r="E35" s="19" t="s">
        <v>50</v>
      </c>
      <c r="F35" s="19"/>
      <c r="G35" s="19"/>
      <c r="I35" s="2">
        <v>5</v>
      </c>
      <c r="J35" s="2" t="s">
        <v>22</v>
      </c>
      <c r="K35" s="2">
        <v>13500</v>
      </c>
      <c r="L35" s="2">
        <v>12636</v>
      </c>
    </row>
    <row r="36" spans="1:15" x14ac:dyDescent="0.25">
      <c r="A36" s="20" t="s">
        <v>7</v>
      </c>
      <c r="B36" s="20"/>
      <c r="C36" s="3">
        <v>13500</v>
      </c>
      <c r="E36" s="1" t="s">
        <v>0</v>
      </c>
      <c r="F36" s="1" t="s">
        <v>1</v>
      </c>
      <c r="G36" s="1" t="s">
        <v>2</v>
      </c>
      <c r="I36" s="2">
        <v>6</v>
      </c>
      <c r="J36" s="2" t="s">
        <v>61</v>
      </c>
      <c r="K36" s="6">
        <v>12000</v>
      </c>
      <c r="L36" s="2">
        <v>10440</v>
      </c>
    </row>
    <row r="37" spans="1:15" x14ac:dyDescent="0.25">
      <c r="E37" s="2">
        <v>1</v>
      </c>
      <c r="F37" s="4">
        <v>44105</v>
      </c>
      <c r="G37" s="2">
        <v>10000</v>
      </c>
      <c r="I37" s="2">
        <v>7</v>
      </c>
      <c r="J37" s="2" t="s">
        <v>40</v>
      </c>
      <c r="K37" s="2">
        <v>9500</v>
      </c>
      <c r="L37" s="2">
        <v>11700</v>
      </c>
      <c r="N37" s="12"/>
    </row>
    <row r="38" spans="1:15" x14ac:dyDescent="0.25">
      <c r="A38" s="19" t="s">
        <v>41</v>
      </c>
      <c r="B38" s="19"/>
      <c r="C38" s="19"/>
      <c r="E38" s="2">
        <v>2</v>
      </c>
      <c r="F38" s="4">
        <v>44128</v>
      </c>
      <c r="G38" s="2">
        <v>2000</v>
      </c>
      <c r="I38" s="2">
        <v>8</v>
      </c>
      <c r="J38" s="2" t="s">
        <v>48</v>
      </c>
      <c r="K38" s="2">
        <v>12000</v>
      </c>
      <c r="L38" s="2">
        <v>12000</v>
      </c>
    </row>
    <row r="39" spans="1:15" x14ac:dyDescent="0.25">
      <c r="A39" s="1" t="s">
        <v>0</v>
      </c>
      <c r="B39" s="1" t="s">
        <v>1</v>
      </c>
      <c r="C39" s="1" t="s">
        <v>2</v>
      </c>
      <c r="E39" s="20" t="s">
        <v>7</v>
      </c>
      <c r="F39" s="20"/>
      <c r="G39" s="3">
        <v>12000</v>
      </c>
      <c r="I39" s="2">
        <v>9</v>
      </c>
      <c r="J39" s="2" t="s">
        <v>47</v>
      </c>
      <c r="K39" s="2">
        <v>12000</v>
      </c>
      <c r="L39" s="2">
        <v>10000</v>
      </c>
    </row>
    <row r="40" spans="1:15" x14ac:dyDescent="0.25">
      <c r="A40" s="2">
        <v>1</v>
      </c>
      <c r="B40" s="4">
        <v>43983</v>
      </c>
      <c r="C40" s="2">
        <v>8000</v>
      </c>
      <c r="I40" s="2">
        <v>10</v>
      </c>
      <c r="J40" s="2" t="s">
        <v>50</v>
      </c>
      <c r="K40" s="2">
        <v>12000</v>
      </c>
      <c r="L40" s="2">
        <v>11000</v>
      </c>
    </row>
    <row r="41" spans="1:15" x14ac:dyDescent="0.25">
      <c r="A41" s="2">
        <v>2</v>
      </c>
      <c r="B41" s="4">
        <v>43991</v>
      </c>
      <c r="C41" s="2">
        <v>2000</v>
      </c>
      <c r="E41" s="19" t="s">
        <v>51</v>
      </c>
      <c r="F41" s="19"/>
      <c r="G41" s="19"/>
      <c r="I41" s="2">
        <v>11</v>
      </c>
      <c r="J41" s="2" t="s">
        <v>51</v>
      </c>
      <c r="K41" s="2">
        <v>12000</v>
      </c>
      <c r="L41" s="2">
        <v>11890</v>
      </c>
    </row>
    <row r="42" spans="1:15" x14ac:dyDescent="0.25">
      <c r="A42" s="2">
        <v>3</v>
      </c>
      <c r="B42" s="4">
        <v>44005</v>
      </c>
      <c r="C42" s="2">
        <v>1000</v>
      </c>
      <c r="E42" s="1" t="s">
        <v>0</v>
      </c>
      <c r="F42" s="1" t="s">
        <v>1</v>
      </c>
      <c r="G42" s="1" t="s">
        <v>2</v>
      </c>
      <c r="I42" s="2">
        <v>12</v>
      </c>
      <c r="J42" s="2" t="s">
        <v>52</v>
      </c>
      <c r="K42" s="2">
        <v>12000</v>
      </c>
      <c r="L42" s="2">
        <v>11000</v>
      </c>
    </row>
    <row r="43" spans="1:15" x14ac:dyDescent="0.25">
      <c r="A43" s="2">
        <v>4</v>
      </c>
      <c r="B43" s="4">
        <v>44006</v>
      </c>
      <c r="C43" s="2">
        <v>1000</v>
      </c>
      <c r="E43" s="2">
        <v>1</v>
      </c>
      <c r="F43" s="4">
        <v>44136</v>
      </c>
      <c r="G43" s="2">
        <v>10000</v>
      </c>
      <c r="I43" s="2">
        <v>13</v>
      </c>
      <c r="J43" s="2" t="s">
        <v>57</v>
      </c>
      <c r="K43" s="2">
        <v>10000</v>
      </c>
      <c r="L43" s="2"/>
    </row>
    <row r="44" spans="1:15" x14ac:dyDescent="0.25">
      <c r="A44" s="20" t="s">
        <v>7</v>
      </c>
      <c r="B44" s="20"/>
      <c r="C44" s="3">
        <v>12000</v>
      </c>
      <c r="E44" s="2">
        <v>2</v>
      </c>
      <c r="F44" s="4">
        <v>44154</v>
      </c>
      <c r="G44" s="2">
        <v>2000</v>
      </c>
      <c r="I44" s="21" t="s">
        <v>7</v>
      </c>
      <c r="J44" s="21"/>
      <c r="K44" s="7">
        <v>147000</v>
      </c>
      <c r="L44" s="7">
        <v>128000</v>
      </c>
    </row>
    <row r="45" spans="1:15" x14ac:dyDescent="0.25">
      <c r="E45" s="20" t="s">
        <v>7</v>
      </c>
      <c r="F45" s="20"/>
      <c r="G45" s="3">
        <v>12000</v>
      </c>
    </row>
    <row r="46" spans="1:15" x14ac:dyDescent="0.25">
      <c r="J46" s="2" t="s">
        <v>81</v>
      </c>
      <c r="K46" s="25">
        <v>275000</v>
      </c>
      <c r="L46" s="25"/>
    </row>
    <row r="47" spans="1:15" x14ac:dyDescent="0.25">
      <c r="J47" s="2" t="s">
        <v>63</v>
      </c>
      <c r="K47" s="25">
        <v>214500</v>
      </c>
      <c r="L47" s="25"/>
      <c r="N47" s="10" t="s">
        <v>84</v>
      </c>
      <c r="O47" s="10">
        <v>1300000</v>
      </c>
    </row>
    <row r="48" spans="1:15" x14ac:dyDescent="0.25">
      <c r="J48" s="2" t="s">
        <v>83</v>
      </c>
      <c r="K48" s="25">
        <v>750000</v>
      </c>
      <c r="L48" s="25"/>
      <c r="N48" s="9"/>
      <c r="O48" s="9"/>
    </row>
    <row r="49" spans="10:15" x14ac:dyDescent="0.25">
      <c r="J49" s="11" t="s">
        <v>80</v>
      </c>
      <c r="K49" s="25">
        <v>600000</v>
      </c>
      <c r="L49" s="25"/>
      <c r="N49" s="9" t="s">
        <v>80</v>
      </c>
      <c r="O49" s="9">
        <v>650000</v>
      </c>
    </row>
    <row r="50" spans="10:15" x14ac:dyDescent="0.25">
      <c r="J50" s="2" t="s">
        <v>65</v>
      </c>
      <c r="K50" s="25">
        <v>160000</v>
      </c>
      <c r="L50" s="25"/>
      <c r="N50" s="9" t="s">
        <v>85</v>
      </c>
      <c r="O50" s="9">
        <v>200000</v>
      </c>
    </row>
    <row r="51" spans="10:15" x14ac:dyDescent="0.25">
      <c r="J51" s="2" t="s">
        <v>87</v>
      </c>
      <c r="K51" s="25">
        <v>430000</v>
      </c>
      <c r="L51" s="25"/>
      <c r="N51" s="9" t="s">
        <v>86</v>
      </c>
      <c r="O51" s="9">
        <v>150000</v>
      </c>
    </row>
    <row r="52" spans="10:15" x14ac:dyDescent="0.25">
      <c r="J52" s="11" t="s">
        <v>86</v>
      </c>
      <c r="K52" s="25">
        <v>150000</v>
      </c>
      <c r="L52" s="25"/>
      <c r="N52" s="9" t="s">
        <v>78</v>
      </c>
      <c r="O52" s="9">
        <v>300000</v>
      </c>
    </row>
    <row r="53" spans="10:15" x14ac:dyDescent="0.25">
      <c r="J53" s="1" t="s">
        <v>82</v>
      </c>
      <c r="K53" s="24">
        <f>SUM(K46:L52)</f>
        <v>2579500</v>
      </c>
      <c r="L53" s="24"/>
    </row>
  </sheetData>
  <mergeCells count="39">
    <mergeCell ref="K53:L53"/>
    <mergeCell ref="K52:L52"/>
    <mergeCell ref="K51:L51"/>
    <mergeCell ref="M15:O15"/>
    <mergeCell ref="K47:L47"/>
    <mergeCell ref="K48:L48"/>
    <mergeCell ref="K49:L49"/>
    <mergeCell ref="K50:L50"/>
    <mergeCell ref="K46:L46"/>
    <mergeCell ref="M1:P1"/>
    <mergeCell ref="A23:C23"/>
    <mergeCell ref="A28:B28"/>
    <mergeCell ref="A30:C30"/>
    <mergeCell ref="E1:G1"/>
    <mergeCell ref="I1:K1"/>
    <mergeCell ref="A1:C1"/>
    <mergeCell ref="A5:B5"/>
    <mergeCell ref="A7:C7"/>
    <mergeCell ref="A14:B14"/>
    <mergeCell ref="A16:C16"/>
    <mergeCell ref="A21:B21"/>
    <mergeCell ref="E16:G16"/>
    <mergeCell ref="E20:F20"/>
    <mergeCell ref="E29:G29"/>
    <mergeCell ref="I16:K16"/>
    <mergeCell ref="E45:F45"/>
    <mergeCell ref="E33:F33"/>
    <mergeCell ref="E22:G22"/>
    <mergeCell ref="E27:F27"/>
    <mergeCell ref="I20:J20"/>
    <mergeCell ref="I22:K22"/>
    <mergeCell ref="I26:J26"/>
    <mergeCell ref="I44:J44"/>
    <mergeCell ref="A38:C38"/>
    <mergeCell ref="A44:B44"/>
    <mergeCell ref="A36:B36"/>
    <mergeCell ref="E35:G35"/>
    <mergeCell ref="E39:F39"/>
    <mergeCell ref="E41:G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09DC6-5C12-4C2F-BE73-3EC440150169}">
  <dimension ref="A1:Q48"/>
  <sheetViews>
    <sheetView topLeftCell="D1" workbookViewId="0">
      <selection activeCell="E4" sqref="E4"/>
    </sheetView>
  </sheetViews>
  <sheetFormatPr defaultRowHeight="15" x14ac:dyDescent="0.25"/>
  <cols>
    <col min="5" max="5" width="10.42578125" customWidth="1"/>
    <col min="6" max="6" width="14.140625" customWidth="1"/>
    <col min="7" max="7" width="15.7109375" customWidth="1"/>
    <col min="8" max="8" width="8.28515625" customWidth="1"/>
    <col min="16" max="16" width="50.42578125" bestFit="1" customWidth="1"/>
  </cols>
  <sheetData>
    <row r="1" spans="1:17" x14ac:dyDescent="0.25">
      <c r="A1" s="26">
        <v>44501</v>
      </c>
      <c r="B1" s="19"/>
      <c r="C1" s="19"/>
      <c r="N1" s="22" t="s">
        <v>69</v>
      </c>
      <c r="O1" s="23"/>
      <c r="P1" s="23"/>
      <c r="Q1" s="23"/>
    </row>
    <row r="2" spans="1:17" x14ac:dyDescent="0.25">
      <c r="A2" s="1" t="s">
        <v>0</v>
      </c>
      <c r="B2" s="1" t="s">
        <v>1</v>
      </c>
      <c r="C2" s="1" t="s">
        <v>2</v>
      </c>
      <c r="E2" s="1" t="s">
        <v>1</v>
      </c>
      <c r="F2" s="1" t="s">
        <v>77</v>
      </c>
      <c r="G2" s="1" t="s">
        <v>2</v>
      </c>
      <c r="N2" s="1" t="s">
        <v>0</v>
      </c>
      <c r="O2" s="1" t="s">
        <v>3</v>
      </c>
      <c r="P2" s="1" t="s">
        <v>32</v>
      </c>
      <c r="Q2" s="1" t="s">
        <v>2</v>
      </c>
    </row>
    <row r="3" spans="1:17" x14ac:dyDescent="0.25">
      <c r="A3" s="2">
        <v>1</v>
      </c>
      <c r="B3" s="4">
        <v>44501</v>
      </c>
      <c r="C3" s="2">
        <v>15000</v>
      </c>
      <c r="E3" s="4">
        <v>44581</v>
      </c>
      <c r="F3" s="8" t="s">
        <v>78</v>
      </c>
      <c r="G3" s="2">
        <v>272000</v>
      </c>
      <c r="I3" s="1" t="s">
        <v>0</v>
      </c>
      <c r="J3" s="1" t="s">
        <v>3</v>
      </c>
      <c r="K3" s="1" t="s">
        <v>43</v>
      </c>
      <c r="N3" s="2">
        <v>1</v>
      </c>
      <c r="O3" s="2" t="s">
        <v>51</v>
      </c>
      <c r="P3" s="2" t="s">
        <v>76</v>
      </c>
      <c r="Q3" s="2">
        <v>10000</v>
      </c>
    </row>
    <row r="4" spans="1:17" x14ac:dyDescent="0.25">
      <c r="A4" s="2">
        <v>2</v>
      </c>
      <c r="B4" s="4">
        <v>44512</v>
      </c>
      <c r="C4" s="2">
        <v>1000</v>
      </c>
      <c r="E4" s="4">
        <v>44634</v>
      </c>
      <c r="F4" s="2" t="s">
        <v>88</v>
      </c>
      <c r="G4" s="2">
        <v>198000</v>
      </c>
      <c r="I4" s="2">
        <v>1</v>
      </c>
      <c r="J4" s="2" t="s">
        <v>51</v>
      </c>
      <c r="K4" s="2">
        <v>5000</v>
      </c>
      <c r="N4" s="2">
        <v>2</v>
      </c>
      <c r="O4" s="2" t="s">
        <v>52</v>
      </c>
      <c r="P4" s="2" t="s">
        <v>74</v>
      </c>
      <c r="Q4" s="2">
        <v>14000</v>
      </c>
    </row>
    <row r="5" spans="1:17" x14ac:dyDescent="0.25">
      <c r="A5" s="20" t="s">
        <v>7</v>
      </c>
      <c r="B5" s="20"/>
      <c r="C5" s="3">
        <v>16000</v>
      </c>
      <c r="E5" s="4">
        <v>44673</v>
      </c>
      <c r="F5" s="2" t="s">
        <v>91</v>
      </c>
      <c r="G5" s="2">
        <v>90000</v>
      </c>
      <c r="I5" s="2">
        <v>2</v>
      </c>
      <c r="J5" s="2" t="s">
        <v>52</v>
      </c>
      <c r="K5" s="2">
        <v>5000</v>
      </c>
      <c r="N5" s="2">
        <v>3</v>
      </c>
      <c r="O5" s="2" t="s">
        <v>57</v>
      </c>
      <c r="P5" s="2" t="s">
        <v>75</v>
      </c>
      <c r="Q5" s="2">
        <v>17000</v>
      </c>
    </row>
    <row r="6" spans="1:17" x14ac:dyDescent="0.25">
      <c r="E6" s="4">
        <v>44728</v>
      </c>
      <c r="F6" s="2" t="s">
        <v>93</v>
      </c>
      <c r="G6" s="2">
        <v>200000</v>
      </c>
      <c r="I6" s="2">
        <v>3</v>
      </c>
      <c r="J6" s="2" t="s">
        <v>57</v>
      </c>
      <c r="K6" s="2">
        <v>10000</v>
      </c>
      <c r="N6" s="2">
        <v>4</v>
      </c>
      <c r="O6" s="2" t="s">
        <v>25</v>
      </c>
      <c r="P6" s="2" t="s">
        <v>79</v>
      </c>
      <c r="Q6" s="2">
        <v>2000</v>
      </c>
    </row>
    <row r="7" spans="1:17" ht="30" x14ac:dyDescent="0.25">
      <c r="A7" s="26">
        <v>44531</v>
      </c>
      <c r="B7" s="19"/>
      <c r="C7" s="19"/>
      <c r="I7" s="2">
        <v>4</v>
      </c>
      <c r="J7" s="2" t="s">
        <v>25</v>
      </c>
      <c r="K7" s="2">
        <v>10000</v>
      </c>
      <c r="N7" s="2">
        <v>5</v>
      </c>
      <c r="O7" s="2" t="s">
        <v>26</v>
      </c>
      <c r="P7" s="13" t="s">
        <v>89</v>
      </c>
      <c r="Q7" s="2">
        <v>21000</v>
      </c>
    </row>
    <row r="8" spans="1:17" x14ac:dyDescent="0.25">
      <c r="A8" s="1" t="s">
        <v>0</v>
      </c>
      <c r="B8" s="1" t="s">
        <v>1</v>
      </c>
      <c r="C8" s="1" t="s">
        <v>2</v>
      </c>
      <c r="D8">
        <v>16000</v>
      </c>
      <c r="F8" s="15" t="s">
        <v>95</v>
      </c>
      <c r="G8" s="2">
        <v>80000</v>
      </c>
      <c r="I8" s="2">
        <v>5</v>
      </c>
      <c r="J8" s="2" t="s">
        <v>26</v>
      </c>
      <c r="K8" s="2">
        <v>10000</v>
      </c>
      <c r="N8" s="2">
        <v>6</v>
      </c>
      <c r="O8" s="2" t="s">
        <v>27</v>
      </c>
      <c r="P8" s="2" t="s">
        <v>99</v>
      </c>
      <c r="Q8" s="2">
        <v>23000</v>
      </c>
    </row>
    <row r="9" spans="1:17" x14ac:dyDescent="0.25">
      <c r="A9" s="2">
        <v>1</v>
      </c>
      <c r="B9" s="4">
        <v>44531</v>
      </c>
      <c r="C9" s="2">
        <v>15000</v>
      </c>
      <c r="D9">
        <v>16000</v>
      </c>
      <c r="F9" s="15" t="s">
        <v>94</v>
      </c>
      <c r="G9" s="2">
        <v>146000</v>
      </c>
      <c r="I9" s="2">
        <v>6</v>
      </c>
      <c r="J9" s="2" t="s">
        <v>27</v>
      </c>
      <c r="K9" s="2">
        <v>10000</v>
      </c>
      <c r="N9" s="2">
        <v>7</v>
      </c>
      <c r="O9" s="2" t="s">
        <v>22</v>
      </c>
      <c r="P9" s="2" t="s">
        <v>92</v>
      </c>
      <c r="Q9" s="2">
        <v>23000</v>
      </c>
    </row>
    <row r="10" spans="1:17" x14ac:dyDescent="0.25">
      <c r="A10" s="2">
        <v>2</v>
      </c>
      <c r="B10" s="4">
        <v>44541</v>
      </c>
      <c r="C10" s="2">
        <v>1000</v>
      </c>
      <c r="D10">
        <v>17000</v>
      </c>
      <c r="F10" s="15" t="s">
        <v>70</v>
      </c>
      <c r="G10" s="2">
        <v>95000</v>
      </c>
      <c r="I10" s="2">
        <v>7</v>
      </c>
      <c r="J10" s="2" t="s">
        <v>22</v>
      </c>
      <c r="K10" s="2">
        <v>10000</v>
      </c>
      <c r="N10" s="2">
        <v>8</v>
      </c>
      <c r="O10" s="2" t="s">
        <v>28</v>
      </c>
      <c r="P10" s="2" t="s">
        <v>100</v>
      </c>
      <c r="Q10" s="2">
        <v>80000</v>
      </c>
    </row>
    <row r="11" spans="1:17" x14ac:dyDescent="0.25">
      <c r="A11" s="20" t="s">
        <v>7</v>
      </c>
      <c r="B11" s="20"/>
      <c r="C11" s="3">
        <v>16000</v>
      </c>
      <c r="D11">
        <v>15000</v>
      </c>
      <c r="F11" s="15" t="s">
        <v>98</v>
      </c>
      <c r="G11" s="2">
        <v>110000</v>
      </c>
      <c r="I11" s="2">
        <v>8</v>
      </c>
      <c r="J11" s="2" t="s">
        <v>28</v>
      </c>
      <c r="K11" s="2">
        <v>10000</v>
      </c>
      <c r="N11" s="2">
        <v>9</v>
      </c>
      <c r="O11" s="2" t="s">
        <v>40</v>
      </c>
      <c r="P11" s="2" t="s">
        <v>107</v>
      </c>
      <c r="Q11" s="2">
        <v>42000</v>
      </c>
    </row>
    <row r="12" spans="1:17" x14ac:dyDescent="0.25">
      <c r="D12">
        <v>15000</v>
      </c>
      <c r="F12" s="15" t="s">
        <v>71</v>
      </c>
      <c r="G12" s="2">
        <v>42000</v>
      </c>
      <c r="I12" s="2">
        <v>9</v>
      </c>
      <c r="J12" s="2" t="s">
        <v>40</v>
      </c>
      <c r="K12" s="2">
        <v>10000</v>
      </c>
      <c r="N12" s="21" t="s">
        <v>7</v>
      </c>
      <c r="O12" s="21"/>
      <c r="P12" s="21"/>
      <c r="Q12" s="7">
        <f>SUM(Q3:Q11)</f>
        <v>232000</v>
      </c>
    </row>
    <row r="13" spans="1:17" x14ac:dyDescent="0.25">
      <c r="A13" s="26">
        <v>44562</v>
      </c>
      <c r="B13" s="19"/>
      <c r="C13" s="19"/>
      <c r="D13">
        <v>17000</v>
      </c>
      <c r="F13" s="15" t="s">
        <v>42</v>
      </c>
      <c r="G13" s="2">
        <v>110000</v>
      </c>
      <c r="I13" s="7" t="s">
        <v>7</v>
      </c>
      <c r="J13" s="7"/>
      <c r="K13" s="7"/>
    </row>
    <row r="14" spans="1:17" x14ac:dyDescent="0.25">
      <c r="A14" s="1" t="s">
        <v>0</v>
      </c>
      <c r="B14" s="1" t="s">
        <v>1</v>
      </c>
      <c r="C14" s="1" t="s">
        <v>2</v>
      </c>
      <c r="D14">
        <v>17000</v>
      </c>
      <c r="F14" s="15" t="s">
        <v>67</v>
      </c>
      <c r="G14" s="2">
        <v>50000</v>
      </c>
    </row>
    <row r="15" spans="1:17" x14ac:dyDescent="0.25">
      <c r="A15" s="2">
        <v>1</v>
      </c>
      <c r="B15" s="4">
        <v>44562</v>
      </c>
      <c r="C15" s="2">
        <v>15000</v>
      </c>
      <c r="D15">
        <v>18000</v>
      </c>
      <c r="F15" s="15" t="s">
        <v>96</v>
      </c>
      <c r="G15" s="2">
        <v>760000</v>
      </c>
      <c r="I15" s="1" t="s">
        <v>0</v>
      </c>
      <c r="J15" s="1" t="s">
        <v>3</v>
      </c>
      <c r="K15" s="1" t="s">
        <v>42</v>
      </c>
      <c r="L15" s="1" t="s">
        <v>67</v>
      </c>
    </row>
    <row r="16" spans="1:17" x14ac:dyDescent="0.25">
      <c r="A16" s="2">
        <v>2</v>
      </c>
      <c r="B16" s="4">
        <v>44585</v>
      </c>
      <c r="C16" s="2">
        <v>2000</v>
      </c>
      <c r="D16">
        <v>15000</v>
      </c>
      <c r="F16" s="15" t="s">
        <v>97</v>
      </c>
      <c r="G16" s="2">
        <v>318000</v>
      </c>
      <c r="I16" s="2">
        <v>1</v>
      </c>
      <c r="J16" s="2" t="s">
        <v>51</v>
      </c>
      <c r="K16" s="2">
        <v>10000</v>
      </c>
      <c r="L16" s="2">
        <v>30000</v>
      </c>
      <c r="N16" s="1" t="s">
        <v>0</v>
      </c>
      <c r="O16" s="1" t="s">
        <v>3</v>
      </c>
      <c r="P16" s="1" t="s">
        <v>24</v>
      </c>
    </row>
    <row r="17" spans="1:17" x14ac:dyDescent="0.25">
      <c r="A17" s="20" t="s">
        <v>7</v>
      </c>
      <c r="B17" s="20"/>
      <c r="C17" s="3">
        <v>17000</v>
      </c>
      <c r="F17" s="15" t="s">
        <v>107</v>
      </c>
      <c r="G17" s="2">
        <v>120000</v>
      </c>
      <c r="I17" s="2">
        <v>2</v>
      </c>
      <c r="J17" s="2" t="s">
        <v>52</v>
      </c>
      <c r="K17" s="2">
        <v>20000</v>
      </c>
      <c r="L17" s="2">
        <v>20000</v>
      </c>
      <c r="N17" s="2">
        <v>1</v>
      </c>
      <c r="O17" s="2" t="s">
        <v>51</v>
      </c>
      <c r="P17" s="2">
        <v>2300</v>
      </c>
    </row>
    <row r="18" spans="1:17" x14ac:dyDescent="0.25">
      <c r="F18" s="7" t="s">
        <v>108</v>
      </c>
      <c r="G18" s="7">
        <f>SUM(G8:G17)</f>
        <v>1831000</v>
      </c>
      <c r="I18" s="2">
        <v>3</v>
      </c>
      <c r="J18" s="2" t="s">
        <v>57</v>
      </c>
      <c r="K18" s="2">
        <v>10000</v>
      </c>
      <c r="L18" s="2"/>
      <c r="N18" s="2">
        <v>2</v>
      </c>
      <c r="O18" s="2" t="s">
        <v>52</v>
      </c>
      <c r="P18" s="2">
        <v>11543</v>
      </c>
    </row>
    <row r="19" spans="1:17" x14ac:dyDescent="0.25">
      <c r="A19" s="26">
        <v>44593</v>
      </c>
      <c r="B19" s="19"/>
      <c r="C19" s="19"/>
      <c r="I19" s="2">
        <v>4</v>
      </c>
      <c r="J19" s="2" t="s">
        <v>25</v>
      </c>
      <c r="K19" s="2">
        <v>10000</v>
      </c>
      <c r="L19" s="2"/>
      <c r="N19" s="2">
        <v>3</v>
      </c>
      <c r="O19" s="2" t="s">
        <v>57</v>
      </c>
      <c r="P19" s="2">
        <v>11000</v>
      </c>
    </row>
    <row r="20" spans="1:17" x14ac:dyDescent="0.25">
      <c r="A20" s="1" t="s">
        <v>0</v>
      </c>
      <c r="B20" s="1" t="s">
        <v>1</v>
      </c>
      <c r="C20" s="1" t="s">
        <v>2</v>
      </c>
      <c r="I20" s="2">
        <v>5</v>
      </c>
      <c r="J20" s="2" t="s">
        <v>26</v>
      </c>
      <c r="K20" s="2">
        <v>10000</v>
      </c>
      <c r="L20" s="2"/>
      <c r="N20" s="2">
        <v>4</v>
      </c>
      <c r="O20" s="2" t="s">
        <v>25</v>
      </c>
      <c r="P20" s="2">
        <v>18900</v>
      </c>
    </row>
    <row r="21" spans="1:17" x14ac:dyDescent="0.25">
      <c r="A21" s="2">
        <v>1</v>
      </c>
      <c r="B21" s="4">
        <v>44593</v>
      </c>
      <c r="C21" s="2">
        <v>10000</v>
      </c>
      <c r="I21" s="2">
        <v>6</v>
      </c>
      <c r="J21" s="2" t="s">
        <v>27</v>
      </c>
      <c r="K21" s="2">
        <v>10000</v>
      </c>
      <c r="L21" s="2"/>
      <c r="N21" s="2">
        <v>5</v>
      </c>
      <c r="O21" s="2" t="s">
        <v>26</v>
      </c>
      <c r="P21" s="2">
        <v>11000</v>
      </c>
    </row>
    <row r="22" spans="1:17" x14ac:dyDescent="0.25">
      <c r="A22" s="2"/>
      <c r="B22" s="4">
        <v>44616</v>
      </c>
      <c r="C22" s="2">
        <v>5000</v>
      </c>
      <c r="I22" s="2">
        <v>7</v>
      </c>
      <c r="J22" s="2" t="s">
        <v>22</v>
      </c>
      <c r="K22" s="2">
        <v>10000</v>
      </c>
      <c r="L22" s="2"/>
      <c r="N22" s="2">
        <v>6</v>
      </c>
      <c r="O22" s="2" t="s">
        <v>27</v>
      </c>
      <c r="P22" s="2">
        <v>13000</v>
      </c>
    </row>
    <row r="23" spans="1:17" x14ac:dyDescent="0.25">
      <c r="A23" s="20" t="s">
        <v>7</v>
      </c>
      <c r="B23" s="20"/>
      <c r="C23" s="3">
        <v>15000</v>
      </c>
      <c r="I23" s="2">
        <v>8</v>
      </c>
      <c r="J23" s="2" t="s">
        <v>28</v>
      </c>
      <c r="K23" s="2">
        <v>21000</v>
      </c>
      <c r="L23" s="2"/>
      <c r="N23" s="2">
        <v>7</v>
      </c>
      <c r="O23" s="2" t="s">
        <v>22</v>
      </c>
      <c r="P23" s="2">
        <v>14000</v>
      </c>
    </row>
    <row r="24" spans="1:17" x14ac:dyDescent="0.25">
      <c r="I24" s="2">
        <v>9</v>
      </c>
      <c r="J24" s="2" t="s">
        <v>40</v>
      </c>
      <c r="K24" s="2">
        <v>10000</v>
      </c>
      <c r="L24" s="2"/>
      <c r="N24" s="2">
        <v>8</v>
      </c>
      <c r="O24" s="2" t="s">
        <v>28</v>
      </c>
      <c r="P24" s="2">
        <v>14000</v>
      </c>
    </row>
    <row r="25" spans="1:17" x14ac:dyDescent="0.25">
      <c r="A25" s="26">
        <v>44621</v>
      </c>
      <c r="B25" s="19"/>
      <c r="C25" s="19"/>
      <c r="I25" s="7" t="s">
        <v>7</v>
      </c>
      <c r="J25" s="7"/>
      <c r="K25" s="7"/>
      <c r="L25" s="7"/>
      <c r="N25" s="21" t="s">
        <v>7</v>
      </c>
      <c r="O25" s="21"/>
      <c r="P25" s="21"/>
    </row>
    <row r="26" spans="1:17" x14ac:dyDescent="0.25">
      <c r="A26" s="1" t="s">
        <v>0</v>
      </c>
      <c r="B26" s="1" t="s">
        <v>1</v>
      </c>
      <c r="C26" s="1" t="s">
        <v>2</v>
      </c>
    </row>
    <row r="27" spans="1:17" x14ac:dyDescent="0.25">
      <c r="A27" s="2">
        <v>1</v>
      </c>
      <c r="B27" s="4">
        <v>44621</v>
      </c>
      <c r="C27" s="2">
        <v>14000</v>
      </c>
      <c r="N27" s="1" t="s">
        <v>0</v>
      </c>
      <c r="O27" s="1" t="s">
        <v>3</v>
      </c>
      <c r="P27" s="1" t="s">
        <v>71</v>
      </c>
      <c r="Q27" s="1" t="s">
        <v>72</v>
      </c>
    </row>
    <row r="28" spans="1:17" x14ac:dyDescent="0.25">
      <c r="A28" s="2">
        <v>2</v>
      </c>
      <c r="B28" s="4">
        <v>44646</v>
      </c>
      <c r="C28" s="2">
        <v>1000</v>
      </c>
      <c r="I28" s="1" t="s">
        <v>0</v>
      </c>
      <c r="J28" s="1" t="s">
        <v>3</v>
      </c>
      <c r="K28" s="1" t="s">
        <v>68</v>
      </c>
      <c r="N28" s="2">
        <v>1</v>
      </c>
      <c r="O28" s="2" t="s">
        <v>50</v>
      </c>
      <c r="P28" s="2">
        <v>2000</v>
      </c>
      <c r="Q28" s="2"/>
    </row>
    <row r="29" spans="1:17" x14ac:dyDescent="0.25">
      <c r="A29" s="20" t="s">
        <v>7</v>
      </c>
      <c r="B29" s="20"/>
      <c r="C29" s="3">
        <v>15000</v>
      </c>
      <c r="I29" s="2">
        <v>1</v>
      </c>
      <c r="J29" s="2" t="s">
        <v>51</v>
      </c>
      <c r="K29" s="2">
        <v>42000</v>
      </c>
      <c r="N29" s="2">
        <v>2</v>
      </c>
      <c r="O29" s="2" t="s">
        <v>51</v>
      </c>
      <c r="P29" s="2">
        <v>1000</v>
      </c>
      <c r="Q29" s="2"/>
    </row>
    <row r="30" spans="1:17" x14ac:dyDescent="0.25">
      <c r="I30" s="2">
        <v>2</v>
      </c>
      <c r="J30" s="2" t="s">
        <v>52</v>
      </c>
      <c r="K30" s="2">
        <v>42000</v>
      </c>
      <c r="N30" s="2">
        <v>3</v>
      </c>
      <c r="O30" s="2" t="s">
        <v>52</v>
      </c>
      <c r="P30" s="2">
        <v>7000</v>
      </c>
      <c r="Q30" s="2" t="s">
        <v>73</v>
      </c>
    </row>
    <row r="31" spans="1:17" x14ac:dyDescent="0.25">
      <c r="A31" s="26">
        <v>44652</v>
      </c>
      <c r="B31" s="19"/>
      <c r="C31" s="19"/>
      <c r="I31" s="2">
        <v>3</v>
      </c>
      <c r="J31" s="2" t="s">
        <v>57</v>
      </c>
      <c r="K31" s="2">
        <v>42000</v>
      </c>
      <c r="N31" s="2">
        <v>4</v>
      </c>
      <c r="O31" s="2" t="s">
        <v>57</v>
      </c>
      <c r="P31" s="2">
        <v>2000</v>
      </c>
      <c r="Q31" s="2"/>
    </row>
    <row r="32" spans="1:17" x14ac:dyDescent="0.25">
      <c r="A32" s="1" t="s">
        <v>0</v>
      </c>
      <c r="B32" s="1" t="s">
        <v>1</v>
      </c>
      <c r="C32" s="1" t="s">
        <v>2</v>
      </c>
      <c r="I32" s="2">
        <v>4</v>
      </c>
      <c r="J32" s="2" t="s">
        <v>25</v>
      </c>
      <c r="K32" s="2">
        <v>32000</v>
      </c>
      <c r="N32" s="2">
        <v>5</v>
      </c>
      <c r="O32" s="2" t="s">
        <v>25</v>
      </c>
      <c r="P32" s="2">
        <v>19000</v>
      </c>
      <c r="Q32" s="2" t="s">
        <v>73</v>
      </c>
    </row>
    <row r="33" spans="1:17" x14ac:dyDescent="0.25">
      <c r="A33" s="2">
        <v>1</v>
      </c>
      <c r="B33" s="4">
        <v>44652</v>
      </c>
      <c r="C33" s="2">
        <v>15000</v>
      </c>
      <c r="I33" s="2">
        <v>5</v>
      </c>
      <c r="J33" s="2" t="s">
        <v>26</v>
      </c>
      <c r="K33" s="2">
        <v>32000</v>
      </c>
      <c r="N33" s="2">
        <v>6</v>
      </c>
      <c r="O33" s="2" t="s">
        <v>26</v>
      </c>
      <c r="P33" s="2">
        <v>2000</v>
      </c>
      <c r="Q33" s="2"/>
    </row>
    <row r="34" spans="1:17" x14ac:dyDescent="0.25">
      <c r="A34" s="2">
        <v>2</v>
      </c>
      <c r="B34" s="4">
        <v>44677</v>
      </c>
      <c r="C34" s="2">
        <v>2000</v>
      </c>
      <c r="I34" s="2">
        <v>6</v>
      </c>
      <c r="J34" s="2" t="s">
        <v>27</v>
      </c>
      <c r="K34" s="2">
        <v>32000</v>
      </c>
      <c r="N34" s="2">
        <v>7</v>
      </c>
      <c r="O34" s="2" t="s">
        <v>27</v>
      </c>
      <c r="P34" s="2">
        <v>2000</v>
      </c>
      <c r="Q34" s="2"/>
    </row>
    <row r="35" spans="1:17" x14ac:dyDescent="0.25">
      <c r="A35" s="20" t="s">
        <v>7</v>
      </c>
      <c r="B35" s="20"/>
      <c r="C35" s="3">
        <v>17000</v>
      </c>
      <c r="I35" s="2">
        <v>7</v>
      </c>
      <c r="J35" s="2" t="s">
        <v>22</v>
      </c>
      <c r="K35" s="2">
        <v>32000</v>
      </c>
      <c r="N35" s="2">
        <v>8</v>
      </c>
      <c r="O35" s="2" t="s">
        <v>22</v>
      </c>
      <c r="P35" s="2">
        <v>2000</v>
      </c>
      <c r="Q35" s="2"/>
    </row>
    <row r="36" spans="1:17" x14ac:dyDescent="0.25">
      <c r="I36" s="2">
        <v>8</v>
      </c>
      <c r="J36" s="2" t="s">
        <v>28</v>
      </c>
      <c r="K36" s="2">
        <v>32000</v>
      </c>
      <c r="N36" s="2">
        <v>9</v>
      </c>
      <c r="O36" s="2" t="s">
        <v>28</v>
      </c>
      <c r="P36" s="2">
        <v>2000</v>
      </c>
      <c r="Q36" s="2"/>
    </row>
    <row r="37" spans="1:17" x14ac:dyDescent="0.25">
      <c r="A37" s="26">
        <v>44682</v>
      </c>
      <c r="B37" s="19"/>
      <c r="C37" s="19"/>
      <c r="I37" s="2">
        <v>9</v>
      </c>
      <c r="J37" s="2" t="s">
        <v>40</v>
      </c>
      <c r="K37" s="2">
        <v>32000</v>
      </c>
      <c r="N37" s="2">
        <v>10</v>
      </c>
      <c r="O37" s="2" t="s">
        <v>40</v>
      </c>
      <c r="P37" s="2">
        <v>2000</v>
      </c>
      <c r="Q37" s="2"/>
    </row>
    <row r="38" spans="1:17" x14ac:dyDescent="0.25">
      <c r="A38" s="1" t="s">
        <v>0</v>
      </c>
      <c r="B38" s="1" t="s">
        <v>1</v>
      </c>
      <c r="C38" s="1" t="s">
        <v>2</v>
      </c>
      <c r="I38" s="7" t="s">
        <v>7</v>
      </c>
      <c r="J38" s="7"/>
      <c r="K38" s="7"/>
      <c r="N38" s="7" t="s">
        <v>7</v>
      </c>
      <c r="O38" s="7"/>
      <c r="P38" s="7">
        <f>SUM(P28:P37)</f>
        <v>41000</v>
      </c>
      <c r="Q38" s="7"/>
    </row>
    <row r="39" spans="1:17" x14ac:dyDescent="0.25">
      <c r="A39" s="2">
        <v>1</v>
      </c>
      <c r="B39" s="4">
        <v>44682</v>
      </c>
      <c r="C39" s="2">
        <v>15000</v>
      </c>
    </row>
    <row r="40" spans="1:17" x14ac:dyDescent="0.25">
      <c r="A40" s="2">
        <v>2</v>
      </c>
      <c r="B40" s="4">
        <v>44705</v>
      </c>
      <c r="C40" s="2">
        <v>2000</v>
      </c>
    </row>
    <row r="41" spans="1:17" x14ac:dyDescent="0.25">
      <c r="A41" s="20" t="s">
        <v>7</v>
      </c>
      <c r="B41" s="20"/>
      <c r="C41" s="3">
        <v>17000</v>
      </c>
    </row>
    <row r="43" spans="1:17" x14ac:dyDescent="0.25">
      <c r="A43" s="26">
        <v>44713</v>
      </c>
      <c r="B43" s="19"/>
      <c r="C43" s="19"/>
      <c r="E43" s="26">
        <v>44743</v>
      </c>
      <c r="F43" s="19"/>
      <c r="G43" s="19"/>
    </row>
    <row r="44" spans="1:17" x14ac:dyDescent="0.25">
      <c r="A44" s="1" t="s">
        <v>0</v>
      </c>
      <c r="B44" s="1" t="s">
        <v>1</v>
      </c>
      <c r="C44" s="1" t="s">
        <v>2</v>
      </c>
      <c r="E44" s="1" t="s">
        <v>0</v>
      </c>
      <c r="F44" s="1" t="s">
        <v>1</v>
      </c>
      <c r="G44" s="1" t="s">
        <v>2</v>
      </c>
    </row>
    <row r="45" spans="1:17" x14ac:dyDescent="0.25">
      <c r="A45" s="2">
        <v>1</v>
      </c>
      <c r="B45" s="4">
        <v>44713</v>
      </c>
      <c r="C45" s="2">
        <v>15000</v>
      </c>
      <c r="E45" s="2">
        <v>1</v>
      </c>
      <c r="F45" s="4">
        <v>44743</v>
      </c>
      <c r="G45" s="2">
        <v>15000</v>
      </c>
    </row>
    <row r="46" spans="1:17" x14ac:dyDescent="0.25">
      <c r="A46" s="2">
        <v>2</v>
      </c>
      <c r="B46" s="4">
        <v>44725</v>
      </c>
      <c r="C46" s="2">
        <v>3000</v>
      </c>
      <c r="E46" s="2"/>
      <c r="F46" s="4"/>
      <c r="G46" s="2"/>
    </row>
    <row r="47" spans="1:17" x14ac:dyDescent="0.25">
      <c r="A47" s="2">
        <v>3</v>
      </c>
      <c r="B47" s="4">
        <v>44737</v>
      </c>
      <c r="C47" s="2">
        <v>2000</v>
      </c>
      <c r="E47" s="20" t="s">
        <v>7</v>
      </c>
      <c r="F47" s="20"/>
      <c r="G47" s="3">
        <v>15000</v>
      </c>
    </row>
    <row r="48" spans="1:17" x14ac:dyDescent="0.25">
      <c r="A48" s="20"/>
      <c r="B48" s="20"/>
      <c r="C48" s="3">
        <v>20000</v>
      </c>
    </row>
  </sheetData>
  <mergeCells count="21">
    <mergeCell ref="A23:B23"/>
    <mergeCell ref="A1:C1"/>
    <mergeCell ref="A43:C43"/>
    <mergeCell ref="A48:B48"/>
    <mergeCell ref="A5:B5"/>
    <mergeCell ref="A37:C37"/>
    <mergeCell ref="A41:B41"/>
    <mergeCell ref="A31:C31"/>
    <mergeCell ref="A35:B35"/>
    <mergeCell ref="A25:C25"/>
    <mergeCell ref="A29:B29"/>
    <mergeCell ref="A7:C7"/>
    <mergeCell ref="A11:B11"/>
    <mergeCell ref="A13:C13"/>
    <mergeCell ref="A17:B17"/>
    <mergeCell ref="A19:C19"/>
    <mergeCell ref="E43:G43"/>
    <mergeCell ref="E47:F47"/>
    <mergeCell ref="N1:Q1"/>
    <mergeCell ref="N12:P12"/>
    <mergeCell ref="N25:P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08A6C-6734-4195-8A2C-DE8D32EDE1ED}">
  <dimension ref="A2:D14"/>
  <sheetViews>
    <sheetView workbookViewId="0">
      <selection activeCell="E11" sqref="E11"/>
    </sheetView>
  </sheetViews>
  <sheetFormatPr defaultRowHeight="15" x14ac:dyDescent="0.25"/>
  <cols>
    <col min="1" max="1" width="24.5703125" bestFit="1" customWidth="1"/>
    <col min="5" max="5" width="17.28515625" customWidth="1"/>
    <col min="8" max="8" width="14.7109375" customWidth="1"/>
  </cols>
  <sheetData>
    <row r="2" spans="1:4" x14ac:dyDescent="0.25">
      <c r="A2" t="s">
        <v>106</v>
      </c>
      <c r="B2" s="14">
        <v>4600</v>
      </c>
      <c r="C2">
        <v>2300</v>
      </c>
      <c r="D2">
        <v>2300</v>
      </c>
    </row>
    <row r="3" spans="1:4" x14ac:dyDescent="0.25">
      <c r="A3" t="s">
        <v>101</v>
      </c>
      <c r="B3" s="14">
        <v>500</v>
      </c>
      <c r="C3">
        <v>400</v>
      </c>
      <c r="D3">
        <v>360</v>
      </c>
    </row>
    <row r="4" spans="1:4" x14ac:dyDescent="0.25">
      <c r="A4" t="s">
        <v>90</v>
      </c>
      <c r="B4" s="14">
        <v>630</v>
      </c>
      <c r="C4">
        <v>300</v>
      </c>
      <c r="D4">
        <v>275</v>
      </c>
    </row>
    <row r="5" spans="1:4" x14ac:dyDescent="0.25">
      <c r="A5" t="s">
        <v>110</v>
      </c>
      <c r="B5" s="14">
        <v>80</v>
      </c>
      <c r="C5">
        <v>20</v>
      </c>
    </row>
    <row r="6" spans="1:4" x14ac:dyDescent="0.25">
      <c r="A6" t="s">
        <v>102</v>
      </c>
      <c r="B6" s="14">
        <v>500</v>
      </c>
      <c r="C6">
        <v>300</v>
      </c>
      <c r="D6">
        <v>200</v>
      </c>
    </row>
    <row r="7" spans="1:4" x14ac:dyDescent="0.25">
      <c r="A7" t="s">
        <v>111</v>
      </c>
      <c r="B7" s="14">
        <v>120</v>
      </c>
      <c r="C7">
        <v>50</v>
      </c>
      <c r="D7">
        <v>80</v>
      </c>
    </row>
    <row r="8" spans="1:4" x14ac:dyDescent="0.25">
      <c r="A8" t="s">
        <v>112</v>
      </c>
      <c r="B8" s="14">
        <v>100</v>
      </c>
      <c r="C8">
        <v>50</v>
      </c>
      <c r="D8">
        <v>60</v>
      </c>
    </row>
    <row r="9" spans="1:4" x14ac:dyDescent="0.25">
      <c r="A9" t="s">
        <v>103</v>
      </c>
      <c r="B9" s="14">
        <v>250</v>
      </c>
      <c r="C9">
        <v>250</v>
      </c>
      <c r="D9">
        <v>250</v>
      </c>
    </row>
    <row r="10" spans="1:4" x14ac:dyDescent="0.25">
      <c r="A10" t="s">
        <v>104</v>
      </c>
      <c r="B10" s="14">
        <v>180</v>
      </c>
      <c r="C10">
        <v>50</v>
      </c>
      <c r="D10">
        <v>60</v>
      </c>
    </row>
    <row r="11" spans="1:4" x14ac:dyDescent="0.25">
      <c r="A11" t="s">
        <v>105</v>
      </c>
      <c r="B11" s="14">
        <v>60</v>
      </c>
      <c r="C11">
        <v>40</v>
      </c>
    </row>
    <row r="12" spans="1:4" x14ac:dyDescent="0.25">
      <c r="A12" t="s">
        <v>109</v>
      </c>
      <c r="B12" s="14">
        <v>170</v>
      </c>
      <c r="C12">
        <v>50</v>
      </c>
    </row>
    <row r="13" spans="1:4" x14ac:dyDescent="0.25">
      <c r="A13" t="s">
        <v>113</v>
      </c>
      <c r="B13" s="14">
        <v>20</v>
      </c>
      <c r="C13">
        <v>10</v>
      </c>
    </row>
    <row r="14" spans="1:4" x14ac:dyDescent="0.25">
      <c r="A14" t="s">
        <v>114</v>
      </c>
      <c r="B14" s="14">
        <v>30</v>
      </c>
      <c r="C14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D6C36-19BD-4494-B6AE-A71C6EA4F222}">
  <dimension ref="A1:M13"/>
  <sheetViews>
    <sheetView workbookViewId="0">
      <selection activeCell="H21" sqref="H21"/>
    </sheetView>
  </sheetViews>
  <sheetFormatPr defaultRowHeight="15" x14ac:dyDescent="0.25"/>
  <cols>
    <col min="9" max="9" width="10.85546875" bestFit="1" customWidth="1"/>
    <col min="10" max="10" width="10.85546875" customWidth="1"/>
    <col min="11" max="12" width="14.7109375" bestFit="1" customWidth="1"/>
    <col min="13" max="13" width="40.28515625" bestFit="1" customWidth="1"/>
  </cols>
  <sheetData>
    <row r="1" spans="1:13" x14ac:dyDescent="0.25">
      <c r="A1" s="1" t="s">
        <v>0</v>
      </c>
      <c r="B1" s="1" t="s">
        <v>3</v>
      </c>
      <c r="C1" s="1" t="s">
        <v>95</v>
      </c>
      <c r="D1" s="1" t="s">
        <v>42</v>
      </c>
      <c r="E1" s="1" t="s">
        <v>71</v>
      </c>
      <c r="F1" s="1" t="s">
        <v>68</v>
      </c>
      <c r="G1" s="1" t="s">
        <v>115</v>
      </c>
      <c r="H1" s="1" t="s">
        <v>67</v>
      </c>
      <c r="I1" s="1" t="s">
        <v>93</v>
      </c>
      <c r="J1" s="1" t="s">
        <v>136</v>
      </c>
      <c r="K1" s="1" t="s">
        <v>116</v>
      </c>
      <c r="L1" s="1" t="s">
        <v>7</v>
      </c>
      <c r="M1" s="1" t="s">
        <v>72</v>
      </c>
    </row>
    <row r="2" spans="1:13" x14ac:dyDescent="0.25">
      <c r="A2" s="2">
        <v>1</v>
      </c>
      <c r="B2" s="2" t="s">
        <v>48</v>
      </c>
      <c r="C2" s="2">
        <v>10000</v>
      </c>
      <c r="D2" s="2">
        <v>10000</v>
      </c>
      <c r="E2" s="2">
        <v>2000</v>
      </c>
      <c r="F2" s="2">
        <v>32000</v>
      </c>
      <c r="G2" s="2">
        <v>6500</v>
      </c>
      <c r="H2" s="2"/>
      <c r="I2" s="2"/>
      <c r="J2" s="2"/>
      <c r="K2" s="2">
        <v>19000</v>
      </c>
      <c r="L2" s="2">
        <f t="shared" ref="L2:L12" si="0">SUM(C2:K2)</f>
        <v>79500</v>
      </c>
      <c r="M2" s="2" t="s">
        <v>117</v>
      </c>
    </row>
    <row r="3" spans="1:13" x14ac:dyDescent="0.25">
      <c r="A3" s="2">
        <v>2</v>
      </c>
      <c r="B3" s="2" t="s">
        <v>47</v>
      </c>
      <c r="C3" s="2">
        <v>10000</v>
      </c>
      <c r="D3" s="2">
        <v>10000</v>
      </c>
      <c r="E3" s="2">
        <v>2000</v>
      </c>
      <c r="F3" s="2">
        <v>32000</v>
      </c>
      <c r="G3" s="2">
        <v>5000</v>
      </c>
      <c r="H3" s="2"/>
      <c r="I3" s="2"/>
      <c r="J3" s="2"/>
      <c r="K3" s="2"/>
      <c r="L3" s="2">
        <f t="shared" si="0"/>
        <v>59000</v>
      </c>
      <c r="M3" s="2"/>
    </row>
    <row r="4" spans="1:13" x14ac:dyDescent="0.25">
      <c r="A4" s="2">
        <v>3</v>
      </c>
      <c r="B4" s="2" t="s">
        <v>50</v>
      </c>
      <c r="C4" s="2">
        <v>10000</v>
      </c>
      <c r="D4" s="2">
        <v>10000</v>
      </c>
      <c r="E4" s="2">
        <v>3000</v>
      </c>
      <c r="F4" s="2">
        <v>32000</v>
      </c>
      <c r="G4" s="2">
        <v>5000</v>
      </c>
      <c r="H4" s="2">
        <v>50000</v>
      </c>
      <c r="I4" s="2"/>
      <c r="J4" s="2"/>
      <c r="K4" s="2">
        <v>5000</v>
      </c>
      <c r="L4" s="2">
        <f t="shared" si="0"/>
        <v>115000</v>
      </c>
      <c r="M4" s="2" t="s">
        <v>118</v>
      </c>
    </row>
    <row r="5" spans="1:13" x14ac:dyDescent="0.25">
      <c r="A5" s="2">
        <v>4</v>
      </c>
      <c r="B5" s="2" t="s">
        <v>51</v>
      </c>
      <c r="C5" s="2">
        <v>10000</v>
      </c>
      <c r="D5" s="2">
        <v>10000</v>
      </c>
      <c r="E5" s="2">
        <v>2000</v>
      </c>
      <c r="F5" s="2">
        <v>32000</v>
      </c>
      <c r="G5" s="2">
        <v>3500</v>
      </c>
      <c r="H5" s="2"/>
      <c r="I5" s="2"/>
      <c r="J5" s="2"/>
      <c r="K5" s="2"/>
      <c r="L5" s="2">
        <f t="shared" si="0"/>
        <v>57500</v>
      </c>
      <c r="M5" s="2"/>
    </row>
    <row r="6" spans="1:13" x14ac:dyDescent="0.25">
      <c r="A6" s="2">
        <v>5</v>
      </c>
      <c r="B6" s="2" t="s">
        <v>52</v>
      </c>
      <c r="C6" s="2">
        <v>10000</v>
      </c>
      <c r="D6" s="2">
        <v>10000</v>
      </c>
      <c r="E6" s="2">
        <v>3000</v>
      </c>
      <c r="F6" s="2">
        <v>32000</v>
      </c>
      <c r="G6" s="2">
        <v>5500</v>
      </c>
      <c r="H6" s="2"/>
      <c r="I6" s="2">
        <v>200000</v>
      </c>
      <c r="J6" s="2"/>
      <c r="K6" s="2"/>
      <c r="L6" s="2">
        <f t="shared" si="0"/>
        <v>260500</v>
      </c>
      <c r="M6" s="2"/>
    </row>
    <row r="7" spans="1:13" x14ac:dyDescent="0.25">
      <c r="A7" s="2">
        <v>6</v>
      </c>
      <c r="B7" s="2" t="s">
        <v>57</v>
      </c>
      <c r="C7" s="2">
        <v>10000</v>
      </c>
      <c r="D7" s="2">
        <v>10000</v>
      </c>
      <c r="E7" s="2">
        <v>2000</v>
      </c>
      <c r="F7" s="2">
        <v>32000</v>
      </c>
      <c r="G7" s="2">
        <v>3000</v>
      </c>
      <c r="H7" s="2"/>
      <c r="I7" s="2"/>
      <c r="J7" s="2"/>
      <c r="K7" s="2">
        <v>3000</v>
      </c>
      <c r="L7" s="2">
        <f t="shared" si="0"/>
        <v>60000</v>
      </c>
      <c r="M7" s="2" t="s">
        <v>119</v>
      </c>
    </row>
    <row r="8" spans="1:13" x14ac:dyDescent="0.25">
      <c r="A8" s="2">
        <v>7</v>
      </c>
      <c r="B8" s="2" t="s">
        <v>25</v>
      </c>
      <c r="C8" s="2">
        <v>10000</v>
      </c>
      <c r="D8" s="2">
        <v>10000</v>
      </c>
      <c r="E8" s="2">
        <v>2000</v>
      </c>
      <c r="F8" s="2">
        <v>32000</v>
      </c>
      <c r="G8" s="2">
        <v>3500</v>
      </c>
      <c r="H8" s="2"/>
      <c r="I8" s="2"/>
      <c r="J8" s="2"/>
      <c r="K8" s="2">
        <v>6000</v>
      </c>
      <c r="L8" s="2">
        <f t="shared" si="0"/>
        <v>63500</v>
      </c>
      <c r="M8" s="2" t="s">
        <v>132</v>
      </c>
    </row>
    <row r="9" spans="1:13" x14ac:dyDescent="0.25">
      <c r="A9" s="2">
        <v>8</v>
      </c>
      <c r="B9" s="2" t="s">
        <v>26</v>
      </c>
      <c r="C9" s="2">
        <v>11000</v>
      </c>
      <c r="D9" s="2">
        <v>10000</v>
      </c>
      <c r="E9" s="2">
        <v>2000</v>
      </c>
      <c r="F9" s="2">
        <v>32000</v>
      </c>
      <c r="G9" s="2">
        <v>2500</v>
      </c>
      <c r="H9" s="2"/>
      <c r="I9" s="2"/>
      <c r="J9" s="2">
        <v>5000</v>
      </c>
      <c r="K9" s="2"/>
      <c r="L9" s="2">
        <f t="shared" si="0"/>
        <v>62500</v>
      </c>
      <c r="M9" s="2"/>
    </row>
    <row r="10" spans="1:13" x14ac:dyDescent="0.25">
      <c r="A10" s="2">
        <v>9</v>
      </c>
      <c r="B10" s="2" t="s">
        <v>27</v>
      </c>
      <c r="C10" s="2">
        <v>11000</v>
      </c>
      <c r="D10" s="2">
        <v>10000</v>
      </c>
      <c r="E10" s="2">
        <v>2000</v>
      </c>
      <c r="F10" s="2">
        <v>32000</v>
      </c>
      <c r="G10" s="2">
        <v>1500</v>
      </c>
      <c r="H10" s="2"/>
      <c r="I10" s="2"/>
      <c r="J10" s="2">
        <v>5000</v>
      </c>
      <c r="K10" s="2">
        <v>5000</v>
      </c>
      <c r="L10" s="2">
        <f t="shared" si="0"/>
        <v>66500</v>
      </c>
      <c r="M10" s="2" t="s">
        <v>139</v>
      </c>
    </row>
    <row r="11" spans="1:13" x14ac:dyDescent="0.25">
      <c r="A11" s="2">
        <v>10</v>
      </c>
      <c r="B11" s="2" t="s">
        <v>22</v>
      </c>
      <c r="C11" s="2">
        <v>11000</v>
      </c>
      <c r="D11" s="2">
        <v>10000</v>
      </c>
      <c r="E11" s="2">
        <v>2000</v>
      </c>
      <c r="F11" s="2">
        <v>32000</v>
      </c>
      <c r="G11" s="2">
        <v>3500</v>
      </c>
      <c r="H11" s="2"/>
      <c r="I11" s="2"/>
      <c r="J11" s="2">
        <v>5000</v>
      </c>
      <c r="K11" s="2">
        <v>5000</v>
      </c>
      <c r="L11" s="2">
        <f t="shared" si="0"/>
        <v>68500</v>
      </c>
      <c r="M11" s="2" t="s">
        <v>137</v>
      </c>
    </row>
    <row r="12" spans="1:13" x14ac:dyDescent="0.25">
      <c r="A12" s="2">
        <v>11</v>
      </c>
      <c r="B12" s="2" t="s">
        <v>61</v>
      </c>
      <c r="C12" s="2">
        <v>12000</v>
      </c>
      <c r="D12" s="2">
        <v>10000</v>
      </c>
      <c r="E12" s="2">
        <v>3000</v>
      </c>
      <c r="F12" s="2">
        <v>32000</v>
      </c>
      <c r="G12" s="2">
        <v>1500</v>
      </c>
      <c r="H12" s="2"/>
      <c r="I12" s="2"/>
      <c r="J12" s="2">
        <v>5000</v>
      </c>
      <c r="K12" s="2">
        <v>30000</v>
      </c>
      <c r="L12" s="2">
        <f t="shared" si="0"/>
        <v>93500</v>
      </c>
      <c r="M12" s="2" t="s">
        <v>145</v>
      </c>
    </row>
    <row r="13" spans="1:13" x14ac:dyDescent="0.25">
      <c r="A13" s="27" t="s">
        <v>7</v>
      </c>
      <c r="B13" s="28"/>
      <c r="C13" s="7">
        <f t="shared" ref="C13:L13" si="1">SUM(C2:C12)</f>
        <v>115000</v>
      </c>
      <c r="D13" s="7">
        <f t="shared" si="1"/>
        <v>110000</v>
      </c>
      <c r="E13" s="7">
        <f t="shared" si="1"/>
        <v>25000</v>
      </c>
      <c r="F13" s="7">
        <f t="shared" si="1"/>
        <v>352000</v>
      </c>
      <c r="G13" s="7">
        <f t="shared" si="1"/>
        <v>41000</v>
      </c>
      <c r="H13" s="7">
        <f t="shared" si="1"/>
        <v>50000</v>
      </c>
      <c r="I13" s="7">
        <f t="shared" si="1"/>
        <v>200000</v>
      </c>
      <c r="J13" s="7">
        <f t="shared" si="1"/>
        <v>20000</v>
      </c>
      <c r="K13" s="7">
        <f t="shared" si="1"/>
        <v>73000</v>
      </c>
      <c r="L13" s="7">
        <f t="shared" si="1"/>
        <v>986000</v>
      </c>
      <c r="M13" s="7"/>
    </row>
  </sheetData>
  <mergeCells count="1">
    <mergeCell ref="A13:B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8068-558D-4E18-A2D4-0447C132AB52}">
  <dimension ref="A1:N14"/>
  <sheetViews>
    <sheetView workbookViewId="0">
      <selection activeCell="J10" sqref="J10"/>
    </sheetView>
  </sheetViews>
  <sheetFormatPr defaultRowHeight="15" x14ac:dyDescent="0.25"/>
  <cols>
    <col min="10" max="10" width="10.28515625" bestFit="1" customWidth="1"/>
    <col min="11" max="11" width="10.5703125" bestFit="1" customWidth="1"/>
    <col min="12" max="12" width="15" bestFit="1" customWidth="1"/>
    <col min="13" max="13" width="10.28515625" customWidth="1"/>
    <col min="14" max="14" width="68.85546875" bestFit="1" customWidth="1"/>
  </cols>
  <sheetData>
    <row r="1" spans="1:14" x14ac:dyDescent="0.25">
      <c r="A1" s="1" t="s">
        <v>0</v>
      </c>
      <c r="B1" s="1" t="s">
        <v>3</v>
      </c>
      <c r="C1" s="1" t="s">
        <v>95</v>
      </c>
      <c r="D1" s="1" t="s">
        <v>42</v>
      </c>
      <c r="E1" s="1" t="s">
        <v>71</v>
      </c>
      <c r="F1" s="1" t="s">
        <v>68</v>
      </c>
      <c r="G1" s="1" t="s">
        <v>115</v>
      </c>
      <c r="H1" s="1" t="s">
        <v>67</v>
      </c>
      <c r="I1" s="1" t="s">
        <v>136</v>
      </c>
      <c r="J1" s="1" t="s">
        <v>70</v>
      </c>
      <c r="K1" s="1" t="s">
        <v>146</v>
      </c>
      <c r="L1" s="1" t="s">
        <v>116</v>
      </c>
      <c r="M1" s="1" t="s">
        <v>7</v>
      </c>
      <c r="N1" s="1" t="s">
        <v>72</v>
      </c>
    </row>
    <row r="2" spans="1:14" x14ac:dyDescent="0.25">
      <c r="A2" s="2">
        <v>1</v>
      </c>
      <c r="B2" s="2" t="s">
        <v>40</v>
      </c>
      <c r="C2" s="2">
        <v>5000</v>
      </c>
      <c r="D2" s="2">
        <v>10000</v>
      </c>
      <c r="E2" s="2">
        <v>3000</v>
      </c>
      <c r="F2" s="2">
        <v>32000</v>
      </c>
      <c r="G2" s="2">
        <v>15000</v>
      </c>
      <c r="H2" s="2">
        <v>10000</v>
      </c>
      <c r="I2" s="2">
        <v>5000</v>
      </c>
      <c r="J2" s="2">
        <v>20000</v>
      </c>
      <c r="K2" s="2">
        <v>156000</v>
      </c>
      <c r="L2" s="2">
        <v>30000</v>
      </c>
      <c r="M2" s="2">
        <f>SUM(C2:L2)</f>
        <v>286000</v>
      </c>
      <c r="N2" s="2" t="s">
        <v>149</v>
      </c>
    </row>
    <row r="3" spans="1:14" x14ac:dyDescent="0.25">
      <c r="A3" s="2">
        <v>1</v>
      </c>
      <c r="B3" s="2" t="s">
        <v>48</v>
      </c>
      <c r="C3" s="2">
        <v>5000</v>
      </c>
      <c r="D3" s="2">
        <v>10000</v>
      </c>
      <c r="E3" s="2">
        <v>2000</v>
      </c>
      <c r="F3" s="2">
        <v>32000</v>
      </c>
      <c r="G3" s="2">
        <v>15000</v>
      </c>
      <c r="H3" s="2">
        <v>10000</v>
      </c>
      <c r="I3" s="2">
        <v>5000</v>
      </c>
      <c r="J3" s="2">
        <v>22000</v>
      </c>
      <c r="K3" s="2"/>
      <c r="L3" s="2">
        <v>25000</v>
      </c>
      <c r="M3" s="2">
        <f t="shared" ref="M3:M13" si="0">SUM(C3:L3)</f>
        <v>126000</v>
      </c>
      <c r="N3" s="2" t="s">
        <v>153</v>
      </c>
    </row>
    <row r="4" spans="1:14" x14ac:dyDescent="0.25">
      <c r="A4" s="2">
        <v>2</v>
      </c>
      <c r="B4" s="2" t="s">
        <v>47</v>
      </c>
      <c r="C4" s="2">
        <v>5000</v>
      </c>
      <c r="D4" s="2">
        <v>10000</v>
      </c>
      <c r="E4" s="2">
        <v>2000</v>
      </c>
      <c r="F4" s="2">
        <v>32000</v>
      </c>
      <c r="G4" s="2">
        <v>15000</v>
      </c>
      <c r="H4" s="2">
        <v>10000</v>
      </c>
      <c r="I4" s="2">
        <v>5000</v>
      </c>
      <c r="J4" s="2">
        <v>23500</v>
      </c>
      <c r="K4" s="2"/>
      <c r="L4" s="2">
        <v>25000</v>
      </c>
      <c r="M4" s="2">
        <f t="shared" si="0"/>
        <v>127500</v>
      </c>
      <c r="N4" s="2" t="s">
        <v>154</v>
      </c>
    </row>
    <row r="5" spans="1:14" x14ac:dyDescent="0.25">
      <c r="A5" s="2">
        <v>3</v>
      </c>
      <c r="B5" s="2" t="s">
        <v>50</v>
      </c>
      <c r="C5" s="2">
        <v>5000</v>
      </c>
      <c r="D5" s="2">
        <v>10000</v>
      </c>
      <c r="E5" s="2">
        <v>2000</v>
      </c>
      <c r="F5" s="2">
        <v>32000</v>
      </c>
      <c r="G5" s="2">
        <v>17000</v>
      </c>
      <c r="H5" s="2">
        <v>10000</v>
      </c>
      <c r="I5" s="2">
        <v>5000</v>
      </c>
      <c r="J5" s="2">
        <v>12500</v>
      </c>
      <c r="K5" s="2"/>
      <c r="L5" s="2">
        <v>155000</v>
      </c>
      <c r="M5" s="2">
        <f t="shared" si="0"/>
        <v>248500</v>
      </c>
      <c r="N5" s="2" t="s">
        <v>155</v>
      </c>
    </row>
    <row r="6" spans="1:14" x14ac:dyDescent="0.25">
      <c r="A6" s="2">
        <v>4</v>
      </c>
      <c r="B6" s="2" t="s">
        <v>51</v>
      </c>
      <c r="C6" s="2">
        <v>5000</v>
      </c>
      <c r="D6" s="2">
        <v>10000</v>
      </c>
      <c r="E6" s="2">
        <v>2000</v>
      </c>
      <c r="F6" s="2">
        <v>32000</v>
      </c>
      <c r="G6" s="2">
        <v>15000</v>
      </c>
      <c r="H6" s="2">
        <v>10000</v>
      </c>
      <c r="I6" s="2">
        <v>5000</v>
      </c>
      <c r="J6" s="2">
        <v>18000</v>
      </c>
      <c r="K6" s="2">
        <v>103000</v>
      </c>
      <c r="L6" s="2">
        <v>20000</v>
      </c>
      <c r="M6" s="2">
        <f t="shared" si="0"/>
        <v>220000</v>
      </c>
      <c r="N6" s="2" t="s">
        <v>156</v>
      </c>
    </row>
    <row r="7" spans="1:14" x14ac:dyDescent="0.25">
      <c r="A7" s="2">
        <v>5</v>
      </c>
      <c r="B7" s="2" t="s">
        <v>52</v>
      </c>
      <c r="C7" s="2">
        <v>5000</v>
      </c>
      <c r="D7" s="2">
        <v>10000</v>
      </c>
      <c r="E7" s="2">
        <v>2000</v>
      </c>
      <c r="F7" s="2">
        <v>32000</v>
      </c>
      <c r="G7" s="2">
        <v>15000</v>
      </c>
      <c r="H7" s="2">
        <v>10000</v>
      </c>
      <c r="I7" s="2">
        <v>5000</v>
      </c>
      <c r="J7" s="2">
        <v>12000</v>
      </c>
      <c r="K7" s="2"/>
      <c r="L7" s="2">
        <v>10000</v>
      </c>
      <c r="M7" s="2">
        <f t="shared" si="0"/>
        <v>101000</v>
      </c>
      <c r="N7" s="2" t="s">
        <v>157</v>
      </c>
    </row>
    <row r="8" spans="1:14" x14ac:dyDescent="0.25">
      <c r="A8" s="2">
        <v>6</v>
      </c>
      <c r="B8" s="2" t="s">
        <v>57</v>
      </c>
      <c r="C8" s="2">
        <v>5000</v>
      </c>
      <c r="D8" s="2">
        <v>10000</v>
      </c>
      <c r="E8" s="2">
        <v>2000</v>
      </c>
      <c r="F8" s="2">
        <v>32000</v>
      </c>
      <c r="G8" s="2">
        <v>15000</v>
      </c>
      <c r="H8" s="2">
        <v>10000</v>
      </c>
      <c r="I8" s="2">
        <v>5000</v>
      </c>
      <c r="J8" s="2">
        <v>10000</v>
      </c>
      <c r="K8" s="2"/>
      <c r="L8" s="2">
        <v>90000</v>
      </c>
      <c r="M8" s="2">
        <f t="shared" si="0"/>
        <v>179000</v>
      </c>
      <c r="N8" s="2" t="s">
        <v>163</v>
      </c>
    </row>
    <row r="9" spans="1:14" x14ac:dyDescent="0.25">
      <c r="A9" s="2">
        <v>7</v>
      </c>
      <c r="B9" s="2" t="s">
        <v>25</v>
      </c>
      <c r="C9" s="2">
        <v>5000</v>
      </c>
      <c r="D9" s="2">
        <v>10000</v>
      </c>
      <c r="E9" s="2">
        <v>2000</v>
      </c>
      <c r="F9" s="2">
        <v>32000</v>
      </c>
      <c r="G9" s="2">
        <v>15000</v>
      </c>
      <c r="H9" s="2">
        <v>10000</v>
      </c>
      <c r="I9" s="2">
        <v>5000</v>
      </c>
      <c r="J9" s="2">
        <v>25000</v>
      </c>
      <c r="K9" s="2"/>
      <c r="L9" s="2">
        <v>140000</v>
      </c>
      <c r="M9" s="2">
        <f t="shared" si="0"/>
        <v>244000</v>
      </c>
      <c r="N9" s="2" t="s">
        <v>105</v>
      </c>
    </row>
    <row r="10" spans="1:14" x14ac:dyDescent="0.25">
      <c r="A10" s="2">
        <v>8</v>
      </c>
      <c r="B10" s="2" t="s">
        <v>26</v>
      </c>
      <c r="C10" s="2">
        <v>5000</v>
      </c>
      <c r="D10" s="2">
        <v>10000</v>
      </c>
      <c r="E10" s="2">
        <v>2000</v>
      </c>
      <c r="F10" s="2">
        <v>32000</v>
      </c>
      <c r="G10" s="2">
        <v>10000</v>
      </c>
      <c r="H10" s="2"/>
      <c r="I10" s="2">
        <v>5000</v>
      </c>
      <c r="J10" s="2">
        <v>20000</v>
      </c>
      <c r="K10" s="2">
        <v>88000</v>
      </c>
      <c r="L10" s="2">
        <v>50000</v>
      </c>
      <c r="M10" s="2">
        <f t="shared" si="0"/>
        <v>222000</v>
      </c>
      <c r="N10" s="2" t="s">
        <v>166</v>
      </c>
    </row>
    <row r="11" spans="1:14" x14ac:dyDescent="0.25">
      <c r="A11" s="2">
        <v>9</v>
      </c>
      <c r="B11" s="2" t="s">
        <v>27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f t="shared" si="0"/>
        <v>0</v>
      </c>
      <c r="N11" s="2"/>
    </row>
    <row r="12" spans="1:14" x14ac:dyDescent="0.25">
      <c r="A12" s="2">
        <v>10</v>
      </c>
      <c r="B12" s="2" t="s">
        <v>22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f t="shared" si="0"/>
        <v>0</v>
      </c>
      <c r="N12" s="2"/>
    </row>
    <row r="13" spans="1:14" x14ac:dyDescent="0.25">
      <c r="A13" s="2">
        <v>11</v>
      </c>
      <c r="B13" s="2" t="s">
        <v>61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f t="shared" si="0"/>
        <v>0</v>
      </c>
      <c r="N13" s="2"/>
    </row>
    <row r="14" spans="1:14" x14ac:dyDescent="0.25">
      <c r="A14" s="27" t="s">
        <v>7</v>
      </c>
      <c r="B14" s="28"/>
      <c r="C14" s="7">
        <f>SUM(C2:C13)</f>
        <v>45000</v>
      </c>
      <c r="D14" s="7">
        <f t="shared" ref="D14:L14" si="1">SUM(D2:D13)</f>
        <v>90000</v>
      </c>
      <c r="E14" s="7">
        <f t="shared" si="1"/>
        <v>19000</v>
      </c>
      <c r="F14" s="7">
        <f t="shared" si="1"/>
        <v>288000</v>
      </c>
      <c r="G14" s="7">
        <f t="shared" si="1"/>
        <v>132000</v>
      </c>
      <c r="H14" s="7">
        <f t="shared" si="1"/>
        <v>80000</v>
      </c>
      <c r="I14" s="7">
        <f t="shared" si="1"/>
        <v>45000</v>
      </c>
      <c r="J14" s="7">
        <f t="shared" si="1"/>
        <v>163000</v>
      </c>
      <c r="K14" s="7">
        <f t="shared" si="1"/>
        <v>347000</v>
      </c>
      <c r="L14" s="7">
        <f t="shared" si="1"/>
        <v>545000</v>
      </c>
      <c r="M14" s="7">
        <f>SUM(M2:M13)</f>
        <v>1754000</v>
      </c>
      <c r="N14" s="7"/>
    </row>
  </sheetData>
  <mergeCells count="1">
    <mergeCell ref="A14:B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F130-1428-4A2F-8454-126E05757214}">
  <dimension ref="A1:K16"/>
  <sheetViews>
    <sheetView workbookViewId="0">
      <selection activeCell="A17" sqref="A17"/>
    </sheetView>
  </sheetViews>
  <sheetFormatPr defaultRowHeight="15" x14ac:dyDescent="0.25"/>
  <cols>
    <col min="1" max="1" width="9.140625" style="14"/>
    <col min="2" max="2" width="17.28515625" customWidth="1"/>
    <col min="10" max="10" width="11.42578125" bestFit="1" customWidth="1"/>
  </cols>
  <sheetData>
    <row r="1" spans="1:11" x14ac:dyDescent="0.25">
      <c r="A1" s="1" t="s">
        <v>129</v>
      </c>
      <c r="B1" s="1" t="s">
        <v>126</v>
      </c>
      <c r="C1" s="1" t="s">
        <v>125</v>
      </c>
      <c r="D1" s="1" t="s">
        <v>42</v>
      </c>
      <c r="E1" s="1" t="s">
        <v>127</v>
      </c>
      <c r="F1" s="1" t="s">
        <v>128</v>
      </c>
      <c r="J1" s="1" t="s">
        <v>32</v>
      </c>
      <c r="K1" s="1" t="s">
        <v>161</v>
      </c>
    </row>
    <row r="2" spans="1:11" x14ac:dyDescent="0.25">
      <c r="A2" s="2">
        <v>1</v>
      </c>
      <c r="B2" s="9" t="s">
        <v>120</v>
      </c>
      <c r="C2" s="2">
        <v>85300</v>
      </c>
      <c r="D2" s="2">
        <v>93000</v>
      </c>
      <c r="E2" s="2">
        <v>85300</v>
      </c>
      <c r="F2" s="2">
        <v>93000</v>
      </c>
      <c r="G2" s="6"/>
      <c r="H2" s="14"/>
      <c r="J2" s="9" t="s">
        <v>159</v>
      </c>
      <c r="K2" s="2">
        <v>17000</v>
      </c>
    </row>
    <row r="3" spans="1:11" x14ac:dyDescent="0.25">
      <c r="A3" s="2">
        <v>2</v>
      </c>
      <c r="B3" s="9" t="s">
        <v>121</v>
      </c>
      <c r="C3" s="2">
        <v>500</v>
      </c>
      <c r="D3" s="2">
        <v>500</v>
      </c>
      <c r="E3" s="2">
        <v>500</v>
      </c>
      <c r="F3" s="2">
        <v>500</v>
      </c>
      <c r="H3" s="12"/>
      <c r="J3" s="9" t="s">
        <v>147</v>
      </c>
      <c r="K3" s="2">
        <v>5500</v>
      </c>
    </row>
    <row r="4" spans="1:11" x14ac:dyDescent="0.25">
      <c r="A4" s="2">
        <v>3</v>
      </c>
      <c r="B4" s="9" t="s">
        <v>122</v>
      </c>
      <c r="C4" s="2"/>
      <c r="D4" s="2"/>
      <c r="E4" s="2"/>
      <c r="F4" s="2"/>
      <c r="G4" s="6"/>
      <c r="J4" s="9" t="s">
        <v>158</v>
      </c>
      <c r="K4" s="2">
        <v>47000</v>
      </c>
    </row>
    <row r="5" spans="1:11" x14ac:dyDescent="0.25">
      <c r="A5" s="2">
        <v>4</v>
      </c>
      <c r="B5" s="9" t="s">
        <v>131</v>
      </c>
      <c r="C5" s="2"/>
      <c r="D5" s="2"/>
      <c r="E5" s="2"/>
      <c r="F5" s="2"/>
      <c r="G5" s="6"/>
      <c r="H5" s="14"/>
      <c r="J5" s="9" t="s">
        <v>148</v>
      </c>
      <c r="K5" s="2">
        <v>70000</v>
      </c>
    </row>
    <row r="6" spans="1:11" x14ac:dyDescent="0.25">
      <c r="A6" s="2">
        <v>5</v>
      </c>
      <c r="B6" s="9" t="s">
        <v>123</v>
      </c>
      <c r="C6" s="2"/>
      <c r="D6" s="2"/>
      <c r="E6" s="2"/>
      <c r="F6" s="2"/>
      <c r="H6" s="12"/>
      <c r="J6" s="9" t="s">
        <v>168</v>
      </c>
      <c r="K6" s="2">
        <v>5500</v>
      </c>
    </row>
    <row r="7" spans="1:11" x14ac:dyDescent="0.25">
      <c r="A7" s="2">
        <v>6</v>
      </c>
      <c r="B7" s="9" t="s">
        <v>130</v>
      </c>
      <c r="C7" s="2">
        <v>10000</v>
      </c>
      <c r="D7" s="2">
        <v>10000</v>
      </c>
      <c r="E7" s="2">
        <v>10000</v>
      </c>
      <c r="F7" s="2">
        <v>10000</v>
      </c>
      <c r="G7" s="6"/>
      <c r="H7" s="12"/>
      <c r="J7" s="9" t="s">
        <v>151</v>
      </c>
      <c r="K7" s="2">
        <v>3000</v>
      </c>
    </row>
    <row r="8" spans="1:11" x14ac:dyDescent="0.25">
      <c r="A8" s="2">
        <v>7</v>
      </c>
      <c r="B8" s="9" t="s">
        <v>124</v>
      </c>
      <c r="C8" s="2">
        <v>30000</v>
      </c>
      <c r="D8" s="2">
        <v>30000</v>
      </c>
      <c r="E8" s="2">
        <v>30000</v>
      </c>
      <c r="F8" s="2">
        <v>30000</v>
      </c>
      <c r="G8" s="6"/>
      <c r="J8" s="9" t="s">
        <v>152</v>
      </c>
      <c r="K8" s="2">
        <v>60000</v>
      </c>
    </row>
    <row r="9" spans="1:11" x14ac:dyDescent="0.25">
      <c r="A9" s="21" t="s">
        <v>7</v>
      </c>
      <c r="B9" s="21"/>
      <c r="C9" s="5">
        <f>SUM(C2:C8)</f>
        <v>125800</v>
      </c>
      <c r="D9" s="5">
        <f t="shared" ref="D9:F9" si="0">SUM(D2:D8)</f>
        <v>133500</v>
      </c>
      <c r="E9" s="5">
        <f t="shared" si="0"/>
        <v>125800</v>
      </c>
      <c r="F9" s="5">
        <f t="shared" si="0"/>
        <v>133500</v>
      </c>
      <c r="J9" s="9" t="s">
        <v>160</v>
      </c>
      <c r="K9" s="2">
        <v>4000</v>
      </c>
    </row>
    <row r="10" spans="1:11" x14ac:dyDescent="0.25">
      <c r="J10" s="9" t="s">
        <v>105</v>
      </c>
      <c r="K10" s="2">
        <v>140000</v>
      </c>
    </row>
    <row r="11" spans="1:11" x14ac:dyDescent="0.25">
      <c r="J11" s="9" t="s">
        <v>112</v>
      </c>
      <c r="K11" s="2">
        <v>12000</v>
      </c>
    </row>
    <row r="12" spans="1:11" x14ac:dyDescent="0.25">
      <c r="J12" s="9" t="s">
        <v>169</v>
      </c>
      <c r="K12" s="2">
        <v>16000</v>
      </c>
    </row>
    <row r="13" spans="1:11" x14ac:dyDescent="0.25">
      <c r="J13" s="9" t="s">
        <v>164</v>
      </c>
      <c r="K13" s="2">
        <v>3500</v>
      </c>
    </row>
    <row r="14" spans="1:11" x14ac:dyDescent="0.25">
      <c r="J14" s="7" t="s">
        <v>7</v>
      </c>
      <c r="K14" s="5">
        <f>SUM(K2:K13)</f>
        <v>383500</v>
      </c>
    </row>
    <row r="15" spans="1:11" x14ac:dyDescent="0.25">
      <c r="K15" s="14"/>
    </row>
    <row r="16" spans="1:11" x14ac:dyDescent="0.25">
      <c r="K16" s="14"/>
    </row>
  </sheetData>
  <mergeCells count="1">
    <mergeCell ref="A9:B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3A64-3529-4987-9C20-8E04DD140572}">
  <dimension ref="B2:K18"/>
  <sheetViews>
    <sheetView topLeftCell="A2" workbookViewId="0">
      <selection activeCell="E8" sqref="E8"/>
    </sheetView>
  </sheetViews>
  <sheetFormatPr defaultRowHeight="15" x14ac:dyDescent="0.25"/>
  <cols>
    <col min="2" max="2" width="15.5703125" bestFit="1" customWidth="1"/>
    <col min="3" max="3" width="13.42578125" customWidth="1"/>
    <col min="10" max="10" width="12.5703125" bestFit="1" customWidth="1"/>
  </cols>
  <sheetData>
    <row r="2" spans="2:11" x14ac:dyDescent="0.25">
      <c r="B2" t="s">
        <v>150</v>
      </c>
      <c r="C2">
        <f>14100*120</f>
        <v>1692000</v>
      </c>
      <c r="E2" t="s">
        <v>135</v>
      </c>
      <c r="F2">
        <v>622000</v>
      </c>
      <c r="G2">
        <f>F2-C2</f>
        <v>-1070000</v>
      </c>
      <c r="I2">
        <f>(13500*120)-50000</f>
        <v>1570000</v>
      </c>
    </row>
    <row r="3" spans="2:11" x14ac:dyDescent="0.25">
      <c r="B3" t="s">
        <v>134</v>
      </c>
      <c r="C3">
        <v>36000</v>
      </c>
      <c r="E3" t="s">
        <v>88</v>
      </c>
      <c r="G3">
        <v>600000</v>
      </c>
    </row>
    <row r="4" spans="2:11" x14ac:dyDescent="0.25">
      <c r="B4" t="s">
        <v>162</v>
      </c>
      <c r="C4">
        <v>34000</v>
      </c>
    </row>
    <row r="5" spans="2:11" x14ac:dyDescent="0.25">
      <c r="B5" s="17" t="s">
        <v>133</v>
      </c>
      <c r="C5" s="17">
        <f>SUM(C2:C4)</f>
        <v>1762000</v>
      </c>
    </row>
    <row r="6" spans="2:11" x14ac:dyDescent="0.25">
      <c r="J6" t="s">
        <v>141</v>
      </c>
      <c r="K6" s="17">
        <v>1300000</v>
      </c>
    </row>
    <row r="7" spans="2:11" x14ac:dyDescent="0.25">
      <c r="J7" t="s">
        <v>142</v>
      </c>
      <c r="K7" s="17">
        <v>1760000</v>
      </c>
    </row>
    <row r="8" spans="2:11" x14ac:dyDescent="0.25">
      <c r="J8" t="s">
        <v>91</v>
      </c>
      <c r="K8">
        <v>100000</v>
      </c>
    </row>
    <row r="9" spans="2:11" x14ac:dyDescent="0.25">
      <c r="J9" t="s">
        <v>143</v>
      </c>
      <c r="K9">
        <v>600000</v>
      </c>
    </row>
    <row r="10" spans="2:11" x14ac:dyDescent="0.25">
      <c r="J10" t="s">
        <v>78</v>
      </c>
      <c r="K10">
        <v>300000</v>
      </c>
    </row>
    <row r="11" spans="2:11" x14ac:dyDescent="0.25">
      <c r="E11" t="s">
        <v>68</v>
      </c>
      <c r="F11">
        <f>32000*48</f>
        <v>1536000</v>
      </c>
      <c r="J11" t="s">
        <v>88</v>
      </c>
      <c r="K11" s="17">
        <v>400000</v>
      </c>
    </row>
    <row r="12" spans="2:11" x14ac:dyDescent="0.25">
      <c r="J12" t="s">
        <v>58</v>
      </c>
      <c r="K12">
        <v>60000</v>
      </c>
    </row>
    <row r="13" spans="2:11" x14ac:dyDescent="0.25">
      <c r="J13" t="s">
        <v>68</v>
      </c>
      <c r="K13">
        <v>1536000</v>
      </c>
    </row>
    <row r="14" spans="2:11" x14ac:dyDescent="0.25">
      <c r="J14" t="s">
        <v>140</v>
      </c>
      <c r="K14" s="17">
        <v>300000</v>
      </c>
    </row>
    <row r="15" spans="2:11" x14ac:dyDescent="0.25">
      <c r="J15" t="s">
        <v>67</v>
      </c>
      <c r="K15" s="17">
        <v>200000</v>
      </c>
    </row>
    <row r="16" spans="2:11" ht="30" x14ac:dyDescent="0.25">
      <c r="J16" s="18" t="s">
        <v>144</v>
      </c>
      <c r="K16">
        <v>600000</v>
      </c>
    </row>
    <row r="17" spans="10:11" x14ac:dyDescent="0.25">
      <c r="J17" t="s">
        <v>165</v>
      </c>
      <c r="K17">
        <v>362500</v>
      </c>
    </row>
    <row r="18" spans="10:11" x14ac:dyDescent="0.25">
      <c r="J18" t="s">
        <v>146</v>
      </c>
      <c r="K18">
        <v>260000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45FA-DCD4-47F9-BBDF-5E3DE28CA654}">
  <dimension ref="A1:R16"/>
  <sheetViews>
    <sheetView tabSelected="1" workbookViewId="0">
      <selection activeCell="M6" sqref="M6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9.85546875" customWidth="1"/>
    <col min="4" max="4" width="7.5703125" customWidth="1"/>
    <col min="5" max="5" width="8.85546875" customWidth="1"/>
    <col min="6" max="6" width="11.7109375" customWidth="1"/>
    <col min="7" max="8" width="9.28515625" customWidth="1"/>
    <col min="9" max="9" width="10.42578125" customWidth="1"/>
    <col min="10" max="11" width="12" customWidth="1"/>
    <col min="12" max="12" width="10.5703125" bestFit="1" customWidth="1"/>
    <col min="13" max="14" width="10.5703125" customWidth="1"/>
    <col min="15" max="15" width="10.5703125" bestFit="1" customWidth="1"/>
    <col min="16" max="16" width="15" bestFit="1" customWidth="1"/>
    <col min="17" max="17" width="8.28515625" bestFit="1" customWidth="1"/>
    <col min="18" max="18" width="68.85546875" bestFit="1" customWidth="1"/>
  </cols>
  <sheetData>
    <row r="1" spans="1:18" x14ac:dyDescent="0.25">
      <c r="A1" s="1" t="s">
        <v>0</v>
      </c>
      <c r="B1" s="1" t="s">
        <v>3</v>
      </c>
      <c r="C1" s="1" t="s">
        <v>95</v>
      </c>
      <c r="D1" s="1" t="s">
        <v>42</v>
      </c>
      <c r="E1" s="1" t="s">
        <v>71</v>
      </c>
      <c r="F1" s="1" t="s">
        <v>68</v>
      </c>
      <c r="G1" s="1" t="s">
        <v>115</v>
      </c>
      <c r="H1" s="1" t="s">
        <v>171</v>
      </c>
      <c r="I1" s="1" t="s">
        <v>67</v>
      </c>
      <c r="J1" s="1" t="s">
        <v>136</v>
      </c>
      <c r="K1" s="1" t="s">
        <v>172</v>
      </c>
      <c r="L1" s="1" t="s">
        <v>70</v>
      </c>
      <c r="M1" s="1" t="s">
        <v>138</v>
      </c>
      <c r="N1" s="1" t="s">
        <v>174</v>
      </c>
      <c r="O1" s="1" t="s">
        <v>146</v>
      </c>
      <c r="P1" s="1" t="s">
        <v>116</v>
      </c>
      <c r="Q1" s="1" t="s">
        <v>7</v>
      </c>
      <c r="R1" s="1" t="s">
        <v>72</v>
      </c>
    </row>
    <row r="2" spans="1:18" x14ac:dyDescent="0.25">
      <c r="A2" s="2">
        <v>1</v>
      </c>
      <c r="B2" s="2" t="s">
        <v>27</v>
      </c>
      <c r="C2" s="2">
        <v>5000</v>
      </c>
      <c r="D2" s="2">
        <v>5000</v>
      </c>
      <c r="E2" s="2">
        <v>2000</v>
      </c>
      <c r="F2" s="2">
        <v>33000</v>
      </c>
      <c r="G2" s="2">
        <v>10000</v>
      </c>
      <c r="H2" s="2">
        <v>10000</v>
      </c>
      <c r="I2" s="2"/>
      <c r="J2" s="2">
        <v>5000</v>
      </c>
      <c r="K2" s="2"/>
      <c r="L2" s="2">
        <v>15000</v>
      </c>
      <c r="M2" s="2">
        <v>3800</v>
      </c>
      <c r="N2" s="2"/>
      <c r="O2" s="2"/>
      <c r="P2" s="2">
        <v>15000</v>
      </c>
      <c r="Q2" s="2">
        <f>SUM(C2:P2)</f>
        <v>103800</v>
      </c>
      <c r="R2" s="2" t="s">
        <v>170</v>
      </c>
    </row>
    <row r="3" spans="1:18" x14ac:dyDescent="0.25">
      <c r="A3" s="2">
        <v>2</v>
      </c>
      <c r="B3" s="2" t="s">
        <v>22</v>
      </c>
      <c r="C3" s="2">
        <v>5000</v>
      </c>
      <c r="D3" s="2">
        <v>5000</v>
      </c>
      <c r="E3" s="2">
        <v>2000</v>
      </c>
      <c r="F3" s="2">
        <v>33000</v>
      </c>
      <c r="G3" s="2">
        <v>10000</v>
      </c>
      <c r="H3" s="2">
        <v>10000</v>
      </c>
      <c r="I3" s="2"/>
      <c r="J3" s="2">
        <v>5000</v>
      </c>
      <c r="K3" s="2"/>
      <c r="L3" s="2">
        <v>17000</v>
      </c>
      <c r="M3" s="2">
        <v>3500</v>
      </c>
      <c r="N3" s="2">
        <v>2000</v>
      </c>
      <c r="O3" s="2"/>
      <c r="P3" s="2"/>
      <c r="Q3" s="2">
        <f t="shared" ref="Q3:Q13" si="0">SUM(C3:P3)</f>
        <v>92500</v>
      </c>
      <c r="R3" s="2"/>
    </row>
    <row r="4" spans="1:18" x14ac:dyDescent="0.25">
      <c r="A4" s="2">
        <v>3</v>
      </c>
      <c r="B4" s="2" t="s">
        <v>61</v>
      </c>
      <c r="C4" s="2">
        <v>5000</v>
      </c>
      <c r="D4" s="2">
        <v>5000</v>
      </c>
      <c r="E4" s="2">
        <v>2000</v>
      </c>
      <c r="F4" s="2">
        <v>33000</v>
      </c>
      <c r="G4" s="2">
        <v>10000</v>
      </c>
      <c r="H4" s="2">
        <v>10000</v>
      </c>
      <c r="I4" s="2"/>
      <c r="J4" s="2">
        <v>5000</v>
      </c>
      <c r="K4" s="2"/>
      <c r="L4" s="2">
        <v>20000</v>
      </c>
      <c r="M4" s="2">
        <v>3000</v>
      </c>
      <c r="N4" s="2">
        <v>2000</v>
      </c>
      <c r="O4" s="2"/>
      <c r="P4" s="2">
        <v>10000</v>
      </c>
      <c r="Q4" s="2">
        <f t="shared" si="0"/>
        <v>105000</v>
      </c>
      <c r="R4" s="2" t="s">
        <v>173</v>
      </c>
    </row>
    <row r="5" spans="1:18" x14ac:dyDescent="0.25">
      <c r="A5" s="2">
        <v>4</v>
      </c>
      <c r="B5" s="2" t="s">
        <v>167</v>
      </c>
      <c r="C5" s="2">
        <v>5000</v>
      </c>
      <c r="D5" s="2">
        <v>5000</v>
      </c>
      <c r="E5" s="2">
        <v>2000</v>
      </c>
      <c r="F5" s="2">
        <v>33000</v>
      </c>
      <c r="G5" s="2">
        <v>10000</v>
      </c>
      <c r="H5" s="2">
        <v>10000</v>
      </c>
      <c r="I5" s="2"/>
      <c r="J5" s="2">
        <v>5000</v>
      </c>
      <c r="K5" s="2"/>
      <c r="L5" s="2">
        <v>13500</v>
      </c>
      <c r="M5" s="2">
        <v>3000</v>
      </c>
      <c r="N5" s="2">
        <v>2000</v>
      </c>
      <c r="O5" s="2">
        <v>58000</v>
      </c>
      <c r="P5" s="2">
        <v>12000</v>
      </c>
      <c r="Q5" s="2">
        <f t="shared" si="0"/>
        <v>158500</v>
      </c>
      <c r="R5" s="2" t="s">
        <v>175</v>
      </c>
    </row>
    <row r="6" spans="1:18" x14ac:dyDescent="0.25">
      <c r="A6" s="2">
        <v>5</v>
      </c>
      <c r="B6" s="2" t="s">
        <v>48</v>
      </c>
      <c r="C6" s="2">
        <v>5000</v>
      </c>
      <c r="D6" s="2">
        <v>5000</v>
      </c>
      <c r="E6" s="2">
        <v>2000</v>
      </c>
      <c r="F6" s="2">
        <v>33000</v>
      </c>
      <c r="G6" s="2">
        <v>10000</v>
      </c>
      <c r="H6" s="2">
        <v>10000</v>
      </c>
      <c r="I6" s="2">
        <v>3000</v>
      </c>
      <c r="J6" s="2">
        <v>5000</v>
      </c>
      <c r="K6" s="2"/>
      <c r="L6" s="2">
        <v>20000</v>
      </c>
      <c r="M6" s="2">
        <v>3000</v>
      </c>
      <c r="N6" s="2">
        <v>2000</v>
      </c>
      <c r="O6" s="2"/>
      <c r="P6" s="2">
        <v>5000</v>
      </c>
      <c r="Q6" s="2">
        <f t="shared" si="0"/>
        <v>103000</v>
      </c>
      <c r="R6" s="2" t="s">
        <v>176</v>
      </c>
    </row>
    <row r="7" spans="1:18" x14ac:dyDescent="0.25">
      <c r="A7" s="2">
        <v>6</v>
      </c>
      <c r="B7" s="2" t="s">
        <v>47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f t="shared" si="0"/>
        <v>0</v>
      </c>
      <c r="R7" s="2"/>
    </row>
    <row r="8" spans="1:18" x14ac:dyDescent="0.25">
      <c r="A8" s="2">
        <v>7</v>
      </c>
      <c r="B8" s="2" t="s">
        <v>50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f t="shared" si="0"/>
        <v>0</v>
      </c>
      <c r="R8" s="2"/>
    </row>
    <row r="9" spans="1:18" x14ac:dyDescent="0.25">
      <c r="A9" s="2">
        <v>8</v>
      </c>
      <c r="B9" s="2" t="s">
        <v>51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f t="shared" si="0"/>
        <v>0</v>
      </c>
      <c r="R9" s="2"/>
    </row>
    <row r="10" spans="1:18" x14ac:dyDescent="0.25">
      <c r="A10" s="2">
        <v>9</v>
      </c>
      <c r="B10" s="2" t="s">
        <v>52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f t="shared" si="0"/>
        <v>0</v>
      </c>
      <c r="R10" s="2"/>
    </row>
    <row r="11" spans="1:18" x14ac:dyDescent="0.25">
      <c r="A11" s="2">
        <v>10</v>
      </c>
      <c r="B11" s="2" t="s">
        <v>57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f t="shared" si="0"/>
        <v>0</v>
      </c>
      <c r="R11" s="2"/>
    </row>
    <row r="12" spans="1:18" x14ac:dyDescent="0.25">
      <c r="A12" s="2">
        <v>11</v>
      </c>
      <c r="B12" s="2" t="s">
        <v>25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>
        <f t="shared" si="0"/>
        <v>0</v>
      </c>
      <c r="R12" s="2"/>
    </row>
    <row r="13" spans="1:18" x14ac:dyDescent="0.25">
      <c r="A13" s="2">
        <v>12</v>
      </c>
      <c r="B13" s="2" t="s">
        <v>26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f t="shared" si="0"/>
        <v>0</v>
      </c>
      <c r="R13" s="2"/>
    </row>
    <row r="14" spans="1:18" x14ac:dyDescent="0.25">
      <c r="A14" s="27" t="s">
        <v>7</v>
      </c>
      <c r="B14" s="28"/>
      <c r="C14" s="7">
        <f>SUM(C2:C13)</f>
        <v>25000</v>
      </c>
      <c r="D14" s="7">
        <f t="shared" ref="D14:P14" si="1">SUM(D2:D13)</f>
        <v>25000</v>
      </c>
      <c r="E14" s="7">
        <f t="shared" si="1"/>
        <v>10000</v>
      </c>
      <c r="F14" s="7">
        <f t="shared" si="1"/>
        <v>165000</v>
      </c>
      <c r="G14" s="7">
        <f t="shared" si="1"/>
        <v>50000</v>
      </c>
      <c r="H14" s="7"/>
      <c r="I14" s="7">
        <f t="shared" si="1"/>
        <v>3000</v>
      </c>
      <c r="J14" s="7">
        <f t="shared" si="1"/>
        <v>25000</v>
      </c>
      <c r="K14" s="7">
        <f t="shared" si="1"/>
        <v>0</v>
      </c>
      <c r="L14" s="7">
        <f t="shared" si="1"/>
        <v>85500</v>
      </c>
      <c r="M14" s="7">
        <f t="shared" si="1"/>
        <v>16300</v>
      </c>
      <c r="N14" s="7"/>
      <c r="O14" s="7">
        <f t="shared" si="1"/>
        <v>58000</v>
      </c>
      <c r="P14" s="7">
        <f t="shared" si="1"/>
        <v>42000</v>
      </c>
      <c r="Q14" s="7">
        <f>SUM(Q2:Q13)</f>
        <v>562800</v>
      </c>
      <c r="R14" s="7"/>
    </row>
    <row r="16" spans="1:18" x14ac:dyDescent="0.25">
      <c r="C16" s="16"/>
    </row>
  </sheetData>
  <mergeCells count="1"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2020</vt:lpstr>
      <vt:lpstr>2021-22</vt:lpstr>
      <vt:lpstr>Can</vt:lpstr>
      <vt:lpstr>2022-23</vt:lpstr>
      <vt:lpstr>2023-2024</vt:lpstr>
      <vt:lpstr>School FeeDetails</vt:lpstr>
      <vt:lpstr>Plot</vt:lpstr>
      <vt:lpstr>2024-2025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Venkateshwarlu Bhupathi (External)</dc:creator>
  <cp:lastModifiedBy>Venkateshwarlu Bhupathi (External)</cp:lastModifiedBy>
  <dcterms:created xsi:type="dcterms:W3CDTF">2015-06-05T18:17:20Z</dcterms:created>
  <dcterms:modified xsi:type="dcterms:W3CDTF">2024-09-04T10:16:25Z</dcterms:modified>
</cp:coreProperties>
</file>