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nehal phalk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  <c r="C5" i="1"/>
  <c r="C11" i="1" s="1"/>
  <c r="C14" i="1" l="1"/>
  <c r="A47" i="1" s="1"/>
  <c r="B33" i="1" l="1"/>
  <c r="C15" i="1"/>
  <c r="C16" i="1" s="1"/>
  <c r="D33" i="1" s="1"/>
  <c r="C33" i="1" l="1"/>
</calcChain>
</file>

<file path=xl/sharedStrings.xml><?xml version="1.0" encoding="utf-8"?>
<sst xmlns="http://schemas.openxmlformats.org/spreadsheetml/2006/main" count="21" uniqueCount="18">
  <si>
    <t>Input Table</t>
  </si>
  <si>
    <t>House lone</t>
  </si>
  <si>
    <t>Down payment</t>
  </si>
  <si>
    <t>Rate of interest</t>
  </si>
  <si>
    <t>Repayment Year</t>
  </si>
  <si>
    <t>Payment per year</t>
  </si>
  <si>
    <t>Output Table</t>
  </si>
  <si>
    <t>amount of Actual lone</t>
  </si>
  <si>
    <t>Monthly rate</t>
  </si>
  <si>
    <t>Payment Period</t>
  </si>
  <si>
    <t>Monthly payment</t>
  </si>
  <si>
    <t>Total repayment</t>
  </si>
  <si>
    <t>Total interest</t>
  </si>
  <si>
    <t>Data Tables</t>
  </si>
  <si>
    <t>year</t>
  </si>
  <si>
    <t>One variable data</t>
  </si>
  <si>
    <t>monthly payment</t>
  </si>
  <si>
    <t>Two vriable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</si>
</sst>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2" fillId="4" borderId="0" xfId="0" applyFont="1" applyFill="1"/>
    <xf numFmtId="0" fontId="3" fillId="4" borderId="0" xfId="0" applyFont="1" applyFill="1"/>
    <xf numFmtId="0" fontId="0" fillId="0" borderId="1" xfId="0" applyBorder="1"/>
    <xf numFmtId="44" fontId="0" fillId="5" borderId="1" xfId="1" applyFont="1" applyFill="1" applyBorder="1"/>
    <xf numFmtId="164" fontId="0" fillId="5" borderId="1" xfId="1" applyNumberFormat="1" applyFont="1" applyFill="1" applyBorder="1"/>
    <xf numFmtId="2" fontId="0" fillId="3" borderId="1" xfId="0" applyNumberFormat="1" applyFill="1" applyBorder="1"/>
    <xf numFmtId="9" fontId="0" fillId="0" borderId="0" xfId="0" applyNumberFormat="1"/>
    <xf numFmtId="165" fontId="0" fillId="0" borderId="0" xfId="2" applyNumberFormat="1" applyFont="1"/>
    <xf numFmtId="8" fontId="0" fillId="0" borderId="0" xfId="0" applyNumberFormat="1"/>
    <xf numFmtId="44" fontId="0" fillId="0" borderId="0" xfId="1" applyFont="1"/>
    <xf numFmtId="8" fontId="3" fillId="6" borderId="1" xfId="0" applyNumberFormat="1" applyFont="1" applyFill="1" applyBorder="1"/>
    <xf numFmtId="0" fontId="3" fillId="6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/>
    <xf numFmtId="9" fontId="7" fillId="3" borderId="1" xfId="0" applyNumberFormat="1" applyFont="1" applyFill="1" applyBorder="1"/>
    <xf numFmtId="10" fontId="6" fillId="3" borderId="1" xfId="2" applyNumberFormat="1" applyFont="1" applyFill="1" applyBorder="1"/>
    <xf numFmtId="8" fontId="6" fillId="3" borderId="1" xfId="1" applyNumberFormat="1" applyFont="1" applyFill="1" applyBorder="1"/>
    <xf numFmtId="164" fontId="6" fillId="3" borderId="1" xfId="2" applyNumberFormat="1" applyFont="1" applyFill="1" applyBorder="1"/>
    <xf numFmtId="164" fontId="6" fillId="3" borderId="1" xfId="0" applyNumberFormat="1" applyFont="1" applyFill="1" applyBorder="1"/>
    <xf numFmtId="0" fontId="6" fillId="0" borderId="0" xfId="0" applyFont="1"/>
    <xf numFmtId="0" fontId="4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1.index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16</xdr:row>
      <xdr:rowOff>190500</xdr:rowOff>
    </xdr:from>
    <xdr:to>
      <xdr:col>8</xdr:col>
      <xdr:colOff>276224</xdr:colOff>
      <xdr:row>27</xdr:row>
      <xdr:rowOff>38100</xdr:rowOff>
    </xdr:to>
    <xdr:sp macro="" textlink="">
      <xdr:nvSpPr>
        <xdr:cNvPr id="2" name="Rectangle 1"/>
        <xdr:cNvSpPr/>
      </xdr:nvSpPr>
      <xdr:spPr>
        <a:xfrm>
          <a:off x="1666874" y="4391025"/>
          <a:ext cx="7867650" cy="2019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7030A0"/>
              </a:solidFill>
            </a:rPr>
            <a:t>Down payment=house</a:t>
          </a:r>
          <a:r>
            <a:rPr lang="en-US" sz="1400" baseline="0">
              <a:solidFill>
                <a:srgbClr val="7030A0"/>
              </a:solidFill>
            </a:rPr>
            <a:t> lone*10%</a:t>
          </a:r>
        </a:p>
        <a:p>
          <a:pPr algn="l"/>
          <a:r>
            <a:rPr lang="en-US" sz="1400" baseline="0">
              <a:solidFill>
                <a:srgbClr val="7030A0"/>
              </a:solidFill>
            </a:rPr>
            <a:t>Amount of Actual lone=House lone-down payment</a:t>
          </a:r>
        </a:p>
        <a:p>
          <a:pPr algn="l"/>
          <a:r>
            <a:rPr lang="en-US" sz="1400" baseline="0">
              <a:solidFill>
                <a:srgbClr val="7030A0"/>
              </a:solidFill>
            </a:rPr>
            <a:t>Monthly rate=rate of interest/payment per year</a:t>
          </a:r>
        </a:p>
        <a:p>
          <a:pPr algn="l"/>
          <a:r>
            <a:rPr lang="en-US" sz="1400" baseline="0">
              <a:solidFill>
                <a:srgbClr val="7030A0"/>
              </a:solidFill>
            </a:rPr>
            <a:t>payment period=Repayment year*payment per year</a:t>
          </a:r>
        </a:p>
        <a:p>
          <a:pPr algn="l"/>
          <a:r>
            <a:rPr lang="en-US" sz="1400" baseline="0">
              <a:solidFill>
                <a:srgbClr val="7030A0"/>
              </a:solidFill>
            </a:rPr>
            <a:t>monthly payment=PMT(monthly rate,payment peroid,-amount of actual lone)</a:t>
          </a:r>
        </a:p>
        <a:p>
          <a:pPr algn="l"/>
          <a:r>
            <a:rPr lang="en-US" sz="1400" baseline="0">
              <a:solidFill>
                <a:srgbClr val="7030A0"/>
              </a:solidFill>
            </a:rPr>
            <a:t>total reapyment= payment peroid*monthly payment</a:t>
          </a:r>
        </a:p>
        <a:p>
          <a:pPr algn="l"/>
          <a:r>
            <a:rPr lang="en-US" sz="1400" baseline="0">
              <a:solidFill>
                <a:srgbClr val="7030A0"/>
              </a:solidFill>
            </a:rPr>
            <a:t>total interest= total repayment - amount of actual lone</a:t>
          </a:r>
          <a:endParaRPr lang="en-US" sz="1400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85725</xdr:colOff>
      <xdr:row>40</xdr:row>
      <xdr:rowOff>114300</xdr:rowOff>
    </xdr:from>
    <xdr:to>
      <xdr:col>9</xdr:col>
      <xdr:colOff>114300</xdr:colOff>
      <xdr:row>45</xdr:row>
      <xdr:rowOff>114300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>
          <a:off x="6229350" y="7981950"/>
          <a:ext cx="2543175" cy="762000"/>
        </a:xfrm>
        <a:prstGeom prst="rightArrow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Index</a:t>
          </a:r>
        </a:p>
      </xdr:txBody>
    </xdr:sp>
    <xdr:clientData/>
  </xdr:twoCellAnchor>
  <xdr:twoCellAnchor>
    <xdr:from>
      <xdr:col>5</xdr:col>
      <xdr:colOff>457200</xdr:colOff>
      <xdr:row>31</xdr:row>
      <xdr:rowOff>114301</xdr:rowOff>
    </xdr:from>
    <xdr:to>
      <xdr:col>11</xdr:col>
      <xdr:colOff>590549</xdr:colOff>
      <xdr:row>38</xdr:row>
      <xdr:rowOff>1</xdr:rowOff>
    </xdr:to>
    <xdr:sp macro="" textlink="">
      <xdr:nvSpPr>
        <xdr:cNvPr id="4" name="Rectangle 3"/>
        <xdr:cNvSpPr/>
      </xdr:nvSpPr>
      <xdr:spPr>
        <a:xfrm>
          <a:off x="5172075" y="6267451"/>
          <a:ext cx="4991099" cy="1219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rgbClr val="7030A0"/>
              </a:solidFill>
            </a:rPr>
            <a:t>type</a:t>
          </a:r>
          <a:r>
            <a:rPr lang="en-US" sz="1200" baseline="0">
              <a:solidFill>
                <a:srgbClr val="7030A0"/>
              </a:solidFill>
            </a:rPr>
            <a:t> the monthly payment,total repayment,total interest,year</a:t>
          </a:r>
        </a:p>
        <a:p>
          <a:pPr algn="l"/>
          <a:r>
            <a:rPr lang="en-US" sz="1200" baseline="0">
              <a:solidFill>
                <a:srgbClr val="7030A0"/>
              </a:solidFill>
            </a:rPr>
            <a:t>then copy values monthly payment,total repayment,total interest</a:t>
          </a:r>
        </a:p>
        <a:p>
          <a:pPr algn="l"/>
          <a:r>
            <a:rPr lang="en-US" sz="1200" baseline="0">
              <a:solidFill>
                <a:srgbClr val="7030A0"/>
              </a:solidFill>
            </a:rPr>
            <a:t>  e.g(=select value )enter</a:t>
          </a:r>
        </a:p>
        <a:p>
          <a:pPr algn="l"/>
          <a:r>
            <a:rPr lang="en-US" sz="1200" baseline="0">
              <a:solidFill>
                <a:srgbClr val="7030A0"/>
              </a:solidFill>
            </a:rPr>
            <a:t>then select table -&gt; data tab -&gt; what-if analysis -&gt;data table -&gt; column input cell (select repayment year)</a:t>
          </a:r>
        </a:p>
      </xdr:txBody>
    </xdr:sp>
    <xdr:clientData/>
  </xdr:twoCellAnchor>
  <xdr:twoCellAnchor>
    <xdr:from>
      <xdr:col>5</xdr:col>
      <xdr:colOff>38100</xdr:colOff>
      <xdr:row>46</xdr:row>
      <xdr:rowOff>219074</xdr:rowOff>
    </xdr:from>
    <xdr:to>
      <xdr:col>12</xdr:col>
      <xdr:colOff>47625</xdr:colOff>
      <xdr:row>53</xdr:row>
      <xdr:rowOff>19049</xdr:rowOff>
    </xdr:to>
    <xdr:sp macro="" textlink="">
      <xdr:nvSpPr>
        <xdr:cNvPr id="5" name="TextBox 4"/>
        <xdr:cNvSpPr txBox="1"/>
      </xdr:nvSpPr>
      <xdr:spPr>
        <a:xfrm>
          <a:off x="6267450" y="10439399"/>
          <a:ext cx="6105525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to create tha data two</a:t>
          </a:r>
          <a:r>
            <a:rPr lang="en-US" sz="1600" baseline="0"/>
            <a:t> variable -&gt; select cell monthly payment -&gt; then type a list of year -&gt; then type the different year -&gt; then data tab -&gt; what if analysis -&gt; data table -&gt; row input cell (select cell house lone) -&gt; coloum input cell (repayment year)-&gt; ok</a:t>
          </a: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34" workbookViewId="0">
      <selection activeCell="C44" sqref="C44"/>
    </sheetView>
  </sheetViews>
  <sheetFormatPr defaultRowHeight="15" x14ac:dyDescent="0.25"/>
  <cols>
    <col min="1" max="1" width="23.5703125" bestFit="1" customWidth="1"/>
    <col min="2" max="2" width="29" bestFit="1" customWidth="1"/>
    <col min="3" max="3" width="18.85546875" bestFit="1" customWidth="1"/>
    <col min="4" max="4" width="12.85546875" bestFit="1" customWidth="1"/>
    <col min="6" max="6" width="16.85546875" bestFit="1" customWidth="1"/>
    <col min="7" max="7" width="15.7109375" bestFit="1" customWidth="1"/>
    <col min="8" max="8" width="12.85546875" bestFit="1" customWidth="1"/>
    <col min="11" max="11" width="10.5703125" bestFit="1" customWidth="1"/>
    <col min="12" max="12" width="17.140625" bestFit="1" customWidth="1"/>
    <col min="13" max="13" width="16" bestFit="1" customWidth="1"/>
    <col min="14" max="14" width="11.7109375" bestFit="1" customWidth="1"/>
  </cols>
  <sheetData>
    <row r="1" spans="1:11" ht="18.75" x14ac:dyDescent="0.3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1" x14ac:dyDescent="0.35">
      <c r="A2" s="3" t="s">
        <v>0</v>
      </c>
    </row>
    <row r="4" spans="1:11" ht="23.25" x14ac:dyDescent="0.35">
      <c r="B4" s="16" t="s">
        <v>1</v>
      </c>
      <c r="C4" s="17">
        <v>200000</v>
      </c>
    </row>
    <row r="5" spans="1:11" ht="23.25" x14ac:dyDescent="0.35">
      <c r="B5" s="16" t="s">
        <v>2</v>
      </c>
      <c r="C5" s="17">
        <f>C4*10%</f>
        <v>20000</v>
      </c>
    </row>
    <row r="6" spans="1:11" ht="23.25" x14ac:dyDescent="0.35">
      <c r="B6" s="16" t="s">
        <v>3</v>
      </c>
      <c r="C6" s="18">
        <v>0.04</v>
      </c>
      <c r="G6" s="8"/>
    </row>
    <row r="7" spans="1:11" ht="23.25" x14ac:dyDescent="0.35">
      <c r="B7" s="16" t="s">
        <v>4</v>
      </c>
      <c r="C7" s="17">
        <v>15</v>
      </c>
    </row>
    <row r="8" spans="1:11" ht="23.25" x14ac:dyDescent="0.35">
      <c r="B8" s="16" t="s">
        <v>5</v>
      </c>
      <c r="C8" s="17">
        <v>12</v>
      </c>
    </row>
    <row r="10" spans="1:11" ht="18.75" x14ac:dyDescent="0.3">
      <c r="A10" s="2" t="s">
        <v>6</v>
      </c>
    </row>
    <row r="11" spans="1:11" ht="21" x14ac:dyDescent="0.35">
      <c r="B11" s="14" t="s">
        <v>7</v>
      </c>
      <c r="C11" s="15">
        <f>C4-C5</f>
        <v>180000</v>
      </c>
    </row>
    <row r="12" spans="1:11" ht="21" x14ac:dyDescent="0.35">
      <c r="B12" s="14" t="s">
        <v>8</v>
      </c>
      <c r="C12" s="19">
        <f>C6/C8</f>
        <v>3.3333333333333335E-3</v>
      </c>
      <c r="G12" s="9"/>
    </row>
    <row r="13" spans="1:11" ht="21" x14ac:dyDescent="0.35">
      <c r="B13" s="14" t="s">
        <v>9</v>
      </c>
      <c r="C13" s="15">
        <f>C7*C8</f>
        <v>180</v>
      </c>
    </row>
    <row r="14" spans="1:11" ht="21" x14ac:dyDescent="0.35">
      <c r="B14" s="14" t="s">
        <v>10</v>
      </c>
      <c r="C14" s="20">
        <f>PMT(C12,C13,-C11)</f>
        <v>1331.4382660966864</v>
      </c>
      <c r="G14" s="10"/>
    </row>
    <row r="15" spans="1:11" ht="21" x14ac:dyDescent="0.35">
      <c r="B15" s="14" t="s">
        <v>11</v>
      </c>
      <c r="C15" s="21">
        <f>C13*C14</f>
        <v>239658.88789740356</v>
      </c>
      <c r="G15" s="10"/>
    </row>
    <row r="16" spans="1:11" ht="21" x14ac:dyDescent="0.35">
      <c r="B16" s="14" t="s">
        <v>12</v>
      </c>
      <c r="C16" s="22">
        <f>C15-C11</f>
        <v>59658.887897403562</v>
      </c>
      <c r="G16" s="10"/>
    </row>
    <row r="17" spans="1:14" ht="21" x14ac:dyDescent="0.35">
      <c r="B17" s="23"/>
      <c r="C17" s="23"/>
    </row>
    <row r="22" spans="1:14" x14ac:dyDescent="0.25">
      <c r="K22" s="11"/>
      <c r="L22" s="11"/>
      <c r="M22" s="11"/>
      <c r="N22" s="11"/>
    </row>
    <row r="23" spans="1:14" x14ac:dyDescent="0.25">
      <c r="K23" s="11"/>
      <c r="L23" s="11"/>
      <c r="M23" s="11"/>
      <c r="N23" s="11"/>
    </row>
    <row r="24" spans="1:14" x14ac:dyDescent="0.25">
      <c r="K24" s="11"/>
      <c r="L24" s="11"/>
      <c r="M24" s="11"/>
      <c r="N24" s="11"/>
    </row>
    <row r="25" spans="1:14" x14ac:dyDescent="0.25">
      <c r="K25" s="11"/>
      <c r="L25" s="11"/>
      <c r="M25" s="11"/>
      <c r="N25" s="11"/>
    </row>
    <row r="30" spans="1:14" ht="21" x14ac:dyDescent="0.35">
      <c r="A30" s="25" t="s">
        <v>15</v>
      </c>
      <c r="B30" s="25"/>
    </row>
    <row r="32" spans="1:14" x14ac:dyDescent="0.25">
      <c r="A32" s="4"/>
      <c r="B32" s="1" t="s">
        <v>10</v>
      </c>
      <c r="C32" s="1" t="s">
        <v>11</v>
      </c>
      <c r="D32" s="1" t="s">
        <v>12</v>
      </c>
    </row>
    <row r="33" spans="1:4" x14ac:dyDescent="0.25">
      <c r="A33" s="1" t="s">
        <v>14</v>
      </c>
      <c r="B33" s="5">
        <f>C14</f>
        <v>1331.4382660966864</v>
      </c>
      <c r="C33" s="6">
        <f>C15</f>
        <v>239658.88789740356</v>
      </c>
      <c r="D33" s="6">
        <f>C16</f>
        <v>59658.887897403562</v>
      </c>
    </row>
    <row r="34" spans="1:4" x14ac:dyDescent="0.25">
      <c r="A34" s="1">
        <v>1</v>
      </c>
      <c r="B34" s="7">
        <f t="dataTable" ref="B34:D43" dt2D="0" dtr="0" r1="C7"/>
        <v>15326.982755200426</v>
      </c>
      <c r="C34" s="7">
        <v>183923.79306240511</v>
      </c>
      <c r="D34" s="7">
        <v>3923.7930624051078</v>
      </c>
    </row>
    <row r="35" spans="1:4" x14ac:dyDescent="0.25">
      <c r="A35" s="1">
        <v>2</v>
      </c>
      <c r="B35" s="7">
        <v>7816.4859907393284</v>
      </c>
      <c r="C35" s="7">
        <v>187595.66377774387</v>
      </c>
      <c r="D35" s="7">
        <v>7595.6637777438737</v>
      </c>
    </row>
    <row r="36" spans="1:4" x14ac:dyDescent="0.25">
      <c r="A36" s="1">
        <v>5</v>
      </c>
      <c r="B36" s="7">
        <v>3314.9739699479437</v>
      </c>
      <c r="C36" s="7">
        <v>198898.43819687661</v>
      </c>
      <c r="D36" s="7">
        <v>18898.43819687661</v>
      </c>
    </row>
    <row r="37" spans="1:4" x14ac:dyDescent="0.25">
      <c r="A37" s="1">
        <v>10</v>
      </c>
      <c r="B37" s="7">
        <v>1822.4124869678667</v>
      </c>
      <c r="C37" s="7">
        <v>218689.498436144</v>
      </c>
      <c r="D37" s="7">
        <v>38689.498436144</v>
      </c>
    </row>
    <row r="38" spans="1:4" x14ac:dyDescent="0.25">
      <c r="A38" s="1">
        <v>15</v>
      </c>
      <c r="B38" s="7">
        <v>1331.4382660966864</v>
      </c>
      <c r="C38" s="7">
        <v>239658.88789740356</v>
      </c>
      <c r="D38" s="7">
        <v>59658.887897403562</v>
      </c>
    </row>
    <row r="39" spans="1:4" x14ac:dyDescent="0.25">
      <c r="A39" s="1">
        <v>20</v>
      </c>
      <c r="B39" s="7">
        <v>1090.7645927389535</v>
      </c>
      <c r="C39" s="7">
        <v>261783.50225734885</v>
      </c>
      <c r="D39" s="7">
        <v>81783.502257348853</v>
      </c>
    </row>
    <row r="40" spans="1:4" x14ac:dyDescent="0.25">
      <c r="A40" s="1">
        <v>25</v>
      </c>
      <c r="B40" s="7">
        <v>950.10631253599911</v>
      </c>
      <c r="C40" s="7">
        <v>285031.89376079972</v>
      </c>
      <c r="D40" s="7">
        <v>105031.89376079972</v>
      </c>
    </row>
    <row r="41" spans="1:4" x14ac:dyDescent="0.25">
      <c r="A41" s="1">
        <v>30</v>
      </c>
      <c r="B41" s="7">
        <v>859.34753183782709</v>
      </c>
      <c r="C41" s="7">
        <v>309365.11146161775</v>
      </c>
      <c r="D41" s="7">
        <v>129365.11146161775</v>
      </c>
    </row>
    <row r="42" spans="1:4" x14ac:dyDescent="0.25">
      <c r="A42" s="1">
        <v>35</v>
      </c>
      <c r="B42" s="7">
        <v>796.99453385996719</v>
      </c>
      <c r="C42" s="7">
        <v>334737.70422118623</v>
      </c>
      <c r="D42" s="7">
        <v>154737.70422118623</v>
      </c>
    </row>
    <row r="43" spans="1:4" x14ac:dyDescent="0.25">
      <c r="A43" s="1">
        <v>40</v>
      </c>
      <c r="B43" s="7">
        <v>752.28924492686531</v>
      </c>
      <c r="C43" s="7">
        <v>361098.83756489534</v>
      </c>
      <c r="D43" s="7">
        <v>181098.83756489534</v>
      </c>
    </row>
    <row r="45" spans="1:4" ht="21" x14ac:dyDescent="0.35">
      <c r="A45" s="25" t="s">
        <v>17</v>
      </c>
      <c r="B45" s="25"/>
    </row>
    <row r="46" spans="1:4" ht="21" x14ac:dyDescent="0.35">
      <c r="A46" s="14" t="s">
        <v>16</v>
      </c>
    </row>
    <row r="47" spans="1:4" ht="21" x14ac:dyDescent="0.35">
      <c r="A47" s="12">
        <f>C14</f>
        <v>1331.4382660966864</v>
      </c>
      <c r="B47" s="13">
        <v>200000</v>
      </c>
      <c r="C47" s="13">
        <v>30000</v>
      </c>
      <c r="D47" s="13">
        <v>600000</v>
      </c>
    </row>
    <row r="48" spans="1:4" ht="21" x14ac:dyDescent="0.35">
      <c r="A48" s="13">
        <v>1</v>
      </c>
      <c r="B48" s="13">
        <f t="dataTable" ref="B48:D55" dt2D="1" dtr="1" r1="C4" r2="C7" ca="1"/>
        <v>15326.982755200426</v>
      </c>
      <c r="C48" s="13">
        <v>2299.0474132800641</v>
      </c>
      <c r="D48" s="13">
        <v>45980.948265601277</v>
      </c>
    </row>
    <row r="49" spans="1:4" ht="21" x14ac:dyDescent="0.35">
      <c r="A49" s="13">
        <v>2</v>
      </c>
      <c r="B49" s="13">
        <v>7816.4859907393284</v>
      </c>
      <c r="C49" s="13">
        <v>1172.4728986108994</v>
      </c>
      <c r="D49" s="13">
        <v>23449.457972217988</v>
      </c>
    </row>
    <row r="50" spans="1:4" ht="21" x14ac:dyDescent="0.35">
      <c r="A50" s="13">
        <v>3</v>
      </c>
      <c r="B50" s="13">
        <v>5314.317301231863</v>
      </c>
      <c r="C50" s="13">
        <v>797.14759518477945</v>
      </c>
      <c r="D50" s="13">
        <v>15942.95190369559</v>
      </c>
    </row>
    <row r="51" spans="1:4" ht="21" x14ac:dyDescent="0.35">
      <c r="A51" s="13">
        <v>4</v>
      </c>
      <c r="B51" s="13">
        <v>4064.2298355041958</v>
      </c>
      <c r="C51" s="13">
        <v>609.63447532562941</v>
      </c>
      <c r="D51" s="13">
        <v>12192.689506512588</v>
      </c>
    </row>
    <row r="52" spans="1:4" ht="21" x14ac:dyDescent="0.35">
      <c r="A52" s="13">
        <v>5</v>
      </c>
      <c r="B52" s="13">
        <v>3314.9739699479437</v>
      </c>
      <c r="C52" s="13">
        <v>497.2460954921915</v>
      </c>
      <c r="D52" s="13">
        <v>9944.9219098438298</v>
      </c>
    </row>
    <row r="53" spans="1:4" ht="21" x14ac:dyDescent="0.35">
      <c r="A53" s="13">
        <v>6</v>
      </c>
      <c r="B53" s="13">
        <v>2816.1329530576504</v>
      </c>
      <c r="C53" s="13">
        <v>422.4199429586476</v>
      </c>
      <c r="D53" s="13">
        <v>8448.3988591729521</v>
      </c>
    </row>
    <row r="54" spans="1:4" ht="21" x14ac:dyDescent="0.35">
      <c r="A54" s="13">
        <v>7</v>
      </c>
      <c r="B54" s="13">
        <v>2460.3851405681726</v>
      </c>
      <c r="C54" s="13">
        <v>369.05777108522591</v>
      </c>
      <c r="D54" s="13">
        <v>7381.1554217045186</v>
      </c>
    </row>
    <row r="55" spans="1:4" ht="21" x14ac:dyDescent="0.35">
      <c r="A55" s="13">
        <v>8</v>
      </c>
      <c r="B55" s="13">
        <v>2194.0695544152372</v>
      </c>
      <c r="C55" s="13">
        <v>329.11043316228557</v>
      </c>
      <c r="D55" s="13">
        <v>6582.2086632457113</v>
      </c>
    </row>
  </sheetData>
  <dataConsolidate/>
  <mergeCells count="3">
    <mergeCell ref="A1:K1"/>
    <mergeCell ref="A30:B30"/>
    <mergeCell ref="A45:B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kaypan</cp:lastModifiedBy>
  <dcterms:created xsi:type="dcterms:W3CDTF">2018-07-10T05:59:43Z</dcterms:created>
  <dcterms:modified xsi:type="dcterms:W3CDTF">2019-08-09T14:47:00Z</dcterms:modified>
</cp:coreProperties>
</file>