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echnophyle\Desktop\DATA CLEANING GITHUB\"/>
    </mc:Choice>
  </mc:AlternateContent>
  <xr:revisionPtr revIDLastSave="0" documentId="13_ncr:1_{84ABC5A2-1BDB-4923-BF26-02EAF581209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W DATA" sheetId="2" r:id="rId1"/>
    <sheet name="TASKS" sheetId="4" r:id="rId2"/>
    <sheet name="ADVANCED FORMULAS " sheetId="3" r:id="rId3"/>
    <sheet name="FINAL DATA" sheetId="1" r:id="rId4"/>
  </sheets>
  <definedNames>
    <definedName name="_xlnm._FilterDatabase" localSheetId="2" hidden="1">'ADVANCED FORMULAS '!$A$1:$M$101</definedName>
    <definedName name="_xlnm._FilterDatabase" localSheetId="3" hidden="1">'FINAL DATA'!$A$1:$G$101</definedName>
    <definedName name="ExternalData_1" localSheetId="0" hidden="1">'RAW DATA'!$A$1:$F$101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6" i="1"/>
  <c r="E7" i="1"/>
  <c r="E8" i="1"/>
  <c r="E10" i="1"/>
  <c r="E12" i="1"/>
  <c r="E13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4" i="1"/>
  <c r="E35" i="1"/>
  <c r="E36" i="1"/>
  <c r="E41" i="1"/>
  <c r="E42" i="1"/>
  <c r="E44" i="1"/>
  <c r="E45" i="1"/>
  <c r="E47" i="1"/>
  <c r="E50" i="1"/>
  <c r="E52" i="1"/>
  <c r="E53" i="1"/>
  <c r="E54" i="1"/>
  <c r="E55" i="1"/>
  <c r="E56" i="1"/>
  <c r="E57" i="1"/>
  <c r="E61" i="1"/>
  <c r="E62" i="1"/>
  <c r="E64" i="1"/>
  <c r="E68" i="1"/>
  <c r="E70" i="1"/>
  <c r="E71" i="1"/>
  <c r="E75" i="1"/>
  <c r="E78" i="1"/>
  <c r="E79" i="1"/>
  <c r="E80" i="1"/>
  <c r="E81" i="1"/>
  <c r="E82" i="1"/>
  <c r="E83" i="1"/>
  <c r="E84" i="1"/>
  <c r="E85" i="1"/>
  <c r="E87" i="1"/>
  <c r="E88" i="1"/>
  <c r="E89" i="1"/>
  <c r="E92" i="1"/>
  <c r="E93" i="1"/>
  <c r="E95" i="1"/>
  <c r="E96" i="1"/>
  <c r="E97" i="1"/>
  <c r="E99" i="1"/>
  <c r="E100" i="1"/>
  <c r="I41" i="3"/>
  <c r="I47" i="3"/>
  <c r="I87" i="3"/>
  <c r="M101" i="3"/>
  <c r="K101" i="3"/>
  <c r="H101" i="3"/>
  <c r="D101" i="3"/>
  <c r="B101" i="3"/>
  <c r="M100" i="3"/>
  <c r="K100" i="3"/>
  <c r="H100" i="3"/>
  <c r="I100" i="3" s="1"/>
  <c r="D100" i="3"/>
  <c r="B100" i="3"/>
  <c r="M99" i="3"/>
  <c r="K99" i="3"/>
  <c r="H99" i="3"/>
  <c r="I99" i="3" s="1"/>
  <c r="D99" i="3"/>
  <c r="B99" i="3"/>
  <c r="M98" i="3"/>
  <c r="K98" i="3"/>
  <c r="H98" i="3"/>
  <c r="D98" i="3"/>
  <c r="B98" i="3"/>
  <c r="M97" i="3"/>
  <c r="K97" i="3"/>
  <c r="H97" i="3"/>
  <c r="I97" i="3" s="1"/>
  <c r="D97" i="3"/>
  <c r="B97" i="3"/>
  <c r="M96" i="3"/>
  <c r="K96" i="3"/>
  <c r="H96" i="3"/>
  <c r="I96" i="3" s="1"/>
  <c r="D96" i="3"/>
  <c r="B96" i="3"/>
  <c r="M95" i="3"/>
  <c r="K95" i="3"/>
  <c r="H95" i="3"/>
  <c r="I95" i="3" s="1"/>
  <c r="D95" i="3"/>
  <c r="B95" i="3"/>
  <c r="M94" i="3"/>
  <c r="K94" i="3"/>
  <c r="H94" i="3"/>
  <c r="D94" i="3"/>
  <c r="B94" i="3"/>
  <c r="M93" i="3"/>
  <c r="K93" i="3"/>
  <c r="H93" i="3"/>
  <c r="I93" i="3" s="1"/>
  <c r="D93" i="3"/>
  <c r="B93" i="3"/>
  <c r="M92" i="3"/>
  <c r="K92" i="3"/>
  <c r="H92" i="3"/>
  <c r="I92" i="3" s="1"/>
  <c r="D92" i="3"/>
  <c r="B92" i="3"/>
  <c r="M91" i="3"/>
  <c r="K91" i="3"/>
  <c r="H91" i="3"/>
  <c r="D91" i="3"/>
  <c r="B91" i="3"/>
  <c r="M90" i="3"/>
  <c r="K90" i="3"/>
  <c r="H90" i="3"/>
  <c r="D90" i="3"/>
  <c r="B90" i="3"/>
  <c r="M89" i="3"/>
  <c r="K89" i="3"/>
  <c r="H89" i="3"/>
  <c r="I89" i="3" s="1"/>
  <c r="D89" i="3"/>
  <c r="B89" i="3"/>
  <c r="M88" i="3"/>
  <c r="K88" i="3"/>
  <c r="H88" i="3"/>
  <c r="I88" i="3" s="1"/>
  <c r="D88" i="3"/>
  <c r="B88" i="3"/>
  <c r="M87" i="3"/>
  <c r="K87" i="3"/>
  <c r="H87" i="3"/>
  <c r="D87" i="3"/>
  <c r="B87" i="3"/>
  <c r="M86" i="3"/>
  <c r="K86" i="3"/>
  <c r="H86" i="3"/>
  <c r="D86" i="3"/>
  <c r="B86" i="3"/>
  <c r="M85" i="3"/>
  <c r="K85" i="3"/>
  <c r="H85" i="3"/>
  <c r="I85" i="3" s="1"/>
  <c r="D85" i="3"/>
  <c r="B85" i="3"/>
  <c r="M84" i="3"/>
  <c r="K84" i="3"/>
  <c r="H84" i="3"/>
  <c r="I84" i="3" s="1"/>
  <c r="D84" i="3"/>
  <c r="B84" i="3"/>
  <c r="M83" i="3"/>
  <c r="K83" i="3"/>
  <c r="H83" i="3"/>
  <c r="I83" i="3" s="1"/>
  <c r="D83" i="3"/>
  <c r="B83" i="3"/>
  <c r="M82" i="3"/>
  <c r="K82" i="3"/>
  <c r="H82" i="3"/>
  <c r="I82" i="3" s="1"/>
  <c r="D82" i="3"/>
  <c r="B82" i="3"/>
  <c r="M81" i="3"/>
  <c r="K81" i="3"/>
  <c r="H81" i="3"/>
  <c r="I81" i="3" s="1"/>
  <c r="D81" i="3"/>
  <c r="B81" i="3"/>
  <c r="M80" i="3"/>
  <c r="K80" i="3"/>
  <c r="H80" i="3"/>
  <c r="I80" i="3" s="1"/>
  <c r="D80" i="3"/>
  <c r="B80" i="3"/>
  <c r="M79" i="3"/>
  <c r="K79" i="3"/>
  <c r="H79" i="3"/>
  <c r="I79" i="3" s="1"/>
  <c r="D79" i="3"/>
  <c r="B79" i="3"/>
  <c r="M78" i="3"/>
  <c r="K78" i="3"/>
  <c r="H78" i="3"/>
  <c r="I78" i="3" s="1"/>
  <c r="D78" i="3"/>
  <c r="B78" i="3"/>
  <c r="M77" i="3"/>
  <c r="K77" i="3"/>
  <c r="H77" i="3"/>
  <c r="D77" i="3"/>
  <c r="B77" i="3"/>
  <c r="M76" i="3"/>
  <c r="K76" i="3"/>
  <c r="H76" i="3"/>
  <c r="D76" i="3"/>
  <c r="B76" i="3"/>
  <c r="M75" i="3"/>
  <c r="K75" i="3"/>
  <c r="H75" i="3"/>
  <c r="I75" i="3" s="1"/>
  <c r="D75" i="3"/>
  <c r="B75" i="3"/>
  <c r="M74" i="3"/>
  <c r="K74" i="3"/>
  <c r="H74" i="3"/>
  <c r="D74" i="3"/>
  <c r="B74" i="3"/>
  <c r="M73" i="3"/>
  <c r="K73" i="3"/>
  <c r="H73" i="3"/>
  <c r="D73" i="3"/>
  <c r="B73" i="3"/>
  <c r="M72" i="3"/>
  <c r="K72" i="3"/>
  <c r="H72" i="3"/>
  <c r="D72" i="3"/>
  <c r="B72" i="3"/>
  <c r="M71" i="3"/>
  <c r="K71" i="3"/>
  <c r="H71" i="3"/>
  <c r="I71" i="3" s="1"/>
  <c r="D71" i="3"/>
  <c r="B71" i="3"/>
  <c r="M70" i="3"/>
  <c r="K70" i="3"/>
  <c r="H70" i="3"/>
  <c r="I70" i="3" s="1"/>
  <c r="D70" i="3"/>
  <c r="B70" i="3"/>
  <c r="M69" i="3"/>
  <c r="K69" i="3"/>
  <c r="H69" i="3"/>
  <c r="D69" i="3"/>
  <c r="B69" i="3"/>
  <c r="M68" i="3"/>
  <c r="K68" i="3"/>
  <c r="H68" i="3"/>
  <c r="I68" i="3" s="1"/>
  <c r="D68" i="3"/>
  <c r="B68" i="3"/>
  <c r="M67" i="3"/>
  <c r="K67" i="3"/>
  <c r="H67" i="3"/>
  <c r="D67" i="3"/>
  <c r="B67" i="3"/>
  <c r="M66" i="3"/>
  <c r="K66" i="3"/>
  <c r="H66" i="3"/>
  <c r="D66" i="3"/>
  <c r="B66" i="3"/>
  <c r="M65" i="3"/>
  <c r="K65" i="3"/>
  <c r="H65" i="3"/>
  <c r="D65" i="3"/>
  <c r="B65" i="3"/>
  <c r="M64" i="3"/>
  <c r="K64" i="3"/>
  <c r="H64" i="3"/>
  <c r="I64" i="3" s="1"/>
  <c r="D64" i="3"/>
  <c r="B64" i="3"/>
  <c r="M63" i="3"/>
  <c r="K63" i="3"/>
  <c r="H63" i="3"/>
  <c r="D63" i="3"/>
  <c r="B63" i="3"/>
  <c r="M62" i="3"/>
  <c r="K62" i="3"/>
  <c r="H62" i="3"/>
  <c r="I62" i="3" s="1"/>
  <c r="D62" i="3"/>
  <c r="B62" i="3"/>
  <c r="M61" i="3"/>
  <c r="K61" i="3"/>
  <c r="H61" i="3"/>
  <c r="I61" i="3" s="1"/>
  <c r="D61" i="3"/>
  <c r="B61" i="3"/>
  <c r="M60" i="3"/>
  <c r="K60" i="3"/>
  <c r="H60" i="3"/>
  <c r="D60" i="3"/>
  <c r="B60" i="3"/>
  <c r="M59" i="3"/>
  <c r="K59" i="3"/>
  <c r="H59" i="3"/>
  <c r="D59" i="3"/>
  <c r="B59" i="3"/>
  <c r="M58" i="3"/>
  <c r="K58" i="3"/>
  <c r="H58" i="3"/>
  <c r="D58" i="3"/>
  <c r="B58" i="3"/>
  <c r="M57" i="3"/>
  <c r="K57" i="3"/>
  <c r="H57" i="3"/>
  <c r="I57" i="3" s="1"/>
  <c r="D57" i="3"/>
  <c r="B57" i="3"/>
  <c r="M56" i="3"/>
  <c r="K56" i="3"/>
  <c r="H56" i="3"/>
  <c r="I56" i="3" s="1"/>
  <c r="D56" i="3"/>
  <c r="B56" i="3"/>
  <c r="M55" i="3"/>
  <c r="K55" i="3"/>
  <c r="H55" i="3"/>
  <c r="I55" i="3" s="1"/>
  <c r="D55" i="3"/>
  <c r="B55" i="3"/>
  <c r="M54" i="3"/>
  <c r="K54" i="3"/>
  <c r="H54" i="3"/>
  <c r="I54" i="3" s="1"/>
  <c r="D54" i="3"/>
  <c r="B54" i="3"/>
  <c r="M53" i="3"/>
  <c r="K53" i="3"/>
  <c r="H53" i="3"/>
  <c r="I53" i="3" s="1"/>
  <c r="D53" i="3"/>
  <c r="B53" i="3"/>
  <c r="M52" i="3"/>
  <c r="K52" i="3"/>
  <c r="H52" i="3"/>
  <c r="I52" i="3" s="1"/>
  <c r="D52" i="3"/>
  <c r="B52" i="3"/>
  <c r="M51" i="3"/>
  <c r="K51" i="3"/>
  <c r="H51" i="3"/>
  <c r="D51" i="3"/>
  <c r="B51" i="3"/>
  <c r="M50" i="3"/>
  <c r="K50" i="3"/>
  <c r="H50" i="3"/>
  <c r="I50" i="3" s="1"/>
  <c r="D50" i="3"/>
  <c r="B50" i="3"/>
  <c r="M49" i="3"/>
  <c r="K49" i="3"/>
  <c r="H49" i="3"/>
  <c r="D49" i="3"/>
  <c r="B49" i="3"/>
  <c r="M48" i="3"/>
  <c r="K48" i="3"/>
  <c r="H48" i="3"/>
  <c r="D48" i="3"/>
  <c r="B48" i="3"/>
  <c r="M47" i="3"/>
  <c r="K47" i="3"/>
  <c r="H47" i="3"/>
  <c r="D47" i="3"/>
  <c r="B47" i="3"/>
  <c r="M46" i="3"/>
  <c r="K46" i="3"/>
  <c r="H46" i="3"/>
  <c r="D46" i="3"/>
  <c r="B46" i="3"/>
  <c r="M45" i="3"/>
  <c r="K45" i="3"/>
  <c r="H45" i="3"/>
  <c r="I45" i="3" s="1"/>
  <c r="D45" i="3"/>
  <c r="B45" i="3"/>
  <c r="M44" i="3"/>
  <c r="K44" i="3"/>
  <c r="H44" i="3"/>
  <c r="I44" i="3" s="1"/>
  <c r="D44" i="3"/>
  <c r="B44" i="3"/>
  <c r="M43" i="3"/>
  <c r="K43" i="3"/>
  <c r="H43" i="3"/>
  <c r="D43" i="3"/>
  <c r="B43" i="3"/>
  <c r="M42" i="3"/>
  <c r="K42" i="3"/>
  <c r="H42" i="3"/>
  <c r="I42" i="3" s="1"/>
  <c r="D42" i="3"/>
  <c r="B42" i="3"/>
  <c r="M41" i="3"/>
  <c r="K41" i="3"/>
  <c r="H41" i="3"/>
  <c r="D41" i="3"/>
  <c r="B41" i="3"/>
  <c r="M40" i="3"/>
  <c r="K40" i="3"/>
  <c r="H40" i="3"/>
  <c r="D40" i="3"/>
  <c r="B40" i="3"/>
  <c r="M39" i="3"/>
  <c r="K39" i="3"/>
  <c r="H39" i="3"/>
  <c r="D39" i="3"/>
  <c r="B39" i="3"/>
  <c r="M38" i="3"/>
  <c r="K38" i="3"/>
  <c r="H38" i="3"/>
  <c r="D38" i="3"/>
  <c r="B38" i="3"/>
  <c r="M37" i="3"/>
  <c r="K37" i="3"/>
  <c r="H37" i="3"/>
  <c r="D37" i="3"/>
  <c r="B37" i="3"/>
  <c r="M36" i="3"/>
  <c r="K36" i="3"/>
  <c r="H36" i="3"/>
  <c r="I36" i="3" s="1"/>
  <c r="D36" i="3"/>
  <c r="B36" i="3"/>
  <c r="M35" i="3"/>
  <c r="K35" i="3"/>
  <c r="H35" i="3"/>
  <c r="I35" i="3" s="1"/>
  <c r="D35" i="3"/>
  <c r="B35" i="3"/>
  <c r="M34" i="3"/>
  <c r="K34" i="3"/>
  <c r="H34" i="3"/>
  <c r="I34" i="3" s="1"/>
  <c r="D34" i="3"/>
  <c r="B34" i="3"/>
  <c r="M33" i="3"/>
  <c r="K33" i="3"/>
  <c r="H33" i="3"/>
  <c r="D33" i="3"/>
  <c r="B33" i="3"/>
  <c r="M32" i="3"/>
  <c r="K32" i="3"/>
  <c r="H32" i="3"/>
  <c r="I32" i="3" s="1"/>
  <c r="D32" i="3"/>
  <c r="B32" i="3"/>
  <c r="M31" i="3"/>
  <c r="K31" i="3"/>
  <c r="H31" i="3"/>
  <c r="I31" i="3" s="1"/>
  <c r="D31" i="3"/>
  <c r="B31" i="3"/>
  <c r="M30" i="3"/>
  <c r="K30" i="3"/>
  <c r="H30" i="3"/>
  <c r="I30" i="3" s="1"/>
  <c r="D30" i="3"/>
  <c r="B30" i="3"/>
  <c r="M29" i="3"/>
  <c r="K29" i="3"/>
  <c r="H29" i="3"/>
  <c r="I29" i="3" s="1"/>
  <c r="D29" i="3"/>
  <c r="B29" i="3"/>
  <c r="M28" i="3"/>
  <c r="K28" i="3"/>
  <c r="H28" i="3"/>
  <c r="I28" i="3" s="1"/>
  <c r="D28" i="3"/>
  <c r="B28" i="3"/>
  <c r="M27" i="3"/>
  <c r="K27" i="3"/>
  <c r="H27" i="3"/>
  <c r="I27" i="3" s="1"/>
  <c r="D27" i="3"/>
  <c r="B27" i="3"/>
  <c r="M26" i="3"/>
  <c r="K26" i="3"/>
  <c r="H26" i="3"/>
  <c r="I26" i="3" s="1"/>
  <c r="D26" i="3"/>
  <c r="B26" i="3"/>
  <c r="M25" i="3"/>
  <c r="K25" i="3"/>
  <c r="H25" i="3"/>
  <c r="I25" i="3" s="1"/>
  <c r="D25" i="3"/>
  <c r="B25" i="3"/>
  <c r="M24" i="3"/>
  <c r="K24" i="3"/>
  <c r="H24" i="3"/>
  <c r="I24" i="3" s="1"/>
  <c r="D24" i="3"/>
  <c r="B24" i="3"/>
  <c r="M23" i="3"/>
  <c r="K23" i="3"/>
  <c r="H23" i="3"/>
  <c r="I23" i="3" s="1"/>
  <c r="D23" i="3"/>
  <c r="B23" i="3"/>
  <c r="M22" i="3"/>
  <c r="K22" i="3"/>
  <c r="H22" i="3"/>
  <c r="I22" i="3" s="1"/>
  <c r="D22" i="3"/>
  <c r="B22" i="3"/>
  <c r="M21" i="3"/>
  <c r="K21" i="3"/>
  <c r="H21" i="3"/>
  <c r="I21" i="3" s="1"/>
  <c r="D21" i="3"/>
  <c r="B21" i="3"/>
  <c r="M20" i="3"/>
  <c r="K20" i="3"/>
  <c r="H20" i="3"/>
  <c r="I20" i="3" s="1"/>
  <c r="D20" i="3"/>
  <c r="B20" i="3"/>
  <c r="M19" i="3"/>
  <c r="K19" i="3"/>
  <c r="H19" i="3"/>
  <c r="I19" i="3" s="1"/>
  <c r="D19" i="3"/>
  <c r="B19" i="3"/>
  <c r="M18" i="3"/>
  <c r="K18" i="3"/>
  <c r="H18" i="3"/>
  <c r="I18" i="3" s="1"/>
  <c r="D18" i="3"/>
  <c r="B18" i="3"/>
  <c r="M17" i="3"/>
  <c r="K17" i="3"/>
  <c r="H17" i="3"/>
  <c r="I17" i="3" s="1"/>
  <c r="D17" i="3"/>
  <c r="B17" i="3"/>
  <c r="M16" i="3"/>
  <c r="K16" i="3"/>
  <c r="H16" i="3"/>
  <c r="D16" i="3"/>
  <c r="B16" i="3"/>
  <c r="M15" i="3"/>
  <c r="K15" i="3"/>
  <c r="H15" i="3"/>
  <c r="D15" i="3"/>
  <c r="B15" i="3"/>
  <c r="M14" i="3"/>
  <c r="K14" i="3"/>
  <c r="H14" i="3"/>
  <c r="D14" i="3"/>
  <c r="B14" i="3"/>
  <c r="M13" i="3"/>
  <c r="K13" i="3"/>
  <c r="H13" i="3"/>
  <c r="I13" i="3" s="1"/>
  <c r="D13" i="3"/>
  <c r="B13" i="3"/>
  <c r="M12" i="3"/>
  <c r="K12" i="3"/>
  <c r="H12" i="3"/>
  <c r="I12" i="3" s="1"/>
  <c r="D12" i="3"/>
  <c r="B12" i="3"/>
  <c r="M11" i="3"/>
  <c r="K11" i="3"/>
  <c r="H11" i="3"/>
  <c r="D11" i="3"/>
  <c r="B11" i="3"/>
  <c r="M10" i="3"/>
  <c r="K10" i="3"/>
  <c r="H10" i="3"/>
  <c r="I10" i="3" s="1"/>
  <c r="D10" i="3"/>
  <c r="B10" i="3"/>
  <c r="M9" i="3"/>
  <c r="K9" i="3"/>
  <c r="H9" i="3"/>
  <c r="D9" i="3"/>
  <c r="B9" i="3"/>
  <c r="M8" i="3"/>
  <c r="K8" i="3"/>
  <c r="H8" i="3"/>
  <c r="I8" i="3" s="1"/>
  <c r="D8" i="3"/>
  <c r="B8" i="3"/>
  <c r="M7" i="3"/>
  <c r="K7" i="3"/>
  <c r="H7" i="3"/>
  <c r="I7" i="3" s="1"/>
  <c r="D7" i="3"/>
  <c r="B7" i="3"/>
  <c r="M6" i="3"/>
  <c r="K6" i="3"/>
  <c r="H6" i="3"/>
  <c r="I6" i="3" s="1"/>
  <c r="D6" i="3"/>
  <c r="B6" i="3"/>
  <c r="M5" i="3"/>
  <c r="K5" i="3"/>
  <c r="H5" i="3"/>
  <c r="D5" i="3"/>
  <c r="B5" i="3"/>
  <c r="M4" i="3"/>
  <c r="K4" i="3"/>
  <c r="H4" i="3"/>
  <c r="I4" i="3" s="1"/>
  <c r="D4" i="3"/>
  <c r="B4" i="3"/>
  <c r="M3" i="3"/>
  <c r="K3" i="3"/>
  <c r="H3" i="3"/>
  <c r="I3" i="3" s="1"/>
  <c r="D3" i="3"/>
  <c r="B3" i="3"/>
  <c r="M2" i="3"/>
  <c r="K2" i="3"/>
  <c r="H2" i="3"/>
  <c r="D2" i="3"/>
  <c r="B2" i="3"/>
  <c r="F101" i="3" a="1"/>
  <c r="F97" i="3" a="1"/>
  <c r="F93" i="3" a="1"/>
  <c r="F89" i="3" a="1"/>
  <c r="F85" i="3" a="1"/>
  <c r="F81" i="3" a="1"/>
  <c r="F77" i="3" a="1"/>
  <c r="F73" i="3" a="1"/>
  <c r="F69" i="3" a="1"/>
  <c r="F65" i="3" a="1"/>
  <c r="F61" i="3" a="1"/>
  <c r="F57" i="3" a="1"/>
  <c r="F53" i="3" a="1"/>
  <c r="F49" i="3" a="1"/>
  <c r="F45" i="3" a="1"/>
  <c r="F41" i="3" a="1"/>
  <c r="F37" i="3" a="1"/>
  <c r="F33" i="3" a="1"/>
  <c r="F29" i="3" a="1"/>
  <c r="F25" i="3" a="1"/>
  <c r="F21" i="3" a="1"/>
  <c r="F98" i="3" a="1"/>
  <c r="F94" i="3" a="1"/>
  <c r="F90" i="3" a="1"/>
  <c r="F86" i="3" a="1"/>
  <c r="F82" i="3" a="1"/>
  <c r="F78" i="3" a="1"/>
  <c r="F74" i="3" a="1"/>
  <c r="F70" i="3" a="1"/>
  <c r="F66" i="3" a="1"/>
  <c r="F62" i="3" a="1"/>
  <c r="F58" i="3" a="1"/>
  <c r="F54" i="3" a="1"/>
  <c r="F50" i="3" a="1"/>
  <c r="F46" i="3" a="1"/>
  <c r="F42" i="3" a="1"/>
  <c r="F38" i="3" a="1"/>
  <c r="F34" i="3" a="1"/>
  <c r="F30" i="3" a="1"/>
  <c r="F26" i="3" a="1"/>
  <c r="F22" i="3" a="1"/>
  <c r="F18" i="3" a="1"/>
  <c r="F14" i="3" a="1"/>
  <c r="F10" i="3" a="1"/>
  <c r="O6" i="3"/>
  <c r="O5" i="3"/>
  <c r="O4" i="3"/>
  <c r="O3" i="3"/>
  <c r="F2" i="3" a="1"/>
  <c r="F99" i="3" a="1"/>
  <c r="F95" i="3" a="1"/>
  <c r="F91" i="3" a="1"/>
  <c r="F87" i="3" a="1"/>
  <c r="F83" i="3" a="1"/>
  <c r="F79" i="3" a="1"/>
  <c r="F75" i="3" a="1"/>
  <c r="F71" i="3" a="1"/>
  <c r="F67" i="3" a="1"/>
  <c r="F63" i="3" a="1"/>
  <c r="F59" i="3" a="1"/>
  <c r="F55" i="3" a="1"/>
  <c r="F51" i="3" a="1"/>
  <c r="F47" i="3" a="1"/>
  <c r="F43" i="3" a="1"/>
  <c r="F39" i="3" a="1"/>
  <c r="F35" i="3" a="1"/>
  <c r="F31" i="3" a="1"/>
  <c r="F27" i="3" a="1"/>
  <c r="F23" i="3" a="1"/>
  <c r="F19" i="3" a="1"/>
  <c r="F15" i="3" a="1"/>
  <c r="F11" i="3" a="1"/>
  <c r="F7" i="3" a="1"/>
  <c r="F5" i="3" a="1"/>
  <c r="F3" i="3" a="1"/>
  <c r="F100" i="3" a="1"/>
  <c r="F92" i="3" a="1"/>
  <c r="F84" i="3" a="1"/>
  <c r="F76" i="3" a="1"/>
  <c r="F68" i="3" a="1"/>
  <c r="F60" i="3" a="1"/>
  <c r="F52" i="3" a="1"/>
  <c r="F44" i="3" a="1"/>
  <c r="F36" i="3" a="1"/>
  <c r="F28" i="3" a="1"/>
  <c r="F20" i="3" a="1"/>
  <c r="F16" i="3" a="1"/>
  <c r="F12" i="3" a="1"/>
  <c r="F8" i="3" a="1"/>
  <c r="F6" i="3" a="1"/>
  <c r="F4" i="3" a="1"/>
  <c r="F96" i="3" a="1"/>
  <c r="F88" i="3" a="1"/>
  <c r="F80" i="3" a="1"/>
  <c r="F72" i="3" a="1"/>
  <c r="F64" i="3" a="1"/>
  <c r="F48" i="3" a="1"/>
  <c r="F32" i="3" a="1"/>
  <c r="F24" i="3" a="1"/>
  <c r="F17" i="3" a="1"/>
  <c r="F56" i="3" a="1"/>
  <c r="F40" i="3" a="1"/>
  <c r="F13" i="3" a="1"/>
  <c r="F9" i="3" a="1"/>
  <c r="F9" i="3" l="1"/>
  <c r="F13" i="3"/>
  <c r="F40" i="3"/>
  <c r="F56" i="3"/>
  <c r="F17" i="3"/>
  <c r="F24" i="3"/>
  <c r="F32" i="3"/>
  <c r="F48" i="3"/>
  <c r="F64" i="3"/>
  <c r="F72" i="3"/>
  <c r="F80" i="3"/>
  <c r="F88" i="3"/>
  <c r="F96" i="3"/>
  <c r="F4" i="3"/>
  <c r="F6" i="3"/>
  <c r="F8" i="3"/>
  <c r="F12" i="3"/>
  <c r="F16" i="3"/>
  <c r="F20" i="3"/>
  <c r="F28" i="3"/>
  <c r="F36" i="3"/>
  <c r="F44" i="3"/>
  <c r="F52" i="3"/>
  <c r="F60" i="3"/>
  <c r="F68" i="3"/>
  <c r="F76" i="3"/>
  <c r="F84" i="3"/>
  <c r="F92" i="3"/>
  <c r="F100" i="3"/>
  <c r="F3" i="3"/>
  <c r="F5" i="3"/>
  <c r="F7" i="3"/>
  <c r="F11" i="3"/>
  <c r="F15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2" i="3"/>
  <c r="F10" i="3"/>
  <c r="F14" i="3"/>
  <c r="F18" i="3"/>
  <c r="F22" i="3"/>
  <c r="F26" i="3"/>
  <c r="F30" i="3"/>
  <c r="F34" i="3"/>
  <c r="F38" i="3"/>
  <c r="F42" i="3"/>
  <c r="F46" i="3"/>
  <c r="F50" i="3"/>
  <c r="F54" i="3"/>
  <c r="F58" i="3"/>
  <c r="F62" i="3"/>
  <c r="F66" i="3"/>
  <c r="F70" i="3"/>
  <c r="F74" i="3"/>
  <c r="F78" i="3"/>
  <c r="F82" i="3"/>
  <c r="F86" i="3"/>
  <c r="F90" i="3"/>
  <c r="F94" i="3"/>
  <c r="F98" i="3"/>
  <c r="F21" i="3"/>
  <c r="F25" i="3"/>
  <c r="F29" i="3"/>
  <c r="F33" i="3"/>
  <c r="F37" i="3"/>
  <c r="F41" i="3"/>
  <c r="F45" i="3"/>
  <c r="F49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FB57C-778D-4EBD-97C4-EC3DF913B4F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<sst xmlns="http://schemas.openxmlformats.org/spreadsheetml/2006/main" count="1691" uniqueCount="918">
  <si>
    <t>Phone</t>
  </si>
  <si>
    <t>Date of Birth</t>
  </si>
  <si>
    <t>Salary</t>
  </si>
  <si>
    <t>Norma Fisher</t>
  </si>
  <si>
    <t>norma.fisher@example.com</t>
  </si>
  <si>
    <t>+1-111-330-6016x8847</t>
  </si>
  <si>
    <t>unknown</t>
  </si>
  <si>
    <t>Port Joseph</t>
  </si>
  <si>
    <t>97649</t>
  </si>
  <si>
    <t>Jorge Sullivan</t>
  </si>
  <si>
    <t>jorge.sullivan@example.com</t>
  </si>
  <si>
    <t>793 615 3492</t>
  </si>
  <si>
    <t>12/01/1993</t>
  </si>
  <si>
    <t>Markview</t>
  </si>
  <si>
    <t>89,585.00</t>
  </si>
  <si>
    <t>Elizabeth Woods</t>
  </si>
  <si>
    <t>elizabeth.woods@example.com</t>
  </si>
  <si>
    <t>635-110-8731</t>
  </si>
  <si>
    <t>2007-04-06</t>
  </si>
  <si>
    <t>Zacharymouth</t>
  </si>
  <si>
    <t>58,235.00</t>
  </si>
  <si>
    <t>Susan Wagner</t>
  </si>
  <si>
    <t>susan.wagner@example.com</t>
  </si>
  <si>
    <t>(764) 303 9213</t>
  </si>
  <si>
    <t>February 13, 1966</t>
  </si>
  <si>
    <t>Port Rachel</t>
  </si>
  <si>
    <t>35741</t>
  </si>
  <si>
    <t>Peter Montgomery</t>
  </si>
  <si>
    <t>peter.montgomery@example.com</t>
  </si>
  <si>
    <t>765 821 9729</t>
  </si>
  <si>
    <t>1972/02/06</t>
  </si>
  <si>
    <t>Theodore Mcgrath</t>
  </si>
  <si>
    <t>theodore.mcgrath@example.com</t>
  </si>
  <si>
    <t>668-757-7389</t>
  </si>
  <si>
    <t>1970-06-25</t>
  </si>
  <si>
    <t>$30,934</t>
  </si>
  <si>
    <t>stephaniecollins@example</t>
  </si>
  <si>
    <t>305.550.8249</t>
  </si>
  <si>
    <t>1989/04/06</t>
  </si>
  <si>
    <t>Lisaland</t>
  </si>
  <si>
    <t>59,119.00</t>
  </si>
  <si>
    <t>Stephanie Sutton</t>
  </si>
  <si>
    <t>stephanie.sutton@example.com</t>
  </si>
  <si>
    <t>269 471 1801</t>
  </si>
  <si>
    <t>September 23, 1963</t>
  </si>
  <si>
    <t>Lake Krystal</t>
  </si>
  <si>
    <t>58,963.00</t>
  </si>
  <si>
    <t>brian.hamilton@example.com</t>
  </si>
  <si>
    <t>(320) 407 5227</t>
  </si>
  <si>
    <t>1988.04.29</t>
  </si>
  <si>
    <t>Port Stephen</t>
  </si>
  <si>
    <t>$43,413</t>
  </si>
  <si>
    <t>Susan Levy</t>
  </si>
  <si>
    <t>susan.levy@example.com</t>
  </si>
  <si>
    <t>N/A</t>
  </si>
  <si>
    <t>06/25/2002</t>
  </si>
  <si>
    <t>Lake Matthew</t>
  </si>
  <si>
    <t>71815</t>
  </si>
  <si>
    <t>Sean Green</t>
  </si>
  <si>
    <t>sean.green@example.com</t>
  </si>
  <si>
    <t>1986/02/24</t>
  </si>
  <si>
    <t>South Kelsey</t>
  </si>
  <si>
    <t>72,617.00</t>
  </si>
  <si>
    <t>Kimberly Smith</t>
  </si>
  <si>
    <t>kimberly.smith@example.com</t>
  </si>
  <si>
    <t>586.880.9189</t>
  </si>
  <si>
    <t>1977-10-14</t>
  </si>
  <si>
    <t>New Christopherhaven</t>
  </si>
  <si>
    <t>54920</t>
  </si>
  <si>
    <t>Jennifer Summers</t>
  </si>
  <si>
    <t>jennifer.summers@example.com</t>
  </si>
  <si>
    <t>634-896-7699</t>
  </si>
  <si>
    <t>06/25/1976</t>
  </si>
  <si>
    <t>97k</t>
  </si>
  <si>
    <t>aprilsnyder@@example.com</t>
  </si>
  <si>
    <t>002.489.4517</t>
  </si>
  <si>
    <t>South Cathyshire</t>
  </si>
  <si>
    <t>62k</t>
  </si>
  <si>
    <t>Dana Nguyen</t>
  </si>
  <si>
    <t>dana.nguyen@example.com</t>
  </si>
  <si>
    <t>446 660 2234</t>
  </si>
  <si>
    <t>January 15, 1989</t>
  </si>
  <si>
    <t>Rogersfurt</t>
  </si>
  <si>
    <t>$70,924</t>
  </si>
  <si>
    <t>Cheryl Bradley</t>
  </si>
  <si>
    <t>cheryl.bradley@example.com</t>
  </si>
  <si>
    <t>001-500-762-7912x5609</t>
  </si>
  <si>
    <t>1983/07/11</t>
  </si>
  <si>
    <t>Vanessaville</t>
  </si>
  <si>
    <t>63,376.00</t>
  </si>
  <si>
    <t>Walter Pratt</t>
  </si>
  <si>
    <t>walter.pratt@example.com</t>
  </si>
  <si>
    <t>670.172.0099x251</t>
  </si>
  <si>
    <t>2000-10-10</t>
  </si>
  <si>
    <t>West Sara</t>
  </si>
  <si>
    <t>35k</t>
  </si>
  <si>
    <t>bobby.flores@example.com</t>
  </si>
  <si>
    <t>853-671-0979</t>
  </si>
  <si>
    <t>1981-08-04</t>
  </si>
  <si>
    <t>Lake David</t>
  </si>
  <si>
    <t>31206</t>
  </si>
  <si>
    <t>Tasha Rodriguez</t>
  </si>
  <si>
    <t>tasha.rodriguez@example.com</t>
  </si>
  <si>
    <t>519-426-4183</t>
  </si>
  <si>
    <t>1965-06-15</t>
  </si>
  <si>
    <t>Normaborough</t>
  </si>
  <si>
    <t>36,221.00</t>
  </si>
  <si>
    <t>michelle.kelley@example.com</t>
  </si>
  <si>
    <t>6753751007</t>
  </si>
  <si>
    <t>1980.03.07</t>
  </si>
  <si>
    <t>South Deannaport</t>
  </si>
  <si>
    <t>94,694.00</t>
  </si>
  <si>
    <t>Kimberly Maynard</t>
  </si>
  <si>
    <t>kimberly.maynard@example.com</t>
  </si>
  <si>
    <t>(408) 993 3188</t>
  </si>
  <si>
    <t>05/03/1961</t>
  </si>
  <si>
    <t>Buckburgh</t>
  </si>
  <si>
    <t>41221</t>
  </si>
  <si>
    <t>Laurie Wallace</t>
  </si>
  <si>
    <t>laurie.wallace@example.com</t>
  </si>
  <si>
    <t>(841)269-6116x11620</t>
  </si>
  <si>
    <t>1992.10.20</t>
  </si>
  <si>
    <t>Samanthaland</t>
  </si>
  <si>
    <t>janicejohnston@example</t>
  </si>
  <si>
    <t>766.075.4151</t>
  </si>
  <si>
    <t>1960/01/13</t>
  </si>
  <si>
    <t>Brownstad</t>
  </si>
  <si>
    <t>Collin Lopez</t>
  </si>
  <si>
    <t>collin.lopez@example.com</t>
  </si>
  <si>
    <t>(150) 552 0351</t>
  </si>
  <si>
    <t>1976-05-03</t>
  </si>
  <si>
    <t>Emilyshire</t>
  </si>
  <si>
    <t>57,979.00</t>
  </si>
  <si>
    <t>mary.alvarez@example.com</t>
  </si>
  <si>
    <t>923-031-0450</t>
  </si>
  <si>
    <t>1973.02.01</t>
  </si>
  <si>
    <t>Gutierreztown</t>
  </si>
  <si>
    <t>85959</t>
  </si>
  <si>
    <t>Peter Mcdowell</t>
  </si>
  <si>
    <t>peter.mcdowell@example.com</t>
  </si>
  <si>
    <t>932-271-7542</t>
  </si>
  <si>
    <t>1986-05-13</t>
  </si>
  <si>
    <t>Langborough</t>
  </si>
  <si>
    <t>35,157.00</t>
  </si>
  <si>
    <t>sarahvillanueva@example</t>
  </si>
  <si>
    <t>1985/08/06</t>
  </si>
  <si>
    <t>Brownville</t>
  </si>
  <si>
    <t>92k</t>
  </si>
  <si>
    <t>Kimberly Myers</t>
  </si>
  <si>
    <t>kimberly.myers@example.com</t>
  </si>
  <si>
    <t>035.574.4852</t>
  </si>
  <si>
    <t>1988/12/06</t>
  </si>
  <si>
    <t>North Michaelburgh</t>
  </si>
  <si>
    <t>$76,150</t>
  </si>
  <si>
    <t>Desiree Cain</t>
  </si>
  <si>
    <t>desireecain@@example.com</t>
  </si>
  <si>
    <t>(911) 894 2622</t>
  </si>
  <si>
    <t>2002-07-11</t>
  </si>
  <si>
    <t>Gilberttown</t>
  </si>
  <si>
    <t>44,062.00</t>
  </si>
  <si>
    <t>stephanie.lawrence@example.com</t>
  </si>
  <si>
    <t>358 332 4560</t>
  </si>
  <si>
    <t>2001/11/11</t>
  </si>
  <si>
    <t>Stephenside</t>
  </si>
  <si>
    <t>$56,369</t>
  </si>
  <si>
    <t>Lauren Hayes</t>
  </si>
  <si>
    <t>lauren.hayes@example.com</t>
  </si>
  <si>
    <t>290.611.2648</t>
  </si>
  <si>
    <t>2005-02-02</t>
  </si>
  <si>
    <t>Alvarezton</t>
  </si>
  <si>
    <t>97,375.00</t>
  </si>
  <si>
    <t>whitney.stark@example.com</t>
  </si>
  <si>
    <t>629 645 1375</t>
  </si>
  <si>
    <t>October 11, 1985</t>
  </si>
  <si>
    <t>Gibbsview</t>
  </si>
  <si>
    <t>$65,723</t>
  </si>
  <si>
    <t>Angela Salazar</t>
  </si>
  <si>
    <t>angela.salazar@example.com</t>
  </si>
  <si>
    <t>806 606 5735</t>
  </si>
  <si>
    <t>2006-09-22</t>
  </si>
  <si>
    <t>Lake Zacharyland</t>
  </si>
  <si>
    <t>42963</t>
  </si>
  <si>
    <t>Mr. Ryan Sanchez</t>
  </si>
  <si>
    <t>mr.ryansanchez@@example.com</t>
  </si>
  <si>
    <t>712-141-8927x6266</t>
  </si>
  <si>
    <t>1961-11-25</t>
  </si>
  <si>
    <t>Michaelville</t>
  </si>
  <si>
    <t>62,607.00</t>
  </si>
  <si>
    <t>Autumn Robinson</t>
  </si>
  <si>
    <t>autumn.robinson@example.com</t>
  </si>
  <si>
    <t>237 582 5717</t>
  </si>
  <si>
    <t>1998-12-09</t>
  </si>
  <si>
    <t>Donaldsonberg</t>
  </si>
  <si>
    <t>97539</t>
  </si>
  <si>
    <t>Faith Cabrera</t>
  </si>
  <si>
    <t>faith.cabrera@example.com</t>
  </si>
  <si>
    <t>001-340-797-0341x48926</t>
  </si>
  <si>
    <t>12/14/1990</t>
  </si>
  <si>
    <t>Susantown</t>
  </si>
  <si>
    <t>45963</t>
  </si>
  <si>
    <t>Charles Wolfe</t>
  </si>
  <si>
    <t>charles.wolfe@example.com</t>
  </si>
  <si>
    <t>Morganside</t>
  </si>
  <si>
    <t>$45,498</t>
  </si>
  <si>
    <t>Kenneth Kent</t>
  </si>
  <si>
    <t>kenneth.kent@example.com</t>
  </si>
  <si>
    <t>717 386 4014</t>
  </si>
  <si>
    <t>June 02, 1983</t>
  </si>
  <si>
    <t>East Greg</t>
  </si>
  <si>
    <t>$60,089</t>
  </si>
  <si>
    <t>melanie.johnson@example.com</t>
  </si>
  <si>
    <t>004 689 6714</t>
  </si>
  <si>
    <t>12/29/1997</t>
  </si>
  <si>
    <t>Lake Erin</t>
  </si>
  <si>
    <t>$59,040</t>
  </si>
  <si>
    <t>lisajohnston@@example.com</t>
  </si>
  <si>
    <t>(439)101-4485x183</t>
  </si>
  <si>
    <t>12/01/1967</t>
  </si>
  <si>
    <t>Sonyafort</t>
  </si>
  <si>
    <t>38k</t>
  </si>
  <si>
    <t>jacobhooper@@example.com</t>
  </si>
  <si>
    <t>1997-09-11</t>
  </si>
  <si>
    <t>Williamsbury</t>
  </si>
  <si>
    <t>$60,618</t>
  </si>
  <si>
    <t>Alex Woodward</t>
  </si>
  <si>
    <t>alex.woodward@example.com</t>
  </si>
  <si>
    <t>216.448.2983</t>
  </si>
  <si>
    <t>March 25, 1978</t>
  </si>
  <si>
    <t>Markbury</t>
  </si>
  <si>
    <t>67,595.00</t>
  </si>
  <si>
    <t>caleb.clark@example.com</t>
  </si>
  <si>
    <t>816-864-4759</t>
  </si>
  <si>
    <t>1981-08-13</t>
  </si>
  <si>
    <t>Jeremychester</t>
  </si>
  <si>
    <t>31k</t>
  </si>
  <si>
    <t>Taylor Johnson</t>
  </si>
  <si>
    <t>taylorjohnson@example</t>
  </si>
  <si>
    <t>(221) 166 9728</t>
  </si>
  <si>
    <t>12/10/1960</t>
  </si>
  <si>
    <t>Coxshire</t>
  </si>
  <si>
    <t>$78,101</t>
  </si>
  <si>
    <t>Brian Green</t>
  </si>
  <si>
    <t>brian.green@example.com</t>
  </si>
  <si>
    <t>457 637 7857</t>
  </si>
  <si>
    <t>05/18/1986</t>
  </si>
  <si>
    <t>South Annette</t>
  </si>
  <si>
    <t>47016</t>
  </si>
  <si>
    <t>Matthew Bell</t>
  </si>
  <si>
    <t>matthew.bell@example.com</t>
  </si>
  <si>
    <t>074 270 9305</t>
  </si>
  <si>
    <t>1991/07/11</t>
  </si>
  <si>
    <t>East Sarahtown</t>
  </si>
  <si>
    <t>52k</t>
  </si>
  <si>
    <t>Jonathan Williams</t>
  </si>
  <si>
    <t>jonathan.williams@example.com</t>
  </si>
  <si>
    <t>760.811.6050</t>
  </si>
  <si>
    <t>October 15, 1994</t>
  </si>
  <si>
    <t>Higginsburgh</t>
  </si>
  <si>
    <t>47770</t>
  </si>
  <si>
    <t>William Gonzalez</t>
  </si>
  <si>
    <t>william.gonzalez@example.com</t>
  </si>
  <si>
    <t>190.443.2943</t>
  </si>
  <si>
    <t>06/30/1968</t>
  </si>
  <si>
    <t>North Anthony</t>
  </si>
  <si>
    <t>57,978.00</t>
  </si>
  <si>
    <t>Nicholas Massey</t>
  </si>
  <si>
    <t>nicholas.massey@example.com</t>
  </si>
  <si>
    <t>167.562.5662</t>
  </si>
  <si>
    <t>1962/02/12</t>
  </si>
  <si>
    <t>Williamton</t>
  </si>
  <si>
    <t>59k</t>
  </si>
  <si>
    <t>Caroline Chambers</t>
  </si>
  <si>
    <t>carolinechambers@@example.com</t>
  </si>
  <si>
    <t>728 523 2756</t>
  </si>
  <si>
    <t>October 31, 1964</t>
  </si>
  <si>
    <t>Port Sarashire</t>
  </si>
  <si>
    <t>$47,372</t>
  </si>
  <si>
    <t>Amy Lowe</t>
  </si>
  <si>
    <t>amy.lowe@example.com</t>
  </si>
  <si>
    <t>676 337 3906</t>
  </si>
  <si>
    <t>1997.10.19</t>
  </si>
  <si>
    <t>Port Eric</t>
  </si>
  <si>
    <t>33409</t>
  </si>
  <si>
    <t>Gloria King</t>
  </si>
  <si>
    <t>gloria.king@example.com</t>
  </si>
  <si>
    <t>031-250-2394</t>
  </si>
  <si>
    <t>12/06/1982</t>
  </si>
  <si>
    <t>$94,120</t>
  </si>
  <si>
    <t>Jessica Thompson</t>
  </si>
  <si>
    <t>jessica.thompson@example.com</t>
  </si>
  <si>
    <t>+1-184-567-0886x977</t>
  </si>
  <si>
    <t>1983-11-09</t>
  </si>
  <si>
    <t>Bradleymouth</t>
  </si>
  <si>
    <t>58845</t>
  </si>
  <si>
    <t>jasoncarroll@@example.com</t>
  </si>
  <si>
    <t>1959.08.05</t>
  </si>
  <si>
    <t>East Michael</t>
  </si>
  <si>
    <t>93k</t>
  </si>
  <si>
    <t>Emily Howard</t>
  </si>
  <si>
    <t>emily.howard@example.com</t>
  </si>
  <si>
    <t>735-400-0250x402</t>
  </si>
  <si>
    <t>1964/01/04</t>
  </si>
  <si>
    <t>New Richard</t>
  </si>
  <si>
    <t>71,149.00</t>
  </si>
  <si>
    <t>Danielle Castro</t>
  </si>
  <si>
    <t>danielle.castro@example.com</t>
  </si>
  <si>
    <t>04/08/1972</t>
  </si>
  <si>
    <t>South Ashlee</t>
  </si>
  <si>
    <t>63968</t>
  </si>
  <si>
    <t>patrick.rogers@example.com</t>
  </si>
  <si>
    <t>163-968-3735</t>
  </si>
  <si>
    <t>October 30, 1966</t>
  </si>
  <si>
    <t>Tammychester</t>
  </si>
  <si>
    <t>55,043.00</t>
  </si>
  <si>
    <t>douglas.allen@example.com</t>
  </si>
  <si>
    <t>(919) 155 8754</t>
  </si>
  <si>
    <t>12/22/2004</t>
  </si>
  <si>
    <t>$80,343</t>
  </si>
  <si>
    <t>heatherroberts@@example.com</t>
  </si>
  <si>
    <t>080 351 3853</t>
  </si>
  <si>
    <t>January 29, 1996</t>
  </si>
  <si>
    <t>South John</t>
  </si>
  <si>
    <t>34k</t>
  </si>
  <si>
    <t>Travis Schultz</t>
  </si>
  <si>
    <t>travis.schultz@example.com</t>
  </si>
  <si>
    <t>344 486 4753</t>
  </si>
  <si>
    <t>1991-05-07</t>
  </si>
  <si>
    <t>Sandersshire</t>
  </si>
  <si>
    <t>73k</t>
  </si>
  <si>
    <t>michellehughes@@example.com</t>
  </si>
  <si>
    <t>(048) 107 7706</t>
  </si>
  <si>
    <t>1962.03.22</t>
  </si>
  <si>
    <t>Port Johnnyview</t>
  </si>
  <si>
    <t>63k</t>
  </si>
  <si>
    <t>matthew.smith@example.com</t>
  </si>
  <si>
    <t>(777) 111 3126</t>
  </si>
  <si>
    <t>Amyfort</t>
  </si>
  <si>
    <t>69k</t>
  </si>
  <si>
    <t>georgeallen@example</t>
  </si>
  <si>
    <t>791.686.0237</t>
  </si>
  <si>
    <t>1980-09-09</t>
  </si>
  <si>
    <t>West Billy</t>
  </si>
  <si>
    <t>Jamie Hutchinson</t>
  </si>
  <si>
    <t>jamie.hutchinson@example.com</t>
  </si>
  <si>
    <t>324.556.1849</t>
  </si>
  <si>
    <t>January 06, 1961</t>
  </si>
  <si>
    <t>Michellefurt</t>
  </si>
  <si>
    <t>49820</t>
  </si>
  <si>
    <t>Jennifer Morales</t>
  </si>
  <si>
    <t>jennifer.morales@example.com</t>
  </si>
  <si>
    <t>(834) 789 7844</t>
  </si>
  <si>
    <t>09/16/1980</t>
  </si>
  <si>
    <t>New Natalieton</t>
  </si>
  <si>
    <t>38,037.00</t>
  </si>
  <si>
    <t>jennifer.bates@example.com</t>
  </si>
  <si>
    <t>(301) 912 6334</t>
  </si>
  <si>
    <t>January 03, 1986</t>
  </si>
  <si>
    <t>Lake Philip</t>
  </si>
  <si>
    <t>Jeremy Green</t>
  </si>
  <si>
    <t>jeremy.green@example.com</t>
  </si>
  <si>
    <t>088.601.6419</t>
  </si>
  <si>
    <t>1967-10-24</t>
  </si>
  <si>
    <t>Simonfurt</t>
  </si>
  <si>
    <t>Joseph Freeman</t>
  </si>
  <si>
    <t>joseph.freeman@example.com</t>
  </si>
  <si>
    <t>538.433.1845</t>
  </si>
  <si>
    <t>July 16, 2002</t>
  </si>
  <si>
    <t>Middletonmouth</t>
  </si>
  <si>
    <t>$38,722</t>
  </si>
  <si>
    <t>Nicole Henson</t>
  </si>
  <si>
    <t>nicole.henson@example.com</t>
  </si>
  <si>
    <t>357.492.2088</t>
  </si>
  <si>
    <t>1978.01.03</t>
  </si>
  <si>
    <t>Martinmouth</t>
  </si>
  <si>
    <t>$85,397</t>
  </si>
  <si>
    <t>eric.owens.phd@example.com</t>
  </si>
  <si>
    <t>590-262-2812x37933</t>
  </si>
  <si>
    <t>1986/12/11</t>
  </si>
  <si>
    <t>Jenkinsshire</t>
  </si>
  <si>
    <t>87k</t>
  </si>
  <si>
    <t>robin.lopez@example.com</t>
  </si>
  <si>
    <t>236-599-2719</t>
  </si>
  <si>
    <t>Kathleenville</t>
  </si>
  <si>
    <t>$70,888</t>
  </si>
  <si>
    <t>missangelaswansondvm@@example.com</t>
  </si>
  <si>
    <t>December 10, 2004</t>
  </si>
  <si>
    <t>Michaelstad</t>
  </si>
  <si>
    <t>$83,560</t>
  </si>
  <si>
    <t>michaelstewart@@example.com</t>
  </si>
  <si>
    <t>089-577-4038</t>
  </si>
  <si>
    <t>December 16, 1968</t>
  </si>
  <si>
    <t>Mccoyton</t>
  </si>
  <si>
    <t>64,569.00</t>
  </si>
  <si>
    <t>mitchellsmith@example</t>
  </si>
  <si>
    <t>277-851-4296</t>
  </si>
  <si>
    <t>1999/10/28</t>
  </si>
  <si>
    <t>West Gregory</t>
  </si>
  <si>
    <t>35,497.00</t>
  </si>
  <si>
    <t>Kelsey Davis</t>
  </si>
  <si>
    <t>kelseydavis@@example.com</t>
  </si>
  <si>
    <t>(354) 603 0535</t>
  </si>
  <si>
    <t>04/28/1969</t>
  </si>
  <si>
    <t>Kennethton</t>
  </si>
  <si>
    <t>83599</t>
  </si>
  <si>
    <t>matthew.russo@example.com</t>
  </si>
  <si>
    <t>October 17, 1986</t>
  </si>
  <si>
    <t>Andreaton</t>
  </si>
  <si>
    <t>30k</t>
  </si>
  <si>
    <t>william.garcia@example.com</t>
  </si>
  <si>
    <t>(734) 524 0598</t>
  </si>
  <si>
    <t>1980.02.13</t>
  </si>
  <si>
    <t>Adamsborough</t>
  </si>
  <si>
    <t>40k</t>
  </si>
  <si>
    <t>jennifer.miller@example.com</t>
  </si>
  <si>
    <t>2507003003</t>
  </si>
  <si>
    <t>1994/02/04</t>
  </si>
  <si>
    <t>Dennisville</t>
  </si>
  <si>
    <t>61k</t>
  </si>
  <si>
    <t>jesse.sparks@example.com</t>
  </si>
  <si>
    <t>+1-510-562-3762x5425</t>
  </si>
  <si>
    <t>05/12/1963</t>
  </si>
  <si>
    <t>Gabrielchester</t>
  </si>
  <si>
    <t>51k</t>
  </si>
  <si>
    <t>Brandi Meyer</t>
  </si>
  <si>
    <t>brandi.meyer@example.com</t>
  </si>
  <si>
    <t>660.648.8709</t>
  </si>
  <si>
    <t>1970/05/17</t>
  </si>
  <si>
    <t>Fordland</t>
  </si>
  <si>
    <t>43,586.00</t>
  </si>
  <si>
    <t>hannah.wiggins@example.com</t>
  </si>
  <si>
    <t>166.208.2982</t>
  </si>
  <si>
    <t>1967/10/27</t>
  </si>
  <si>
    <t>Gardnerside</t>
  </si>
  <si>
    <t>49,670.00</t>
  </si>
  <si>
    <t>albertwilliams@example</t>
  </si>
  <si>
    <t>153-230-2821</t>
  </si>
  <si>
    <t>1968.05.27</t>
  </si>
  <si>
    <t>East Eric</t>
  </si>
  <si>
    <t>63092</t>
  </si>
  <si>
    <t>kristin.potts@example.com</t>
  </si>
  <si>
    <t>691.972.9904</t>
  </si>
  <si>
    <t>1992/01/05</t>
  </si>
  <si>
    <t>East Anthony</t>
  </si>
  <si>
    <t>33,573.00</t>
  </si>
  <si>
    <t>susan.williams@example.com</t>
  </si>
  <si>
    <t>560 071 5427</t>
  </si>
  <si>
    <t>2007-04-14</t>
  </si>
  <si>
    <t>Port Trevor</t>
  </si>
  <si>
    <t>95056</t>
  </si>
  <si>
    <t>Meredith Rios</t>
  </si>
  <si>
    <t>meredith.rios@example.com</t>
  </si>
  <si>
    <t>12/20/2002</t>
  </si>
  <si>
    <t>Jennifermouth</t>
  </si>
  <si>
    <t>Stephanie Bowman</t>
  </si>
  <si>
    <t>stephanie.bowman@example.com</t>
  </si>
  <si>
    <t>852.654.7604</t>
  </si>
  <si>
    <t>1962/06/20</t>
  </si>
  <si>
    <t>Port Sydneychester</t>
  </si>
  <si>
    <t>88k</t>
  </si>
  <si>
    <t>joshuaclark@@example.com</t>
  </si>
  <si>
    <t>1994-08-24</t>
  </si>
  <si>
    <t>Rachelmouth</t>
  </si>
  <si>
    <t>$51,270</t>
  </si>
  <si>
    <t>Alexa Hernandez</t>
  </si>
  <si>
    <t>alexa.hernandez@example.com</t>
  </si>
  <si>
    <t>1962-03-31</t>
  </si>
  <si>
    <t>74,255.00</t>
  </si>
  <si>
    <t>richard.higgins@example.com</t>
  </si>
  <si>
    <t>848-708-9840</t>
  </si>
  <si>
    <t>January 19, 1997</t>
  </si>
  <si>
    <t>Rollinsside</t>
  </si>
  <si>
    <t>81,457.00</t>
  </si>
  <si>
    <t>Marc Williams</t>
  </si>
  <si>
    <t>marc.williams@example.com</t>
  </si>
  <si>
    <t>(761) 657 0040</t>
  </si>
  <si>
    <t>04/28/2006</t>
  </si>
  <si>
    <t>Jimmyfurt</t>
  </si>
  <si>
    <t>William Roberts</t>
  </si>
  <si>
    <t>william.roberts@example.com</t>
  </si>
  <si>
    <t>494.388.5643</t>
  </si>
  <si>
    <t>2006/09/27</t>
  </si>
  <si>
    <t>Peterfort</t>
  </si>
  <si>
    <t>$91,461</t>
  </si>
  <si>
    <t>Joshua Carter</t>
  </si>
  <si>
    <t>joshua.carter@example.com</t>
  </si>
  <si>
    <t>953-985-2250</t>
  </si>
  <si>
    <t>2002/03/30</t>
  </si>
  <si>
    <t>Tamichester</t>
  </si>
  <si>
    <t>$35,020</t>
  </si>
  <si>
    <t>david.williams@example.com</t>
  </si>
  <si>
    <t>909 255 4457</t>
  </si>
  <si>
    <t>08/22/1985</t>
  </si>
  <si>
    <t>Lake Teresaberg</t>
  </si>
  <si>
    <t>82924</t>
  </si>
  <si>
    <t>Joseph Jones</t>
  </si>
  <si>
    <t>joseph.jones@example.com</t>
  </si>
  <si>
    <t>696.202.9072</t>
  </si>
  <si>
    <t>1971/07/21</t>
  </si>
  <si>
    <t>New Caitlinhaven</t>
  </si>
  <si>
    <t>32711</t>
  </si>
  <si>
    <t>Gary Perry</t>
  </si>
  <si>
    <t>gary.perry@example.com</t>
  </si>
  <si>
    <t>507.493.1864</t>
  </si>
  <si>
    <t>1982-09-29</t>
  </si>
  <si>
    <t>Lake Kimberlyborough</t>
  </si>
  <si>
    <t>63281</t>
  </si>
  <si>
    <t>Terry Wells</t>
  </si>
  <si>
    <t>terry.wells@example.com</t>
  </si>
  <si>
    <t>282.129.1889</t>
  </si>
  <si>
    <t>1999-02-27</t>
  </si>
  <si>
    <t>$57,144</t>
  </si>
  <si>
    <t>Vanessa Cooper</t>
  </si>
  <si>
    <t>vanessa.cooper@example.com</t>
  </si>
  <si>
    <t>(644)406-4488x8553</t>
  </si>
  <si>
    <t>Millerton</t>
  </si>
  <si>
    <t>$80,603</t>
  </si>
  <si>
    <t>michael.simmons@example.com</t>
  </si>
  <si>
    <t>001-620-829-6570x869</t>
  </si>
  <si>
    <t>1964.12.02</t>
  </si>
  <si>
    <t>North Patriciafort</t>
  </si>
  <si>
    <t>$57,390</t>
  </si>
  <si>
    <t>Nicholas Kline</t>
  </si>
  <si>
    <t>nicholas.kline@example.com</t>
  </si>
  <si>
    <t>305.823.5703</t>
  </si>
  <si>
    <t>1964/10/12</t>
  </si>
  <si>
    <t>Danielmouth</t>
  </si>
  <si>
    <t>$61,804</t>
  </si>
  <si>
    <t>lori.bennett@example.com</t>
  </si>
  <si>
    <t>934-261-9737</t>
  </si>
  <si>
    <t>May 19, 1997</t>
  </si>
  <si>
    <t>Breannaview</t>
  </si>
  <si>
    <t>$51,305</t>
  </si>
  <si>
    <t>MAIL VALIDATION</t>
  </si>
  <si>
    <t>MOBILE VALIDATION</t>
  </si>
  <si>
    <t>DATE VALIDATION</t>
  </si>
  <si>
    <t>North Cynthia</t>
  </si>
  <si>
    <t>Lake William</t>
  </si>
  <si>
    <t>Aaronland</t>
  </si>
  <si>
    <t>Frenchchester</t>
  </si>
  <si>
    <t>Sanchezfurt</t>
  </si>
  <si>
    <t>Amandaberg</t>
  </si>
  <si>
    <t>West Haleyburgh</t>
  </si>
  <si>
    <t>EMAIL ID</t>
  </si>
  <si>
    <t>CITY</t>
  </si>
  <si>
    <t>NUM BALIDATION</t>
  </si>
  <si>
    <t>ADVANCED</t>
  </si>
  <si>
    <t>BASIC</t>
  </si>
  <si>
    <t>Stephanie Collins</t>
  </si>
  <si>
    <t>Brian Hamilton</t>
  </si>
  <si>
    <t>April Snyder</t>
  </si>
  <si>
    <t>Bobby Flores</t>
  </si>
  <si>
    <t>Michelle Kelley</t>
  </si>
  <si>
    <t>Janice Johnston</t>
  </si>
  <si>
    <t>Mary Alvarez</t>
  </si>
  <si>
    <t>Sarah Villanueva</t>
  </si>
  <si>
    <t>Stephanie Lawrence</t>
  </si>
  <si>
    <t>Whitney Stark</t>
  </si>
  <si>
    <t>Melanie Johnson</t>
  </si>
  <si>
    <t>Lisa Johnston</t>
  </si>
  <si>
    <t>Jacob Hooper</t>
  </si>
  <si>
    <t>Caleb Clark</t>
  </si>
  <si>
    <t>Jason Carroll</t>
  </si>
  <si>
    <t>Patrick Rogers</t>
  </si>
  <si>
    <t>Douglas Allen</t>
  </si>
  <si>
    <t>Heather Roberts</t>
  </si>
  <si>
    <t>Michelle Hughes</t>
  </si>
  <si>
    <t>Matthew Smith</t>
  </si>
  <si>
    <t>George Allen</t>
  </si>
  <si>
    <t>Jennifer Bates</t>
  </si>
  <si>
    <t>Eric Owens Phd</t>
  </si>
  <si>
    <t>Robin Lopez</t>
  </si>
  <si>
    <t>Miss Angela Swanson Dvm</t>
  </si>
  <si>
    <t>Michael Stewart</t>
  </si>
  <si>
    <t>Mitchell Smith</t>
  </si>
  <si>
    <t>Matthew Russo</t>
  </si>
  <si>
    <t>William Garcia</t>
  </si>
  <si>
    <t>Jennifer Miller</t>
  </si>
  <si>
    <t>Jesse Sparks</t>
  </si>
  <si>
    <t>Hannah Wiggins</t>
  </si>
  <si>
    <t>Albert Williams</t>
  </si>
  <si>
    <t>Kristin Potts</t>
  </si>
  <si>
    <t>Susan Williams</t>
  </si>
  <si>
    <t>Joshua Clark</t>
  </si>
  <si>
    <t>Richard Higgins</t>
  </si>
  <si>
    <t>David Williams</t>
  </si>
  <si>
    <t>Michael Simmons</t>
  </si>
  <si>
    <t>Lori Bennett</t>
  </si>
  <si>
    <t>NAME</t>
  </si>
  <si>
    <t>111-133-0601</t>
  </si>
  <si>
    <t/>
  </si>
  <si>
    <t>793-615-3492</t>
  </si>
  <si>
    <t>764-303-9213</t>
  </si>
  <si>
    <t>765-821-9729</t>
  </si>
  <si>
    <t>305-550-8249</t>
  </si>
  <si>
    <t>269-471-1801</t>
  </si>
  <si>
    <t>320-407-5227</t>
  </si>
  <si>
    <t>586-880-9189</t>
  </si>
  <si>
    <t>002-489-4517</t>
  </si>
  <si>
    <t>446-660-2234</t>
  </si>
  <si>
    <t>001-500-7627</t>
  </si>
  <si>
    <t>670-172-0099</t>
  </si>
  <si>
    <t>675-375-1007</t>
  </si>
  <si>
    <t>408-993-3188</t>
  </si>
  <si>
    <t>841-269-6116</t>
  </si>
  <si>
    <t>766-075-4151</t>
  </si>
  <si>
    <t>150-552-0351</t>
  </si>
  <si>
    <t>035-574-4852</t>
  </si>
  <si>
    <t>911-894-2622</t>
  </si>
  <si>
    <t>358-332-4560</t>
  </si>
  <si>
    <t>290-611-2648</t>
  </si>
  <si>
    <t>629-645-1375</t>
  </si>
  <si>
    <t>806-606-5735</t>
  </si>
  <si>
    <t>712-141-8927</t>
  </si>
  <si>
    <t>237-582-5717</t>
  </si>
  <si>
    <t>001-340-7970</t>
  </si>
  <si>
    <t>717-386-4014</t>
  </si>
  <si>
    <t>004-689-6714</t>
  </si>
  <si>
    <t>439-101-4485</t>
  </si>
  <si>
    <t>216-448-2983</t>
  </si>
  <si>
    <t>221-166-9728</t>
  </si>
  <si>
    <t>457-637-7857</t>
  </si>
  <si>
    <t>074-270-9305</t>
  </si>
  <si>
    <t>760-811-6050</t>
  </si>
  <si>
    <t>190-443-2943</t>
  </si>
  <si>
    <t>167-562-5662</t>
  </si>
  <si>
    <t>728-523-2756</t>
  </si>
  <si>
    <t>676-337-3906</t>
  </si>
  <si>
    <t>118-456-7088</t>
  </si>
  <si>
    <t>735-400-0250</t>
  </si>
  <si>
    <t>919-155-8754</t>
  </si>
  <si>
    <t>080-351-3853</t>
  </si>
  <si>
    <t>344-486-4753</t>
  </si>
  <si>
    <t>048-107-7706</t>
  </si>
  <si>
    <t>777-111-3126</t>
  </si>
  <si>
    <t>791-686-0237</t>
  </si>
  <si>
    <t>324-556-1849</t>
  </si>
  <si>
    <t>834-789-7844</t>
  </si>
  <si>
    <t>301-912-6334</t>
  </si>
  <si>
    <t>088-601-6419</t>
  </si>
  <si>
    <t>538-433-1845</t>
  </si>
  <si>
    <t>357-492-2088</t>
  </si>
  <si>
    <t>590-262-2812</t>
  </si>
  <si>
    <t>354-603-0535</t>
  </si>
  <si>
    <t>734-524-0598</t>
  </si>
  <si>
    <t>250-700-3003</t>
  </si>
  <si>
    <t>151-056-2376</t>
  </si>
  <si>
    <t>660-648-8709</t>
  </si>
  <si>
    <t>166-208-2982</t>
  </si>
  <si>
    <t>691-972-9904</t>
  </si>
  <si>
    <t>560-071-5427</t>
  </si>
  <si>
    <t>852-654-7604</t>
  </si>
  <si>
    <t>761-657-0040</t>
  </si>
  <si>
    <t>494-388-5643</t>
  </si>
  <si>
    <t>909-255-4457</t>
  </si>
  <si>
    <t>696-202-9072</t>
  </si>
  <si>
    <t>507-493-1864</t>
  </si>
  <si>
    <t>282-129-1889</t>
  </si>
  <si>
    <t>644-406-4488</t>
  </si>
  <si>
    <t>001-620-8296</t>
  </si>
  <si>
    <t>305-823-5703</t>
  </si>
  <si>
    <t>TRIM+PROPER</t>
  </si>
  <si>
    <t>TRIM+PROPER2</t>
  </si>
  <si>
    <t>12-01-1993</t>
  </si>
  <si>
    <t>06-04-2007</t>
  </si>
  <si>
    <t>06-02-1972</t>
  </si>
  <si>
    <t>25-06-1970</t>
  </si>
  <si>
    <t>06-04-1989</t>
  </si>
  <si>
    <t>29-04-1988</t>
  </si>
  <si>
    <t>24-02-1986</t>
  </si>
  <si>
    <t>14-10-1977</t>
  </si>
  <si>
    <t>11-07-1983</t>
  </si>
  <si>
    <t>10-10-2000</t>
  </si>
  <si>
    <t>04-08-1981</t>
  </si>
  <si>
    <t>15-06-1965</t>
  </si>
  <si>
    <t>07-03-1980</t>
  </si>
  <si>
    <t>05-03-1961</t>
  </si>
  <si>
    <t>20-10-1992</t>
  </si>
  <si>
    <t>13-01-1960</t>
  </si>
  <si>
    <t>03-05-1976</t>
  </si>
  <si>
    <t>01-02-1973</t>
  </si>
  <si>
    <t>13-05-1986</t>
  </si>
  <si>
    <t>06-08-1985</t>
  </si>
  <si>
    <t>06-12-1988</t>
  </si>
  <si>
    <t>11-07-2002</t>
  </si>
  <si>
    <t>11-11-2001</t>
  </si>
  <si>
    <t>02-02-2005</t>
  </si>
  <si>
    <t>22-09-2006</t>
  </si>
  <si>
    <t>25-11-1961</t>
  </si>
  <si>
    <t>09-12-1998</t>
  </si>
  <si>
    <t>12-01-1967</t>
  </si>
  <si>
    <t>11-09-1997</t>
  </si>
  <si>
    <t>13-08-1981</t>
  </si>
  <si>
    <t>12-10-1960</t>
  </si>
  <si>
    <t>11-07-1991</t>
  </si>
  <si>
    <t>12-02-1962</t>
  </si>
  <si>
    <t>19-10-1997</t>
  </si>
  <si>
    <t>12-06-1982</t>
  </si>
  <si>
    <t>09-11-1983</t>
  </si>
  <si>
    <t>05-08-1959</t>
  </si>
  <si>
    <t>04-01-1964</t>
  </si>
  <si>
    <t>04-08-1972</t>
  </si>
  <si>
    <t>07-05-1991</t>
  </si>
  <si>
    <t>22-03-1962</t>
  </si>
  <si>
    <t>09-09-1980</t>
  </si>
  <si>
    <t>24-10-1967</t>
  </si>
  <si>
    <t>03-01-1978</t>
  </si>
  <si>
    <t>11-12-1986</t>
  </si>
  <si>
    <t>28-10-1999</t>
  </si>
  <si>
    <t>13-02-1980</t>
  </si>
  <si>
    <t>04-02-1994</t>
  </si>
  <si>
    <t>05-12-1963</t>
  </si>
  <si>
    <t>17-05-1970</t>
  </si>
  <si>
    <t>27-10-1967</t>
  </si>
  <si>
    <t>27-05-1968</t>
  </si>
  <si>
    <t>05-01-1992</t>
  </si>
  <si>
    <t>14-04-2007</t>
  </si>
  <si>
    <t>20-06-1962</t>
  </si>
  <si>
    <t>24-08-1994</t>
  </si>
  <si>
    <t>31-03-1962</t>
  </si>
  <si>
    <t>27-09-2006</t>
  </si>
  <si>
    <t>30-03-2002</t>
  </si>
  <si>
    <t>21-07-1971</t>
  </si>
  <si>
    <t>29-09-1982</t>
  </si>
  <si>
    <t>27-02-1999</t>
  </si>
  <si>
    <t>02-12-1964</t>
  </si>
  <si>
    <t>12-10-1964</t>
  </si>
  <si>
    <t>AGE</t>
  </si>
  <si>
    <t>NA</t>
  </si>
  <si>
    <t>Kimberly    Maynard</t>
  </si>
  <si>
    <t>Peter    Montgomery</t>
  </si>
  <si>
    <t>Jorge    Sullivan</t>
  </si>
  <si>
    <t>Stephanie   Collins</t>
  </si>
  <si>
    <t>Port   Rachel</t>
  </si>
  <si>
    <t>Port  Joseph</t>
  </si>
  <si>
    <t>Salary  $</t>
  </si>
  <si>
    <t>FORMULAS WHICH I HAVE USED</t>
  </si>
  <si>
    <t>ENT</t>
  </si>
  <si>
    <t>YEARFRAC</t>
  </si>
  <si>
    <t>TEXTJOIN</t>
  </si>
  <si>
    <t>TRIM-PROPER</t>
  </si>
  <si>
    <t>TODAY</t>
  </si>
  <si>
    <r>
      <t>1. Remove extra spaces</t>
    </r>
    <r>
      <rPr>
        <sz val="11"/>
        <color theme="1"/>
        <rFont val="Calibri"/>
        <family val="2"/>
        <scheme val="minor"/>
      </rPr>
      <t xml:space="preserve"> from all fields like Name, Email, Phone Number, etc.</t>
    </r>
  </si>
  <si>
    <r>
      <t>2. Correct the format of Email Addresses</t>
    </r>
    <r>
      <rPr>
        <sz val="11"/>
        <color theme="1"/>
        <rFont val="Calibri"/>
        <family val="2"/>
        <scheme val="minor"/>
      </rPr>
      <t xml:space="preserve"> – fix invalid emails with missing or extra characters.</t>
    </r>
  </si>
  <si>
    <r>
      <t>3. Standardize Phone Numbers</t>
    </r>
    <r>
      <rPr>
        <sz val="11"/>
        <color theme="1"/>
        <rFont val="Calibri"/>
        <family val="2"/>
        <scheme val="minor"/>
      </rPr>
      <t xml:space="preserve"> – remove symbols like dashes, brackets, or spaces.</t>
    </r>
  </si>
  <si>
    <r>
      <t>4. Properly capitalize Names</t>
    </r>
    <r>
      <rPr>
        <sz val="11"/>
        <color theme="1"/>
        <rFont val="Calibri"/>
        <family val="2"/>
        <scheme val="minor"/>
      </rPr>
      <t xml:space="preserve"> – make sure each name starts with a capital letter.</t>
    </r>
  </si>
  <si>
    <r>
      <t>5. Split Full Name into First and Last Name</t>
    </r>
    <r>
      <rPr>
        <sz val="11"/>
        <color theme="1"/>
        <rFont val="Calibri"/>
        <family val="2"/>
        <scheme val="minor"/>
      </rPr>
      <t xml:space="preserve"> – separate them into two columns.</t>
    </r>
  </si>
  <si>
    <r>
      <t>6. Fix inconsistent City names</t>
    </r>
    <r>
      <rPr>
        <sz val="11"/>
        <color theme="1"/>
        <rFont val="Calibri"/>
        <family val="2"/>
        <scheme val="minor"/>
      </rPr>
      <t xml:space="preserve"> – ensure uniform spelling and capitalization (e.g., "Pune" not "pune" or "PUNE").</t>
    </r>
  </si>
  <si>
    <r>
      <t>7. Convert Salary to numeric format</t>
    </r>
    <r>
      <rPr>
        <sz val="11"/>
        <color theme="1"/>
        <rFont val="Calibri"/>
        <family val="2"/>
        <scheme val="minor"/>
      </rPr>
      <t xml:space="preserve"> – remove text like "k" or "$" and ensure only numbers remain.</t>
    </r>
  </si>
  <si>
    <r>
      <t>8. Highlight and remove duplicate entries</t>
    </r>
    <r>
      <rPr>
        <sz val="11"/>
        <color theme="1"/>
        <rFont val="Calibri"/>
        <family val="2"/>
        <scheme val="minor"/>
      </rPr>
      <t xml:space="preserve"> – especially in Name, Email, or Phone columns.</t>
    </r>
  </si>
  <si>
    <r>
      <t>9. Replace missing values</t>
    </r>
    <r>
      <rPr>
        <sz val="11"/>
        <color theme="1"/>
        <rFont val="Calibri"/>
        <family val="2"/>
        <scheme val="minor"/>
      </rPr>
      <t xml:space="preserve"> – such as "N/A", blanks, or "none" with "Missing".</t>
    </r>
  </si>
  <si>
    <r>
      <t>10. Unify Date of Birth format</t>
    </r>
    <r>
      <rPr>
        <sz val="11"/>
        <color theme="1"/>
        <rFont val="Calibri"/>
        <family val="2"/>
        <scheme val="minor"/>
      </rPr>
      <t xml:space="preserve"> – ensure all dates follow the same format like DD-MM-YYYY.</t>
    </r>
  </si>
  <si>
    <t xml:space="preserve">✅ Data Cleaning Tasks </t>
  </si>
  <si>
    <t>Norma</t>
  </si>
  <si>
    <t>Fisher</t>
  </si>
  <si>
    <t>Jorge</t>
  </si>
  <si>
    <t>Sullivan</t>
  </si>
  <si>
    <t>Elizabeth</t>
  </si>
  <si>
    <t>Woods</t>
  </si>
  <si>
    <t>Susan</t>
  </si>
  <si>
    <t>Wagner</t>
  </si>
  <si>
    <t>Peter</t>
  </si>
  <si>
    <t>Montgomery</t>
  </si>
  <si>
    <t>Theodore</t>
  </si>
  <si>
    <t>Mcgrath</t>
  </si>
  <si>
    <t>Stephanie</t>
  </si>
  <si>
    <t>Collins</t>
  </si>
  <si>
    <t>Sutton</t>
  </si>
  <si>
    <t>Brian</t>
  </si>
  <si>
    <t>Hamilton</t>
  </si>
  <si>
    <t>Levy</t>
  </si>
  <si>
    <t>Sean</t>
  </si>
  <si>
    <t>Green</t>
  </si>
  <si>
    <t>Kimberly</t>
  </si>
  <si>
    <t>Smith</t>
  </si>
  <si>
    <t>Jennifer</t>
  </si>
  <si>
    <t>Summers</t>
  </si>
  <si>
    <t>April</t>
  </si>
  <si>
    <t>Snyder</t>
  </si>
  <si>
    <t>Dana</t>
  </si>
  <si>
    <t>Nguyen</t>
  </si>
  <si>
    <t>Cheryl</t>
  </si>
  <si>
    <t>Bradley</t>
  </si>
  <si>
    <t>Walter</t>
  </si>
  <si>
    <t>Pratt</t>
  </si>
  <si>
    <t>Bobby</t>
  </si>
  <si>
    <t>Flores</t>
  </si>
  <si>
    <t>Tasha</t>
  </si>
  <si>
    <t>Rodriguez</t>
  </si>
  <si>
    <t>Michelle</t>
  </si>
  <si>
    <t>Kelley</t>
  </si>
  <si>
    <t>Maynard</t>
  </si>
  <si>
    <t>Laurie</t>
  </si>
  <si>
    <t>Wallace</t>
  </si>
  <si>
    <t>Janice</t>
  </si>
  <si>
    <t>Johnston</t>
  </si>
  <si>
    <t>Collin</t>
  </si>
  <si>
    <t>Lopez</t>
  </si>
  <si>
    <t>Mary</t>
  </si>
  <si>
    <t>Alvarez</t>
  </si>
  <si>
    <t>Mcdowell</t>
  </si>
  <si>
    <t>Sarah</t>
  </si>
  <si>
    <t>Villanueva</t>
  </si>
  <si>
    <t>Myers</t>
  </si>
  <si>
    <t>Desiree</t>
  </si>
  <si>
    <t>Cain</t>
  </si>
  <si>
    <t>Lawrence</t>
  </si>
  <si>
    <t>Lauren</t>
  </si>
  <si>
    <t>Hayes</t>
  </si>
  <si>
    <t>Whitney</t>
  </si>
  <si>
    <t>Stark</t>
  </si>
  <si>
    <t>Angela</t>
  </si>
  <si>
    <t>Salazar</t>
  </si>
  <si>
    <t>Mr.</t>
  </si>
  <si>
    <t>Ryan</t>
  </si>
  <si>
    <t>Autumn</t>
  </si>
  <si>
    <t>Robinson</t>
  </si>
  <si>
    <t>Faith</t>
  </si>
  <si>
    <t>Cabrera</t>
  </si>
  <si>
    <t>Charles</t>
  </si>
  <si>
    <t>Wolfe</t>
  </si>
  <si>
    <t>Kenneth</t>
  </si>
  <si>
    <t>Kent</t>
  </si>
  <si>
    <t>Melanie</t>
  </si>
  <si>
    <t>Johnson</t>
  </si>
  <si>
    <t>Lisa</t>
  </si>
  <si>
    <t>Jacob</t>
  </si>
  <si>
    <t>Hooper</t>
  </si>
  <si>
    <t>Alex</t>
  </si>
  <si>
    <t>Woodward</t>
  </si>
  <si>
    <t>Caleb</t>
  </si>
  <si>
    <t>Clark</t>
  </si>
  <si>
    <t>Taylor</t>
  </si>
  <si>
    <t>Matthew</t>
  </si>
  <si>
    <t>Bell</t>
  </si>
  <si>
    <t>Jonathan</t>
  </si>
  <si>
    <t>Williams</t>
  </si>
  <si>
    <t>William</t>
  </si>
  <si>
    <t>Gonzalez</t>
  </si>
  <si>
    <t>Nicholas</t>
  </si>
  <si>
    <t>Massey</t>
  </si>
  <si>
    <t>Caroline</t>
  </si>
  <si>
    <t>Chambers</t>
  </si>
  <si>
    <t>Amy</t>
  </si>
  <si>
    <t>Lowe</t>
  </si>
  <si>
    <t>Gloria</t>
  </si>
  <si>
    <t>King</t>
  </si>
  <si>
    <t>Jessica</t>
  </si>
  <si>
    <t>Thompson</t>
  </si>
  <si>
    <t>Jason</t>
  </si>
  <si>
    <t>Carroll</t>
  </si>
  <si>
    <t>Emily</t>
  </si>
  <si>
    <t>Howard</t>
  </si>
  <si>
    <t>Danielle</t>
  </si>
  <si>
    <t>Castro</t>
  </si>
  <si>
    <t>Patrick</t>
  </si>
  <si>
    <t>Rogers</t>
  </si>
  <si>
    <t>Douglas</t>
  </si>
  <si>
    <t>Allen</t>
  </si>
  <si>
    <t>Heather</t>
  </si>
  <si>
    <t>Roberts</t>
  </si>
  <si>
    <t>Travis</t>
  </si>
  <si>
    <t>Schultz</t>
  </si>
  <si>
    <t>Hughes</t>
  </si>
  <si>
    <t>George</t>
  </si>
  <si>
    <t>Jamie</t>
  </si>
  <si>
    <t>Hutchinson</t>
  </si>
  <si>
    <t>Morales</t>
  </si>
  <si>
    <t>Bates</t>
  </si>
  <si>
    <t>Jeremy</t>
  </si>
  <si>
    <t>Joseph</t>
  </si>
  <si>
    <t>Freeman</t>
  </si>
  <si>
    <t>Nicole</t>
  </si>
  <si>
    <t>Henson</t>
  </si>
  <si>
    <t>Eric</t>
  </si>
  <si>
    <t>Owens</t>
  </si>
  <si>
    <t>Robin</t>
  </si>
  <si>
    <t>Miss</t>
  </si>
  <si>
    <t>Michael</t>
  </si>
  <si>
    <t>Stewart</t>
  </si>
  <si>
    <t>Mitchell</t>
  </si>
  <si>
    <t>Kelsey</t>
  </si>
  <si>
    <t>Davis</t>
  </si>
  <si>
    <t>Russo</t>
  </si>
  <si>
    <t>Garcia</t>
  </si>
  <si>
    <t>Miller</t>
  </si>
  <si>
    <t>Jesse</t>
  </si>
  <si>
    <t>Sparks</t>
  </si>
  <si>
    <t>Brandi</t>
  </si>
  <si>
    <t>Meyer</t>
  </si>
  <si>
    <t>Hannah</t>
  </si>
  <si>
    <t>Wiggins</t>
  </si>
  <si>
    <t>Albert</t>
  </si>
  <si>
    <t>Kristin</t>
  </si>
  <si>
    <t>Potts</t>
  </si>
  <si>
    <t>Meredith</t>
  </si>
  <si>
    <t>Rios</t>
  </si>
  <si>
    <t>Bowman</t>
  </si>
  <si>
    <t>Joshua</t>
  </si>
  <si>
    <t>Alexa</t>
  </si>
  <si>
    <t>Hernandez</t>
  </si>
  <si>
    <t>Richard</t>
  </si>
  <si>
    <t>Higgins</t>
  </si>
  <si>
    <t>Marc</t>
  </si>
  <si>
    <t>Carter</t>
  </si>
  <si>
    <t>David</t>
  </si>
  <si>
    <t>Jones</t>
  </si>
  <si>
    <t>Gary</t>
  </si>
  <si>
    <t>Perry</t>
  </si>
  <si>
    <t>Terry</t>
  </si>
  <si>
    <t>Wells</t>
  </si>
  <si>
    <t>Vanessa</t>
  </si>
  <si>
    <t>Cooper</t>
  </si>
  <si>
    <t>Simmons</t>
  </si>
  <si>
    <t>Kline</t>
  </si>
  <si>
    <t>Lori</t>
  </si>
  <si>
    <t>Bennett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</si>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</sst>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165" fontId="0" fillId="0" borderId="0" xfId="1" applyNumberFormat="1" applyFont="1"/>
    <xf numFmtId="165" fontId="1" fillId="2" borderId="0" xfId="1" applyNumberFormat="1" applyFont="1" applyFill="1"/>
    <xf numFmtId="165" fontId="0" fillId="2" borderId="1" xfId="1" applyNumberFormat="1" applyFont="1" applyFill="1" applyBorder="1"/>
    <xf numFmtId="165" fontId="0" fillId="0" borderId="1" xfId="1" applyNumberFormat="1" applyFont="1" applyBorder="1"/>
    <xf numFmtId="0" fontId="1" fillId="3" borderId="0" xfId="0" applyFont="1" applyFill="1" applyAlignment="1">
      <alignment horizontal="center"/>
    </xf>
    <xf numFmtId="165" fontId="1" fillId="3" borderId="0" xfId="1" applyNumberFormat="1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Comma" xfId="1" builtinId="3"/>
    <cellStyle name="Normal" xfId="0" builtinId="0"/>
  </cellStyles>
  <dxfs count="2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_ * #,##0_ ;_ * \-#,##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</dxf>
    <dxf>
      <numFmt numFmtId="165" formatCode="_ * #,##0_ ;_ * \-#,##0_ ;_ * &quot;-&quot;??_ ;_ @_ 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5AA210-EAE8-4AA8-ACD8-A094F24D7DD4}" autoFormatId="16" applyNumberFormats="0" applyBorderFormats="0" applyFontFormats="0" applyPatternFormats="0" applyAlignmentFormats="0" applyWidthHeightFormats="0">
  <queryTableRefresh nextId="12">
    <queryTableFields count="6">
      <queryTableField id="1" name="NAME" tableColumnId="1"/>
      <queryTableField id="2" name="EMAIL ID" tableColumnId="2"/>
      <queryTableField id="4" name="Phone" tableColumnId="4"/>
      <queryTableField id="6" name="Date of Birth" tableColumnId="6"/>
      <queryTableField id="8" name="CITY" tableColumnId="8"/>
      <queryTableField id="9" name="Salary" tableColumnId="9"/>
    </queryTableFields>
    <queryTableDeletedFields count="4">
      <deletedField name="MAIL VALIDATION"/>
      <deletedField name="MOBILE VALIDATION"/>
      <deletedField name="DATE VALIDATION"/>
      <deletedField name="NUM BALID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256A47-20B8-442F-A6C1-423203AB3B92}" name="Table1_1" displayName="Table1_1" ref="A1:F101" tableType="queryTable" totalsRowShown="0">
  <tableColumns count="6">
    <tableColumn id="1" xr3:uid="{45AED8C9-5A8C-4B54-9E99-1EDFB393F982}" uniqueName="1" name="NAME" queryTableFieldId="1"/>
    <tableColumn id="2" xr3:uid="{E4DFE96F-537D-454D-96FF-E8E9CE89BCB9}" uniqueName="2" name="EMAIL ID" queryTableFieldId="2"/>
    <tableColumn id="4" xr3:uid="{CC61760B-DDBB-4898-A98D-8D8D9C3A588D}" uniqueName="4" name="Phone" queryTableFieldId="4"/>
    <tableColumn id="6" xr3:uid="{8041B9E7-A271-4798-A9D2-71DA887F0EB1}" uniqueName="6" name="Date of Birth" queryTableFieldId="6"/>
    <tableColumn id="8" xr3:uid="{26C4A9DB-7837-460E-B652-84ED085E16CE}" uniqueName="8" name="CITY" queryTableFieldId="8"/>
    <tableColumn id="9" xr3:uid="{ED0F334D-CDDD-4624-B130-B075E50F532D}" uniqueName="9" name="Salary" queryTableField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DC86E7-711B-46E7-A297-59AA6F7FDB0C}" name="Table14" displayName="Table14" ref="A1:M101" totalsRowShown="0" headerRowDxfId="23">
  <autoFilter ref="A1:M101" xr:uid="{1988EB32-64E1-41FC-B15A-4AFDF5C730A9}"/>
  <tableColumns count="13">
    <tableColumn id="1" xr3:uid="{9F0E8929-5B53-43C5-9BD7-A28B4DA68E70}" name="NAME" dataDxfId="22"/>
    <tableColumn id="12" xr3:uid="{D5FBE060-A059-4B63-B1E0-23835EA7BE36}" name="TRIM+PROPER" dataDxfId="21">
      <calculatedColumnFormula>TRIM(PROPER(Table14[[#This Row],[NAME]]))</calculatedColumnFormula>
    </tableColumn>
    <tableColumn id="2" xr3:uid="{39F39DEB-41D9-4AAD-873D-298ECE3FE175}" name="EMAIL ID" dataDxfId="20"/>
    <tableColumn id="3" xr3:uid="{05A5FF0B-FCC7-46E4-B87D-20DA4E2D7283}" name="MAIL VALIDATION" dataDxfId="19">
      <calculatedColumnFormula>IF(AND(LEN(C2)-LEN(SUBSTITUTE(C2,"@",""))=1,ISNUMBER(FIND(".",MID(C2,FIND("@",C2)+1,LEN(C2))))),"VALID","INVALID")</calculatedColumnFormula>
    </tableColumn>
    <tableColumn id="4" xr3:uid="{FEB9829A-EF2C-4498-A7EF-D241C5401B4C}" name="Phone" dataDxfId="18"/>
    <tableColumn id="5" xr3:uid="{0F5CD6B5-B0A4-4148-8AB2-D112FB8CCCA9}" name="MOBILE VALIDATION" dataDxfId="17">
      <calculatedColumnFormula array="1">_xlfn.TEXTJOIN("-",,MID(_xlfn.TEXTJOIN("",TRUE,IF(ISNUMBER(MID(E2,ROW(INDIRECT("1:"&amp;LEN(E2))),1)*1),MID(E2,ROW(INDIRECT("1:"&amp;LEN(E2))),1),"")),1,3),MID(_xlfn.TEXTJOIN("",TRUE,IF(ISNUMBER(MID(E2,ROW(INDIRECT("1:"&amp;LEN(E2))),1)*1),MID(E2,ROW(INDIRECT("1:"&amp;LEN(E2))),1),"")),4,3),MID(_xlfn.TEXTJOIN("",TRUE,IF(ISNUMBER(MID(E2,ROW(INDIRECT("1:"&amp;LEN(E2))),1)*1),MID(E2,ROW(INDIRECT("1:"&amp;LEN(E2))),1),"")),7,4))</calculatedColumnFormula>
    </tableColumn>
    <tableColumn id="6" xr3:uid="{BC2A50B4-BD3E-4C95-9018-E02CA520A21D}" name="Date of Birth" dataDxfId="16"/>
    <tableColumn id="7" xr3:uid="{A2A0839D-96AD-4EC3-8FCF-0F43FAD9EC1B}" name="DATE VALIDATION" dataDxfId="15">
      <calculatedColumnFormula>IFERROR(TEXT(DATEVALUE(SUBSTITUTE(SUBSTITUTE(G2,".","/"),"-","/")), "dd-mm-yyyy"),"")</calculatedColumnFormula>
    </tableColumn>
    <tableColumn id="14" xr3:uid="{55F39BE1-5E9C-4441-9A8A-B8FEB3AE8B78}" name="AGE" dataDxfId="4"/>
    <tableColumn id="8" xr3:uid="{5E4996F1-EDC6-4CF1-A8C4-02CED5805A9F}" name="CITY" dataDxfId="14"/>
    <tableColumn id="11" xr3:uid="{9562D515-E775-4DDF-9188-1DE3A1BF8BBD}" name="TRIM+PROPER2" dataDxfId="13">
      <calculatedColumnFormula>TRIM(PROPER(Table14[[#This Row],[CITY]]))</calculatedColumnFormula>
    </tableColumn>
    <tableColumn id="9" xr3:uid="{8C0FBCA2-96E4-47B3-8B48-0233A657B3B4}" name="Salary" dataDxfId="12"/>
    <tableColumn id="10" xr3:uid="{6DE2180D-5299-4292-92D6-29B64B2A5F47}" name="NUM BALIDATION" dataDxfId="11" dataCellStyle="Comma">
      <calculatedColumnFormula>IFERROR( IF(RIGHT(L2,1)="k", VALUE(LEFT(L2,LEN(L2)-1))*1000,VALUE(SUBSTITUTE(SUBSTITUTE(L2,"$",""),",","")) ), 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8EB32-64E1-41FC-B15A-4AFDF5C730A9}" name="Table1" displayName="Table1" ref="A1:G101" totalsRowShown="0" headerRowDxfId="3">
  <autoFilter ref="A1:G101" xr:uid="{1988EB32-64E1-41FC-B15A-4AFDF5C730A9}"/>
  <tableColumns count="7">
    <tableColumn id="1" xr3:uid="{B0C80F38-C85F-4F7B-B733-DDB8532DDF02}" name="FIRST NAME" dataDxfId="9"/>
    <tableColumn id="16" xr3:uid="{4E6FC15A-857E-4D39-BD8C-4429BEFE69EA}" name="LAST NAME" dataDxfId="0"/>
    <tableColumn id="4" xr3:uid="{63D6BB56-212A-4991-9CAA-7891C832F270}" name="Phone" dataDxfId="8"/>
    <tableColumn id="6" xr3:uid="{764B1BD8-20B3-4795-8DDA-9B675CD8024D}" name="Date of Birth" dataDxfId="7"/>
    <tableColumn id="14" xr3:uid="{32A3077C-6493-4EA5-AAF1-78BBB59F7584}" name="AGE" dataDxfId="1"/>
    <tableColumn id="8" xr3:uid="{2EB79BDA-B306-49F8-B673-17FAA716D143}" name="CITY" dataDxfId="6"/>
    <tableColumn id="9" xr3:uid="{D58D34EF-1C59-46DF-9A0B-88AAF4ECE45B}" name="Salary  $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4045-DF9A-41DD-8E51-DC537CF2862D}">
  <dimension ref="A1:F101"/>
  <sheetViews>
    <sheetView workbookViewId="0">
      <selection activeCell="I24" sqref="I24"/>
    </sheetView>
  </sheetViews>
  <sheetFormatPr defaultRowHeight="14.4" x14ac:dyDescent="0.3"/>
  <cols>
    <col min="1" max="1" width="22.6640625" bestFit="1" customWidth="1"/>
    <col min="2" max="2" width="32.77734375" customWidth="1"/>
    <col min="3" max="3" width="22.21875" bestFit="1" customWidth="1"/>
    <col min="4" max="4" width="11.44140625" bestFit="1" customWidth="1"/>
    <col min="5" max="5" width="19.77734375" bestFit="1" customWidth="1"/>
    <col min="6" max="6" width="32.77734375" customWidth="1"/>
  </cols>
  <sheetData>
    <row r="1" spans="1:6" x14ac:dyDescent="0.3">
      <c r="A1" t="s">
        <v>587</v>
      </c>
      <c r="B1" t="s">
        <v>542</v>
      </c>
      <c r="C1" t="s">
        <v>0</v>
      </c>
      <c r="D1" t="s">
        <v>1</v>
      </c>
      <c r="E1" t="s">
        <v>543</v>
      </c>
      <c r="F1" t="s">
        <v>2</v>
      </c>
    </row>
    <row r="2" spans="1:6" x14ac:dyDescent="0.3">
      <c r="A2" t="s">
        <v>3</v>
      </c>
      <c r="B2" t="s">
        <v>4</v>
      </c>
      <c r="C2" t="s">
        <v>5</v>
      </c>
      <c r="E2" t="s">
        <v>733</v>
      </c>
      <c r="F2" t="s">
        <v>8</v>
      </c>
    </row>
    <row r="3" spans="1:6" x14ac:dyDescent="0.3">
      <c r="A3" t="s">
        <v>730</v>
      </c>
      <c r="B3" t="s">
        <v>10</v>
      </c>
      <c r="C3" t="s">
        <v>11</v>
      </c>
      <c r="D3">
        <v>33981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>
        <v>39178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>
        <v>24151</v>
      </c>
      <c r="E5" t="s">
        <v>732</v>
      </c>
      <c r="F5" t="s">
        <v>26</v>
      </c>
    </row>
    <row r="6" spans="1:6" x14ac:dyDescent="0.3">
      <c r="A6" t="s">
        <v>729</v>
      </c>
      <c r="B6" t="s">
        <v>28</v>
      </c>
      <c r="C6" t="s">
        <v>29</v>
      </c>
      <c r="D6">
        <v>26335</v>
      </c>
      <c r="E6" t="s">
        <v>535</v>
      </c>
    </row>
    <row r="7" spans="1:6" x14ac:dyDescent="0.3">
      <c r="A7" t="s">
        <v>31</v>
      </c>
      <c r="B7" t="s">
        <v>32</v>
      </c>
      <c r="C7" t="s">
        <v>33</v>
      </c>
      <c r="D7">
        <v>25744</v>
      </c>
      <c r="E7" t="s">
        <v>536</v>
      </c>
      <c r="F7" t="s">
        <v>35</v>
      </c>
    </row>
    <row r="8" spans="1:6" x14ac:dyDescent="0.3">
      <c r="A8" t="s">
        <v>731</v>
      </c>
      <c r="B8" t="s">
        <v>36</v>
      </c>
      <c r="C8" t="s">
        <v>37</v>
      </c>
      <c r="D8">
        <v>32604</v>
      </c>
      <c r="E8" t="s">
        <v>39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>
        <v>23277</v>
      </c>
      <c r="E9" t="s">
        <v>45</v>
      </c>
      <c r="F9" t="s">
        <v>46</v>
      </c>
    </row>
    <row r="10" spans="1:6" x14ac:dyDescent="0.3">
      <c r="A10" t="s">
        <v>548</v>
      </c>
      <c r="B10" t="s">
        <v>47</v>
      </c>
      <c r="C10" t="s">
        <v>48</v>
      </c>
      <c r="D10">
        <v>32262</v>
      </c>
      <c r="E10" t="s">
        <v>50</v>
      </c>
      <c r="F10" t="s">
        <v>51</v>
      </c>
    </row>
    <row r="11" spans="1:6" x14ac:dyDescent="0.3">
      <c r="A11" t="s">
        <v>52</v>
      </c>
      <c r="B11" t="s">
        <v>53</v>
      </c>
      <c r="C11" t="s">
        <v>54</v>
      </c>
      <c r="E11" t="s">
        <v>56</v>
      </c>
      <c r="F11" t="s">
        <v>57</v>
      </c>
    </row>
    <row r="12" spans="1:6" x14ac:dyDescent="0.3">
      <c r="A12" t="s">
        <v>58</v>
      </c>
      <c r="B12" t="s">
        <v>59</v>
      </c>
      <c r="C12" t="s">
        <v>54</v>
      </c>
      <c r="D12">
        <v>31467</v>
      </c>
      <c r="E12" t="s">
        <v>61</v>
      </c>
      <c r="F12" t="s">
        <v>62</v>
      </c>
    </row>
    <row r="13" spans="1:6" x14ac:dyDescent="0.3">
      <c r="A13" t="s">
        <v>63</v>
      </c>
      <c r="B13" t="s">
        <v>64</v>
      </c>
      <c r="C13" t="s">
        <v>65</v>
      </c>
      <c r="D13">
        <v>28412</v>
      </c>
      <c r="E13" t="s">
        <v>67</v>
      </c>
      <c r="F13" t="s">
        <v>68</v>
      </c>
    </row>
    <row r="14" spans="1:6" x14ac:dyDescent="0.3">
      <c r="A14" t="s">
        <v>69</v>
      </c>
      <c r="B14" t="s">
        <v>70</v>
      </c>
      <c r="C14" t="s">
        <v>71</v>
      </c>
      <c r="E14" t="s">
        <v>537</v>
      </c>
      <c r="F14" t="s">
        <v>73</v>
      </c>
    </row>
    <row r="15" spans="1:6" x14ac:dyDescent="0.3">
      <c r="A15" t="s">
        <v>549</v>
      </c>
      <c r="B15" t="s">
        <v>74</v>
      </c>
      <c r="C15" t="s">
        <v>75</v>
      </c>
      <c r="E15" t="s">
        <v>76</v>
      </c>
      <c r="F15" t="s">
        <v>77</v>
      </c>
    </row>
    <row r="16" spans="1:6" x14ac:dyDescent="0.3">
      <c r="A16" t="s">
        <v>78</v>
      </c>
      <c r="B16" t="s">
        <v>79</v>
      </c>
      <c r="C16" t="s">
        <v>80</v>
      </c>
      <c r="D16">
        <v>32523</v>
      </c>
      <c r="E16" t="s">
        <v>82</v>
      </c>
      <c r="F16" t="s">
        <v>83</v>
      </c>
    </row>
    <row r="17" spans="1:6" x14ac:dyDescent="0.3">
      <c r="A17" t="s">
        <v>84</v>
      </c>
      <c r="B17" t="s">
        <v>85</v>
      </c>
      <c r="C17" t="s">
        <v>86</v>
      </c>
      <c r="D17">
        <v>30508</v>
      </c>
      <c r="E17" t="s">
        <v>88</v>
      </c>
      <c r="F17" t="s">
        <v>89</v>
      </c>
    </row>
    <row r="18" spans="1:6" x14ac:dyDescent="0.3">
      <c r="A18" t="s">
        <v>90</v>
      </c>
      <c r="B18" t="s">
        <v>91</v>
      </c>
      <c r="C18" t="s">
        <v>92</v>
      </c>
      <c r="D18">
        <v>36809</v>
      </c>
      <c r="E18" t="s">
        <v>94</v>
      </c>
      <c r="F18" t="s">
        <v>95</v>
      </c>
    </row>
    <row r="19" spans="1:6" x14ac:dyDescent="0.3">
      <c r="A19" t="s">
        <v>550</v>
      </c>
      <c r="B19" t="s">
        <v>96</v>
      </c>
      <c r="C19" t="s">
        <v>97</v>
      </c>
      <c r="D19">
        <v>29802</v>
      </c>
      <c r="E19" t="s">
        <v>99</v>
      </c>
      <c r="F19" t="s">
        <v>100</v>
      </c>
    </row>
    <row r="20" spans="1:6" x14ac:dyDescent="0.3">
      <c r="A20" t="s">
        <v>101</v>
      </c>
      <c r="B20" t="s">
        <v>102</v>
      </c>
      <c r="C20" t="s">
        <v>103</v>
      </c>
      <c r="D20">
        <v>23908</v>
      </c>
      <c r="E20" t="s">
        <v>105</v>
      </c>
      <c r="F20" t="s">
        <v>106</v>
      </c>
    </row>
    <row r="21" spans="1:6" x14ac:dyDescent="0.3">
      <c r="A21" t="s">
        <v>551</v>
      </c>
      <c r="B21" t="s">
        <v>107</v>
      </c>
      <c r="C21" t="s">
        <v>108</v>
      </c>
      <c r="D21">
        <v>29287</v>
      </c>
      <c r="E21" t="s">
        <v>110</v>
      </c>
      <c r="F21" t="s">
        <v>111</v>
      </c>
    </row>
    <row r="22" spans="1:6" x14ac:dyDescent="0.3">
      <c r="A22" t="s">
        <v>728</v>
      </c>
      <c r="B22" t="s">
        <v>113</v>
      </c>
      <c r="C22" t="s">
        <v>114</v>
      </c>
      <c r="D22">
        <v>22345</v>
      </c>
      <c r="E22" t="s">
        <v>116</v>
      </c>
      <c r="F22" t="s">
        <v>117</v>
      </c>
    </row>
    <row r="23" spans="1:6" x14ac:dyDescent="0.3">
      <c r="A23" t="s">
        <v>118</v>
      </c>
      <c r="B23" t="s">
        <v>119</v>
      </c>
      <c r="C23" t="s">
        <v>120</v>
      </c>
      <c r="D23">
        <v>33897</v>
      </c>
      <c r="E23" t="s">
        <v>122</v>
      </c>
    </row>
    <row r="24" spans="1:6" x14ac:dyDescent="0.3">
      <c r="A24" t="s">
        <v>552</v>
      </c>
      <c r="B24" t="s">
        <v>123</v>
      </c>
      <c r="C24" t="s">
        <v>124</v>
      </c>
      <c r="D24">
        <v>21928</v>
      </c>
      <c r="E24" t="s">
        <v>126</v>
      </c>
    </row>
    <row r="25" spans="1:6" x14ac:dyDescent="0.3">
      <c r="A25" t="s">
        <v>127</v>
      </c>
      <c r="B25" t="s">
        <v>128</v>
      </c>
      <c r="C25" t="s">
        <v>129</v>
      </c>
      <c r="D25">
        <v>27883</v>
      </c>
      <c r="E25" t="s">
        <v>131</v>
      </c>
      <c r="F25" t="s">
        <v>132</v>
      </c>
    </row>
    <row r="26" spans="1:6" x14ac:dyDescent="0.3">
      <c r="A26" t="s">
        <v>553</v>
      </c>
      <c r="B26" t="s">
        <v>133</v>
      </c>
      <c r="C26" t="s">
        <v>134</v>
      </c>
      <c r="D26">
        <v>26696</v>
      </c>
      <c r="E26" t="s">
        <v>136</v>
      </c>
      <c r="F26" t="s">
        <v>137</v>
      </c>
    </row>
    <row r="27" spans="1:6" x14ac:dyDescent="0.3">
      <c r="A27" t="s">
        <v>138</v>
      </c>
      <c r="B27" t="s">
        <v>139</v>
      </c>
      <c r="C27" t="s">
        <v>140</v>
      </c>
      <c r="D27">
        <v>31545</v>
      </c>
      <c r="E27" t="s">
        <v>142</v>
      </c>
      <c r="F27" t="s">
        <v>143</v>
      </c>
    </row>
    <row r="28" spans="1:6" x14ac:dyDescent="0.3">
      <c r="A28" t="s">
        <v>554</v>
      </c>
      <c r="B28" t="s">
        <v>144</v>
      </c>
      <c r="C28" t="s">
        <v>54</v>
      </c>
      <c r="D28">
        <v>31265</v>
      </c>
      <c r="E28" t="s">
        <v>146</v>
      </c>
      <c r="F28" t="s">
        <v>147</v>
      </c>
    </row>
    <row r="29" spans="1:6" x14ac:dyDescent="0.3">
      <c r="A29" t="s">
        <v>148</v>
      </c>
      <c r="B29" t="s">
        <v>149</v>
      </c>
      <c r="C29" t="s">
        <v>150</v>
      </c>
      <c r="D29">
        <v>32483</v>
      </c>
      <c r="E29" t="s">
        <v>152</v>
      </c>
      <c r="F29" t="s">
        <v>153</v>
      </c>
    </row>
    <row r="30" spans="1:6" x14ac:dyDescent="0.3">
      <c r="A30" t="s">
        <v>154</v>
      </c>
      <c r="B30" t="s">
        <v>155</v>
      </c>
      <c r="C30" t="s">
        <v>156</v>
      </c>
      <c r="D30">
        <v>37448</v>
      </c>
      <c r="E30" t="s">
        <v>158</v>
      </c>
      <c r="F30" t="s">
        <v>159</v>
      </c>
    </row>
    <row r="31" spans="1:6" x14ac:dyDescent="0.3">
      <c r="A31" t="s">
        <v>555</v>
      </c>
      <c r="B31" t="s">
        <v>160</v>
      </c>
      <c r="C31" t="s">
        <v>161</v>
      </c>
      <c r="D31">
        <v>37206</v>
      </c>
      <c r="E31" t="s">
        <v>163</v>
      </c>
      <c r="F31" t="s">
        <v>164</v>
      </c>
    </row>
    <row r="32" spans="1:6" x14ac:dyDescent="0.3">
      <c r="A32" t="s">
        <v>165</v>
      </c>
      <c r="B32" t="s">
        <v>166</v>
      </c>
      <c r="C32" t="s">
        <v>167</v>
      </c>
      <c r="D32">
        <v>38385</v>
      </c>
      <c r="E32" t="s">
        <v>169</v>
      </c>
      <c r="F32" t="s">
        <v>170</v>
      </c>
    </row>
    <row r="33" spans="1:6" x14ac:dyDescent="0.3">
      <c r="A33" t="s">
        <v>556</v>
      </c>
      <c r="B33" t="s">
        <v>171</v>
      </c>
      <c r="C33" t="s">
        <v>172</v>
      </c>
      <c r="D33">
        <v>31331</v>
      </c>
      <c r="E33" t="s">
        <v>174</v>
      </c>
      <c r="F33" t="s">
        <v>175</v>
      </c>
    </row>
    <row r="34" spans="1:6" x14ac:dyDescent="0.3">
      <c r="A34" t="s">
        <v>176</v>
      </c>
      <c r="B34" t="s">
        <v>177</v>
      </c>
      <c r="C34" t="s">
        <v>178</v>
      </c>
      <c r="D34">
        <v>38982</v>
      </c>
      <c r="E34" t="s">
        <v>180</v>
      </c>
      <c r="F34" t="s">
        <v>181</v>
      </c>
    </row>
    <row r="35" spans="1:6" x14ac:dyDescent="0.3">
      <c r="A35" t="s">
        <v>182</v>
      </c>
      <c r="B35" t="s">
        <v>183</v>
      </c>
      <c r="C35" t="s">
        <v>184</v>
      </c>
      <c r="D35">
        <v>22610</v>
      </c>
      <c r="E35" t="s">
        <v>186</v>
      </c>
      <c r="F35" t="s">
        <v>187</v>
      </c>
    </row>
    <row r="36" spans="1:6" x14ac:dyDescent="0.3">
      <c r="A36" t="s">
        <v>188</v>
      </c>
      <c r="B36" t="s">
        <v>189</v>
      </c>
      <c r="C36" t="s">
        <v>190</v>
      </c>
      <c r="D36">
        <v>36138</v>
      </c>
      <c r="E36" t="s">
        <v>192</v>
      </c>
      <c r="F36" t="s">
        <v>193</v>
      </c>
    </row>
    <row r="37" spans="1:6" x14ac:dyDescent="0.3">
      <c r="A37" t="s">
        <v>194</v>
      </c>
      <c r="B37" t="s">
        <v>195</v>
      </c>
      <c r="C37" t="s">
        <v>196</v>
      </c>
      <c r="E37" t="s">
        <v>198</v>
      </c>
      <c r="F37" t="s">
        <v>199</v>
      </c>
    </row>
    <row r="38" spans="1:6" x14ac:dyDescent="0.3">
      <c r="A38" t="s">
        <v>200</v>
      </c>
      <c r="B38" t="s">
        <v>201</v>
      </c>
      <c r="C38" t="s">
        <v>54</v>
      </c>
      <c r="E38" t="s">
        <v>202</v>
      </c>
      <c r="F38" t="s">
        <v>203</v>
      </c>
    </row>
    <row r="39" spans="1:6" x14ac:dyDescent="0.3">
      <c r="A39" t="s">
        <v>204</v>
      </c>
      <c r="B39" t="s">
        <v>205</v>
      </c>
      <c r="C39" t="s">
        <v>206</v>
      </c>
      <c r="D39">
        <v>30469</v>
      </c>
      <c r="E39" t="s">
        <v>208</v>
      </c>
      <c r="F39" t="s">
        <v>209</v>
      </c>
    </row>
    <row r="40" spans="1:6" x14ac:dyDescent="0.3">
      <c r="A40" t="s">
        <v>557</v>
      </c>
      <c r="B40" t="s">
        <v>210</v>
      </c>
      <c r="C40" t="s">
        <v>211</v>
      </c>
      <c r="E40" t="s">
        <v>213</v>
      </c>
      <c r="F40" t="s">
        <v>214</v>
      </c>
    </row>
    <row r="41" spans="1:6" x14ac:dyDescent="0.3">
      <c r="A41" t="s">
        <v>558</v>
      </c>
      <c r="B41" t="s">
        <v>215</v>
      </c>
      <c r="C41" t="s">
        <v>216</v>
      </c>
      <c r="D41">
        <v>24484</v>
      </c>
      <c r="E41" t="s">
        <v>218</v>
      </c>
      <c r="F41" t="s">
        <v>219</v>
      </c>
    </row>
    <row r="42" spans="1:6" x14ac:dyDescent="0.3">
      <c r="A42" t="s">
        <v>559</v>
      </c>
      <c r="B42" t="s">
        <v>220</v>
      </c>
      <c r="C42" t="s">
        <v>54</v>
      </c>
      <c r="D42">
        <v>35684</v>
      </c>
      <c r="E42" t="s">
        <v>222</v>
      </c>
      <c r="F42" t="s">
        <v>223</v>
      </c>
    </row>
    <row r="43" spans="1:6" x14ac:dyDescent="0.3">
      <c r="A43" t="s">
        <v>224</v>
      </c>
      <c r="B43" t="s">
        <v>225</v>
      </c>
      <c r="C43" t="s">
        <v>226</v>
      </c>
      <c r="D43">
        <v>28574</v>
      </c>
      <c r="E43" t="s">
        <v>228</v>
      </c>
      <c r="F43" t="s">
        <v>229</v>
      </c>
    </row>
    <row r="44" spans="1:6" x14ac:dyDescent="0.3">
      <c r="A44" t="s">
        <v>560</v>
      </c>
      <c r="B44" t="s">
        <v>230</v>
      </c>
      <c r="C44" t="s">
        <v>231</v>
      </c>
      <c r="D44">
        <v>29811</v>
      </c>
      <c r="E44" t="s">
        <v>233</v>
      </c>
      <c r="F44" t="s">
        <v>234</v>
      </c>
    </row>
    <row r="45" spans="1:6" x14ac:dyDescent="0.3">
      <c r="A45" t="s">
        <v>235</v>
      </c>
      <c r="B45" t="s">
        <v>236</v>
      </c>
      <c r="C45" t="s">
        <v>237</v>
      </c>
      <c r="D45">
        <v>22201</v>
      </c>
      <c r="E45" t="s">
        <v>239</v>
      </c>
      <c r="F45" t="s">
        <v>240</v>
      </c>
    </row>
    <row r="46" spans="1:6" x14ac:dyDescent="0.3">
      <c r="A46" t="s">
        <v>241</v>
      </c>
      <c r="B46" t="s">
        <v>242</v>
      </c>
      <c r="C46" t="s">
        <v>243</v>
      </c>
      <c r="E46" t="s">
        <v>245</v>
      </c>
      <c r="F46" t="s">
        <v>246</v>
      </c>
    </row>
    <row r="47" spans="1:6" x14ac:dyDescent="0.3">
      <c r="A47" t="s">
        <v>247</v>
      </c>
      <c r="B47" t="s">
        <v>248</v>
      </c>
      <c r="C47" t="s">
        <v>249</v>
      </c>
      <c r="D47">
        <v>33430</v>
      </c>
      <c r="E47" t="s">
        <v>251</v>
      </c>
      <c r="F47" t="s">
        <v>252</v>
      </c>
    </row>
    <row r="48" spans="1:6" x14ac:dyDescent="0.3">
      <c r="A48" t="s">
        <v>253</v>
      </c>
      <c r="B48" t="s">
        <v>254</v>
      </c>
      <c r="C48" t="s">
        <v>255</v>
      </c>
      <c r="D48">
        <v>34622</v>
      </c>
      <c r="E48" t="s">
        <v>257</v>
      </c>
      <c r="F48" t="s">
        <v>258</v>
      </c>
    </row>
    <row r="49" spans="1:6" x14ac:dyDescent="0.3">
      <c r="A49" t="s">
        <v>259</v>
      </c>
      <c r="B49" t="s">
        <v>260</v>
      </c>
      <c r="C49" t="s">
        <v>261</v>
      </c>
      <c r="E49" t="s">
        <v>263</v>
      </c>
      <c r="F49" t="s">
        <v>264</v>
      </c>
    </row>
    <row r="50" spans="1:6" x14ac:dyDescent="0.3">
      <c r="A50" t="s">
        <v>265</v>
      </c>
      <c r="B50" t="s">
        <v>266</v>
      </c>
      <c r="C50" t="s">
        <v>267</v>
      </c>
      <c r="D50">
        <v>22689</v>
      </c>
      <c r="E50" t="s">
        <v>269</v>
      </c>
      <c r="F50" t="s">
        <v>270</v>
      </c>
    </row>
    <row r="51" spans="1:6" x14ac:dyDescent="0.3">
      <c r="A51" t="s">
        <v>271</v>
      </c>
      <c r="B51" t="s">
        <v>272</v>
      </c>
      <c r="C51" t="s">
        <v>273</v>
      </c>
      <c r="D51">
        <v>23681</v>
      </c>
      <c r="E51" t="s">
        <v>275</v>
      </c>
      <c r="F51" t="s">
        <v>276</v>
      </c>
    </row>
    <row r="52" spans="1:6" x14ac:dyDescent="0.3">
      <c r="A52" t="s">
        <v>277</v>
      </c>
      <c r="B52" t="s">
        <v>278</v>
      </c>
      <c r="C52" t="s">
        <v>279</v>
      </c>
      <c r="D52">
        <v>35722</v>
      </c>
      <c r="E52" t="s">
        <v>281</v>
      </c>
      <c r="F52" t="s">
        <v>282</v>
      </c>
    </row>
    <row r="53" spans="1:6" x14ac:dyDescent="0.3">
      <c r="A53" t="s">
        <v>283</v>
      </c>
      <c r="B53" t="s">
        <v>284</v>
      </c>
      <c r="C53" t="s">
        <v>285</v>
      </c>
      <c r="D53">
        <v>30114</v>
      </c>
      <c r="E53" t="s">
        <v>538</v>
      </c>
      <c r="F53" t="s">
        <v>287</v>
      </c>
    </row>
    <row r="54" spans="1:6" x14ac:dyDescent="0.3">
      <c r="A54" t="s">
        <v>288</v>
      </c>
      <c r="B54" t="s">
        <v>289</v>
      </c>
      <c r="C54" t="s">
        <v>290</v>
      </c>
      <c r="D54">
        <v>30629</v>
      </c>
      <c r="E54" t="s">
        <v>292</v>
      </c>
      <c r="F54" t="s">
        <v>293</v>
      </c>
    </row>
    <row r="55" spans="1:6" x14ac:dyDescent="0.3">
      <c r="A55" t="s">
        <v>561</v>
      </c>
      <c r="B55" t="s">
        <v>294</v>
      </c>
      <c r="C55" t="s">
        <v>54</v>
      </c>
      <c r="D55">
        <v>21767</v>
      </c>
      <c r="E55" t="s">
        <v>296</v>
      </c>
      <c r="F55" t="s">
        <v>297</v>
      </c>
    </row>
    <row r="56" spans="1:6" x14ac:dyDescent="0.3">
      <c r="A56" t="s">
        <v>298</v>
      </c>
      <c r="B56" t="s">
        <v>299</v>
      </c>
      <c r="C56" t="s">
        <v>300</v>
      </c>
      <c r="D56">
        <v>23380</v>
      </c>
      <c r="E56" t="s">
        <v>302</v>
      </c>
      <c r="F56" t="s">
        <v>303</v>
      </c>
    </row>
    <row r="57" spans="1:6" x14ac:dyDescent="0.3">
      <c r="A57" t="s">
        <v>304</v>
      </c>
      <c r="B57" t="s">
        <v>305</v>
      </c>
      <c r="C57" t="s">
        <v>54</v>
      </c>
      <c r="D57">
        <v>26515</v>
      </c>
      <c r="E57" t="s">
        <v>307</v>
      </c>
      <c r="F57" t="s">
        <v>308</v>
      </c>
    </row>
    <row r="58" spans="1:6" x14ac:dyDescent="0.3">
      <c r="A58" t="s">
        <v>562</v>
      </c>
      <c r="B58" t="s">
        <v>309</v>
      </c>
      <c r="C58" t="s">
        <v>310</v>
      </c>
      <c r="D58">
        <v>24410</v>
      </c>
      <c r="E58" t="s">
        <v>312</v>
      </c>
      <c r="F58" t="s">
        <v>313</v>
      </c>
    </row>
    <row r="59" spans="1:6" x14ac:dyDescent="0.3">
      <c r="A59" t="s">
        <v>563</v>
      </c>
      <c r="B59" t="s">
        <v>314</v>
      </c>
      <c r="C59" t="s">
        <v>315</v>
      </c>
      <c r="E59" t="s">
        <v>539</v>
      </c>
      <c r="F59" t="s">
        <v>317</v>
      </c>
    </row>
    <row r="60" spans="1:6" x14ac:dyDescent="0.3">
      <c r="A60" t="s">
        <v>564</v>
      </c>
      <c r="B60" t="s">
        <v>318</v>
      </c>
      <c r="C60" t="s">
        <v>319</v>
      </c>
      <c r="D60">
        <v>35093</v>
      </c>
      <c r="E60" t="s">
        <v>321</v>
      </c>
      <c r="F60" t="s">
        <v>322</v>
      </c>
    </row>
    <row r="61" spans="1:6" x14ac:dyDescent="0.3">
      <c r="A61" t="s">
        <v>323</v>
      </c>
      <c r="B61" t="s">
        <v>324</v>
      </c>
      <c r="C61" t="s">
        <v>325</v>
      </c>
      <c r="D61">
        <v>33365</v>
      </c>
      <c r="E61" t="s">
        <v>327</v>
      </c>
      <c r="F61" t="s">
        <v>328</v>
      </c>
    </row>
    <row r="62" spans="1:6" x14ac:dyDescent="0.3">
      <c r="A62" t="s">
        <v>565</v>
      </c>
      <c r="B62" t="s">
        <v>329</v>
      </c>
      <c r="C62" t="s">
        <v>330</v>
      </c>
      <c r="D62">
        <v>22727</v>
      </c>
      <c r="E62" t="s">
        <v>332</v>
      </c>
      <c r="F62" t="s">
        <v>333</v>
      </c>
    </row>
    <row r="63" spans="1:6" x14ac:dyDescent="0.3">
      <c r="A63" t="s">
        <v>566</v>
      </c>
      <c r="B63" t="s">
        <v>334</v>
      </c>
      <c r="C63" t="s">
        <v>335</v>
      </c>
      <c r="E63" t="s">
        <v>336</v>
      </c>
      <c r="F63" t="s">
        <v>337</v>
      </c>
    </row>
    <row r="64" spans="1:6" x14ac:dyDescent="0.3">
      <c r="A64" t="s">
        <v>567</v>
      </c>
      <c r="B64" t="s">
        <v>338</v>
      </c>
      <c r="C64" t="s">
        <v>339</v>
      </c>
      <c r="D64">
        <v>29473</v>
      </c>
      <c r="E64" t="s">
        <v>341</v>
      </c>
    </row>
    <row r="65" spans="1:6" x14ac:dyDescent="0.3">
      <c r="A65" t="s">
        <v>342</v>
      </c>
      <c r="B65" t="s">
        <v>343</v>
      </c>
      <c r="C65" t="s">
        <v>344</v>
      </c>
      <c r="D65">
        <v>22287</v>
      </c>
      <c r="E65" t="s">
        <v>346</v>
      </c>
      <c r="F65" t="s">
        <v>347</v>
      </c>
    </row>
    <row r="66" spans="1:6" x14ac:dyDescent="0.3">
      <c r="A66" t="s">
        <v>348</v>
      </c>
      <c r="B66" t="s">
        <v>349</v>
      </c>
      <c r="C66" t="s">
        <v>350</v>
      </c>
      <c r="E66" t="s">
        <v>352</v>
      </c>
      <c r="F66" t="s">
        <v>353</v>
      </c>
    </row>
    <row r="67" spans="1:6" x14ac:dyDescent="0.3">
      <c r="A67" t="s">
        <v>568</v>
      </c>
      <c r="B67" t="s">
        <v>354</v>
      </c>
      <c r="C67" t="s">
        <v>355</v>
      </c>
      <c r="D67">
        <v>31415</v>
      </c>
      <c r="E67" t="s">
        <v>357</v>
      </c>
    </row>
    <row r="68" spans="1:6" x14ac:dyDescent="0.3">
      <c r="A68" t="s">
        <v>358</v>
      </c>
      <c r="B68" t="s">
        <v>359</v>
      </c>
      <c r="C68" t="s">
        <v>360</v>
      </c>
      <c r="D68">
        <v>24769</v>
      </c>
      <c r="E68" t="s">
        <v>362</v>
      </c>
    </row>
    <row r="69" spans="1:6" x14ac:dyDescent="0.3">
      <c r="A69" t="s">
        <v>363</v>
      </c>
      <c r="B69" t="s">
        <v>364</v>
      </c>
      <c r="C69" t="s">
        <v>365</v>
      </c>
      <c r="D69">
        <v>37453</v>
      </c>
      <c r="E69" t="s">
        <v>367</v>
      </c>
      <c r="F69" t="s">
        <v>368</v>
      </c>
    </row>
    <row r="70" spans="1:6" x14ac:dyDescent="0.3">
      <c r="A70" t="s">
        <v>369</v>
      </c>
      <c r="B70" t="s">
        <v>370</v>
      </c>
      <c r="C70" t="s">
        <v>371</v>
      </c>
      <c r="D70">
        <v>28493</v>
      </c>
      <c r="E70" t="s">
        <v>373</v>
      </c>
      <c r="F70" t="s">
        <v>374</v>
      </c>
    </row>
    <row r="71" spans="1:6" x14ac:dyDescent="0.3">
      <c r="A71" t="s">
        <v>569</v>
      </c>
      <c r="B71" t="s">
        <v>375</v>
      </c>
      <c r="C71" t="s">
        <v>376</v>
      </c>
      <c r="D71">
        <v>31757</v>
      </c>
      <c r="E71" t="s">
        <v>378</v>
      </c>
      <c r="F71" t="s">
        <v>379</v>
      </c>
    </row>
    <row r="72" spans="1:6" x14ac:dyDescent="0.3">
      <c r="A72" t="s">
        <v>570</v>
      </c>
      <c r="B72" t="s">
        <v>380</v>
      </c>
      <c r="C72" t="s">
        <v>381</v>
      </c>
      <c r="E72" t="s">
        <v>382</v>
      </c>
      <c r="F72" t="s">
        <v>383</v>
      </c>
    </row>
    <row r="73" spans="1:6" x14ac:dyDescent="0.3">
      <c r="A73" t="s">
        <v>571</v>
      </c>
      <c r="B73" t="s">
        <v>384</v>
      </c>
      <c r="C73" t="s">
        <v>54</v>
      </c>
      <c r="D73">
        <v>38331</v>
      </c>
      <c r="E73" t="s">
        <v>386</v>
      </c>
      <c r="F73" t="s">
        <v>387</v>
      </c>
    </row>
    <row r="74" spans="1:6" x14ac:dyDescent="0.3">
      <c r="A74" t="s">
        <v>572</v>
      </c>
      <c r="B74" t="s">
        <v>388</v>
      </c>
      <c r="C74" t="s">
        <v>389</v>
      </c>
      <c r="D74">
        <v>25188</v>
      </c>
      <c r="E74" t="s">
        <v>391</v>
      </c>
      <c r="F74" t="s">
        <v>392</v>
      </c>
    </row>
    <row r="75" spans="1:6" x14ac:dyDescent="0.3">
      <c r="A75" t="s">
        <v>573</v>
      </c>
      <c r="B75" t="s">
        <v>393</v>
      </c>
      <c r="C75" t="s">
        <v>394</v>
      </c>
      <c r="D75">
        <v>36461</v>
      </c>
      <c r="E75" t="s">
        <v>396</v>
      </c>
      <c r="F75" t="s">
        <v>397</v>
      </c>
    </row>
    <row r="76" spans="1:6" x14ac:dyDescent="0.3">
      <c r="A76" t="s">
        <v>398</v>
      </c>
      <c r="B76" t="s">
        <v>399</v>
      </c>
      <c r="C76" t="s">
        <v>400</v>
      </c>
      <c r="E76" t="s">
        <v>402</v>
      </c>
      <c r="F76" t="s">
        <v>403</v>
      </c>
    </row>
    <row r="77" spans="1:6" x14ac:dyDescent="0.3">
      <c r="A77" t="s">
        <v>574</v>
      </c>
      <c r="B77" t="s">
        <v>404</v>
      </c>
      <c r="C77" t="s">
        <v>54</v>
      </c>
      <c r="D77">
        <v>31702</v>
      </c>
      <c r="E77" t="s">
        <v>406</v>
      </c>
      <c r="F77" t="s">
        <v>407</v>
      </c>
    </row>
    <row r="78" spans="1:6" x14ac:dyDescent="0.3">
      <c r="A78" t="s">
        <v>575</v>
      </c>
      <c r="B78" t="s">
        <v>408</v>
      </c>
      <c r="C78" t="s">
        <v>409</v>
      </c>
      <c r="D78">
        <v>29264</v>
      </c>
      <c r="E78" t="s">
        <v>411</v>
      </c>
      <c r="F78" t="s">
        <v>412</v>
      </c>
    </row>
    <row r="79" spans="1:6" x14ac:dyDescent="0.3">
      <c r="A79" t="s">
        <v>576</v>
      </c>
      <c r="B79" t="s">
        <v>413</v>
      </c>
      <c r="C79" t="s">
        <v>414</v>
      </c>
      <c r="D79">
        <v>34369</v>
      </c>
      <c r="E79" t="s">
        <v>416</v>
      </c>
      <c r="F79" t="s">
        <v>417</v>
      </c>
    </row>
    <row r="80" spans="1:6" x14ac:dyDescent="0.3">
      <c r="A80" t="s">
        <v>577</v>
      </c>
      <c r="B80" t="s">
        <v>418</v>
      </c>
      <c r="C80" t="s">
        <v>419</v>
      </c>
      <c r="D80">
        <v>23350</v>
      </c>
      <c r="E80" t="s">
        <v>421</v>
      </c>
      <c r="F80" t="s">
        <v>422</v>
      </c>
    </row>
    <row r="81" spans="1:6" x14ac:dyDescent="0.3">
      <c r="A81" t="s">
        <v>423</v>
      </c>
      <c r="B81" t="s">
        <v>424</v>
      </c>
      <c r="C81" t="s">
        <v>425</v>
      </c>
      <c r="D81">
        <v>25705</v>
      </c>
      <c r="E81" t="s">
        <v>427</v>
      </c>
      <c r="F81" t="s">
        <v>428</v>
      </c>
    </row>
    <row r="82" spans="1:6" x14ac:dyDescent="0.3">
      <c r="A82" t="s">
        <v>578</v>
      </c>
      <c r="B82" t="s">
        <v>429</v>
      </c>
      <c r="C82" t="s">
        <v>430</v>
      </c>
      <c r="D82">
        <v>24772</v>
      </c>
      <c r="E82" t="s">
        <v>432</v>
      </c>
      <c r="F82" t="s">
        <v>433</v>
      </c>
    </row>
    <row r="83" spans="1:6" x14ac:dyDescent="0.3">
      <c r="A83" t="s">
        <v>579</v>
      </c>
      <c r="B83" t="s">
        <v>434</v>
      </c>
      <c r="C83" t="s">
        <v>435</v>
      </c>
      <c r="D83">
        <v>24985</v>
      </c>
      <c r="E83" t="s">
        <v>437</v>
      </c>
      <c r="F83" t="s">
        <v>438</v>
      </c>
    </row>
    <row r="84" spans="1:6" x14ac:dyDescent="0.3">
      <c r="A84" t="s">
        <v>580</v>
      </c>
      <c r="B84" t="s">
        <v>439</v>
      </c>
      <c r="C84" t="s">
        <v>440</v>
      </c>
      <c r="D84">
        <v>33608</v>
      </c>
      <c r="E84" t="s">
        <v>442</v>
      </c>
      <c r="F84" t="s">
        <v>443</v>
      </c>
    </row>
    <row r="85" spans="1:6" x14ac:dyDescent="0.3">
      <c r="A85" t="s">
        <v>581</v>
      </c>
      <c r="B85" t="s">
        <v>444</v>
      </c>
      <c r="C85" t="s">
        <v>445</v>
      </c>
      <c r="D85">
        <v>39186</v>
      </c>
      <c r="E85" t="s">
        <v>447</v>
      </c>
      <c r="F85" t="s">
        <v>448</v>
      </c>
    </row>
    <row r="86" spans="1:6" x14ac:dyDescent="0.3">
      <c r="A86" t="s">
        <v>449</v>
      </c>
      <c r="B86" t="s">
        <v>450</v>
      </c>
      <c r="C86" t="s">
        <v>54</v>
      </c>
      <c r="E86" t="s">
        <v>452</v>
      </c>
    </row>
    <row r="87" spans="1:6" x14ac:dyDescent="0.3">
      <c r="A87" t="s">
        <v>453</v>
      </c>
      <c r="B87" t="s">
        <v>454</v>
      </c>
      <c r="C87" t="s">
        <v>455</v>
      </c>
      <c r="D87">
        <v>22817</v>
      </c>
      <c r="E87" t="s">
        <v>457</v>
      </c>
      <c r="F87" t="s">
        <v>458</v>
      </c>
    </row>
    <row r="88" spans="1:6" x14ac:dyDescent="0.3">
      <c r="A88" t="s">
        <v>582</v>
      </c>
      <c r="B88" t="s">
        <v>459</v>
      </c>
      <c r="C88" t="s">
        <v>54</v>
      </c>
      <c r="D88">
        <v>34570</v>
      </c>
      <c r="E88" t="s">
        <v>461</v>
      </c>
      <c r="F88" t="s">
        <v>462</v>
      </c>
    </row>
    <row r="89" spans="1:6" x14ac:dyDescent="0.3">
      <c r="A89" t="s">
        <v>463</v>
      </c>
      <c r="B89" t="s">
        <v>464</v>
      </c>
      <c r="C89" t="s">
        <v>54</v>
      </c>
      <c r="D89">
        <v>22736</v>
      </c>
      <c r="E89" t="s">
        <v>540</v>
      </c>
      <c r="F89" t="s">
        <v>466</v>
      </c>
    </row>
    <row r="90" spans="1:6" x14ac:dyDescent="0.3">
      <c r="A90" t="s">
        <v>583</v>
      </c>
      <c r="B90" t="s">
        <v>467</v>
      </c>
      <c r="C90" t="s">
        <v>468</v>
      </c>
      <c r="D90">
        <v>35449</v>
      </c>
      <c r="E90" t="s">
        <v>470</v>
      </c>
      <c r="F90" t="s">
        <v>471</v>
      </c>
    </row>
    <row r="91" spans="1:6" x14ac:dyDescent="0.3">
      <c r="A91" t="s">
        <v>472</v>
      </c>
      <c r="B91" t="s">
        <v>473</v>
      </c>
      <c r="C91" t="s">
        <v>474</v>
      </c>
      <c r="E91" t="s">
        <v>476</v>
      </c>
    </row>
    <row r="92" spans="1:6" x14ac:dyDescent="0.3">
      <c r="A92" t="s">
        <v>477</v>
      </c>
      <c r="B92" t="s">
        <v>478</v>
      </c>
      <c r="C92" t="s">
        <v>479</v>
      </c>
      <c r="D92">
        <v>38987</v>
      </c>
      <c r="E92" t="s">
        <v>481</v>
      </c>
      <c r="F92" t="s">
        <v>482</v>
      </c>
    </row>
    <row r="93" spans="1:6" x14ac:dyDescent="0.3">
      <c r="A93" t="s">
        <v>483</v>
      </c>
      <c r="B93" t="s">
        <v>484</v>
      </c>
      <c r="C93" t="s">
        <v>485</v>
      </c>
      <c r="D93">
        <v>37345</v>
      </c>
      <c r="E93" t="s">
        <v>487</v>
      </c>
      <c r="F93" t="s">
        <v>488</v>
      </c>
    </row>
    <row r="94" spans="1:6" x14ac:dyDescent="0.3">
      <c r="A94" t="s">
        <v>584</v>
      </c>
      <c r="B94" t="s">
        <v>489</v>
      </c>
      <c r="C94" t="s">
        <v>490</v>
      </c>
      <c r="E94" t="s">
        <v>492</v>
      </c>
      <c r="F94" t="s">
        <v>493</v>
      </c>
    </row>
    <row r="95" spans="1:6" x14ac:dyDescent="0.3">
      <c r="A95" t="s">
        <v>494</v>
      </c>
      <c r="B95" t="s">
        <v>495</v>
      </c>
      <c r="C95" t="s">
        <v>496</v>
      </c>
      <c r="D95">
        <v>26135</v>
      </c>
      <c r="E95" t="s">
        <v>498</v>
      </c>
      <c r="F95" t="s">
        <v>499</v>
      </c>
    </row>
    <row r="96" spans="1:6" x14ac:dyDescent="0.3">
      <c r="A96" t="s">
        <v>500</v>
      </c>
      <c r="B96" t="s">
        <v>501</v>
      </c>
      <c r="C96" t="s">
        <v>502</v>
      </c>
      <c r="D96">
        <v>30223</v>
      </c>
      <c r="E96" t="s">
        <v>504</v>
      </c>
      <c r="F96" t="s">
        <v>505</v>
      </c>
    </row>
    <row r="97" spans="1:6" x14ac:dyDescent="0.3">
      <c r="A97" t="s">
        <v>506</v>
      </c>
      <c r="B97" t="s">
        <v>507</v>
      </c>
      <c r="C97" t="s">
        <v>508</v>
      </c>
      <c r="D97">
        <v>36218</v>
      </c>
      <c r="E97" t="s">
        <v>541</v>
      </c>
      <c r="F97" t="s">
        <v>510</v>
      </c>
    </row>
    <row r="98" spans="1:6" x14ac:dyDescent="0.3">
      <c r="A98" t="s">
        <v>511</v>
      </c>
      <c r="B98" t="s">
        <v>512</v>
      </c>
      <c r="C98" t="s">
        <v>513</v>
      </c>
      <c r="E98" t="s">
        <v>514</v>
      </c>
      <c r="F98" t="s">
        <v>515</v>
      </c>
    </row>
    <row r="99" spans="1:6" x14ac:dyDescent="0.3">
      <c r="A99" t="s">
        <v>585</v>
      </c>
      <c r="B99" t="s">
        <v>516</v>
      </c>
      <c r="C99" t="s">
        <v>517</v>
      </c>
      <c r="D99">
        <v>23713</v>
      </c>
      <c r="E99" t="s">
        <v>519</v>
      </c>
      <c r="F99" t="s">
        <v>520</v>
      </c>
    </row>
    <row r="100" spans="1:6" x14ac:dyDescent="0.3">
      <c r="A100" t="s">
        <v>521</v>
      </c>
      <c r="B100" t="s">
        <v>522</v>
      </c>
      <c r="C100" t="s">
        <v>523</v>
      </c>
      <c r="D100">
        <v>23662</v>
      </c>
      <c r="E100" t="s">
        <v>525</v>
      </c>
      <c r="F100" t="s">
        <v>526</v>
      </c>
    </row>
    <row r="101" spans="1:6" x14ac:dyDescent="0.3">
      <c r="A101" t="s">
        <v>586</v>
      </c>
      <c r="B101" t="s">
        <v>527</v>
      </c>
      <c r="C101" t="s">
        <v>528</v>
      </c>
      <c r="D101">
        <v>35569</v>
      </c>
      <c r="E101" t="s">
        <v>530</v>
      </c>
      <c r="F101" t="s">
        <v>531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A5B-0630-485B-AE98-BFEEED9B215E}">
  <dimension ref="A1:A21"/>
  <sheetViews>
    <sheetView workbookViewId="0">
      <selection activeCell="A30" sqref="A30"/>
    </sheetView>
  </sheetViews>
  <sheetFormatPr defaultRowHeight="14.4" x14ac:dyDescent="0.3"/>
  <cols>
    <col min="1" max="1" width="94.109375" bestFit="1" customWidth="1"/>
  </cols>
  <sheetData>
    <row r="1" spans="1:1" ht="18" x14ac:dyDescent="0.3">
      <c r="A1" s="11" t="s">
        <v>751</v>
      </c>
    </row>
    <row r="2" spans="1:1" x14ac:dyDescent="0.3">
      <c r="A2" s="12"/>
    </row>
    <row r="3" spans="1:1" x14ac:dyDescent="0.3">
      <c r="A3" s="13" t="s">
        <v>741</v>
      </c>
    </row>
    <row r="4" spans="1:1" x14ac:dyDescent="0.3">
      <c r="A4" s="12"/>
    </row>
    <row r="5" spans="1:1" x14ac:dyDescent="0.3">
      <c r="A5" s="13" t="s">
        <v>742</v>
      </c>
    </row>
    <row r="6" spans="1:1" x14ac:dyDescent="0.3">
      <c r="A6" s="12"/>
    </row>
    <row r="7" spans="1:1" x14ac:dyDescent="0.3">
      <c r="A7" s="13" t="s">
        <v>743</v>
      </c>
    </row>
    <row r="8" spans="1:1" x14ac:dyDescent="0.3">
      <c r="A8" s="12"/>
    </row>
    <row r="9" spans="1:1" x14ac:dyDescent="0.3">
      <c r="A9" s="13" t="s">
        <v>744</v>
      </c>
    </row>
    <row r="10" spans="1:1" x14ac:dyDescent="0.3">
      <c r="A10" s="12"/>
    </row>
    <row r="11" spans="1:1" x14ac:dyDescent="0.3">
      <c r="A11" s="13" t="s">
        <v>745</v>
      </c>
    </row>
    <row r="12" spans="1:1" x14ac:dyDescent="0.3">
      <c r="A12" s="12"/>
    </row>
    <row r="13" spans="1:1" x14ac:dyDescent="0.3">
      <c r="A13" s="13" t="s">
        <v>746</v>
      </c>
    </row>
    <row r="14" spans="1:1" x14ac:dyDescent="0.3">
      <c r="A14" s="12"/>
    </row>
    <row r="15" spans="1:1" x14ac:dyDescent="0.3">
      <c r="A15" s="13" t="s">
        <v>747</v>
      </c>
    </row>
    <row r="16" spans="1:1" x14ac:dyDescent="0.3">
      <c r="A16" s="12"/>
    </row>
    <row r="17" spans="1:1" x14ac:dyDescent="0.3">
      <c r="A17" s="13" t="s">
        <v>748</v>
      </c>
    </row>
    <row r="18" spans="1:1" x14ac:dyDescent="0.3">
      <c r="A18" s="12"/>
    </row>
    <row r="19" spans="1:1" x14ac:dyDescent="0.3">
      <c r="A19" s="13" t="s">
        <v>749</v>
      </c>
    </row>
    <row r="20" spans="1:1" x14ac:dyDescent="0.3">
      <c r="A20" s="12"/>
    </row>
    <row r="21" spans="1:1" x14ac:dyDescent="0.3">
      <c r="A21" s="13" t="s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15E6-A14A-41F4-84A7-2B70A3EE8699}">
  <dimension ref="A1:O101"/>
  <sheetViews>
    <sheetView zoomScale="96" zoomScaleNormal="96" workbookViewId="0">
      <selection activeCell="F30" sqref="F30"/>
    </sheetView>
  </sheetViews>
  <sheetFormatPr defaultRowHeight="14.4" x14ac:dyDescent="0.3"/>
  <cols>
    <col min="1" max="1" width="19.33203125" customWidth="1"/>
    <col min="2" max="2" width="18.44140625" customWidth="1"/>
    <col min="3" max="3" width="31.109375" customWidth="1"/>
    <col min="4" max="4" width="19.5546875" bestFit="1" customWidth="1"/>
    <col min="5" max="5" width="23.109375" bestFit="1" customWidth="1"/>
    <col min="6" max="6" width="22" bestFit="1" customWidth="1"/>
    <col min="7" max="7" width="18" bestFit="1" customWidth="1"/>
    <col min="8" max="8" width="17.33203125" customWidth="1"/>
    <col min="9" max="9" width="6.88671875" bestFit="1" customWidth="1"/>
    <col min="10" max="11" width="20.5546875" bestFit="1" customWidth="1"/>
    <col min="12" max="12" width="9.33203125" bestFit="1" customWidth="1"/>
    <col min="13" max="13" width="20.44140625" style="5" bestFit="1" customWidth="1"/>
    <col min="14" max="14" width="18.77734375" customWidth="1"/>
    <col min="15" max="15" width="255.77734375" bestFit="1" customWidth="1"/>
  </cols>
  <sheetData>
    <row r="1" spans="1:15" x14ac:dyDescent="0.3">
      <c r="A1" s="1" t="s">
        <v>587</v>
      </c>
      <c r="B1" s="2" t="s">
        <v>660</v>
      </c>
      <c r="C1" s="1" t="s">
        <v>542</v>
      </c>
      <c r="D1" s="2" t="s">
        <v>532</v>
      </c>
      <c r="E1" s="1" t="s">
        <v>0</v>
      </c>
      <c r="F1" s="2" t="s">
        <v>533</v>
      </c>
      <c r="G1" s="1" t="s">
        <v>1</v>
      </c>
      <c r="H1" s="2" t="s">
        <v>534</v>
      </c>
      <c r="I1" s="2" t="s">
        <v>726</v>
      </c>
      <c r="J1" s="1" t="s">
        <v>543</v>
      </c>
      <c r="K1" s="2" t="s">
        <v>661</v>
      </c>
      <c r="L1" s="1" t="s">
        <v>2</v>
      </c>
      <c r="M1" s="6" t="s">
        <v>544</v>
      </c>
      <c r="O1" s="1" t="s">
        <v>735</v>
      </c>
    </row>
    <row r="2" spans="1:15" x14ac:dyDescent="0.3">
      <c r="A2" s="3" t="s">
        <v>3</v>
      </c>
      <c r="B2" s="4" t="str">
        <f>TRIM(PROPER(Table14[[#This Row],[NAME]]))</f>
        <v>Norma Fisher</v>
      </c>
      <c r="C2" s="3" t="s">
        <v>4</v>
      </c>
      <c r="D2" s="4" t="str">
        <f t="shared" ref="D2:D65" si="0">IF(AND(LEN(C2)-LEN(SUBSTITUTE(C2,"@",""))=1,ISNUMBER(FIND(".",MID(C2,FIND("@",C2)+1,LEN(C2))))),"VALID","INVALID")</f>
        <v>VALID</v>
      </c>
      <c r="E2" s="3" t="s">
        <v>5</v>
      </c>
      <c r="F2" s="4" t="str" cm="1">
        <f t="array" aca="1" ref="F2" ca="1">_xlfn.TEXTJOIN("-",,MID(_xlfn.TEXTJOIN("",TRUE,IF(ISNUMBER(MID(E2,ROW(INDIRECT("1:"&amp;LEN(E2))),1)*1),MID(E2,ROW(INDIRECT("1:"&amp;LEN(E2))),1),"")),1,3),MID(_xlfn.TEXTJOIN("",TRUE,IF(ISNUMBER(MID(E2,ROW(INDIRECT("1:"&amp;LEN(E2))),1)*1),MID(E2,ROW(INDIRECT("1:"&amp;LEN(E2))),1),"")),4,3),MID(_xlfn.TEXTJOIN("",TRUE,IF(ISNUMBER(MID(E2,ROW(INDIRECT("1:"&amp;LEN(E2))),1)*1),MID(E2,ROW(INDIRECT("1:"&amp;LEN(E2))),1),"")),7,4))</f>
        <v>111-133-0601</v>
      </c>
      <c r="G2" s="3" t="s">
        <v>6</v>
      </c>
      <c r="H2" s="4" t="str">
        <f>IFERROR(TEXT(DATEVALUE(SUBSTITUTE(SUBSTITUTE(G2,".","/"),"-","/")), "dd-mm-yyyy"),"")</f>
        <v/>
      </c>
      <c r="I2" s="4"/>
      <c r="J2" s="3" t="s">
        <v>7</v>
      </c>
      <c r="K2" s="4" t="str">
        <f>TRIM(PROPER(Table14[[#This Row],[CITY]]))</f>
        <v>Port Joseph</v>
      </c>
      <c r="L2" s="3" t="s">
        <v>8</v>
      </c>
      <c r="M2" s="7">
        <f>IFERROR( IF(RIGHT(L2,1)="k", VALUE(LEFT(L2,LEN(L2)-1))*1000,VALUE(SUBSTITUTE(SUBSTITUTE(L2,"$",""),",","")) ), "")</f>
        <v>97649</v>
      </c>
      <c r="O2" s="1" t="s">
        <v>545</v>
      </c>
    </row>
    <row r="3" spans="1:15" x14ac:dyDescent="0.3">
      <c r="A3" s="3" t="s">
        <v>9</v>
      </c>
      <c r="B3" s="4" t="str">
        <f>TRIM(PROPER(Table14[[#This Row],[NAME]]))</f>
        <v>Jorge Sullivan</v>
      </c>
      <c r="C3" s="3" t="s">
        <v>10</v>
      </c>
      <c r="D3" s="4" t="str">
        <f t="shared" si="0"/>
        <v>VALID</v>
      </c>
      <c r="E3" s="3" t="s">
        <v>11</v>
      </c>
      <c r="F3" s="4" t="str" cm="1">
        <f t="array" aca="1" ref="F3" ca="1">_xlfn.TEXTJOIN("-",,MID(_xlfn.TEXTJOIN("",TRUE,IF(ISNUMBER(MID(E3,ROW(INDIRECT("1:"&amp;LEN(E3))),1)*1),MID(E3,ROW(INDIRECT("1:"&amp;LEN(E3))),1),"")),1,3),MID(_xlfn.TEXTJOIN("",TRUE,IF(ISNUMBER(MID(E3,ROW(INDIRECT("1:"&amp;LEN(E3))),1)*1),MID(E3,ROW(INDIRECT("1:"&amp;LEN(E3))),1),"")),4,3),MID(_xlfn.TEXTJOIN("",TRUE,IF(ISNUMBER(MID(E3,ROW(INDIRECT("1:"&amp;LEN(E3))),1)*1),MID(E3,ROW(INDIRECT("1:"&amp;LEN(E3))),1),"")),7,4))</f>
        <v>793-615-3492</v>
      </c>
      <c r="G3" s="3" t="s">
        <v>12</v>
      </c>
      <c r="H3" s="4" t="str">
        <f t="shared" ref="H3:H66" si="1">IFERROR(TEXT(DATEVALUE(SUBSTITUTE(SUBSTITUTE(G3,".","/"),"-","/")), "dd-mm-yyyy"),"")</f>
        <v>12-01-1993</v>
      </c>
      <c r="I3" s="4">
        <f ca="1">INT(YEARFRAC(Table14[[#This Row],[DATE VALIDATION]],TODAY()))</f>
        <v>32</v>
      </c>
      <c r="J3" s="3" t="s">
        <v>13</v>
      </c>
      <c r="K3" s="4" t="str">
        <f>TRIM(PROPER(Table14[[#This Row],[CITY]]))</f>
        <v>Markview</v>
      </c>
      <c r="L3" s="3" t="s">
        <v>14</v>
      </c>
      <c r="M3" s="7">
        <f t="shared" ref="M3:M66" si="2">IFERROR( IF(RIGHT(L3,1)="k", VALUE(LEFT(L3,LEN(L3)-1))*1000,VALUE(SUBSTITUTE(SUBSTITUTE(L3,"$",""),",","")) ), "")</f>
        <v>89585</v>
      </c>
      <c r="O3" t="str">
        <f ca="1">_xlfn.FORMULATEXT(D2)</f>
        <v>=IF(AND(LEN(C2)-LEN(SUBSTITUTE(C2,"@",""))=1,ISNUMBER(FIND(".",MID(C2,FIND("@",C2)+1,LEN(C2))))),"VALID","INVALID")</v>
      </c>
    </row>
    <row r="4" spans="1:15" x14ac:dyDescent="0.3">
      <c r="A4" s="3" t="s">
        <v>15</v>
      </c>
      <c r="B4" s="4" t="str">
        <f>TRIM(PROPER(Table14[[#This Row],[NAME]]))</f>
        <v>Elizabeth Woods</v>
      </c>
      <c r="C4" s="3" t="s">
        <v>16</v>
      </c>
      <c r="D4" s="4" t="str">
        <f t="shared" si="0"/>
        <v>VALID</v>
      </c>
      <c r="E4" s="3" t="s">
        <v>17</v>
      </c>
      <c r="F4" s="4" t="str" cm="1">
        <f t="array" aca="1" ref="F4" ca="1">_xlfn.TEXTJOIN("-",,MID(_xlfn.TEXTJOIN("",TRUE,IF(ISNUMBER(MID(E4,ROW(INDIRECT("1:"&amp;LEN(E4))),1)*1),MID(E4,ROW(INDIRECT("1:"&amp;LEN(E4))),1),"")),1,3),MID(_xlfn.TEXTJOIN("",TRUE,IF(ISNUMBER(MID(E4,ROW(INDIRECT("1:"&amp;LEN(E4))),1)*1),MID(E4,ROW(INDIRECT("1:"&amp;LEN(E4))),1),"")),4,3),MID(_xlfn.TEXTJOIN("",TRUE,IF(ISNUMBER(MID(E4,ROW(INDIRECT("1:"&amp;LEN(E4))),1)*1),MID(E4,ROW(INDIRECT("1:"&amp;LEN(E4))),1),"")),7,4))</f>
        <v>635-110-8731</v>
      </c>
      <c r="G4" s="3" t="s">
        <v>18</v>
      </c>
      <c r="H4" s="4" t="str">
        <f t="shared" si="1"/>
        <v>06-04-2007</v>
      </c>
      <c r="I4" s="4">
        <f ca="1">INT(YEARFRAC(Table14[[#This Row],[DATE VALIDATION]],TODAY()))</f>
        <v>18</v>
      </c>
      <c r="J4" s="3" t="s">
        <v>19</v>
      </c>
      <c r="K4" s="4" t="str">
        <f>TRIM(PROPER(Table14[[#This Row],[CITY]]))</f>
        <v>Zacharymouth</v>
      </c>
      <c r="L4" s="3" t="s">
        <v>20</v>
      </c>
      <c r="M4" s="7">
        <f t="shared" si="2"/>
        <v>58235</v>
      </c>
      <c r="O4" t="str">
        <f ca="1">_xlfn.FORMULATEXT(F3)</f>
        <v>=TEXTJOIN("-",,MID(TEXTJOIN("",TRUE,IF(ISNUMBER(MID(E3,ROW(INDIRECT("1:"&amp;LEN(E3))),1)*1),MID(E3,ROW(INDIRECT("1:"&amp;LEN(E3))),1),"")),1,3),MID(TEXTJOIN("",TRUE,IF(ISNUMBER(MID(E3,ROW(INDIRECT("1:"&amp;LEN(E3))),1)*1),MID(E3,ROW(INDIRECT("1:"&amp;LEN(E3))),1),"")),4,3),MID(TEXTJOIN("",TRUE,IF(ISNUMBER(MID(E3,ROW(INDIRECT("1:"&amp;LEN(E3))),1)*1),MID(E3,ROW(INDIRECT("1:"&amp;LEN(E3))),1),"")),7,4))</v>
      </c>
    </row>
    <row r="5" spans="1:15" x14ac:dyDescent="0.3">
      <c r="A5" s="3" t="s">
        <v>21</v>
      </c>
      <c r="B5" s="4" t="str">
        <f>TRIM(PROPER(Table14[[#This Row],[NAME]]))</f>
        <v>Susan Wagner</v>
      </c>
      <c r="C5" s="3" t="s">
        <v>22</v>
      </c>
      <c r="D5" s="4" t="str">
        <f t="shared" si="0"/>
        <v>VALID</v>
      </c>
      <c r="E5" s="3" t="s">
        <v>23</v>
      </c>
      <c r="F5" s="4" t="str" cm="1">
        <f t="array" aca="1" ref="F5" ca="1">_xlfn.TEXTJOIN("-",,MID(_xlfn.TEXTJOIN("",TRUE,IF(ISNUMBER(MID(E5,ROW(INDIRECT("1:"&amp;LEN(E5))),1)*1),MID(E5,ROW(INDIRECT("1:"&amp;LEN(E5))),1),"")),1,3),MID(_xlfn.TEXTJOIN("",TRUE,IF(ISNUMBER(MID(E5,ROW(INDIRECT("1:"&amp;LEN(E5))),1)*1),MID(E5,ROW(INDIRECT("1:"&amp;LEN(E5))),1),"")),4,3),MID(_xlfn.TEXTJOIN("",TRUE,IF(ISNUMBER(MID(E5,ROW(INDIRECT("1:"&amp;LEN(E5))),1)*1),MID(E5,ROW(INDIRECT("1:"&amp;LEN(E5))),1),"")),7,4))</f>
        <v>764-303-9213</v>
      </c>
      <c r="G5" s="3" t="s">
        <v>24</v>
      </c>
      <c r="H5" s="4" t="str">
        <f t="shared" si="1"/>
        <v/>
      </c>
      <c r="I5" s="4"/>
      <c r="J5" s="3" t="s">
        <v>25</v>
      </c>
      <c r="K5" s="4" t="str">
        <f>TRIM(PROPER(Table14[[#This Row],[CITY]]))</f>
        <v>Port Rachel</v>
      </c>
      <c r="L5" s="3" t="s">
        <v>26</v>
      </c>
      <c r="M5" s="7">
        <f t="shared" si="2"/>
        <v>35741</v>
      </c>
      <c r="O5" t="str">
        <f ca="1">_xlfn.FORMULATEXT(H4)</f>
        <v>=IFERROR(TEXT(DATEVALUE(SUBSTITUTE(SUBSTITUTE(G4,".","/"),"-","/")), "dd-mm-yyyy"),"")</v>
      </c>
    </row>
    <row r="6" spans="1:15" x14ac:dyDescent="0.3">
      <c r="A6" s="3" t="s">
        <v>27</v>
      </c>
      <c r="B6" s="4" t="str">
        <f>TRIM(PROPER(Table14[[#This Row],[NAME]]))</f>
        <v>Peter Montgomery</v>
      </c>
      <c r="C6" s="3" t="s">
        <v>28</v>
      </c>
      <c r="D6" s="4" t="str">
        <f t="shared" si="0"/>
        <v>VALID</v>
      </c>
      <c r="E6" s="3" t="s">
        <v>29</v>
      </c>
      <c r="F6" s="4" t="str" cm="1">
        <f t="array" aca="1" ref="F6" ca="1">_xlfn.TEXTJOIN("-",,MID(_xlfn.TEXTJOIN("",TRUE,IF(ISNUMBER(MID(E6,ROW(INDIRECT("1:"&amp;LEN(E6))),1)*1),MID(E6,ROW(INDIRECT("1:"&amp;LEN(E6))),1),"")),1,3),MID(_xlfn.TEXTJOIN("",TRUE,IF(ISNUMBER(MID(E6,ROW(INDIRECT("1:"&amp;LEN(E6))),1)*1),MID(E6,ROW(INDIRECT("1:"&amp;LEN(E6))),1),"")),4,3),MID(_xlfn.TEXTJOIN("",TRUE,IF(ISNUMBER(MID(E6,ROW(INDIRECT("1:"&amp;LEN(E6))),1)*1),MID(E6,ROW(INDIRECT("1:"&amp;LEN(E6))),1),"")),7,4))</f>
        <v>765-821-9729</v>
      </c>
      <c r="G6" s="3" t="s">
        <v>30</v>
      </c>
      <c r="H6" s="4" t="str">
        <f t="shared" si="1"/>
        <v>06-02-1972</v>
      </c>
      <c r="I6" s="4">
        <f ca="1">INT(YEARFRAC(Table14[[#This Row],[DATE VALIDATION]],TODAY()))</f>
        <v>53</v>
      </c>
      <c r="J6" s="3" t="s">
        <v>535</v>
      </c>
      <c r="K6" s="4" t="str">
        <f>TRIM(PROPER(Table14[[#This Row],[CITY]]))</f>
        <v>North Cynthia</v>
      </c>
      <c r="L6" s="3"/>
      <c r="M6" s="7" t="str">
        <f t="shared" si="2"/>
        <v/>
      </c>
      <c r="O6" t="str">
        <f ca="1">_xlfn.FORMULATEXT(M5)</f>
        <v>=IFERROR( IF(RIGHT(L5,1)="k", VALUE(LEFT(L5,LEN(L5)-1))*1000,VALUE(SUBSTITUTE(SUBSTITUTE(L5,"$",""),",","")) ), "")</v>
      </c>
    </row>
    <row r="7" spans="1:15" x14ac:dyDescent="0.3">
      <c r="A7" s="3" t="s">
        <v>31</v>
      </c>
      <c r="B7" s="4" t="str">
        <f>TRIM(PROPER(Table14[[#This Row],[NAME]]))</f>
        <v>Theodore Mcgrath</v>
      </c>
      <c r="C7" s="3" t="s">
        <v>32</v>
      </c>
      <c r="D7" s="4" t="str">
        <f t="shared" si="0"/>
        <v>VALID</v>
      </c>
      <c r="E7" s="3" t="s">
        <v>33</v>
      </c>
      <c r="F7" s="4" t="str" cm="1">
        <f t="array" aca="1" ref="F7" ca="1">_xlfn.TEXTJOIN("-",,MID(_xlfn.TEXTJOIN("",TRUE,IF(ISNUMBER(MID(E7,ROW(INDIRECT("1:"&amp;LEN(E7))),1)*1),MID(E7,ROW(INDIRECT("1:"&amp;LEN(E7))),1),"")),1,3),MID(_xlfn.TEXTJOIN("",TRUE,IF(ISNUMBER(MID(E7,ROW(INDIRECT("1:"&amp;LEN(E7))),1)*1),MID(E7,ROW(INDIRECT("1:"&amp;LEN(E7))),1),"")),4,3),MID(_xlfn.TEXTJOIN("",TRUE,IF(ISNUMBER(MID(E7,ROW(INDIRECT("1:"&amp;LEN(E7))),1)*1),MID(E7,ROW(INDIRECT("1:"&amp;LEN(E7))),1),"")),7,4))</f>
        <v>668-757-7389</v>
      </c>
      <c r="G7" s="3" t="s">
        <v>34</v>
      </c>
      <c r="H7" s="4" t="str">
        <f t="shared" si="1"/>
        <v>25-06-1970</v>
      </c>
      <c r="I7" s="4">
        <f ca="1">INT(YEARFRAC(Table14[[#This Row],[DATE VALIDATION]],TODAY()))</f>
        <v>54</v>
      </c>
      <c r="J7" s="3" t="s">
        <v>536</v>
      </c>
      <c r="K7" s="4" t="str">
        <f>TRIM(PROPER(Table14[[#This Row],[CITY]]))</f>
        <v>Lake William</v>
      </c>
      <c r="L7" s="3" t="s">
        <v>35</v>
      </c>
      <c r="M7" s="7">
        <f t="shared" si="2"/>
        <v>30934</v>
      </c>
    </row>
    <row r="8" spans="1:15" x14ac:dyDescent="0.3">
      <c r="A8" s="3" t="s">
        <v>547</v>
      </c>
      <c r="B8" s="4" t="str">
        <f>TRIM(PROPER(Table14[[#This Row],[NAME]]))</f>
        <v>Stephanie Collins</v>
      </c>
      <c r="C8" s="3" t="s">
        <v>36</v>
      </c>
      <c r="D8" s="4" t="str">
        <f t="shared" si="0"/>
        <v>INVALID</v>
      </c>
      <c r="E8" s="3" t="s">
        <v>37</v>
      </c>
      <c r="F8" s="4" t="str" cm="1">
        <f t="array" aca="1" ref="F8" ca="1">_xlfn.TEXTJOIN("-",,MID(_xlfn.TEXTJOIN("",TRUE,IF(ISNUMBER(MID(E8,ROW(INDIRECT("1:"&amp;LEN(E8))),1)*1),MID(E8,ROW(INDIRECT("1:"&amp;LEN(E8))),1),"")),1,3),MID(_xlfn.TEXTJOIN("",TRUE,IF(ISNUMBER(MID(E8,ROW(INDIRECT("1:"&amp;LEN(E8))),1)*1),MID(E8,ROW(INDIRECT("1:"&amp;LEN(E8))),1),"")),4,3),MID(_xlfn.TEXTJOIN("",TRUE,IF(ISNUMBER(MID(E8,ROW(INDIRECT("1:"&amp;LEN(E8))),1)*1),MID(E8,ROW(INDIRECT("1:"&amp;LEN(E8))),1),"")),7,4))</f>
        <v>305-550-8249</v>
      </c>
      <c r="G8" s="3" t="s">
        <v>38</v>
      </c>
      <c r="H8" s="4" t="str">
        <f t="shared" si="1"/>
        <v>06-04-1989</v>
      </c>
      <c r="I8" s="4">
        <f ca="1">INT(YEARFRAC(Table14[[#This Row],[DATE VALIDATION]],TODAY()))</f>
        <v>36</v>
      </c>
      <c r="J8" s="3" t="s">
        <v>39</v>
      </c>
      <c r="K8" s="4" t="str">
        <f>TRIM(PROPER(Table14[[#This Row],[CITY]]))</f>
        <v>Lisaland</v>
      </c>
      <c r="L8" s="3" t="s">
        <v>40</v>
      </c>
      <c r="M8" s="7">
        <f t="shared" si="2"/>
        <v>59119</v>
      </c>
      <c r="O8" s="1" t="s">
        <v>546</v>
      </c>
    </row>
    <row r="9" spans="1:15" x14ac:dyDescent="0.3">
      <c r="A9" s="3" t="s">
        <v>41</v>
      </c>
      <c r="B9" s="4" t="str">
        <f>TRIM(PROPER(Table14[[#This Row],[NAME]]))</f>
        <v>Stephanie Sutton</v>
      </c>
      <c r="C9" s="3" t="s">
        <v>42</v>
      </c>
      <c r="D9" s="4" t="str">
        <f t="shared" si="0"/>
        <v>VALID</v>
      </c>
      <c r="E9" s="3" t="s">
        <v>43</v>
      </c>
      <c r="F9" s="4" t="str" cm="1">
        <f t="array" aca="1" ref="F9" ca="1">_xlfn.TEXTJOIN("-",,MID(_xlfn.TEXTJOIN("",TRUE,IF(ISNUMBER(MID(E9,ROW(INDIRECT("1:"&amp;LEN(E9))),1)*1),MID(E9,ROW(INDIRECT("1:"&amp;LEN(E9))),1),"")),1,3),MID(_xlfn.TEXTJOIN("",TRUE,IF(ISNUMBER(MID(E9,ROW(INDIRECT("1:"&amp;LEN(E9))),1)*1),MID(E9,ROW(INDIRECT("1:"&amp;LEN(E9))),1),"")),4,3),MID(_xlfn.TEXTJOIN("",TRUE,IF(ISNUMBER(MID(E9,ROW(INDIRECT("1:"&amp;LEN(E9))),1)*1),MID(E9,ROW(INDIRECT("1:"&amp;LEN(E9))),1),"")),7,4))</f>
        <v>269-471-1801</v>
      </c>
      <c r="G9" s="3" t="s">
        <v>44</v>
      </c>
      <c r="H9" s="4" t="str">
        <f t="shared" si="1"/>
        <v/>
      </c>
      <c r="I9" s="4"/>
      <c r="J9" s="3" t="s">
        <v>45</v>
      </c>
      <c r="K9" s="4" t="str">
        <f>TRIM(PROPER(Table14[[#This Row],[CITY]]))</f>
        <v>Lake Krystal</v>
      </c>
      <c r="L9" s="3" t="s">
        <v>46</v>
      </c>
      <c r="M9" s="7">
        <f t="shared" si="2"/>
        <v>58963</v>
      </c>
      <c r="O9" t="s">
        <v>736</v>
      </c>
    </row>
    <row r="10" spans="1:15" x14ac:dyDescent="0.3">
      <c r="A10" s="3" t="s">
        <v>548</v>
      </c>
      <c r="B10" s="4" t="str">
        <f>TRIM(PROPER(Table14[[#This Row],[NAME]]))</f>
        <v>Brian Hamilton</v>
      </c>
      <c r="C10" s="3" t="s">
        <v>47</v>
      </c>
      <c r="D10" s="4" t="str">
        <f t="shared" si="0"/>
        <v>VALID</v>
      </c>
      <c r="E10" s="3" t="s">
        <v>48</v>
      </c>
      <c r="F10" s="4" t="str" cm="1">
        <f t="array" aca="1" ref="F10" ca="1">_xlfn.TEXTJOIN("-",,MID(_xlfn.TEXTJOIN("",TRUE,IF(ISNUMBER(MID(E10,ROW(INDIRECT("1:"&amp;LEN(E10))),1)*1),MID(E10,ROW(INDIRECT("1:"&amp;LEN(E10))),1),"")),1,3),MID(_xlfn.TEXTJOIN("",TRUE,IF(ISNUMBER(MID(E10,ROW(INDIRECT("1:"&amp;LEN(E10))),1)*1),MID(E10,ROW(INDIRECT("1:"&amp;LEN(E10))),1),"")),4,3),MID(_xlfn.TEXTJOIN("",TRUE,IF(ISNUMBER(MID(E10,ROW(INDIRECT("1:"&amp;LEN(E10))),1)*1),MID(E10,ROW(INDIRECT("1:"&amp;LEN(E10))),1),"")),7,4))</f>
        <v>320-407-5227</v>
      </c>
      <c r="G10" s="3" t="s">
        <v>49</v>
      </c>
      <c r="H10" s="4" t="str">
        <f t="shared" si="1"/>
        <v>29-04-1988</v>
      </c>
      <c r="I10" s="4">
        <f ca="1">INT(YEARFRAC(Table14[[#This Row],[DATE VALIDATION]],TODAY()))</f>
        <v>37</v>
      </c>
      <c r="J10" s="3" t="s">
        <v>50</v>
      </c>
      <c r="K10" s="4" t="str">
        <f>TRIM(PROPER(Table14[[#This Row],[CITY]]))</f>
        <v>Port Stephen</v>
      </c>
      <c r="L10" s="3" t="s">
        <v>51</v>
      </c>
      <c r="M10" s="7">
        <f t="shared" si="2"/>
        <v>43413</v>
      </c>
      <c r="O10" t="s">
        <v>737</v>
      </c>
    </row>
    <row r="11" spans="1:15" x14ac:dyDescent="0.3">
      <c r="A11" s="3" t="s">
        <v>52</v>
      </c>
      <c r="B11" s="4" t="str">
        <f>TRIM(PROPER(Table14[[#This Row],[NAME]]))</f>
        <v>Susan Levy</v>
      </c>
      <c r="C11" s="3" t="s">
        <v>53</v>
      </c>
      <c r="D11" s="4" t="str">
        <f t="shared" si="0"/>
        <v>VALID</v>
      </c>
      <c r="E11" s="3" t="s">
        <v>54</v>
      </c>
      <c r="F11" s="4" t="str" cm="1">
        <f t="array" aca="1" ref="F11" ca="1">_xlfn.TEXTJOIN("-",,MID(_xlfn.TEXTJOIN("",TRUE,IF(ISNUMBER(MID(E11,ROW(INDIRECT("1:"&amp;LEN(E11))),1)*1),MID(E11,ROW(INDIRECT("1:"&amp;LEN(E11))),1),"")),1,3),MID(_xlfn.TEXTJOIN("",TRUE,IF(ISNUMBER(MID(E11,ROW(INDIRECT("1:"&amp;LEN(E11))),1)*1),MID(E11,ROW(INDIRECT("1:"&amp;LEN(E11))),1),"")),4,3),MID(_xlfn.TEXTJOIN("",TRUE,IF(ISNUMBER(MID(E11,ROW(INDIRECT("1:"&amp;LEN(E11))),1)*1),MID(E11,ROW(INDIRECT("1:"&amp;LEN(E11))),1),"")),7,4))</f>
        <v/>
      </c>
      <c r="G11" s="3" t="s">
        <v>55</v>
      </c>
      <c r="H11" s="4" t="str">
        <f t="shared" si="1"/>
        <v/>
      </c>
      <c r="I11" s="4"/>
      <c r="J11" s="3" t="s">
        <v>56</v>
      </c>
      <c r="K11" s="4" t="str">
        <f>TRIM(PROPER(Table14[[#This Row],[CITY]]))</f>
        <v>Lake Matthew</v>
      </c>
      <c r="L11" s="3" t="s">
        <v>57</v>
      </c>
      <c r="M11" s="7">
        <f t="shared" si="2"/>
        <v>71815</v>
      </c>
      <c r="O11" t="s">
        <v>738</v>
      </c>
    </row>
    <row r="12" spans="1:15" x14ac:dyDescent="0.3">
      <c r="A12" s="3" t="s">
        <v>58</v>
      </c>
      <c r="B12" s="4" t="str">
        <f>TRIM(PROPER(Table14[[#This Row],[NAME]]))</f>
        <v>Sean Green</v>
      </c>
      <c r="C12" s="3" t="s">
        <v>59</v>
      </c>
      <c r="D12" s="4" t="str">
        <f t="shared" si="0"/>
        <v>VALID</v>
      </c>
      <c r="E12" s="3" t="s">
        <v>54</v>
      </c>
      <c r="F12" s="4" t="str" cm="1">
        <f t="array" aca="1" ref="F12" ca="1">_xlfn.TEXTJOIN("-",,MID(_xlfn.TEXTJOIN("",TRUE,IF(ISNUMBER(MID(E12,ROW(INDIRECT("1:"&amp;LEN(E12))),1)*1),MID(E12,ROW(INDIRECT("1:"&amp;LEN(E12))),1),"")),1,3),MID(_xlfn.TEXTJOIN("",TRUE,IF(ISNUMBER(MID(E12,ROW(INDIRECT("1:"&amp;LEN(E12))),1)*1),MID(E12,ROW(INDIRECT("1:"&amp;LEN(E12))),1),"")),4,3),MID(_xlfn.TEXTJOIN("",TRUE,IF(ISNUMBER(MID(E12,ROW(INDIRECT("1:"&amp;LEN(E12))),1)*1),MID(E12,ROW(INDIRECT("1:"&amp;LEN(E12))),1),"")),7,4))</f>
        <v/>
      </c>
      <c r="G12" s="3" t="s">
        <v>60</v>
      </c>
      <c r="H12" s="4" t="str">
        <f t="shared" si="1"/>
        <v>24-02-1986</v>
      </c>
      <c r="I12" s="4">
        <f ca="1">INT(YEARFRAC(Table14[[#This Row],[DATE VALIDATION]],TODAY()))</f>
        <v>39</v>
      </c>
      <c r="J12" s="3" t="s">
        <v>61</v>
      </c>
      <c r="K12" s="4" t="str">
        <f>TRIM(PROPER(Table14[[#This Row],[CITY]]))</f>
        <v>South Kelsey</v>
      </c>
      <c r="L12" s="3" t="s">
        <v>62</v>
      </c>
      <c r="M12" s="7">
        <f t="shared" si="2"/>
        <v>72617</v>
      </c>
      <c r="O12" t="s">
        <v>739</v>
      </c>
    </row>
    <row r="13" spans="1:15" x14ac:dyDescent="0.3">
      <c r="A13" s="3" t="s">
        <v>63</v>
      </c>
      <c r="B13" s="4" t="str">
        <f>TRIM(PROPER(Table14[[#This Row],[NAME]]))</f>
        <v>Kimberly Smith</v>
      </c>
      <c r="C13" s="3" t="s">
        <v>64</v>
      </c>
      <c r="D13" s="4" t="str">
        <f t="shared" si="0"/>
        <v>VALID</v>
      </c>
      <c r="E13" s="3" t="s">
        <v>65</v>
      </c>
      <c r="F13" s="4" t="str" cm="1">
        <f t="array" aca="1" ref="F13" ca="1">_xlfn.TEXTJOIN("-",,MID(_xlfn.TEXTJOIN("",TRUE,IF(ISNUMBER(MID(E13,ROW(INDIRECT("1:"&amp;LEN(E13))),1)*1),MID(E13,ROW(INDIRECT("1:"&amp;LEN(E13))),1),"")),1,3),MID(_xlfn.TEXTJOIN("",TRUE,IF(ISNUMBER(MID(E13,ROW(INDIRECT("1:"&amp;LEN(E13))),1)*1),MID(E13,ROW(INDIRECT("1:"&amp;LEN(E13))),1),"")),4,3),MID(_xlfn.TEXTJOIN("",TRUE,IF(ISNUMBER(MID(E13,ROW(INDIRECT("1:"&amp;LEN(E13))),1)*1),MID(E13,ROW(INDIRECT("1:"&amp;LEN(E13))),1),"")),7,4))</f>
        <v>586-880-9189</v>
      </c>
      <c r="G13" s="3" t="s">
        <v>66</v>
      </c>
      <c r="H13" s="4" t="str">
        <f t="shared" si="1"/>
        <v>14-10-1977</v>
      </c>
      <c r="I13" s="4">
        <f ca="1">INT(YEARFRAC(Table14[[#This Row],[DATE VALIDATION]],TODAY()))</f>
        <v>47</v>
      </c>
      <c r="J13" s="3" t="s">
        <v>67</v>
      </c>
      <c r="K13" s="4" t="str">
        <f>TRIM(PROPER(Table14[[#This Row],[CITY]]))</f>
        <v>New Christopherhaven</v>
      </c>
      <c r="L13" s="3" t="s">
        <v>68</v>
      </c>
      <c r="M13" s="7">
        <f t="shared" si="2"/>
        <v>54920</v>
      </c>
      <c r="O13" t="s">
        <v>740</v>
      </c>
    </row>
    <row r="14" spans="1:15" x14ac:dyDescent="0.3">
      <c r="A14" s="3" t="s">
        <v>69</v>
      </c>
      <c r="B14" s="4" t="str">
        <f>TRIM(PROPER(Table14[[#This Row],[NAME]]))</f>
        <v>Jennifer Summers</v>
      </c>
      <c r="C14" s="3" t="s">
        <v>70</v>
      </c>
      <c r="D14" s="4" t="str">
        <f t="shared" si="0"/>
        <v>VALID</v>
      </c>
      <c r="E14" s="3" t="s">
        <v>71</v>
      </c>
      <c r="F14" s="4" t="str" cm="1">
        <f t="array" aca="1" ref="F14" ca="1">_xlfn.TEXTJOIN("-",,MID(_xlfn.TEXTJOIN("",TRUE,IF(ISNUMBER(MID(E14,ROW(INDIRECT("1:"&amp;LEN(E14))),1)*1),MID(E14,ROW(INDIRECT("1:"&amp;LEN(E14))),1),"")),1,3),MID(_xlfn.TEXTJOIN("",TRUE,IF(ISNUMBER(MID(E14,ROW(INDIRECT("1:"&amp;LEN(E14))),1)*1),MID(E14,ROW(INDIRECT("1:"&amp;LEN(E14))),1),"")),4,3),MID(_xlfn.TEXTJOIN("",TRUE,IF(ISNUMBER(MID(E14,ROW(INDIRECT("1:"&amp;LEN(E14))),1)*1),MID(E14,ROW(INDIRECT("1:"&amp;LEN(E14))),1),"")),7,4))</f>
        <v>634-896-7699</v>
      </c>
      <c r="G14" s="3" t="s">
        <v>72</v>
      </c>
      <c r="H14" s="4" t="str">
        <f t="shared" si="1"/>
        <v/>
      </c>
      <c r="I14" s="4"/>
      <c r="J14" s="3" t="s">
        <v>537</v>
      </c>
      <c r="K14" s="4" t="str">
        <f>TRIM(PROPER(Table14[[#This Row],[CITY]]))</f>
        <v>Aaronland</v>
      </c>
      <c r="L14" s="3" t="s">
        <v>73</v>
      </c>
      <c r="M14" s="7">
        <f t="shared" si="2"/>
        <v>97000</v>
      </c>
    </row>
    <row r="15" spans="1:15" x14ac:dyDescent="0.3">
      <c r="A15" s="3" t="s">
        <v>549</v>
      </c>
      <c r="B15" s="4" t="str">
        <f>TRIM(PROPER(Table14[[#This Row],[NAME]]))</f>
        <v>April Snyder</v>
      </c>
      <c r="C15" s="3" t="s">
        <v>74</v>
      </c>
      <c r="D15" s="4" t="str">
        <f t="shared" si="0"/>
        <v>INVALID</v>
      </c>
      <c r="E15" s="3" t="s">
        <v>75</v>
      </c>
      <c r="F15" s="4" t="str" cm="1">
        <f t="array" aca="1" ref="F15" ca="1">_xlfn.TEXTJOIN("-",,MID(_xlfn.TEXTJOIN("",TRUE,IF(ISNUMBER(MID(E15,ROW(INDIRECT("1:"&amp;LEN(E15))),1)*1),MID(E15,ROW(INDIRECT("1:"&amp;LEN(E15))),1),"")),1,3),MID(_xlfn.TEXTJOIN("",TRUE,IF(ISNUMBER(MID(E15,ROW(INDIRECT("1:"&amp;LEN(E15))),1)*1),MID(E15,ROW(INDIRECT("1:"&amp;LEN(E15))),1),"")),4,3),MID(_xlfn.TEXTJOIN("",TRUE,IF(ISNUMBER(MID(E15,ROW(INDIRECT("1:"&amp;LEN(E15))),1)*1),MID(E15,ROW(INDIRECT("1:"&amp;LEN(E15))),1),"")),7,4))</f>
        <v>002-489-4517</v>
      </c>
      <c r="G15" s="3" t="s">
        <v>6</v>
      </c>
      <c r="H15" s="4" t="str">
        <f t="shared" si="1"/>
        <v/>
      </c>
      <c r="I15" s="4"/>
      <c r="J15" s="3" t="s">
        <v>76</v>
      </c>
      <c r="K15" s="4" t="str">
        <f>TRIM(PROPER(Table14[[#This Row],[CITY]]))</f>
        <v>South Cathyshire</v>
      </c>
      <c r="L15" s="3" t="s">
        <v>77</v>
      </c>
      <c r="M15" s="7">
        <f t="shared" si="2"/>
        <v>62000</v>
      </c>
    </row>
    <row r="16" spans="1:15" x14ac:dyDescent="0.3">
      <c r="A16" s="3" t="s">
        <v>78</v>
      </c>
      <c r="B16" s="4" t="str">
        <f>TRIM(PROPER(Table14[[#This Row],[NAME]]))</f>
        <v>Dana Nguyen</v>
      </c>
      <c r="C16" s="3" t="s">
        <v>79</v>
      </c>
      <c r="D16" s="4" t="str">
        <f t="shared" si="0"/>
        <v>VALID</v>
      </c>
      <c r="E16" s="3" t="s">
        <v>80</v>
      </c>
      <c r="F16" s="4" t="str" cm="1">
        <f t="array" aca="1" ref="F16" ca="1">_xlfn.TEXTJOIN("-",,MID(_xlfn.TEXTJOIN("",TRUE,IF(ISNUMBER(MID(E16,ROW(INDIRECT("1:"&amp;LEN(E16))),1)*1),MID(E16,ROW(INDIRECT("1:"&amp;LEN(E16))),1),"")),1,3),MID(_xlfn.TEXTJOIN("",TRUE,IF(ISNUMBER(MID(E16,ROW(INDIRECT("1:"&amp;LEN(E16))),1)*1),MID(E16,ROW(INDIRECT("1:"&amp;LEN(E16))),1),"")),4,3),MID(_xlfn.TEXTJOIN("",TRUE,IF(ISNUMBER(MID(E16,ROW(INDIRECT("1:"&amp;LEN(E16))),1)*1),MID(E16,ROW(INDIRECT("1:"&amp;LEN(E16))),1),"")),7,4))</f>
        <v>446-660-2234</v>
      </c>
      <c r="G16" s="3" t="s">
        <v>81</v>
      </c>
      <c r="H16" s="4" t="str">
        <f t="shared" si="1"/>
        <v/>
      </c>
      <c r="I16" s="4"/>
      <c r="J16" s="3" t="s">
        <v>82</v>
      </c>
      <c r="K16" s="4" t="str">
        <f>TRIM(PROPER(Table14[[#This Row],[CITY]]))</f>
        <v>Rogersfurt</v>
      </c>
      <c r="L16" s="3" t="s">
        <v>83</v>
      </c>
      <c r="M16" s="7">
        <f t="shared" si="2"/>
        <v>70924</v>
      </c>
    </row>
    <row r="17" spans="1:13" x14ac:dyDescent="0.3">
      <c r="A17" s="3" t="s">
        <v>84</v>
      </c>
      <c r="B17" s="4" t="str">
        <f>TRIM(PROPER(Table14[[#This Row],[NAME]]))</f>
        <v>Cheryl Bradley</v>
      </c>
      <c r="C17" s="3" t="s">
        <v>85</v>
      </c>
      <c r="D17" s="4" t="str">
        <f t="shared" si="0"/>
        <v>VALID</v>
      </c>
      <c r="E17" s="3" t="s">
        <v>86</v>
      </c>
      <c r="F17" s="4" t="str" cm="1">
        <f t="array" aca="1" ref="F17" ca="1">_xlfn.TEXTJOIN("-",,MID(_xlfn.TEXTJOIN("",TRUE,IF(ISNUMBER(MID(E17,ROW(INDIRECT("1:"&amp;LEN(E17))),1)*1),MID(E17,ROW(INDIRECT("1:"&amp;LEN(E17))),1),"")),1,3),MID(_xlfn.TEXTJOIN("",TRUE,IF(ISNUMBER(MID(E17,ROW(INDIRECT("1:"&amp;LEN(E17))),1)*1),MID(E17,ROW(INDIRECT("1:"&amp;LEN(E17))),1),"")),4,3),MID(_xlfn.TEXTJOIN("",TRUE,IF(ISNUMBER(MID(E17,ROW(INDIRECT("1:"&amp;LEN(E17))),1)*1),MID(E17,ROW(INDIRECT("1:"&amp;LEN(E17))),1),"")),7,4))</f>
        <v>001-500-7627</v>
      </c>
      <c r="G17" s="3" t="s">
        <v>87</v>
      </c>
      <c r="H17" s="4" t="str">
        <f t="shared" si="1"/>
        <v>11-07-1983</v>
      </c>
      <c r="I17" s="4">
        <f ca="1">INT(YEARFRAC(Table14[[#This Row],[DATE VALIDATION]],TODAY()))</f>
        <v>41</v>
      </c>
      <c r="J17" s="3" t="s">
        <v>88</v>
      </c>
      <c r="K17" s="4" t="str">
        <f>TRIM(PROPER(Table14[[#This Row],[CITY]]))</f>
        <v>Vanessaville</v>
      </c>
      <c r="L17" s="3" t="s">
        <v>89</v>
      </c>
      <c r="M17" s="7">
        <f t="shared" si="2"/>
        <v>63376</v>
      </c>
    </row>
    <row r="18" spans="1:13" x14ac:dyDescent="0.3">
      <c r="A18" s="3" t="s">
        <v>90</v>
      </c>
      <c r="B18" s="4" t="str">
        <f>TRIM(PROPER(Table14[[#This Row],[NAME]]))</f>
        <v>Walter Pratt</v>
      </c>
      <c r="C18" s="3" t="s">
        <v>91</v>
      </c>
      <c r="D18" s="4" t="str">
        <f t="shared" si="0"/>
        <v>VALID</v>
      </c>
      <c r="E18" s="3" t="s">
        <v>92</v>
      </c>
      <c r="F18" s="4" t="str" cm="1">
        <f t="array" aca="1" ref="F18" ca="1">_xlfn.TEXTJOIN("-",,MID(_xlfn.TEXTJOIN("",TRUE,IF(ISNUMBER(MID(E18,ROW(INDIRECT("1:"&amp;LEN(E18))),1)*1),MID(E18,ROW(INDIRECT("1:"&amp;LEN(E18))),1),"")),1,3),MID(_xlfn.TEXTJOIN("",TRUE,IF(ISNUMBER(MID(E18,ROW(INDIRECT("1:"&amp;LEN(E18))),1)*1),MID(E18,ROW(INDIRECT("1:"&amp;LEN(E18))),1),"")),4,3),MID(_xlfn.TEXTJOIN("",TRUE,IF(ISNUMBER(MID(E18,ROW(INDIRECT("1:"&amp;LEN(E18))),1)*1),MID(E18,ROW(INDIRECT("1:"&amp;LEN(E18))),1),"")),7,4))</f>
        <v>670-172-0099</v>
      </c>
      <c r="G18" s="3" t="s">
        <v>93</v>
      </c>
      <c r="H18" s="4" t="str">
        <f t="shared" si="1"/>
        <v>10-10-2000</v>
      </c>
      <c r="I18" s="4">
        <f ca="1">INT(YEARFRAC(Table14[[#This Row],[DATE VALIDATION]],TODAY()))</f>
        <v>24</v>
      </c>
      <c r="J18" s="3" t="s">
        <v>94</v>
      </c>
      <c r="K18" s="4" t="str">
        <f>TRIM(PROPER(Table14[[#This Row],[CITY]]))</f>
        <v>West Sara</v>
      </c>
      <c r="L18" s="3" t="s">
        <v>95</v>
      </c>
      <c r="M18" s="7">
        <f t="shared" si="2"/>
        <v>35000</v>
      </c>
    </row>
    <row r="19" spans="1:13" x14ac:dyDescent="0.3">
      <c r="A19" s="3" t="s">
        <v>550</v>
      </c>
      <c r="B19" s="4" t="str">
        <f>TRIM(PROPER(Table14[[#This Row],[NAME]]))</f>
        <v>Bobby Flores</v>
      </c>
      <c r="C19" s="3" t="s">
        <v>96</v>
      </c>
      <c r="D19" s="4" t="str">
        <f t="shared" si="0"/>
        <v>VALID</v>
      </c>
      <c r="E19" s="3" t="s">
        <v>97</v>
      </c>
      <c r="F19" s="4" t="str" cm="1">
        <f t="array" aca="1" ref="F19" ca="1">_xlfn.TEXTJOIN("-",,MID(_xlfn.TEXTJOIN("",TRUE,IF(ISNUMBER(MID(E19,ROW(INDIRECT("1:"&amp;LEN(E19))),1)*1),MID(E19,ROW(INDIRECT("1:"&amp;LEN(E19))),1),"")),1,3),MID(_xlfn.TEXTJOIN("",TRUE,IF(ISNUMBER(MID(E19,ROW(INDIRECT("1:"&amp;LEN(E19))),1)*1),MID(E19,ROW(INDIRECT("1:"&amp;LEN(E19))),1),"")),4,3),MID(_xlfn.TEXTJOIN("",TRUE,IF(ISNUMBER(MID(E19,ROW(INDIRECT("1:"&amp;LEN(E19))),1)*1),MID(E19,ROW(INDIRECT("1:"&amp;LEN(E19))),1),"")),7,4))</f>
        <v>853-671-0979</v>
      </c>
      <c r="G19" s="3" t="s">
        <v>98</v>
      </c>
      <c r="H19" s="4" t="str">
        <f t="shared" si="1"/>
        <v>04-08-1981</v>
      </c>
      <c r="I19" s="4">
        <f ca="1">INT(YEARFRAC(Table14[[#This Row],[DATE VALIDATION]],TODAY()))</f>
        <v>43</v>
      </c>
      <c r="J19" s="3" t="s">
        <v>99</v>
      </c>
      <c r="K19" s="4" t="str">
        <f>TRIM(PROPER(Table14[[#This Row],[CITY]]))</f>
        <v>Lake David</v>
      </c>
      <c r="L19" s="3" t="s">
        <v>100</v>
      </c>
      <c r="M19" s="7">
        <f t="shared" si="2"/>
        <v>31206</v>
      </c>
    </row>
    <row r="20" spans="1:13" x14ac:dyDescent="0.3">
      <c r="A20" s="3" t="s">
        <v>101</v>
      </c>
      <c r="B20" s="4" t="str">
        <f>TRIM(PROPER(Table14[[#This Row],[NAME]]))</f>
        <v>Tasha Rodriguez</v>
      </c>
      <c r="C20" s="3" t="s">
        <v>102</v>
      </c>
      <c r="D20" s="4" t="str">
        <f t="shared" si="0"/>
        <v>VALID</v>
      </c>
      <c r="E20" s="3" t="s">
        <v>103</v>
      </c>
      <c r="F20" s="4" t="str" cm="1">
        <f t="array" aca="1" ref="F20" ca="1">_xlfn.TEXTJOIN("-",,MID(_xlfn.TEXTJOIN("",TRUE,IF(ISNUMBER(MID(E20,ROW(INDIRECT("1:"&amp;LEN(E20))),1)*1),MID(E20,ROW(INDIRECT("1:"&amp;LEN(E20))),1),"")),1,3),MID(_xlfn.TEXTJOIN("",TRUE,IF(ISNUMBER(MID(E20,ROW(INDIRECT("1:"&amp;LEN(E20))),1)*1),MID(E20,ROW(INDIRECT("1:"&amp;LEN(E20))),1),"")),4,3),MID(_xlfn.TEXTJOIN("",TRUE,IF(ISNUMBER(MID(E20,ROW(INDIRECT("1:"&amp;LEN(E20))),1)*1),MID(E20,ROW(INDIRECT("1:"&amp;LEN(E20))),1),"")),7,4))</f>
        <v>519-426-4183</v>
      </c>
      <c r="G20" s="3" t="s">
        <v>104</v>
      </c>
      <c r="H20" s="4" t="str">
        <f t="shared" si="1"/>
        <v>15-06-1965</v>
      </c>
      <c r="I20" s="4">
        <f ca="1">INT(YEARFRAC(Table14[[#This Row],[DATE VALIDATION]],TODAY()))</f>
        <v>59</v>
      </c>
      <c r="J20" s="3" t="s">
        <v>105</v>
      </c>
      <c r="K20" s="4" t="str">
        <f>TRIM(PROPER(Table14[[#This Row],[CITY]]))</f>
        <v>Normaborough</v>
      </c>
      <c r="L20" s="3" t="s">
        <v>106</v>
      </c>
      <c r="M20" s="7">
        <f t="shared" si="2"/>
        <v>36221</v>
      </c>
    </row>
    <row r="21" spans="1:13" x14ac:dyDescent="0.3">
      <c r="A21" s="3" t="s">
        <v>551</v>
      </c>
      <c r="B21" s="4" t="str">
        <f>TRIM(PROPER(Table14[[#This Row],[NAME]]))</f>
        <v>Michelle Kelley</v>
      </c>
      <c r="C21" s="3" t="s">
        <v>107</v>
      </c>
      <c r="D21" s="4" t="str">
        <f t="shared" si="0"/>
        <v>VALID</v>
      </c>
      <c r="E21" s="3" t="s">
        <v>108</v>
      </c>
      <c r="F21" s="4" t="str" cm="1">
        <f t="array" aca="1" ref="F21" ca="1">_xlfn.TEXTJOIN("-",,MID(_xlfn.TEXTJOIN("",TRUE,IF(ISNUMBER(MID(E21,ROW(INDIRECT("1:"&amp;LEN(E21))),1)*1),MID(E21,ROW(INDIRECT("1:"&amp;LEN(E21))),1),"")),1,3),MID(_xlfn.TEXTJOIN("",TRUE,IF(ISNUMBER(MID(E21,ROW(INDIRECT("1:"&amp;LEN(E21))),1)*1),MID(E21,ROW(INDIRECT("1:"&amp;LEN(E21))),1),"")),4,3),MID(_xlfn.TEXTJOIN("",TRUE,IF(ISNUMBER(MID(E21,ROW(INDIRECT("1:"&amp;LEN(E21))),1)*1),MID(E21,ROW(INDIRECT("1:"&amp;LEN(E21))),1),"")),7,4))</f>
        <v>675-375-1007</v>
      </c>
      <c r="G21" s="3" t="s">
        <v>109</v>
      </c>
      <c r="H21" s="4" t="str">
        <f t="shared" si="1"/>
        <v>07-03-1980</v>
      </c>
      <c r="I21" s="4">
        <f ca="1">INT(YEARFRAC(Table14[[#This Row],[DATE VALIDATION]],TODAY()))</f>
        <v>45</v>
      </c>
      <c r="J21" s="3" t="s">
        <v>110</v>
      </c>
      <c r="K21" s="4" t="str">
        <f>TRIM(PROPER(Table14[[#This Row],[CITY]]))</f>
        <v>South Deannaport</v>
      </c>
      <c r="L21" s="3" t="s">
        <v>111</v>
      </c>
      <c r="M21" s="7">
        <f t="shared" si="2"/>
        <v>94694</v>
      </c>
    </row>
    <row r="22" spans="1:13" x14ac:dyDescent="0.3">
      <c r="A22" s="3" t="s">
        <v>112</v>
      </c>
      <c r="B22" s="4" t="str">
        <f>TRIM(PROPER(Table14[[#This Row],[NAME]]))</f>
        <v>Kimberly Maynard</v>
      </c>
      <c r="C22" s="3" t="s">
        <v>113</v>
      </c>
      <c r="D22" s="4" t="str">
        <f t="shared" si="0"/>
        <v>VALID</v>
      </c>
      <c r="E22" s="3" t="s">
        <v>114</v>
      </c>
      <c r="F22" s="4" t="str" cm="1">
        <f t="array" aca="1" ref="F22" ca="1">_xlfn.TEXTJOIN("-",,MID(_xlfn.TEXTJOIN("",TRUE,IF(ISNUMBER(MID(E22,ROW(INDIRECT("1:"&amp;LEN(E22))),1)*1),MID(E22,ROW(INDIRECT("1:"&amp;LEN(E22))),1),"")),1,3),MID(_xlfn.TEXTJOIN("",TRUE,IF(ISNUMBER(MID(E22,ROW(INDIRECT("1:"&amp;LEN(E22))),1)*1),MID(E22,ROW(INDIRECT("1:"&amp;LEN(E22))),1),"")),4,3),MID(_xlfn.TEXTJOIN("",TRUE,IF(ISNUMBER(MID(E22,ROW(INDIRECT("1:"&amp;LEN(E22))),1)*1),MID(E22,ROW(INDIRECT("1:"&amp;LEN(E22))),1),"")),7,4))</f>
        <v>408-993-3188</v>
      </c>
      <c r="G22" s="3" t="s">
        <v>115</v>
      </c>
      <c r="H22" s="4" t="str">
        <f t="shared" si="1"/>
        <v>05-03-1961</v>
      </c>
      <c r="I22" s="4">
        <f ca="1">INT(YEARFRAC(Table14[[#This Row],[DATE VALIDATION]],TODAY()))</f>
        <v>64</v>
      </c>
      <c r="J22" s="3" t="s">
        <v>116</v>
      </c>
      <c r="K22" s="4" t="str">
        <f>TRIM(PROPER(Table14[[#This Row],[CITY]]))</f>
        <v>Buckburgh</v>
      </c>
      <c r="L22" s="3" t="s">
        <v>117</v>
      </c>
      <c r="M22" s="7">
        <f t="shared" si="2"/>
        <v>41221</v>
      </c>
    </row>
    <row r="23" spans="1:13" x14ac:dyDescent="0.3">
      <c r="A23" s="3" t="s">
        <v>118</v>
      </c>
      <c r="B23" s="4" t="str">
        <f>TRIM(PROPER(Table14[[#This Row],[NAME]]))</f>
        <v>Laurie Wallace</v>
      </c>
      <c r="C23" s="3" t="s">
        <v>119</v>
      </c>
      <c r="D23" s="4" t="str">
        <f t="shared" si="0"/>
        <v>VALID</v>
      </c>
      <c r="E23" s="3" t="s">
        <v>120</v>
      </c>
      <c r="F23" s="4" t="str" cm="1">
        <f t="array" aca="1" ref="F23" ca="1">_xlfn.TEXTJOIN("-",,MID(_xlfn.TEXTJOIN("",TRUE,IF(ISNUMBER(MID(E23,ROW(INDIRECT("1:"&amp;LEN(E23))),1)*1),MID(E23,ROW(INDIRECT("1:"&amp;LEN(E23))),1),"")),1,3),MID(_xlfn.TEXTJOIN("",TRUE,IF(ISNUMBER(MID(E23,ROW(INDIRECT("1:"&amp;LEN(E23))),1)*1),MID(E23,ROW(INDIRECT("1:"&amp;LEN(E23))),1),"")),4,3),MID(_xlfn.TEXTJOIN("",TRUE,IF(ISNUMBER(MID(E23,ROW(INDIRECT("1:"&amp;LEN(E23))),1)*1),MID(E23,ROW(INDIRECT("1:"&amp;LEN(E23))),1),"")),7,4))</f>
        <v>841-269-6116</v>
      </c>
      <c r="G23" s="3" t="s">
        <v>121</v>
      </c>
      <c r="H23" s="4" t="str">
        <f t="shared" si="1"/>
        <v>20-10-1992</v>
      </c>
      <c r="I23" s="4">
        <f ca="1">INT(YEARFRAC(Table14[[#This Row],[DATE VALIDATION]],TODAY()))</f>
        <v>32</v>
      </c>
      <c r="J23" s="3" t="s">
        <v>122</v>
      </c>
      <c r="K23" s="4" t="str">
        <f>TRIM(PROPER(Table14[[#This Row],[CITY]]))</f>
        <v>Samanthaland</v>
      </c>
      <c r="L23" s="3"/>
      <c r="M23" s="7" t="str">
        <f t="shared" si="2"/>
        <v/>
      </c>
    </row>
    <row r="24" spans="1:13" x14ac:dyDescent="0.3">
      <c r="A24" s="3" t="s">
        <v>552</v>
      </c>
      <c r="B24" s="4" t="str">
        <f>TRIM(PROPER(Table14[[#This Row],[NAME]]))</f>
        <v>Janice Johnston</v>
      </c>
      <c r="C24" s="3" t="s">
        <v>123</v>
      </c>
      <c r="D24" s="4" t="str">
        <f t="shared" si="0"/>
        <v>INVALID</v>
      </c>
      <c r="E24" s="3" t="s">
        <v>124</v>
      </c>
      <c r="F24" s="4" t="str" cm="1">
        <f t="array" aca="1" ref="F24" ca="1">_xlfn.TEXTJOIN("-",,MID(_xlfn.TEXTJOIN("",TRUE,IF(ISNUMBER(MID(E24,ROW(INDIRECT("1:"&amp;LEN(E24))),1)*1),MID(E24,ROW(INDIRECT("1:"&amp;LEN(E24))),1),"")),1,3),MID(_xlfn.TEXTJOIN("",TRUE,IF(ISNUMBER(MID(E24,ROW(INDIRECT("1:"&amp;LEN(E24))),1)*1),MID(E24,ROW(INDIRECT("1:"&amp;LEN(E24))),1),"")),4,3),MID(_xlfn.TEXTJOIN("",TRUE,IF(ISNUMBER(MID(E24,ROW(INDIRECT("1:"&amp;LEN(E24))),1)*1),MID(E24,ROW(INDIRECT("1:"&amp;LEN(E24))),1),"")),7,4))</f>
        <v>766-075-4151</v>
      </c>
      <c r="G24" s="3" t="s">
        <v>125</v>
      </c>
      <c r="H24" s="4" t="str">
        <f t="shared" si="1"/>
        <v>13-01-1960</v>
      </c>
      <c r="I24" s="4">
        <f ca="1">INT(YEARFRAC(Table14[[#This Row],[DATE VALIDATION]],TODAY()))</f>
        <v>65</v>
      </c>
      <c r="J24" s="3" t="s">
        <v>126</v>
      </c>
      <c r="K24" s="4" t="str">
        <f>TRIM(PROPER(Table14[[#This Row],[CITY]]))</f>
        <v>Brownstad</v>
      </c>
      <c r="L24" s="3"/>
      <c r="M24" s="7" t="str">
        <f t="shared" si="2"/>
        <v/>
      </c>
    </row>
    <row r="25" spans="1:13" x14ac:dyDescent="0.3">
      <c r="A25" s="3" t="s">
        <v>127</v>
      </c>
      <c r="B25" s="4" t="str">
        <f>TRIM(PROPER(Table14[[#This Row],[NAME]]))</f>
        <v>Collin Lopez</v>
      </c>
      <c r="C25" s="3" t="s">
        <v>128</v>
      </c>
      <c r="D25" s="4" t="str">
        <f t="shared" si="0"/>
        <v>VALID</v>
      </c>
      <c r="E25" s="3" t="s">
        <v>129</v>
      </c>
      <c r="F25" s="4" t="str" cm="1">
        <f t="array" aca="1" ref="F25" ca="1">_xlfn.TEXTJOIN("-",,MID(_xlfn.TEXTJOIN("",TRUE,IF(ISNUMBER(MID(E25,ROW(INDIRECT("1:"&amp;LEN(E25))),1)*1),MID(E25,ROW(INDIRECT("1:"&amp;LEN(E25))),1),"")),1,3),MID(_xlfn.TEXTJOIN("",TRUE,IF(ISNUMBER(MID(E25,ROW(INDIRECT("1:"&amp;LEN(E25))),1)*1),MID(E25,ROW(INDIRECT("1:"&amp;LEN(E25))),1),"")),4,3),MID(_xlfn.TEXTJOIN("",TRUE,IF(ISNUMBER(MID(E25,ROW(INDIRECT("1:"&amp;LEN(E25))),1)*1),MID(E25,ROW(INDIRECT("1:"&amp;LEN(E25))),1),"")),7,4))</f>
        <v>150-552-0351</v>
      </c>
      <c r="G25" s="3" t="s">
        <v>130</v>
      </c>
      <c r="H25" s="4" t="str">
        <f t="shared" si="1"/>
        <v>03-05-1976</v>
      </c>
      <c r="I25" s="4">
        <f ca="1">INT(YEARFRAC(Table14[[#This Row],[DATE VALIDATION]],TODAY()))</f>
        <v>49</v>
      </c>
      <c r="J25" s="3" t="s">
        <v>131</v>
      </c>
      <c r="K25" s="4" t="str">
        <f>TRIM(PROPER(Table14[[#This Row],[CITY]]))</f>
        <v>Emilyshire</v>
      </c>
      <c r="L25" s="3" t="s">
        <v>132</v>
      </c>
      <c r="M25" s="7">
        <f t="shared" si="2"/>
        <v>57979</v>
      </c>
    </row>
    <row r="26" spans="1:13" x14ac:dyDescent="0.3">
      <c r="A26" s="3" t="s">
        <v>553</v>
      </c>
      <c r="B26" s="4" t="str">
        <f>TRIM(PROPER(Table14[[#This Row],[NAME]]))</f>
        <v>Mary Alvarez</v>
      </c>
      <c r="C26" s="3" t="s">
        <v>133</v>
      </c>
      <c r="D26" s="4" t="str">
        <f t="shared" si="0"/>
        <v>VALID</v>
      </c>
      <c r="E26" s="3" t="s">
        <v>134</v>
      </c>
      <c r="F26" s="4" t="str" cm="1">
        <f t="array" aca="1" ref="F26" ca="1">_xlfn.TEXTJOIN("-",,MID(_xlfn.TEXTJOIN("",TRUE,IF(ISNUMBER(MID(E26,ROW(INDIRECT("1:"&amp;LEN(E26))),1)*1),MID(E26,ROW(INDIRECT("1:"&amp;LEN(E26))),1),"")),1,3),MID(_xlfn.TEXTJOIN("",TRUE,IF(ISNUMBER(MID(E26,ROW(INDIRECT("1:"&amp;LEN(E26))),1)*1),MID(E26,ROW(INDIRECT("1:"&amp;LEN(E26))),1),"")),4,3),MID(_xlfn.TEXTJOIN("",TRUE,IF(ISNUMBER(MID(E26,ROW(INDIRECT("1:"&amp;LEN(E26))),1)*1),MID(E26,ROW(INDIRECT("1:"&amp;LEN(E26))),1),"")),7,4))</f>
        <v>923-031-0450</v>
      </c>
      <c r="G26" s="3" t="s">
        <v>135</v>
      </c>
      <c r="H26" s="4" t="str">
        <f t="shared" si="1"/>
        <v>01-02-1973</v>
      </c>
      <c r="I26" s="4">
        <f ca="1">INT(YEARFRAC(Table14[[#This Row],[DATE VALIDATION]],TODAY()))</f>
        <v>52</v>
      </c>
      <c r="J26" s="3" t="s">
        <v>136</v>
      </c>
      <c r="K26" s="4" t="str">
        <f>TRIM(PROPER(Table14[[#This Row],[CITY]]))</f>
        <v>Gutierreztown</v>
      </c>
      <c r="L26" s="3" t="s">
        <v>137</v>
      </c>
      <c r="M26" s="7">
        <f t="shared" si="2"/>
        <v>85959</v>
      </c>
    </row>
    <row r="27" spans="1:13" x14ac:dyDescent="0.3">
      <c r="A27" s="3" t="s">
        <v>138</v>
      </c>
      <c r="B27" s="4" t="str">
        <f>TRIM(PROPER(Table14[[#This Row],[NAME]]))</f>
        <v>Peter Mcdowell</v>
      </c>
      <c r="C27" s="3" t="s">
        <v>139</v>
      </c>
      <c r="D27" s="4" t="str">
        <f t="shared" si="0"/>
        <v>VALID</v>
      </c>
      <c r="E27" s="3" t="s">
        <v>140</v>
      </c>
      <c r="F27" s="4" t="str" cm="1">
        <f t="array" aca="1" ref="F27" ca="1">_xlfn.TEXTJOIN("-",,MID(_xlfn.TEXTJOIN("",TRUE,IF(ISNUMBER(MID(E27,ROW(INDIRECT("1:"&amp;LEN(E27))),1)*1),MID(E27,ROW(INDIRECT("1:"&amp;LEN(E27))),1),"")),1,3),MID(_xlfn.TEXTJOIN("",TRUE,IF(ISNUMBER(MID(E27,ROW(INDIRECT("1:"&amp;LEN(E27))),1)*1),MID(E27,ROW(INDIRECT("1:"&amp;LEN(E27))),1),"")),4,3),MID(_xlfn.TEXTJOIN("",TRUE,IF(ISNUMBER(MID(E27,ROW(INDIRECT("1:"&amp;LEN(E27))),1)*1),MID(E27,ROW(INDIRECT("1:"&amp;LEN(E27))),1),"")),7,4))</f>
        <v>932-271-7542</v>
      </c>
      <c r="G27" s="3" t="s">
        <v>141</v>
      </c>
      <c r="H27" s="4" t="str">
        <f t="shared" si="1"/>
        <v>13-05-1986</v>
      </c>
      <c r="I27" s="4">
        <f ca="1">INT(YEARFRAC(Table14[[#This Row],[DATE VALIDATION]],TODAY()))</f>
        <v>38</v>
      </c>
      <c r="J27" s="3" t="s">
        <v>142</v>
      </c>
      <c r="K27" s="4" t="str">
        <f>TRIM(PROPER(Table14[[#This Row],[CITY]]))</f>
        <v>Langborough</v>
      </c>
      <c r="L27" s="3" t="s">
        <v>143</v>
      </c>
      <c r="M27" s="7">
        <f t="shared" si="2"/>
        <v>35157</v>
      </c>
    </row>
    <row r="28" spans="1:13" x14ac:dyDescent="0.3">
      <c r="A28" s="3" t="s">
        <v>554</v>
      </c>
      <c r="B28" s="4" t="str">
        <f>TRIM(PROPER(Table14[[#This Row],[NAME]]))</f>
        <v>Sarah Villanueva</v>
      </c>
      <c r="C28" s="3" t="s">
        <v>144</v>
      </c>
      <c r="D28" s="4" t="str">
        <f t="shared" si="0"/>
        <v>INVALID</v>
      </c>
      <c r="E28" s="3" t="s">
        <v>54</v>
      </c>
      <c r="F28" s="4" t="str" cm="1">
        <f t="array" aca="1" ref="F28" ca="1">_xlfn.TEXTJOIN("-",,MID(_xlfn.TEXTJOIN("",TRUE,IF(ISNUMBER(MID(E28,ROW(INDIRECT("1:"&amp;LEN(E28))),1)*1),MID(E28,ROW(INDIRECT("1:"&amp;LEN(E28))),1),"")),1,3),MID(_xlfn.TEXTJOIN("",TRUE,IF(ISNUMBER(MID(E28,ROW(INDIRECT("1:"&amp;LEN(E28))),1)*1),MID(E28,ROW(INDIRECT("1:"&amp;LEN(E28))),1),"")),4,3),MID(_xlfn.TEXTJOIN("",TRUE,IF(ISNUMBER(MID(E28,ROW(INDIRECT("1:"&amp;LEN(E28))),1)*1),MID(E28,ROW(INDIRECT("1:"&amp;LEN(E28))),1),"")),7,4))</f>
        <v/>
      </c>
      <c r="G28" s="3" t="s">
        <v>145</v>
      </c>
      <c r="H28" s="4" t="str">
        <f t="shared" si="1"/>
        <v>06-08-1985</v>
      </c>
      <c r="I28" s="4">
        <f ca="1">INT(YEARFRAC(Table14[[#This Row],[DATE VALIDATION]],TODAY()))</f>
        <v>39</v>
      </c>
      <c r="J28" s="3" t="s">
        <v>146</v>
      </c>
      <c r="K28" s="4" t="str">
        <f>TRIM(PROPER(Table14[[#This Row],[CITY]]))</f>
        <v>Brownville</v>
      </c>
      <c r="L28" s="3" t="s">
        <v>147</v>
      </c>
      <c r="M28" s="7">
        <f t="shared" si="2"/>
        <v>92000</v>
      </c>
    </row>
    <row r="29" spans="1:13" x14ac:dyDescent="0.3">
      <c r="A29" s="3" t="s">
        <v>148</v>
      </c>
      <c r="B29" s="4" t="str">
        <f>TRIM(PROPER(Table14[[#This Row],[NAME]]))</f>
        <v>Kimberly Myers</v>
      </c>
      <c r="C29" s="3" t="s">
        <v>149</v>
      </c>
      <c r="D29" s="4" t="str">
        <f t="shared" si="0"/>
        <v>VALID</v>
      </c>
      <c r="E29" s="3" t="s">
        <v>150</v>
      </c>
      <c r="F29" s="4" t="str" cm="1">
        <f t="array" aca="1" ref="F29" ca="1">_xlfn.TEXTJOIN("-",,MID(_xlfn.TEXTJOIN("",TRUE,IF(ISNUMBER(MID(E29,ROW(INDIRECT("1:"&amp;LEN(E29))),1)*1),MID(E29,ROW(INDIRECT("1:"&amp;LEN(E29))),1),"")),1,3),MID(_xlfn.TEXTJOIN("",TRUE,IF(ISNUMBER(MID(E29,ROW(INDIRECT("1:"&amp;LEN(E29))),1)*1),MID(E29,ROW(INDIRECT("1:"&amp;LEN(E29))),1),"")),4,3),MID(_xlfn.TEXTJOIN("",TRUE,IF(ISNUMBER(MID(E29,ROW(INDIRECT("1:"&amp;LEN(E29))),1)*1),MID(E29,ROW(INDIRECT("1:"&amp;LEN(E29))),1),"")),7,4))</f>
        <v>035-574-4852</v>
      </c>
      <c r="G29" s="3" t="s">
        <v>151</v>
      </c>
      <c r="H29" s="4" t="str">
        <f t="shared" si="1"/>
        <v>06-12-1988</v>
      </c>
      <c r="I29" s="4">
        <f ca="1">INT(YEARFRAC(Table14[[#This Row],[DATE VALIDATION]],TODAY()))</f>
        <v>36</v>
      </c>
      <c r="J29" s="3" t="s">
        <v>152</v>
      </c>
      <c r="K29" s="4" t="str">
        <f>TRIM(PROPER(Table14[[#This Row],[CITY]]))</f>
        <v>North Michaelburgh</v>
      </c>
      <c r="L29" s="3" t="s">
        <v>153</v>
      </c>
      <c r="M29" s="7">
        <f t="shared" si="2"/>
        <v>76150</v>
      </c>
    </row>
    <row r="30" spans="1:13" x14ac:dyDescent="0.3">
      <c r="A30" s="3" t="s">
        <v>154</v>
      </c>
      <c r="B30" s="4" t="str">
        <f>TRIM(PROPER(Table14[[#This Row],[NAME]]))</f>
        <v>Desiree Cain</v>
      </c>
      <c r="C30" s="3" t="s">
        <v>155</v>
      </c>
      <c r="D30" s="4" t="str">
        <f t="shared" si="0"/>
        <v>INVALID</v>
      </c>
      <c r="E30" s="3" t="s">
        <v>156</v>
      </c>
      <c r="F30" s="4" t="str" cm="1">
        <f t="array" aca="1" ref="F30" ca="1">_xlfn.TEXTJOIN("-",,MID(_xlfn.TEXTJOIN("",TRUE,IF(ISNUMBER(MID(E30,ROW(INDIRECT("1:"&amp;LEN(E30))),1)*1),MID(E30,ROW(INDIRECT("1:"&amp;LEN(E30))),1),"")),1,3),MID(_xlfn.TEXTJOIN("",TRUE,IF(ISNUMBER(MID(E30,ROW(INDIRECT("1:"&amp;LEN(E30))),1)*1),MID(E30,ROW(INDIRECT("1:"&amp;LEN(E30))),1),"")),4,3),MID(_xlfn.TEXTJOIN("",TRUE,IF(ISNUMBER(MID(E30,ROW(INDIRECT("1:"&amp;LEN(E30))),1)*1),MID(E30,ROW(INDIRECT("1:"&amp;LEN(E30))),1),"")),7,4))</f>
        <v>911-894-2622</v>
      </c>
      <c r="G30" s="3" t="s">
        <v>157</v>
      </c>
      <c r="H30" s="4" t="str">
        <f t="shared" si="1"/>
        <v>11-07-2002</v>
      </c>
      <c r="I30" s="4">
        <f ca="1">INT(YEARFRAC(Table14[[#This Row],[DATE VALIDATION]],TODAY()))</f>
        <v>22</v>
      </c>
      <c r="J30" s="3" t="s">
        <v>158</v>
      </c>
      <c r="K30" s="4" t="str">
        <f>TRIM(PROPER(Table14[[#This Row],[CITY]]))</f>
        <v>Gilberttown</v>
      </c>
      <c r="L30" s="3" t="s">
        <v>159</v>
      </c>
      <c r="M30" s="7">
        <f t="shared" si="2"/>
        <v>44062</v>
      </c>
    </row>
    <row r="31" spans="1:13" x14ac:dyDescent="0.3">
      <c r="A31" s="3" t="s">
        <v>555</v>
      </c>
      <c r="B31" s="4" t="str">
        <f>TRIM(PROPER(Table14[[#This Row],[NAME]]))</f>
        <v>Stephanie Lawrence</v>
      </c>
      <c r="C31" s="3" t="s">
        <v>160</v>
      </c>
      <c r="D31" s="4" t="str">
        <f t="shared" si="0"/>
        <v>VALID</v>
      </c>
      <c r="E31" s="3" t="s">
        <v>161</v>
      </c>
      <c r="F31" s="4" t="str" cm="1">
        <f t="array" aca="1" ref="F31" ca="1">_xlfn.TEXTJOIN("-",,MID(_xlfn.TEXTJOIN("",TRUE,IF(ISNUMBER(MID(E31,ROW(INDIRECT("1:"&amp;LEN(E31))),1)*1),MID(E31,ROW(INDIRECT("1:"&amp;LEN(E31))),1),"")),1,3),MID(_xlfn.TEXTJOIN("",TRUE,IF(ISNUMBER(MID(E31,ROW(INDIRECT("1:"&amp;LEN(E31))),1)*1),MID(E31,ROW(INDIRECT("1:"&amp;LEN(E31))),1),"")),4,3),MID(_xlfn.TEXTJOIN("",TRUE,IF(ISNUMBER(MID(E31,ROW(INDIRECT("1:"&amp;LEN(E31))),1)*1),MID(E31,ROW(INDIRECT("1:"&amp;LEN(E31))),1),"")),7,4))</f>
        <v>358-332-4560</v>
      </c>
      <c r="G31" s="3" t="s">
        <v>162</v>
      </c>
      <c r="H31" s="4" t="str">
        <f t="shared" si="1"/>
        <v>11-11-2001</v>
      </c>
      <c r="I31" s="4">
        <f ca="1">INT(YEARFRAC(Table14[[#This Row],[DATE VALIDATION]],TODAY()))</f>
        <v>23</v>
      </c>
      <c r="J31" s="3" t="s">
        <v>163</v>
      </c>
      <c r="K31" s="4" t="str">
        <f>TRIM(PROPER(Table14[[#This Row],[CITY]]))</f>
        <v>Stephenside</v>
      </c>
      <c r="L31" s="3" t="s">
        <v>164</v>
      </c>
      <c r="M31" s="7">
        <f t="shared" si="2"/>
        <v>56369</v>
      </c>
    </row>
    <row r="32" spans="1:13" x14ac:dyDescent="0.3">
      <c r="A32" s="3" t="s">
        <v>165</v>
      </c>
      <c r="B32" s="4" t="str">
        <f>TRIM(PROPER(Table14[[#This Row],[NAME]]))</f>
        <v>Lauren Hayes</v>
      </c>
      <c r="C32" s="3" t="s">
        <v>166</v>
      </c>
      <c r="D32" s="4" t="str">
        <f t="shared" si="0"/>
        <v>VALID</v>
      </c>
      <c r="E32" s="3" t="s">
        <v>167</v>
      </c>
      <c r="F32" s="4" t="str" cm="1">
        <f t="array" aca="1" ref="F32" ca="1">_xlfn.TEXTJOIN("-",,MID(_xlfn.TEXTJOIN("",TRUE,IF(ISNUMBER(MID(E32,ROW(INDIRECT("1:"&amp;LEN(E32))),1)*1),MID(E32,ROW(INDIRECT("1:"&amp;LEN(E32))),1),"")),1,3),MID(_xlfn.TEXTJOIN("",TRUE,IF(ISNUMBER(MID(E32,ROW(INDIRECT("1:"&amp;LEN(E32))),1)*1),MID(E32,ROW(INDIRECT("1:"&amp;LEN(E32))),1),"")),4,3),MID(_xlfn.TEXTJOIN("",TRUE,IF(ISNUMBER(MID(E32,ROW(INDIRECT("1:"&amp;LEN(E32))),1)*1),MID(E32,ROW(INDIRECT("1:"&amp;LEN(E32))),1),"")),7,4))</f>
        <v>290-611-2648</v>
      </c>
      <c r="G32" s="3" t="s">
        <v>168</v>
      </c>
      <c r="H32" s="4" t="str">
        <f t="shared" si="1"/>
        <v>02-02-2005</v>
      </c>
      <c r="I32" s="4">
        <f ca="1">INT(YEARFRAC(Table14[[#This Row],[DATE VALIDATION]],TODAY()))</f>
        <v>20</v>
      </c>
      <c r="J32" s="3" t="s">
        <v>169</v>
      </c>
      <c r="K32" s="4" t="str">
        <f>TRIM(PROPER(Table14[[#This Row],[CITY]]))</f>
        <v>Alvarezton</v>
      </c>
      <c r="L32" s="3" t="s">
        <v>170</v>
      </c>
      <c r="M32" s="7">
        <f t="shared" si="2"/>
        <v>97375</v>
      </c>
    </row>
    <row r="33" spans="1:13" x14ac:dyDescent="0.3">
      <c r="A33" s="3" t="s">
        <v>556</v>
      </c>
      <c r="B33" s="4" t="str">
        <f>TRIM(PROPER(Table14[[#This Row],[NAME]]))</f>
        <v>Whitney Stark</v>
      </c>
      <c r="C33" s="3" t="s">
        <v>171</v>
      </c>
      <c r="D33" s="4" t="str">
        <f t="shared" si="0"/>
        <v>VALID</v>
      </c>
      <c r="E33" s="3" t="s">
        <v>172</v>
      </c>
      <c r="F33" s="4" t="str" cm="1">
        <f t="array" aca="1" ref="F33" ca="1">_xlfn.TEXTJOIN("-",,MID(_xlfn.TEXTJOIN("",TRUE,IF(ISNUMBER(MID(E33,ROW(INDIRECT("1:"&amp;LEN(E33))),1)*1),MID(E33,ROW(INDIRECT("1:"&amp;LEN(E33))),1),"")),1,3),MID(_xlfn.TEXTJOIN("",TRUE,IF(ISNUMBER(MID(E33,ROW(INDIRECT("1:"&amp;LEN(E33))),1)*1),MID(E33,ROW(INDIRECT("1:"&amp;LEN(E33))),1),"")),4,3),MID(_xlfn.TEXTJOIN("",TRUE,IF(ISNUMBER(MID(E33,ROW(INDIRECT("1:"&amp;LEN(E33))),1)*1),MID(E33,ROW(INDIRECT("1:"&amp;LEN(E33))),1),"")),7,4))</f>
        <v>629-645-1375</v>
      </c>
      <c r="G33" s="3" t="s">
        <v>173</v>
      </c>
      <c r="H33" s="4" t="str">
        <f t="shared" si="1"/>
        <v/>
      </c>
      <c r="I33" s="4"/>
      <c r="J33" s="3" t="s">
        <v>174</v>
      </c>
      <c r="K33" s="4" t="str">
        <f>TRIM(PROPER(Table14[[#This Row],[CITY]]))</f>
        <v>Gibbsview</v>
      </c>
      <c r="L33" s="3" t="s">
        <v>175</v>
      </c>
      <c r="M33" s="7">
        <f t="shared" si="2"/>
        <v>65723</v>
      </c>
    </row>
    <row r="34" spans="1:13" x14ac:dyDescent="0.3">
      <c r="A34" s="3" t="s">
        <v>176</v>
      </c>
      <c r="B34" s="4" t="str">
        <f>TRIM(PROPER(Table14[[#This Row],[NAME]]))</f>
        <v>Angela Salazar</v>
      </c>
      <c r="C34" s="3" t="s">
        <v>177</v>
      </c>
      <c r="D34" s="4" t="str">
        <f t="shared" si="0"/>
        <v>VALID</v>
      </c>
      <c r="E34" s="3" t="s">
        <v>178</v>
      </c>
      <c r="F34" s="4" t="str" cm="1">
        <f t="array" aca="1" ref="F34" ca="1">_xlfn.TEXTJOIN("-",,MID(_xlfn.TEXTJOIN("",TRUE,IF(ISNUMBER(MID(E34,ROW(INDIRECT("1:"&amp;LEN(E34))),1)*1),MID(E34,ROW(INDIRECT("1:"&amp;LEN(E34))),1),"")),1,3),MID(_xlfn.TEXTJOIN("",TRUE,IF(ISNUMBER(MID(E34,ROW(INDIRECT("1:"&amp;LEN(E34))),1)*1),MID(E34,ROW(INDIRECT("1:"&amp;LEN(E34))),1),"")),4,3),MID(_xlfn.TEXTJOIN("",TRUE,IF(ISNUMBER(MID(E34,ROW(INDIRECT("1:"&amp;LEN(E34))),1)*1),MID(E34,ROW(INDIRECT("1:"&amp;LEN(E34))),1),"")),7,4))</f>
        <v>806-606-5735</v>
      </c>
      <c r="G34" s="3" t="s">
        <v>179</v>
      </c>
      <c r="H34" s="4" t="str">
        <f t="shared" si="1"/>
        <v>22-09-2006</v>
      </c>
      <c r="I34" s="4">
        <f ca="1">INT(YEARFRAC(Table14[[#This Row],[DATE VALIDATION]],TODAY()))</f>
        <v>18</v>
      </c>
      <c r="J34" s="3" t="s">
        <v>180</v>
      </c>
      <c r="K34" s="4" t="str">
        <f>TRIM(PROPER(Table14[[#This Row],[CITY]]))</f>
        <v>Lake Zacharyland</v>
      </c>
      <c r="L34" s="3" t="s">
        <v>181</v>
      </c>
      <c r="M34" s="7">
        <f t="shared" si="2"/>
        <v>42963</v>
      </c>
    </row>
    <row r="35" spans="1:13" x14ac:dyDescent="0.3">
      <c r="A35" s="3" t="s">
        <v>182</v>
      </c>
      <c r="B35" s="4" t="str">
        <f>TRIM(PROPER(Table14[[#This Row],[NAME]]))</f>
        <v>Mr. Ryan Sanchez</v>
      </c>
      <c r="C35" s="3" t="s">
        <v>183</v>
      </c>
      <c r="D35" s="4" t="str">
        <f t="shared" si="0"/>
        <v>INVALID</v>
      </c>
      <c r="E35" s="3" t="s">
        <v>184</v>
      </c>
      <c r="F35" s="4" t="str" cm="1">
        <f t="array" aca="1" ref="F35" ca="1">_xlfn.TEXTJOIN("-",,MID(_xlfn.TEXTJOIN("",TRUE,IF(ISNUMBER(MID(E35,ROW(INDIRECT("1:"&amp;LEN(E35))),1)*1),MID(E35,ROW(INDIRECT("1:"&amp;LEN(E35))),1),"")),1,3),MID(_xlfn.TEXTJOIN("",TRUE,IF(ISNUMBER(MID(E35,ROW(INDIRECT("1:"&amp;LEN(E35))),1)*1),MID(E35,ROW(INDIRECT("1:"&amp;LEN(E35))),1),"")),4,3),MID(_xlfn.TEXTJOIN("",TRUE,IF(ISNUMBER(MID(E35,ROW(INDIRECT("1:"&amp;LEN(E35))),1)*1),MID(E35,ROW(INDIRECT("1:"&amp;LEN(E35))),1),"")),7,4))</f>
        <v>712-141-8927</v>
      </c>
      <c r="G35" s="3" t="s">
        <v>185</v>
      </c>
      <c r="H35" s="4" t="str">
        <f t="shared" si="1"/>
        <v>25-11-1961</v>
      </c>
      <c r="I35" s="4">
        <f ca="1">INT(YEARFRAC(Table14[[#This Row],[DATE VALIDATION]],TODAY()))</f>
        <v>63</v>
      </c>
      <c r="J35" s="3" t="s">
        <v>186</v>
      </c>
      <c r="K35" s="4" t="str">
        <f>TRIM(PROPER(Table14[[#This Row],[CITY]]))</f>
        <v>Michaelville</v>
      </c>
      <c r="L35" s="3" t="s">
        <v>187</v>
      </c>
      <c r="M35" s="7">
        <f t="shared" si="2"/>
        <v>62607</v>
      </c>
    </row>
    <row r="36" spans="1:13" x14ac:dyDescent="0.3">
      <c r="A36" s="3" t="s">
        <v>188</v>
      </c>
      <c r="B36" s="4" t="str">
        <f>TRIM(PROPER(Table14[[#This Row],[NAME]]))</f>
        <v>Autumn Robinson</v>
      </c>
      <c r="C36" s="3" t="s">
        <v>189</v>
      </c>
      <c r="D36" s="4" t="str">
        <f t="shared" si="0"/>
        <v>VALID</v>
      </c>
      <c r="E36" s="3" t="s">
        <v>190</v>
      </c>
      <c r="F36" s="4" t="str" cm="1">
        <f t="array" aca="1" ref="F36" ca="1">_xlfn.TEXTJOIN("-",,MID(_xlfn.TEXTJOIN("",TRUE,IF(ISNUMBER(MID(E36,ROW(INDIRECT("1:"&amp;LEN(E36))),1)*1),MID(E36,ROW(INDIRECT("1:"&amp;LEN(E36))),1),"")),1,3),MID(_xlfn.TEXTJOIN("",TRUE,IF(ISNUMBER(MID(E36,ROW(INDIRECT("1:"&amp;LEN(E36))),1)*1),MID(E36,ROW(INDIRECT("1:"&amp;LEN(E36))),1),"")),4,3),MID(_xlfn.TEXTJOIN("",TRUE,IF(ISNUMBER(MID(E36,ROW(INDIRECT("1:"&amp;LEN(E36))),1)*1),MID(E36,ROW(INDIRECT("1:"&amp;LEN(E36))),1),"")),7,4))</f>
        <v>237-582-5717</v>
      </c>
      <c r="G36" s="3" t="s">
        <v>191</v>
      </c>
      <c r="H36" s="4" t="str">
        <f t="shared" si="1"/>
        <v>09-12-1998</v>
      </c>
      <c r="I36" s="4">
        <f ca="1">INT(YEARFRAC(Table14[[#This Row],[DATE VALIDATION]],TODAY()))</f>
        <v>26</v>
      </c>
      <c r="J36" s="3" t="s">
        <v>192</v>
      </c>
      <c r="K36" s="4" t="str">
        <f>TRIM(PROPER(Table14[[#This Row],[CITY]]))</f>
        <v>Donaldsonberg</v>
      </c>
      <c r="L36" s="3" t="s">
        <v>193</v>
      </c>
      <c r="M36" s="7">
        <f t="shared" si="2"/>
        <v>97539</v>
      </c>
    </row>
    <row r="37" spans="1:13" x14ac:dyDescent="0.3">
      <c r="A37" s="3" t="s">
        <v>194</v>
      </c>
      <c r="B37" s="4" t="str">
        <f>TRIM(PROPER(Table14[[#This Row],[NAME]]))</f>
        <v>Faith Cabrera</v>
      </c>
      <c r="C37" s="3" t="s">
        <v>195</v>
      </c>
      <c r="D37" s="4" t="str">
        <f t="shared" si="0"/>
        <v>VALID</v>
      </c>
      <c r="E37" s="3" t="s">
        <v>196</v>
      </c>
      <c r="F37" s="4" t="str" cm="1">
        <f t="array" aca="1" ref="F37" ca="1">_xlfn.TEXTJOIN("-",,MID(_xlfn.TEXTJOIN("",TRUE,IF(ISNUMBER(MID(E37,ROW(INDIRECT("1:"&amp;LEN(E37))),1)*1),MID(E37,ROW(INDIRECT("1:"&amp;LEN(E37))),1),"")),1,3),MID(_xlfn.TEXTJOIN("",TRUE,IF(ISNUMBER(MID(E37,ROW(INDIRECT("1:"&amp;LEN(E37))),1)*1),MID(E37,ROW(INDIRECT("1:"&amp;LEN(E37))),1),"")),4,3),MID(_xlfn.TEXTJOIN("",TRUE,IF(ISNUMBER(MID(E37,ROW(INDIRECT("1:"&amp;LEN(E37))),1)*1),MID(E37,ROW(INDIRECT("1:"&amp;LEN(E37))),1),"")),7,4))</f>
        <v>001-340-7970</v>
      </c>
      <c r="G37" s="3" t="s">
        <v>197</v>
      </c>
      <c r="H37" s="4" t="str">
        <f t="shared" si="1"/>
        <v/>
      </c>
      <c r="I37" s="4"/>
      <c r="J37" s="3" t="s">
        <v>198</v>
      </c>
      <c r="K37" s="4" t="str">
        <f>TRIM(PROPER(Table14[[#This Row],[CITY]]))</f>
        <v>Susantown</v>
      </c>
      <c r="L37" s="3" t="s">
        <v>199</v>
      </c>
      <c r="M37" s="7">
        <f t="shared" si="2"/>
        <v>45963</v>
      </c>
    </row>
    <row r="38" spans="1:13" x14ac:dyDescent="0.3">
      <c r="A38" s="3" t="s">
        <v>200</v>
      </c>
      <c r="B38" s="4" t="str">
        <f>TRIM(PROPER(Table14[[#This Row],[NAME]]))</f>
        <v>Charles Wolfe</v>
      </c>
      <c r="C38" s="3" t="s">
        <v>201</v>
      </c>
      <c r="D38" s="4" t="str">
        <f t="shared" si="0"/>
        <v>VALID</v>
      </c>
      <c r="E38" s="3" t="s">
        <v>54</v>
      </c>
      <c r="F38" s="4" t="str" cm="1">
        <f t="array" aca="1" ref="F38" ca="1">_xlfn.TEXTJOIN("-",,MID(_xlfn.TEXTJOIN("",TRUE,IF(ISNUMBER(MID(E38,ROW(INDIRECT("1:"&amp;LEN(E38))),1)*1),MID(E38,ROW(INDIRECT("1:"&amp;LEN(E38))),1),"")),1,3),MID(_xlfn.TEXTJOIN("",TRUE,IF(ISNUMBER(MID(E38,ROW(INDIRECT("1:"&amp;LEN(E38))),1)*1),MID(E38,ROW(INDIRECT("1:"&amp;LEN(E38))),1),"")),4,3),MID(_xlfn.TEXTJOIN("",TRUE,IF(ISNUMBER(MID(E38,ROW(INDIRECT("1:"&amp;LEN(E38))),1)*1),MID(E38,ROW(INDIRECT("1:"&amp;LEN(E38))),1),"")),7,4))</f>
        <v/>
      </c>
      <c r="G38" s="3" t="s">
        <v>6</v>
      </c>
      <c r="H38" s="4" t="str">
        <f t="shared" si="1"/>
        <v/>
      </c>
      <c r="I38" s="4"/>
      <c r="J38" s="3" t="s">
        <v>202</v>
      </c>
      <c r="K38" s="4" t="str">
        <f>TRIM(PROPER(Table14[[#This Row],[CITY]]))</f>
        <v>Morganside</v>
      </c>
      <c r="L38" s="3" t="s">
        <v>203</v>
      </c>
      <c r="M38" s="7">
        <f t="shared" si="2"/>
        <v>45498</v>
      </c>
    </row>
    <row r="39" spans="1:13" x14ac:dyDescent="0.3">
      <c r="A39" s="3" t="s">
        <v>204</v>
      </c>
      <c r="B39" s="4" t="str">
        <f>TRIM(PROPER(Table14[[#This Row],[NAME]]))</f>
        <v>Kenneth Kent</v>
      </c>
      <c r="C39" s="3" t="s">
        <v>205</v>
      </c>
      <c r="D39" s="4" t="str">
        <f t="shared" si="0"/>
        <v>VALID</v>
      </c>
      <c r="E39" s="3" t="s">
        <v>206</v>
      </c>
      <c r="F39" s="4" t="str" cm="1">
        <f t="array" aca="1" ref="F39" ca="1">_xlfn.TEXTJOIN("-",,MID(_xlfn.TEXTJOIN("",TRUE,IF(ISNUMBER(MID(E39,ROW(INDIRECT("1:"&amp;LEN(E39))),1)*1),MID(E39,ROW(INDIRECT("1:"&amp;LEN(E39))),1),"")),1,3),MID(_xlfn.TEXTJOIN("",TRUE,IF(ISNUMBER(MID(E39,ROW(INDIRECT("1:"&amp;LEN(E39))),1)*1),MID(E39,ROW(INDIRECT("1:"&amp;LEN(E39))),1),"")),4,3),MID(_xlfn.TEXTJOIN("",TRUE,IF(ISNUMBER(MID(E39,ROW(INDIRECT("1:"&amp;LEN(E39))),1)*1),MID(E39,ROW(INDIRECT("1:"&amp;LEN(E39))),1),"")),7,4))</f>
        <v>717-386-4014</v>
      </c>
      <c r="G39" s="3" t="s">
        <v>207</v>
      </c>
      <c r="H39" s="4" t="str">
        <f t="shared" si="1"/>
        <v/>
      </c>
      <c r="I39" s="4"/>
      <c r="J39" s="3" t="s">
        <v>208</v>
      </c>
      <c r="K39" s="4" t="str">
        <f>TRIM(PROPER(Table14[[#This Row],[CITY]]))</f>
        <v>East Greg</v>
      </c>
      <c r="L39" s="3" t="s">
        <v>209</v>
      </c>
      <c r="M39" s="7">
        <f t="shared" si="2"/>
        <v>60089</v>
      </c>
    </row>
    <row r="40" spans="1:13" x14ac:dyDescent="0.3">
      <c r="A40" s="3" t="s">
        <v>557</v>
      </c>
      <c r="B40" s="4" t="str">
        <f>TRIM(PROPER(Table14[[#This Row],[NAME]]))</f>
        <v>Melanie Johnson</v>
      </c>
      <c r="C40" s="3" t="s">
        <v>210</v>
      </c>
      <c r="D40" s="4" t="str">
        <f t="shared" si="0"/>
        <v>VALID</v>
      </c>
      <c r="E40" s="3" t="s">
        <v>211</v>
      </c>
      <c r="F40" s="4" t="str" cm="1">
        <f t="array" aca="1" ref="F40" ca="1">_xlfn.TEXTJOIN("-",,MID(_xlfn.TEXTJOIN("",TRUE,IF(ISNUMBER(MID(E40,ROW(INDIRECT("1:"&amp;LEN(E40))),1)*1),MID(E40,ROW(INDIRECT("1:"&amp;LEN(E40))),1),"")),1,3),MID(_xlfn.TEXTJOIN("",TRUE,IF(ISNUMBER(MID(E40,ROW(INDIRECT("1:"&amp;LEN(E40))),1)*1),MID(E40,ROW(INDIRECT("1:"&amp;LEN(E40))),1),"")),4,3),MID(_xlfn.TEXTJOIN("",TRUE,IF(ISNUMBER(MID(E40,ROW(INDIRECT("1:"&amp;LEN(E40))),1)*1),MID(E40,ROW(INDIRECT("1:"&amp;LEN(E40))),1),"")),7,4))</f>
        <v>004-689-6714</v>
      </c>
      <c r="G40" s="3" t="s">
        <v>212</v>
      </c>
      <c r="H40" s="4" t="str">
        <f t="shared" si="1"/>
        <v/>
      </c>
      <c r="I40" s="4"/>
      <c r="J40" s="3" t="s">
        <v>213</v>
      </c>
      <c r="K40" s="4" t="str">
        <f>TRIM(PROPER(Table14[[#This Row],[CITY]]))</f>
        <v>Lake Erin</v>
      </c>
      <c r="L40" s="3" t="s">
        <v>214</v>
      </c>
      <c r="M40" s="7">
        <f t="shared" si="2"/>
        <v>59040</v>
      </c>
    </row>
    <row r="41" spans="1:13" x14ac:dyDescent="0.3">
      <c r="A41" s="3" t="s">
        <v>558</v>
      </c>
      <c r="B41" s="4" t="str">
        <f>TRIM(PROPER(Table14[[#This Row],[NAME]]))</f>
        <v>Lisa Johnston</v>
      </c>
      <c r="C41" s="3" t="s">
        <v>215</v>
      </c>
      <c r="D41" s="4" t="str">
        <f t="shared" si="0"/>
        <v>INVALID</v>
      </c>
      <c r="E41" s="3" t="s">
        <v>216</v>
      </c>
      <c r="F41" s="4" t="str" cm="1">
        <f t="array" aca="1" ref="F41" ca="1">_xlfn.TEXTJOIN("-",,MID(_xlfn.TEXTJOIN("",TRUE,IF(ISNUMBER(MID(E41,ROW(INDIRECT("1:"&amp;LEN(E41))),1)*1),MID(E41,ROW(INDIRECT("1:"&amp;LEN(E41))),1),"")),1,3),MID(_xlfn.TEXTJOIN("",TRUE,IF(ISNUMBER(MID(E41,ROW(INDIRECT("1:"&amp;LEN(E41))),1)*1),MID(E41,ROW(INDIRECT("1:"&amp;LEN(E41))),1),"")),4,3),MID(_xlfn.TEXTJOIN("",TRUE,IF(ISNUMBER(MID(E41,ROW(INDIRECT("1:"&amp;LEN(E41))),1)*1),MID(E41,ROW(INDIRECT("1:"&amp;LEN(E41))),1),"")),7,4))</f>
        <v>439-101-4485</v>
      </c>
      <c r="G41" s="3" t="s">
        <v>217</v>
      </c>
      <c r="H41" s="4" t="str">
        <f t="shared" si="1"/>
        <v>12-01-1967</v>
      </c>
      <c r="I41" s="4">
        <f ca="1">INT(YEARFRAC(Table14[[#This Row],[DATE VALIDATION]],TODAY()))</f>
        <v>58</v>
      </c>
      <c r="J41" s="3" t="s">
        <v>218</v>
      </c>
      <c r="K41" s="4" t="str">
        <f>TRIM(PROPER(Table14[[#This Row],[CITY]]))</f>
        <v>Sonyafort</v>
      </c>
      <c r="L41" s="3" t="s">
        <v>219</v>
      </c>
      <c r="M41" s="7">
        <f t="shared" si="2"/>
        <v>38000</v>
      </c>
    </row>
    <row r="42" spans="1:13" x14ac:dyDescent="0.3">
      <c r="A42" s="3" t="s">
        <v>559</v>
      </c>
      <c r="B42" s="4" t="str">
        <f>TRIM(PROPER(Table14[[#This Row],[NAME]]))</f>
        <v>Jacob Hooper</v>
      </c>
      <c r="C42" s="3" t="s">
        <v>220</v>
      </c>
      <c r="D42" s="4" t="str">
        <f t="shared" si="0"/>
        <v>INVALID</v>
      </c>
      <c r="E42" s="3" t="s">
        <v>54</v>
      </c>
      <c r="F42" s="4" t="str" cm="1">
        <f t="array" aca="1" ref="F42" ca="1">_xlfn.TEXTJOIN("-",,MID(_xlfn.TEXTJOIN("",TRUE,IF(ISNUMBER(MID(E42,ROW(INDIRECT("1:"&amp;LEN(E42))),1)*1),MID(E42,ROW(INDIRECT("1:"&amp;LEN(E42))),1),"")),1,3),MID(_xlfn.TEXTJOIN("",TRUE,IF(ISNUMBER(MID(E42,ROW(INDIRECT("1:"&amp;LEN(E42))),1)*1),MID(E42,ROW(INDIRECT("1:"&amp;LEN(E42))),1),"")),4,3),MID(_xlfn.TEXTJOIN("",TRUE,IF(ISNUMBER(MID(E42,ROW(INDIRECT("1:"&amp;LEN(E42))),1)*1),MID(E42,ROW(INDIRECT("1:"&amp;LEN(E42))),1),"")),7,4))</f>
        <v/>
      </c>
      <c r="G42" s="3" t="s">
        <v>221</v>
      </c>
      <c r="H42" s="4" t="str">
        <f t="shared" si="1"/>
        <v>11-09-1997</v>
      </c>
      <c r="I42" s="4">
        <f ca="1">INT(YEARFRAC(Table14[[#This Row],[DATE VALIDATION]],TODAY()))</f>
        <v>27</v>
      </c>
      <c r="J42" s="3" t="s">
        <v>222</v>
      </c>
      <c r="K42" s="4" t="str">
        <f>TRIM(PROPER(Table14[[#This Row],[CITY]]))</f>
        <v>Williamsbury</v>
      </c>
      <c r="L42" s="3" t="s">
        <v>223</v>
      </c>
      <c r="M42" s="7">
        <f t="shared" si="2"/>
        <v>60618</v>
      </c>
    </row>
    <row r="43" spans="1:13" x14ac:dyDescent="0.3">
      <c r="A43" s="3" t="s">
        <v>224</v>
      </c>
      <c r="B43" s="4" t="str">
        <f>TRIM(PROPER(Table14[[#This Row],[NAME]]))</f>
        <v>Alex Woodward</v>
      </c>
      <c r="C43" s="3" t="s">
        <v>225</v>
      </c>
      <c r="D43" s="4" t="str">
        <f t="shared" si="0"/>
        <v>VALID</v>
      </c>
      <c r="E43" s="3" t="s">
        <v>226</v>
      </c>
      <c r="F43" s="4" t="str" cm="1">
        <f t="array" aca="1" ref="F43" ca="1">_xlfn.TEXTJOIN("-",,MID(_xlfn.TEXTJOIN("",TRUE,IF(ISNUMBER(MID(E43,ROW(INDIRECT("1:"&amp;LEN(E43))),1)*1),MID(E43,ROW(INDIRECT("1:"&amp;LEN(E43))),1),"")),1,3),MID(_xlfn.TEXTJOIN("",TRUE,IF(ISNUMBER(MID(E43,ROW(INDIRECT("1:"&amp;LEN(E43))),1)*1),MID(E43,ROW(INDIRECT("1:"&amp;LEN(E43))),1),"")),4,3),MID(_xlfn.TEXTJOIN("",TRUE,IF(ISNUMBER(MID(E43,ROW(INDIRECT("1:"&amp;LEN(E43))),1)*1),MID(E43,ROW(INDIRECT("1:"&amp;LEN(E43))),1),"")),7,4))</f>
        <v>216-448-2983</v>
      </c>
      <c r="G43" s="3" t="s">
        <v>227</v>
      </c>
      <c r="H43" s="4" t="str">
        <f t="shared" si="1"/>
        <v/>
      </c>
      <c r="I43" s="4"/>
      <c r="J43" s="3" t="s">
        <v>228</v>
      </c>
      <c r="K43" s="4" t="str">
        <f>TRIM(PROPER(Table14[[#This Row],[CITY]]))</f>
        <v>Markbury</v>
      </c>
      <c r="L43" s="3" t="s">
        <v>229</v>
      </c>
      <c r="M43" s="7">
        <f t="shared" si="2"/>
        <v>67595</v>
      </c>
    </row>
    <row r="44" spans="1:13" x14ac:dyDescent="0.3">
      <c r="A44" s="3" t="s">
        <v>560</v>
      </c>
      <c r="B44" s="4" t="str">
        <f>TRIM(PROPER(Table14[[#This Row],[NAME]]))</f>
        <v>Caleb Clark</v>
      </c>
      <c r="C44" s="3" t="s">
        <v>230</v>
      </c>
      <c r="D44" s="4" t="str">
        <f t="shared" si="0"/>
        <v>VALID</v>
      </c>
      <c r="E44" s="3" t="s">
        <v>231</v>
      </c>
      <c r="F44" s="4" t="str" cm="1">
        <f t="array" aca="1" ref="F44" ca="1">_xlfn.TEXTJOIN("-",,MID(_xlfn.TEXTJOIN("",TRUE,IF(ISNUMBER(MID(E44,ROW(INDIRECT("1:"&amp;LEN(E44))),1)*1),MID(E44,ROW(INDIRECT("1:"&amp;LEN(E44))),1),"")),1,3),MID(_xlfn.TEXTJOIN("",TRUE,IF(ISNUMBER(MID(E44,ROW(INDIRECT("1:"&amp;LEN(E44))),1)*1),MID(E44,ROW(INDIRECT("1:"&amp;LEN(E44))),1),"")),4,3),MID(_xlfn.TEXTJOIN("",TRUE,IF(ISNUMBER(MID(E44,ROW(INDIRECT("1:"&amp;LEN(E44))),1)*1),MID(E44,ROW(INDIRECT("1:"&amp;LEN(E44))),1),"")),7,4))</f>
        <v>816-864-4759</v>
      </c>
      <c r="G44" s="3" t="s">
        <v>232</v>
      </c>
      <c r="H44" s="4" t="str">
        <f t="shared" si="1"/>
        <v>13-08-1981</v>
      </c>
      <c r="I44" s="4">
        <f ca="1">INT(YEARFRAC(Table14[[#This Row],[DATE VALIDATION]],TODAY()))</f>
        <v>43</v>
      </c>
      <c r="J44" s="3" t="s">
        <v>233</v>
      </c>
      <c r="K44" s="4" t="str">
        <f>TRIM(PROPER(Table14[[#This Row],[CITY]]))</f>
        <v>Jeremychester</v>
      </c>
      <c r="L44" s="3" t="s">
        <v>234</v>
      </c>
      <c r="M44" s="7">
        <f t="shared" si="2"/>
        <v>31000</v>
      </c>
    </row>
    <row r="45" spans="1:13" x14ac:dyDescent="0.3">
      <c r="A45" s="3" t="s">
        <v>235</v>
      </c>
      <c r="B45" s="4" t="str">
        <f>TRIM(PROPER(Table14[[#This Row],[NAME]]))</f>
        <v>Taylor Johnson</v>
      </c>
      <c r="C45" s="3" t="s">
        <v>236</v>
      </c>
      <c r="D45" s="4" t="str">
        <f t="shared" si="0"/>
        <v>INVALID</v>
      </c>
      <c r="E45" s="3" t="s">
        <v>237</v>
      </c>
      <c r="F45" s="4" t="str" cm="1">
        <f t="array" aca="1" ref="F45" ca="1">_xlfn.TEXTJOIN("-",,MID(_xlfn.TEXTJOIN("",TRUE,IF(ISNUMBER(MID(E45,ROW(INDIRECT("1:"&amp;LEN(E45))),1)*1),MID(E45,ROW(INDIRECT("1:"&amp;LEN(E45))),1),"")),1,3),MID(_xlfn.TEXTJOIN("",TRUE,IF(ISNUMBER(MID(E45,ROW(INDIRECT("1:"&amp;LEN(E45))),1)*1),MID(E45,ROW(INDIRECT("1:"&amp;LEN(E45))),1),"")),4,3),MID(_xlfn.TEXTJOIN("",TRUE,IF(ISNUMBER(MID(E45,ROW(INDIRECT("1:"&amp;LEN(E45))),1)*1),MID(E45,ROW(INDIRECT("1:"&amp;LEN(E45))),1),"")),7,4))</f>
        <v>221-166-9728</v>
      </c>
      <c r="G45" s="3" t="s">
        <v>238</v>
      </c>
      <c r="H45" s="4" t="str">
        <f t="shared" si="1"/>
        <v>12-10-1960</v>
      </c>
      <c r="I45" s="4">
        <f ca="1">INT(YEARFRAC(Table14[[#This Row],[DATE VALIDATION]],TODAY()))</f>
        <v>64</v>
      </c>
      <c r="J45" s="3" t="s">
        <v>239</v>
      </c>
      <c r="K45" s="4" t="str">
        <f>TRIM(PROPER(Table14[[#This Row],[CITY]]))</f>
        <v>Coxshire</v>
      </c>
      <c r="L45" s="3" t="s">
        <v>240</v>
      </c>
      <c r="M45" s="7">
        <f t="shared" si="2"/>
        <v>78101</v>
      </c>
    </row>
    <row r="46" spans="1:13" x14ac:dyDescent="0.3">
      <c r="A46" s="3" t="s">
        <v>241</v>
      </c>
      <c r="B46" s="4" t="str">
        <f>TRIM(PROPER(Table14[[#This Row],[NAME]]))</f>
        <v>Brian Green</v>
      </c>
      <c r="C46" s="3" t="s">
        <v>242</v>
      </c>
      <c r="D46" s="4" t="str">
        <f t="shared" si="0"/>
        <v>VALID</v>
      </c>
      <c r="E46" s="3" t="s">
        <v>243</v>
      </c>
      <c r="F46" s="4" t="str" cm="1">
        <f t="array" aca="1" ref="F46" ca="1">_xlfn.TEXTJOIN("-",,MID(_xlfn.TEXTJOIN("",TRUE,IF(ISNUMBER(MID(E46,ROW(INDIRECT("1:"&amp;LEN(E46))),1)*1),MID(E46,ROW(INDIRECT("1:"&amp;LEN(E46))),1),"")),1,3),MID(_xlfn.TEXTJOIN("",TRUE,IF(ISNUMBER(MID(E46,ROW(INDIRECT("1:"&amp;LEN(E46))),1)*1),MID(E46,ROW(INDIRECT("1:"&amp;LEN(E46))),1),"")),4,3),MID(_xlfn.TEXTJOIN("",TRUE,IF(ISNUMBER(MID(E46,ROW(INDIRECT("1:"&amp;LEN(E46))),1)*1),MID(E46,ROW(INDIRECT("1:"&amp;LEN(E46))),1),"")),7,4))</f>
        <v>457-637-7857</v>
      </c>
      <c r="G46" s="3" t="s">
        <v>244</v>
      </c>
      <c r="H46" s="4" t="str">
        <f t="shared" si="1"/>
        <v/>
      </c>
      <c r="I46" s="4"/>
      <c r="J46" s="3" t="s">
        <v>245</v>
      </c>
      <c r="K46" s="4" t="str">
        <f>TRIM(PROPER(Table14[[#This Row],[CITY]]))</f>
        <v>South Annette</v>
      </c>
      <c r="L46" s="3" t="s">
        <v>246</v>
      </c>
      <c r="M46" s="7">
        <f t="shared" si="2"/>
        <v>47016</v>
      </c>
    </row>
    <row r="47" spans="1:13" x14ac:dyDescent="0.3">
      <c r="A47" s="3" t="s">
        <v>247</v>
      </c>
      <c r="B47" s="4" t="str">
        <f>TRIM(PROPER(Table14[[#This Row],[NAME]]))</f>
        <v>Matthew Bell</v>
      </c>
      <c r="C47" s="3" t="s">
        <v>248</v>
      </c>
      <c r="D47" s="4" t="str">
        <f t="shared" si="0"/>
        <v>VALID</v>
      </c>
      <c r="E47" s="3" t="s">
        <v>249</v>
      </c>
      <c r="F47" s="4" t="str" cm="1">
        <f t="array" aca="1" ref="F47" ca="1">_xlfn.TEXTJOIN("-",,MID(_xlfn.TEXTJOIN("",TRUE,IF(ISNUMBER(MID(E47,ROW(INDIRECT("1:"&amp;LEN(E47))),1)*1),MID(E47,ROW(INDIRECT("1:"&amp;LEN(E47))),1),"")),1,3),MID(_xlfn.TEXTJOIN("",TRUE,IF(ISNUMBER(MID(E47,ROW(INDIRECT("1:"&amp;LEN(E47))),1)*1),MID(E47,ROW(INDIRECT("1:"&amp;LEN(E47))),1),"")),4,3),MID(_xlfn.TEXTJOIN("",TRUE,IF(ISNUMBER(MID(E47,ROW(INDIRECT("1:"&amp;LEN(E47))),1)*1),MID(E47,ROW(INDIRECT("1:"&amp;LEN(E47))),1),"")),7,4))</f>
        <v>074-270-9305</v>
      </c>
      <c r="G47" s="3" t="s">
        <v>250</v>
      </c>
      <c r="H47" s="4" t="str">
        <f t="shared" si="1"/>
        <v>11-07-1991</v>
      </c>
      <c r="I47" s="4">
        <f ca="1">INT(YEARFRAC(Table14[[#This Row],[DATE VALIDATION]],TODAY()))</f>
        <v>33</v>
      </c>
      <c r="J47" s="3" t="s">
        <v>251</v>
      </c>
      <c r="K47" s="4" t="str">
        <f>TRIM(PROPER(Table14[[#This Row],[CITY]]))</f>
        <v>East Sarahtown</v>
      </c>
      <c r="L47" s="3" t="s">
        <v>252</v>
      </c>
      <c r="M47" s="7">
        <f t="shared" si="2"/>
        <v>52000</v>
      </c>
    </row>
    <row r="48" spans="1:13" x14ac:dyDescent="0.3">
      <c r="A48" s="3" t="s">
        <v>253</v>
      </c>
      <c r="B48" s="4" t="str">
        <f>TRIM(PROPER(Table14[[#This Row],[NAME]]))</f>
        <v>Jonathan Williams</v>
      </c>
      <c r="C48" s="3" t="s">
        <v>254</v>
      </c>
      <c r="D48" s="4" t="str">
        <f t="shared" si="0"/>
        <v>VALID</v>
      </c>
      <c r="E48" s="3" t="s">
        <v>255</v>
      </c>
      <c r="F48" s="4" t="str" cm="1">
        <f t="array" aca="1" ref="F48" ca="1">_xlfn.TEXTJOIN("-",,MID(_xlfn.TEXTJOIN("",TRUE,IF(ISNUMBER(MID(E48,ROW(INDIRECT("1:"&amp;LEN(E48))),1)*1),MID(E48,ROW(INDIRECT("1:"&amp;LEN(E48))),1),"")),1,3),MID(_xlfn.TEXTJOIN("",TRUE,IF(ISNUMBER(MID(E48,ROW(INDIRECT("1:"&amp;LEN(E48))),1)*1),MID(E48,ROW(INDIRECT("1:"&amp;LEN(E48))),1),"")),4,3),MID(_xlfn.TEXTJOIN("",TRUE,IF(ISNUMBER(MID(E48,ROW(INDIRECT("1:"&amp;LEN(E48))),1)*1),MID(E48,ROW(INDIRECT("1:"&amp;LEN(E48))),1),"")),7,4))</f>
        <v>760-811-6050</v>
      </c>
      <c r="G48" s="3" t="s">
        <v>256</v>
      </c>
      <c r="H48" s="4" t="str">
        <f t="shared" si="1"/>
        <v/>
      </c>
      <c r="I48" s="4"/>
      <c r="J48" s="3" t="s">
        <v>257</v>
      </c>
      <c r="K48" s="4" t="str">
        <f>TRIM(PROPER(Table14[[#This Row],[CITY]]))</f>
        <v>Higginsburgh</v>
      </c>
      <c r="L48" s="3" t="s">
        <v>258</v>
      </c>
      <c r="M48" s="7">
        <f t="shared" si="2"/>
        <v>47770</v>
      </c>
    </row>
    <row r="49" spans="1:13" x14ac:dyDescent="0.3">
      <c r="A49" s="3" t="s">
        <v>259</v>
      </c>
      <c r="B49" s="4" t="str">
        <f>TRIM(PROPER(Table14[[#This Row],[NAME]]))</f>
        <v>William Gonzalez</v>
      </c>
      <c r="C49" s="3" t="s">
        <v>260</v>
      </c>
      <c r="D49" s="4" t="str">
        <f t="shared" si="0"/>
        <v>VALID</v>
      </c>
      <c r="E49" s="3" t="s">
        <v>261</v>
      </c>
      <c r="F49" s="4" t="str" cm="1">
        <f t="array" aca="1" ref="F49" ca="1">_xlfn.TEXTJOIN("-",,MID(_xlfn.TEXTJOIN("",TRUE,IF(ISNUMBER(MID(E49,ROW(INDIRECT("1:"&amp;LEN(E49))),1)*1),MID(E49,ROW(INDIRECT("1:"&amp;LEN(E49))),1),"")),1,3),MID(_xlfn.TEXTJOIN("",TRUE,IF(ISNUMBER(MID(E49,ROW(INDIRECT("1:"&amp;LEN(E49))),1)*1),MID(E49,ROW(INDIRECT("1:"&amp;LEN(E49))),1),"")),4,3),MID(_xlfn.TEXTJOIN("",TRUE,IF(ISNUMBER(MID(E49,ROW(INDIRECT("1:"&amp;LEN(E49))),1)*1),MID(E49,ROW(INDIRECT("1:"&amp;LEN(E49))),1),"")),7,4))</f>
        <v>190-443-2943</v>
      </c>
      <c r="G49" s="3" t="s">
        <v>262</v>
      </c>
      <c r="H49" s="4" t="str">
        <f t="shared" si="1"/>
        <v/>
      </c>
      <c r="I49" s="4"/>
      <c r="J49" s="3" t="s">
        <v>263</v>
      </c>
      <c r="K49" s="4" t="str">
        <f>TRIM(PROPER(Table14[[#This Row],[CITY]]))</f>
        <v>North Anthony</v>
      </c>
      <c r="L49" s="3" t="s">
        <v>264</v>
      </c>
      <c r="M49" s="7">
        <f t="shared" si="2"/>
        <v>57978</v>
      </c>
    </row>
    <row r="50" spans="1:13" x14ac:dyDescent="0.3">
      <c r="A50" s="3" t="s">
        <v>265</v>
      </c>
      <c r="B50" s="4" t="str">
        <f>TRIM(PROPER(Table14[[#This Row],[NAME]]))</f>
        <v>Nicholas Massey</v>
      </c>
      <c r="C50" s="3" t="s">
        <v>266</v>
      </c>
      <c r="D50" s="4" t="str">
        <f t="shared" si="0"/>
        <v>VALID</v>
      </c>
      <c r="E50" s="3" t="s">
        <v>267</v>
      </c>
      <c r="F50" s="4" t="str" cm="1">
        <f t="array" aca="1" ref="F50" ca="1">_xlfn.TEXTJOIN("-",,MID(_xlfn.TEXTJOIN("",TRUE,IF(ISNUMBER(MID(E50,ROW(INDIRECT("1:"&amp;LEN(E50))),1)*1),MID(E50,ROW(INDIRECT("1:"&amp;LEN(E50))),1),"")),1,3),MID(_xlfn.TEXTJOIN("",TRUE,IF(ISNUMBER(MID(E50,ROW(INDIRECT("1:"&amp;LEN(E50))),1)*1),MID(E50,ROW(INDIRECT("1:"&amp;LEN(E50))),1),"")),4,3),MID(_xlfn.TEXTJOIN("",TRUE,IF(ISNUMBER(MID(E50,ROW(INDIRECT("1:"&amp;LEN(E50))),1)*1),MID(E50,ROW(INDIRECT("1:"&amp;LEN(E50))),1),"")),7,4))</f>
        <v>167-562-5662</v>
      </c>
      <c r="G50" s="3" t="s">
        <v>268</v>
      </c>
      <c r="H50" s="4" t="str">
        <f t="shared" si="1"/>
        <v>12-02-1962</v>
      </c>
      <c r="I50" s="4">
        <f ca="1">INT(YEARFRAC(Table14[[#This Row],[DATE VALIDATION]],TODAY()))</f>
        <v>63</v>
      </c>
      <c r="J50" s="3" t="s">
        <v>269</v>
      </c>
      <c r="K50" s="4" t="str">
        <f>TRIM(PROPER(Table14[[#This Row],[CITY]]))</f>
        <v>Williamton</v>
      </c>
      <c r="L50" s="3" t="s">
        <v>270</v>
      </c>
      <c r="M50" s="7">
        <f t="shared" si="2"/>
        <v>59000</v>
      </c>
    </row>
    <row r="51" spans="1:13" x14ac:dyDescent="0.3">
      <c r="A51" s="3" t="s">
        <v>271</v>
      </c>
      <c r="B51" s="4" t="str">
        <f>TRIM(PROPER(Table14[[#This Row],[NAME]]))</f>
        <v>Caroline Chambers</v>
      </c>
      <c r="C51" s="3" t="s">
        <v>272</v>
      </c>
      <c r="D51" s="4" t="str">
        <f t="shared" si="0"/>
        <v>INVALID</v>
      </c>
      <c r="E51" s="3" t="s">
        <v>273</v>
      </c>
      <c r="F51" s="4" t="str" cm="1">
        <f t="array" aca="1" ref="F51" ca="1">_xlfn.TEXTJOIN("-",,MID(_xlfn.TEXTJOIN("",TRUE,IF(ISNUMBER(MID(E51,ROW(INDIRECT("1:"&amp;LEN(E51))),1)*1),MID(E51,ROW(INDIRECT("1:"&amp;LEN(E51))),1),"")),1,3),MID(_xlfn.TEXTJOIN("",TRUE,IF(ISNUMBER(MID(E51,ROW(INDIRECT("1:"&amp;LEN(E51))),1)*1),MID(E51,ROW(INDIRECT("1:"&amp;LEN(E51))),1),"")),4,3),MID(_xlfn.TEXTJOIN("",TRUE,IF(ISNUMBER(MID(E51,ROW(INDIRECT("1:"&amp;LEN(E51))),1)*1),MID(E51,ROW(INDIRECT("1:"&amp;LEN(E51))),1),"")),7,4))</f>
        <v>728-523-2756</v>
      </c>
      <c r="G51" s="3" t="s">
        <v>274</v>
      </c>
      <c r="H51" s="4" t="str">
        <f t="shared" si="1"/>
        <v/>
      </c>
      <c r="I51" s="4"/>
      <c r="J51" s="3" t="s">
        <v>275</v>
      </c>
      <c r="K51" s="4" t="str">
        <f>TRIM(PROPER(Table14[[#This Row],[CITY]]))</f>
        <v>Port Sarashire</v>
      </c>
      <c r="L51" s="3" t="s">
        <v>276</v>
      </c>
      <c r="M51" s="7">
        <f t="shared" si="2"/>
        <v>47372</v>
      </c>
    </row>
    <row r="52" spans="1:13" x14ac:dyDescent="0.3">
      <c r="A52" s="3" t="s">
        <v>277</v>
      </c>
      <c r="B52" s="4" t="str">
        <f>TRIM(PROPER(Table14[[#This Row],[NAME]]))</f>
        <v>Amy Lowe</v>
      </c>
      <c r="C52" s="3" t="s">
        <v>278</v>
      </c>
      <c r="D52" s="4" t="str">
        <f t="shared" si="0"/>
        <v>VALID</v>
      </c>
      <c r="E52" s="3" t="s">
        <v>279</v>
      </c>
      <c r="F52" s="4" t="str" cm="1">
        <f t="array" aca="1" ref="F52" ca="1">_xlfn.TEXTJOIN("-",,MID(_xlfn.TEXTJOIN("",TRUE,IF(ISNUMBER(MID(E52,ROW(INDIRECT("1:"&amp;LEN(E52))),1)*1),MID(E52,ROW(INDIRECT("1:"&amp;LEN(E52))),1),"")),1,3),MID(_xlfn.TEXTJOIN("",TRUE,IF(ISNUMBER(MID(E52,ROW(INDIRECT("1:"&amp;LEN(E52))),1)*1),MID(E52,ROW(INDIRECT("1:"&amp;LEN(E52))),1),"")),4,3),MID(_xlfn.TEXTJOIN("",TRUE,IF(ISNUMBER(MID(E52,ROW(INDIRECT("1:"&amp;LEN(E52))),1)*1),MID(E52,ROW(INDIRECT("1:"&amp;LEN(E52))),1),"")),7,4))</f>
        <v>676-337-3906</v>
      </c>
      <c r="G52" s="3" t="s">
        <v>280</v>
      </c>
      <c r="H52" s="4" t="str">
        <f t="shared" si="1"/>
        <v>19-10-1997</v>
      </c>
      <c r="I52" s="4">
        <f ca="1">INT(YEARFRAC(Table14[[#This Row],[DATE VALIDATION]],TODAY()))</f>
        <v>27</v>
      </c>
      <c r="J52" s="3" t="s">
        <v>281</v>
      </c>
      <c r="K52" s="4" t="str">
        <f>TRIM(PROPER(Table14[[#This Row],[CITY]]))</f>
        <v>Port Eric</v>
      </c>
      <c r="L52" s="3" t="s">
        <v>282</v>
      </c>
      <c r="M52" s="7">
        <f t="shared" si="2"/>
        <v>33409</v>
      </c>
    </row>
    <row r="53" spans="1:13" x14ac:dyDescent="0.3">
      <c r="A53" s="3" t="s">
        <v>283</v>
      </c>
      <c r="B53" s="4" t="str">
        <f>TRIM(PROPER(Table14[[#This Row],[NAME]]))</f>
        <v>Gloria King</v>
      </c>
      <c r="C53" s="3" t="s">
        <v>284</v>
      </c>
      <c r="D53" s="4" t="str">
        <f t="shared" si="0"/>
        <v>VALID</v>
      </c>
      <c r="E53" s="3" t="s">
        <v>285</v>
      </c>
      <c r="F53" s="4" t="str" cm="1">
        <f t="array" aca="1" ref="F53" ca="1">_xlfn.TEXTJOIN("-",,MID(_xlfn.TEXTJOIN("",TRUE,IF(ISNUMBER(MID(E53,ROW(INDIRECT("1:"&amp;LEN(E53))),1)*1),MID(E53,ROW(INDIRECT("1:"&amp;LEN(E53))),1),"")),1,3),MID(_xlfn.TEXTJOIN("",TRUE,IF(ISNUMBER(MID(E53,ROW(INDIRECT("1:"&amp;LEN(E53))),1)*1),MID(E53,ROW(INDIRECT("1:"&amp;LEN(E53))),1),"")),4,3),MID(_xlfn.TEXTJOIN("",TRUE,IF(ISNUMBER(MID(E53,ROW(INDIRECT("1:"&amp;LEN(E53))),1)*1),MID(E53,ROW(INDIRECT("1:"&amp;LEN(E53))),1),"")),7,4))</f>
        <v>031-250-2394</v>
      </c>
      <c r="G53" s="3" t="s">
        <v>286</v>
      </c>
      <c r="H53" s="4" t="str">
        <f t="shared" si="1"/>
        <v>12-06-1982</v>
      </c>
      <c r="I53" s="4">
        <f ca="1">INT(YEARFRAC(Table14[[#This Row],[DATE VALIDATION]],TODAY()))</f>
        <v>42</v>
      </c>
      <c r="J53" s="3" t="s">
        <v>538</v>
      </c>
      <c r="K53" s="4" t="str">
        <f>TRIM(PROPER(Table14[[#This Row],[CITY]]))</f>
        <v>Frenchchester</v>
      </c>
      <c r="L53" s="3" t="s">
        <v>287</v>
      </c>
      <c r="M53" s="7">
        <f t="shared" si="2"/>
        <v>94120</v>
      </c>
    </row>
    <row r="54" spans="1:13" x14ac:dyDescent="0.3">
      <c r="A54" s="3" t="s">
        <v>288</v>
      </c>
      <c r="B54" s="4" t="str">
        <f>TRIM(PROPER(Table14[[#This Row],[NAME]]))</f>
        <v>Jessica Thompson</v>
      </c>
      <c r="C54" s="3" t="s">
        <v>289</v>
      </c>
      <c r="D54" s="4" t="str">
        <f t="shared" si="0"/>
        <v>VALID</v>
      </c>
      <c r="E54" s="3" t="s">
        <v>290</v>
      </c>
      <c r="F54" s="4" t="str" cm="1">
        <f t="array" aca="1" ref="F54" ca="1">_xlfn.TEXTJOIN("-",,MID(_xlfn.TEXTJOIN("",TRUE,IF(ISNUMBER(MID(E54,ROW(INDIRECT("1:"&amp;LEN(E54))),1)*1),MID(E54,ROW(INDIRECT("1:"&amp;LEN(E54))),1),"")),1,3),MID(_xlfn.TEXTJOIN("",TRUE,IF(ISNUMBER(MID(E54,ROW(INDIRECT("1:"&amp;LEN(E54))),1)*1),MID(E54,ROW(INDIRECT("1:"&amp;LEN(E54))),1),"")),4,3),MID(_xlfn.TEXTJOIN("",TRUE,IF(ISNUMBER(MID(E54,ROW(INDIRECT("1:"&amp;LEN(E54))),1)*1),MID(E54,ROW(INDIRECT("1:"&amp;LEN(E54))),1),"")),7,4))</f>
        <v>118-456-7088</v>
      </c>
      <c r="G54" s="3" t="s">
        <v>291</v>
      </c>
      <c r="H54" s="4" t="str">
        <f t="shared" si="1"/>
        <v>09-11-1983</v>
      </c>
      <c r="I54" s="4">
        <f ca="1">INT(YEARFRAC(Table14[[#This Row],[DATE VALIDATION]],TODAY()))</f>
        <v>41</v>
      </c>
      <c r="J54" s="3" t="s">
        <v>292</v>
      </c>
      <c r="K54" s="4" t="str">
        <f>TRIM(PROPER(Table14[[#This Row],[CITY]]))</f>
        <v>Bradleymouth</v>
      </c>
      <c r="L54" s="3" t="s">
        <v>293</v>
      </c>
      <c r="M54" s="7">
        <f t="shared" si="2"/>
        <v>58845</v>
      </c>
    </row>
    <row r="55" spans="1:13" x14ac:dyDescent="0.3">
      <c r="A55" s="3" t="s">
        <v>561</v>
      </c>
      <c r="B55" s="4" t="str">
        <f>TRIM(PROPER(Table14[[#This Row],[NAME]]))</f>
        <v>Jason Carroll</v>
      </c>
      <c r="C55" s="3" t="s">
        <v>294</v>
      </c>
      <c r="D55" s="4" t="str">
        <f t="shared" si="0"/>
        <v>INVALID</v>
      </c>
      <c r="E55" s="3" t="s">
        <v>54</v>
      </c>
      <c r="F55" s="4" t="str" cm="1">
        <f t="array" aca="1" ref="F55" ca="1">_xlfn.TEXTJOIN("-",,MID(_xlfn.TEXTJOIN("",TRUE,IF(ISNUMBER(MID(E55,ROW(INDIRECT("1:"&amp;LEN(E55))),1)*1),MID(E55,ROW(INDIRECT("1:"&amp;LEN(E55))),1),"")),1,3),MID(_xlfn.TEXTJOIN("",TRUE,IF(ISNUMBER(MID(E55,ROW(INDIRECT("1:"&amp;LEN(E55))),1)*1),MID(E55,ROW(INDIRECT("1:"&amp;LEN(E55))),1),"")),4,3),MID(_xlfn.TEXTJOIN("",TRUE,IF(ISNUMBER(MID(E55,ROW(INDIRECT("1:"&amp;LEN(E55))),1)*1),MID(E55,ROW(INDIRECT("1:"&amp;LEN(E55))),1),"")),7,4))</f>
        <v/>
      </c>
      <c r="G55" s="3" t="s">
        <v>295</v>
      </c>
      <c r="H55" s="4" t="str">
        <f t="shared" si="1"/>
        <v>05-08-1959</v>
      </c>
      <c r="I55" s="4">
        <f ca="1">INT(YEARFRAC(Table14[[#This Row],[DATE VALIDATION]],TODAY()))</f>
        <v>65</v>
      </c>
      <c r="J55" s="3" t="s">
        <v>296</v>
      </c>
      <c r="K55" s="4" t="str">
        <f>TRIM(PROPER(Table14[[#This Row],[CITY]]))</f>
        <v>East Michael</v>
      </c>
      <c r="L55" s="3" t="s">
        <v>297</v>
      </c>
      <c r="M55" s="7">
        <f t="shared" si="2"/>
        <v>93000</v>
      </c>
    </row>
    <row r="56" spans="1:13" x14ac:dyDescent="0.3">
      <c r="A56" s="3" t="s">
        <v>298</v>
      </c>
      <c r="B56" s="4" t="str">
        <f>TRIM(PROPER(Table14[[#This Row],[NAME]]))</f>
        <v>Emily Howard</v>
      </c>
      <c r="C56" s="3" t="s">
        <v>299</v>
      </c>
      <c r="D56" s="4" t="str">
        <f t="shared" si="0"/>
        <v>VALID</v>
      </c>
      <c r="E56" s="3" t="s">
        <v>300</v>
      </c>
      <c r="F56" s="4" t="str" cm="1">
        <f t="array" aca="1" ref="F56" ca="1">_xlfn.TEXTJOIN("-",,MID(_xlfn.TEXTJOIN("",TRUE,IF(ISNUMBER(MID(E56,ROW(INDIRECT("1:"&amp;LEN(E56))),1)*1),MID(E56,ROW(INDIRECT("1:"&amp;LEN(E56))),1),"")),1,3),MID(_xlfn.TEXTJOIN("",TRUE,IF(ISNUMBER(MID(E56,ROW(INDIRECT("1:"&amp;LEN(E56))),1)*1),MID(E56,ROW(INDIRECT("1:"&amp;LEN(E56))),1),"")),4,3),MID(_xlfn.TEXTJOIN("",TRUE,IF(ISNUMBER(MID(E56,ROW(INDIRECT("1:"&amp;LEN(E56))),1)*1),MID(E56,ROW(INDIRECT("1:"&amp;LEN(E56))),1),"")),7,4))</f>
        <v>735-400-0250</v>
      </c>
      <c r="G56" s="3" t="s">
        <v>301</v>
      </c>
      <c r="H56" s="4" t="str">
        <f t="shared" si="1"/>
        <v>04-01-1964</v>
      </c>
      <c r="I56" s="4">
        <f ca="1">INT(YEARFRAC(Table14[[#This Row],[DATE VALIDATION]],TODAY()))</f>
        <v>61</v>
      </c>
      <c r="J56" s="3" t="s">
        <v>302</v>
      </c>
      <c r="K56" s="4" t="str">
        <f>TRIM(PROPER(Table14[[#This Row],[CITY]]))</f>
        <v>New Richard</v>
      </c>
      <c r="L56" s="3" t="s">
        <v>303</v>
      </c>
      <c r="M56" s="7">
        <f t="shared" si="2"/>
        <v>71149</v>
      </c>
    </row>
    <row r="57" spans="1:13" x14ac:dyDescent="0.3">
      <c r="A57" s="3" t="s">
        <v>304</v>
      </c>
      <c r="B57" s="4" t="str">
        <f>TRIM(PROPER(Table14[[#This Row],[NAME]]))</f>
        <v>Danielle Castro</v>
      </c>
      <c r="C57" s="3" t="s">
        <v>305</v>
      </c>
      <c r="D57" s="4" t="str">
        <f t="shared" si="0"/>
        <v>VALID</v>
      </c>
      <c r="E57" s="3" t="s">
        <v>54</v>
      </c>
      <c r="F57" s="4" t="str" cm="1">
        <f t="array" aca="1" ref="F57" ca="1">_xlfn.TEXTJOIN("-",,MID(_xlfn.TEXTJOIN("",TRUE,IF(ISNUMBER(MID(E57,ROW(INDIRECT("1:"&amp;LEN(E57))),1)*1),MID(E57,ROW(INDIRECT("1:"&amp;LEN(E57))),1),"")),1,3),MID(_xlfn.TEXTJOIN("",TRUE,IF(ISNUMBER(MID(E57,ROW(INDIRECT("1:"&amp;LEN(E57))),1)*1),MID(E57,ROW(INDIRECT("1:"&amp;LEN(E57))),1),"")),4,3),MID(_xlfn.TEXTJOIN("",TRUE,IF(ISNUMBER(MID(E57,ROW(INDIRECT("1:"&amp;LEN(E57))),1)*1),MID(E57,ROW(INDIRECT("1:"&amp;LEN(E57))),1),"")),7,4))</f>
        <v/>
      </c>
      <c r="G57" s="3" t="s">
        <v>306</v>
      </c>
      <c r="H57" s="4" t="str">
        <f t="shared" si="1"/>
        <v>04-08-1972</v>
      </c>
      <c r="I57" s="4">
        <f ca="1">INT(YEARFRAC(Table14[[#This Row],[DATE VALIDATION]],TODAY()))</f>
        <v>52</v>
      </c>
      <c r="J57" s="3" t="s">
        <v>307</v>
      </c>
      <c r="K57" s="4" t="str">
        <f>TRIM(PROPER(Table14[[#This Row],[CITY]]))</f>
        <v>South Ashlee</v>
      </c>
      <c r="L57" s="3" t="s">
        <v>308</v>
      </c>
      <c r="M57" s="7">
        <f t="shared" si="2"/>
        <v>63968</v>
      </c>
    </row>
    <row r="58" spans="1:13" x14ac:dyDescent="0.3">
      <c r="A58" s="3" t="s">
        <v>562</v>
      </c>
      <c r="B58" s="4" t="str">
        <f>TRIM(PROPER(Table14[[#This Row],[NAME]]))</f>
        <v>Patrick Rogers</v>
      </c>
      <c r="C58" s="3" t="s">
        <v>309</v>
      </c>
      <c r="D58" s="4" t="str">
        <f t="shared" si="0"/>
        <v>VALID</v>
      </c>
      <c r="E58" s="3" t="s">
        <v>310</v>
      </c>
      <c r="F58" s="4" t="str" cm="1">
        <f t="array" aca="1" ref="F58" ca="1">_xlfn.TEXTJOIN("-",,MID(_xlfn.TEXTJOIN("",TRUE,IF(ISNUMBER(MID(E58,ROW(INDIRECT("1:"&amp;LEN(E58))),1)*1),MID(E58,ROW(INDIRECT("1:"&amp;LEN(E58))),1),"")),1,3),MID(_xlfn.TEXTJOIN("",TRUE,IF(ISNUMBER(MID(E58,ROW(INDIRECT("1:"&amp;LEN(E58))),1)*1),MID(E58,ROW(INDIRECT("1:"&amp;LEN(E58))),1),"")),4,3),MID(_xlfn.TEXTJOIN("",TRUE,IF(ISNUMBER(MID(E58,ROW(INDIRECT("1:"&amp;LEN(E58))),1)*1),MID(E58,ROW(INDIRECT("1:"&amp;LEN(E58))),1),"")),7,4))</f>
        <v>163-968-3735</v>
      </c>
      <c r="G58" s="3" t="s">
        <v>311</v>
      </c>
      <c r="H58" s="4" t="str">
        <f t="shared" si="1"/>
        <v/>
      </c>
      <c r="I58" s="4"/>
      <c r="J58" s="3" t="s">
        <v>312</v>
      </c>
      <c r="K58" s="4" t="str">
        <f>TRIM(PROPER(Table14[[#This Row],[CITY]]))</f>
        <v>Tammychester</v>
      </c>
      <c r="L58" s="3" t="s">
        <v>313</v>
      </c>
      <c r="M58" s="7">
        <f t="shared" si="2"/>
        <v>55043</v>
      </c>
    </row>
    <row r="59" spans="1:13" x14ac:dyDescent="0.3">
      <c r="A59" s="3" t="s">
        <v>563</v>
      </c>
      <c r="B59" s="4" t="str">
        <f>TRIM(PROPER(Table14[[#This Row],[NAME]]))</f>
        <v>Douglas Allen</v>
      </c>
      <c r="C59" s="3" t="s">
        <v>314</v>
      </c>
      <c r="D59" s="4" t="str">
        <f t="shared" si="0"/>
        <v>VALID</v>
      </c>
      <c r="E59" s="3" t="s">
        <v>315</v>
      </c>
      <c r="F59" s="4" t="str" cm="1">
        <f t="array" aca="1" ref="F59" ca="1">_xlfn.TEXTJOIN("-",,MID(_xlfn.TEXTJOIN("",TRUE,IF(ISNUMBER(MID(E59,ROW(INDIRECT("1:"&amp;LEN(E59))),1)*1),MID(E59,ROW(INDIRECT("1:"&amp;LEN(E59))),1),"")),1,3),MID(_xlfn.TEXTJOIN("",TRUE,IF(ISNUMBER(MID(E59,ROW(INDIRECT("1:"&amp;LEN(E59))),1)*1),MID(E59,ROW(INDIRECT("1:"&amp;LEN(E59))),1),"")),4,3),MID(_xlfn.TEXTJOIN("",TRUE,IF(ISNUMBER(MID(E59,ROW(INDIRECT("1:"&amp;LEN(E59))),1)*1),MID(E59,ROW(INDIRECT("1:"&amp;LEN(E59))),1),"")),7,4))</f>
        <v>919-155-8754</v>
      </c>
      <c r="G59" s="3" t="s">
        <v>316</v>
      </c>
      <c r="H59" s="4" t="str">
        <f t="shared" si="1"/>
        <v/>
      </c>
      <c r="I59" s="4"/>
      <c r="J59" s="3" t="s">
        <v>539</v>
      </c>
      <c r="K59" s="4" t="str">
        <f>TRIM(PROPER(Table14[[#This Row],[CITY]]))</f>
        <v>Sanchezfurt</v>
      </c>
      <c r="L59" s="3" t="s">
        <v>317</v>
      </c>
      <c r="M59" s="7">
        <f t="shared" si="2"/>
        <v>80343</v>
      </c>
    </row>
    <row r="60" spans="1:13" x14ac:dyDescent="0.3">
      <c r="A60" s="3" t="s">
        <v>564</v>
      </c>
      <c r="B60" s="4" t="str">
        <f>TRIM(PROPER(Table14[[#This Row],[NAME]]))</f>
        <v>Heather Roberts</v>
      </c>
      <c r="C60" s="3" t="s">
        <v>318</v>
      </c>
      <c r="D60" s="4" t="str">
        <f t="shared" si="0"/>
        <v>INVALID</v>
      </c>
      <c r="E60" s="3" t="s">
        <v>319</v>
      </c>
      <c r="F60" s="4" t="str" cm="1">
        <f t="array" aca="1" ref="F60" ca="1">_xlfn.TEXTJOIN("-",,MID(_xlfn.TEXTJOIN("",TRUE,IF(ISNUMBER(MID(E60,ROW(INDIRECT("1:"&amp;LEN(E60))),1)*1),MID(E60,ROW(INDIRECT("1:"&amp;LEN(E60))),1),"")),1,3),MID(_xlfn.TEXTJOIN("",TRUE,IF(ISNUMBER(MID(E60,ROW(INDIRECT("1:"&amp;LEN(E60))),1)*1),MID(E60,ROW(INDIRECT("1:"&amp;LEN(E60))),1),"")),4,3),MID(_xlfn.TEXTJOIN("",TRUE,IF(ISNUMBER(MID(E60,ROW(INDIRECT("1:"&amp;LEN(E60))),1)*1),MID(E60,ROW(INDIRECT("1:"&amp;LEN(E60))),1),"")),7,4))</f>
        <v>080-351-3853</v>
      </c>
      <c r="G60" s="3" t="s">
        <v>320</v>
      </c>
      <c r="H60" s="4" t="str">
        <f t="shared" si="1"/>
        <v/>
      </c>
      <c r="I60" s="4"/>
      <c r="J60" s="3" t="s">
        <v>321</v>
      </c>
      <c r="K60" s="4" t="str">
        <f>TRIM(PROPER(Table14[[#This Row],[CITY]]))</f>
        <v>South John</v>
      </c>
      <c r="L60" s="3" t="s">
        <v>322</v>
      </c>
      <c r="M60" s="7">
        <f t="shared" si="2"/>
        <v>34000</v>
      </c>
    </row>
    <row r="61" spans="1:13" x14ac:dyDescent="0.3">
      <c r="A61" s="3" t="s">
        <v>323</v>
      </c>
      <c r="B61" s="4" t="str">
        <f>TRIM(PROPER(Table14[[#This Row],[NAME]]))</f>
        <v>Travis Schultz</v>
      </c>
      <c r="C61" s="3" t="s">
        <v>324</v>
      </c>
      <c r="D61" s="4" t="str">
        <f t="shared" si="0"/>
        <v>VALID</v>
      </c>
      <c r="E61" s="3" t="s">
        <v>325</v>
      </c>
      <c r="F61" s="4" t="str" cm="1">
        <f t="array" aca="1" ref="F61" ca="1">_xlfn.TEXTJOIN("-",,MID(_xlfn.TEXTJOIN("",TRUE,IF(ISNUMBER(MID(E61,ROW(INDIRECT("1:"&amp;LEN(E61))),1)*1),MID(E61,ROW(INDIRECT("1:"&amp;LEN(E61))),1),"")),1,3),MID(_xlfn.TEXTJOIN("",TRUE,IF(ISNUMBER(MID(E61,ROW(INDIRECT("1:"&amp;LEN(E61))),1)*1),MID(E61,ROW(INDIRECT("1:"&amp;LEN(E61))),1),"")),4,3),MID(_xlfn.TEXTJOIN("",TRUE,IF(ISNUMBER(MID(E61,ROW(INDIRECT("1:"&amp;LEN(E61))),1)*1),MID(E61,ROW(INDIRECT("1:"&amp;LEN(E61))),1),"")),7,4))</f>
        <v>344-486-4753</v>
      </c>
      <c r="G61" s="3" t="s">
        <v>326</v>
      </c>
      <c r="H61" s="4" t="str">
        <f t="shared" si="1"/>
        <v>07-05-1991</v>
      </c>
      <c r="I61" s="4">
        <f ca="1">INT(YEARFRAC(Table14[[#This Row],[DATE VALIDATION]],TODAY()))</f>
        <v>33</v>
      </c>
      <c r="J61" s="3" t="s">
        <v>327</v>
      </c>
      <c r="K61" s="4" t="str">
        <f>TRIM(PROPER(Table14[[#This Row],[CITY]]))</f>
        <v>Sandersshire</v>
      </c>
      <c r="L61" s="3" t="s">
        <v>328</v>
      </c>
      <c r="M61" s="7">
        <f t="shared" si="2"/>
        <v>73000</v>
      </c>
    </row>
    <row r="62" spans="1:13" x14ac:dyDescent="0.3">
      <c r="A62" s="3" t="s">
        <v>565</v>
      </c>
      <c r="B62" s="4" t="str">
        <f>TRIM(PROPER(Table14[[#This Row],[NAME]]))</f>
        <v>Michelle Hughes</v>
      </c>
      <c r="C62" s="3" t="s">
        <v>329</v>
      </c>
      <c r="D62" s="4" t="str">
        <f t="shared" si="0"/>
        <v>INVALID</v>
      </c>
      <c r="E62" s="3" t="s">
        <v>330</v>
      </c>
      <c r="F62" s="4" t="str" cm="1">
        <f t="array" aca="1" ref="F62" ca="1">_xlfn.TEXTJOIN("-",,MID(_xlfn.TEXTJOIN("",TRUE,IF(ISNUMBER(MID(E62,ROW(INDIRECT("1:"&amp;LEN(E62))),1)*1),MID(E62,ROW(INDIRECT("1:"&amp;LEN(E62))),1),"")),1,3),MID(_xlfn.TEXTJOIN("",TRUE,IF(ISNUMBER(MID(E62,ROW(INDIRECT("1:"&amp;LEN(E62))),1)*1),MID(E62,ROW(INDIRECT("1:"&amp;LEN(E62))),1),"")),4,3),MID(_xlfn.TEXTJOIN("",TRUE,IF(ISNUMBER(MID(E62,ROW(INDIRECT("1:"&amp;LEN(E62))),1)*1),MID(E62,ROW(INDIRECT("1:"&amp;LEN(E62))),1),"")),7,4))</f>
        <v>048-107-7706</v>
      </c>
      <c r="G62" s="3" t="s">
        <v>331</v>
      </c>
      <c r="H62" s="4" t="str">
        <f t="shared" si="1"/>
        <v>22-03-1962</v>
      </c>
      <c r="I62" s="4">
        <f ca="1">INT(YEARFRAC(Table14[[#This Row],[DATE VALIDATION]],TODAY()))</f>
        <v>63</v>
      </c>
      <c r="J62" s="3" t="s">
        <v>332</v>
      </c>
      <c r="K62" s="4" t="str">
        <f>TRIM(PROPER(Table14[[#This Row],[CITY]]))</f>
        <v>Port Johnnyview</v>
      </c>
      <c r="L62" s="3" t="s">
        <v>333</v>
      </c>
      <c r="M62" s="7">
        <f t="shared" si="2"/>
        <v>63000</v>
      </c>
    </row>
    <row r="63" spans="1:13" x14ac:dyDescent="0.3">
      <c r="A63" s="3" t="s">
        <v>566</v>
      </c>
      <c r="B63" s="4" t="str">
        <f>TRIM(PROPER(Table14[[#This Row],[NAME]]))</f>
        <v>Matthew Smith</v>
      </c>
      <c r="C63" s="3" t="s">
        <v>334</v>
      </c>
      <c r="D63" s="4" t="str">
        <f t="shared" si="0"/>
        <v>VALID</v>
      </c>
      <c r="E63" s="3" t="s">
        <v>335</v>
      </c>
      <c r="F63" s="4" t="str" cm="1">
        <f t="array" aca="1" ref="F63" ca="1">_xlfn.TEXTJOIN("-",,MID(_xlfn.TEXTJOIN("",TRUE,IF(ISNUMBER(MID(E63,ROW(INDIRECT("1:"&amp;LEN(E63))),1)*1),MID(E63,ROW(INDIRECT("1:"&amp;LEN(E63))),1),"")),1,3),MID(_xlfn.TEXTJOIN("",TRUE,IF(ISNUMBER(MID(E63,ROW(INDIRECT("1:"&amp;LEN(E63))),1)*1),MID(E63,ROW(INDIRECT("1:"&amp;LEN(E63))),1),"")),4,3),MID(_xlfn.TEXTJOIN("",TRUE,IF(ISNUMBER(MID(E63,ROW(INDIRECT("1:"&amp;LEN(E63))),1)*1),MID(E63,ROW(INDIRECT("1:"&amp;LEN(E63))),1),"")),7,4))</f>
        <v>777-111-3126</v>
      </c>
      <c r="G63" s="3" t="s">
        <v>6</v>
      </c>
      <c r="H63" s="4" t="str">
        <f t="shared" si="1"/>
        <v/>
      </c>
      <c r="I63" s="4"/>
      <c r="J63" s="3" t="s">
        <v>336</v>
      </c>
      <c r="K63" s="4" t="str">
        <f>TRIM(PROPER(Table14[[#This Row],[CITY]]))</f>
        <v>Amyfort</v>
      </c>
      <c r="L63" s="3" t="s">
        <v>337</v>
      </c>
      <c r="M63" s="7">
        <f t="shared" si="2"/>
        <v>69000</v>
      </c>
    </row>
    <row r="64" spans="1:13" x14ac:dyDescent="0.3">
      <c r="A64" s="3" t="s">
        <v>567</v>
      </c>
      <c r="B64" s="4" t="str">
        <f>TRIM(PROPER(Table14[[#This Row],[NAME]]))</f>
        <v>George Allen</v>
      </c>
      <c r="C64" s="3" t="s">
        <v>338</v>
      </c>
      <c r="D64" s="4" t="str">
        <f t="shared" si="0"/>
        <v>INVALID</v>
      </c>
      <c r="E64" s="3" t="s">
        <v>339</v>
      </c>
      <c r="F64" s="4" t="str" cm="1">
        <f t="array" aca="1" ref="F64" ca="1">_xlfn.TEXTJOIN("-",,MID(_xlfn.TEXTJOIN("",TRUE,IF(ISNUMBER(MID(E64,ROW(INDIRECT("1:"&amp;LEN(E64))),1)*1),MID(E64,ROW(INDIRECT("1:"&amp;LEN(E64))),1),"")),1,3),MID(_xlfn.TEXTJOIN("",TRUE,IF(ISNUMBER(MID(E64,ROW(INDIRECT("1:"&amp;LEN(E64))),1)*1),MID(E64,ROW(INDIRECT("1:"&amp;LEN(E64))),1),"")),4,3),MID(_xlfn.TEXTJOIN("",TRUE,IF(ISNUMBER(MID(E64,ROW(INDIRECT("1:"&amp;LEN(E64))),1)*1),MID(E64,ROW(INDIRECT("1:"&amp;LEN(E64))),1),"")),7,4))</f>
        <v>791-686-0237</v>
      </c>
      <c r="G64" s="3" t="s">
        <v>340</v>
      </c>
      <c r="H64" s="4" t="str">
        <f t="shared" si="1"/>
        <v>09-09-1980</v>
      </c>
      <c r="I64" s="4">
        <f ca="1">INT(YEARFRAC(Table14[[#This Row],[DATE VALIDATION]],TODAY()))</f>
        <v>44</v>
      </c>
      <c r="J64" s="3" t="s">
        <v>341</v>
      </c>
      <c r="K64" s="4" t="str">
        <f>TRIM(PROPER(Table14[[#This Row],[CITY]]))</f>
        <v>West Billy</v>
      </c>
      <c r="L64" s="3"/>
      <c r="M64" s="7" t="str">
        <f t="shared" si="2"/>
        <v/>
      </c>
    </row>
    <row r="65" spans="1:13" x14ac:dyDescent="0.3">
      <c r="A65" s="3" t="s">
        <v>342</v>
      </c>
      <c r="B65" s="4" t="str">
        <f>TRIM(PROPER(Table14[[#This Row],[NAME]]))</f>
        <v>Jamie Hutchinson</v>
      </c>
      <c r="C65" s="3" t="s">
        <v>343</v>
      </c>
      <c r="D65" s="4" t="str">
        <f t="shared" si="0"/>
        <v>VALID</v>
      </c>
      <c r="E65" s="3" t="s">
        <v>344</v>
      </c>
      <c r="F65" s="4" t="str" cm="1">
        <f t="array" aca="1" ref="F65" ca="1">_xlfn.TEXTJOIN("-",,MID(_xlfn.TEXTJOIN("",TRUE,IF(ISNUMBER(MID(E65,ROW(INDIRECT("1:"&amp;LEN(E65))),1)*1),MID(E65,ROW(INDIRECT("1:"&amp;LEN(E65))),1),"")),1,3),MID(_xlfn.TEXTJOIN("",TRUE,IF(ISNUMBER(MID(E65,ROW(INDIRECT("1:"&amp;LEN(E65))),1)*1),MID(E65,ROW(INDIRECT("1:"&amp;LEN(E65))),1),"")),4,3),MID(_xlfn.TEXTJOIN("",TRUE,IF(ISNUMBER(MID(E65,ROW(INDIRECT("1:"&amp;LEN(E65))),1)*1),MID(E65,ROW(INDIRECT("1:"&amp;LEN(E65))),1),"")),7,4))</f>
        <v>324-556-1849</v>
      </c>
      <c r="G65" s="3" t="s">
        <v>345</v>
      </c>
      <c r="H65" s="4" t="str">
        <f t="shared" si="1"/>
        <v/>
      </c>
      <c r="I65" s="4"/>
      <c r="J65" s="3" t="s">
        <v>346</v>
      </c>
      <c r="K65" s="4" t="str">
        <f>TRIM(PROPER(Table14[[#This Row],[CITY]]))</f>
        <v>Michellefurt</v>
      </c>
      <c r="L65" s="3" t="s">
        <v>347</v>
      </c>
      <c r="M65" s="7">
        <f t="shared" si="2"/>
        <v>49820</v>
      </c>
    </row>
    <row r="66" spans="1:13" x14ac:dyDescent="0.3">
      <c r="A66" s="3" t="s">
        <v>348</v>
      </c>
      <c r="B66" s="4" t="str">
        <f>TRIM(PROPER(Table14[[#This Row],[NAME]]))</f>
        <v>Jennifer Morales</v>
      </c>
      <c r="C66" s="3" t="s">
        <v>349</v>
      </c>
      <c r="D66" s="4" t="str">
        <f t="shared" ref="D66:D101" si="3">IF(AND(LEN(C66)-LEN(SUBSTITUTE(C66,"@",""))=1,ISNUMBER(FIND(".",MID(C66,FIND("@",C66)+1,LEN(C66))))),"VALID","INVALID")</f>
        <v>VALID</v>
      </c>
      <c r="E66" s="3" t="s">
        <v>350</v>
      </c>
      <c r="F66" s="4" t="str" cm="1">
        <f t="array" aca="1" ref="F66" ca="1">_xlfn.TEXTJOIN("-",,MID(_xlfn.TEXTJOIN("",TRUE,IF(ISNUMBER(MID(E66,ROW(INDIRECT("1:"&amp;LEN(E66))),1)*1),MID(E66,ROW(INDIRECT("1:"&amp;LEN(E66))),1),"")),1,3),MID(_xlfn.TEXTJOIN("",TRUE,IF(ISNUMBER(MID(E66,ROW(INDIRECT("1:"&amp;LEN(E66))),1)*1),MID(E66,ROW(INDIRECT("1:"&amp;LEN(E66))),1),"")),4,3),MID(_xlfn.TEXTJOIN("",TRUE,IF(ISNUMBER(MID(E66,ROW(INDIRECT("1:"&amp;LEN(E66))),1)*1),MID(E66,ROW(INDIRECT("1:"&amp;LEN(E66))),1),"")),7,4))</f>
        <v>834-789-7844</v>
      </c>
      <c r="G66" s="3" t="s">
        <v>351</v>
      </c>
      <c r="H66" s="4" t="str">
        <f t="shared" si="1"/>
        <v/>
      </c>
      <c r="I66" s="4"/>
      <c r="J66" s="3" t="s">
        <v>352</v>
      </c>
      <c r="K66" s="4" t="str">
        <f>TRIM(PROPER(Table14[[#This Row],[CITY]]))</f>
        <v>New Natalieton</v>
      </c>
      <c r="L66" s="3" t="s">
        <v>353</v>
      </c>
      <c r="M66" s="7">
        <f t="shared" si="2"/>
        <v>38037</v>
      </c>
    </row>
    <row r="67" spans="1:13" x14ac:dyDescent="0.3">
      <c r="A67" s="3" t="s">
        <v>568</v>
      </c>
      <c r="B67" s="4" t="str">
        <f>TRIM(PROPER(Table14[[#This Row],[NAME]]))</f>
        <v>Jennifer Bates</v>
      </c>
      <c r="C67" s="3" t="s">
        <v>354</v>
      </c>
      <c r="D67" s="4" t="str">
        <f t="shared" si="3"/>
        <v>VALID</v>
      </c>
      <c r="E67" s="3" t="s">
        <v>355</v>
      </c>
      <c r="F67" s="4" t="str" cm="1">
        <f t="array" aca="1" ref="F67" ca="1">_xlfn.TEXTJOIN("-",,MID(_xlfn.TEXTJOIN("",TRUE,IF(ISNUMBER(MID(E67,ROW(INDIRECT("1:"&amp;LEN(E67))),1)*1),MID(E67,ROW(INDIRECT("1:"&amp;LEN(E67))),1),"")),1,3),MID(_xlfn.TEXTJOIN("",TRUE,IF(ISNUMBER(MID(E67,ROW(INDIRECT("1:"&amp;LEN(E67))),1)*1),MID(E67,ROW(INDIRECT("1:"&amp;LEN(E67))),1),"")),4,3),MID(_xlfn.TEXTJOIN("",TRUE,IF(ISNUMBER(MID(E67,ROW(INDIRECT("1:"&amp;LEN(E67))),1)*1),MID(E67,ROW(INDIRECT("1:"&amp;LEN(E67))),1),"")),7,4))</f>
        <v>301-912-6334</v>
      </c>
      <c r="G67" s="3" t="s">
        <v>356</v>
      </c>
      <c r="H67" s="4" t="str">
        <f t="shared" ref="H67:H101" si="4">IFERROR(TEXT(DATEVALUE(SUBSTITUTE(SUBSTITUTE(G67,".","/"),"-","/")), "dd-mm-yyyy"),"")</f>
        <v/>
      </c>
      <c r="I67" s="4"/>
      <c r="J67" s="3" t="s">
        <v>357</v>
      </c>
      <c r="K67" s="4" t="str">
        <f>TRIM(PROPER(Table14[[#This Row],[CITY]]))</f>
        <v>Lake Philip</v>
      </c>
      <c r="L67" s="3"/>
      <c r="M67" s="7" t="str">
        <f t="shared" ref="M67:M101" si="5">IFERROR( IF(RIGHT(L67,1)="k", VALUE(LEFT(L67,LEN(L67)-1))*1000,VALUE(SUBSTITUTE(SUBSTITUTE(L67,"$",""),",","")) ), "")</f>
        <v/>
      </c>
    </row>
    <row r="68" spans="1:13" x14ac:dyDescent="0.3">
      <c r="A68" s="3" t="s">
        <v>358</v>
      </c>
      <c r="B68" s="4" t="str">
        <f>TRIM(PROPER(Table14[[#This Row],[NAME]]))</f>
        <v>Jeremy Green</v>
      </c>
      <c r="C68" s="3" t="s">
        <v>359</v>
      </c>
      <c r="D68" s="4" t="str">
        <f t="shared" si="3"/>
        <v>VALID</v>
      </c>
      <c r="E68" s="3" t="s">
        <v>360</v>
      </c>
      <c r="F68" s="4" t="str" cm="1">
        <f t="array" aca="1" ref="F68" ca="1">_xlfn.TEXTJOIN("-",,MID(_xlfn.TEXTJOIN("",TRUE,IF(ISNUMBER(MID(E68,ROW(INDIRECT("1:"&amp;LEN(E68))),1)*1),MID(E68,ROW(INDIRECT("1:"&amp;LEN(E68))),1),"")),1,3),MID(_xlfn.TEXTJOIN("",TRUE,IF(ISNUMBER(MID(E68,ROW(INDIRECT("1:"&amp;LEN(E68))),1)*1),MID(E68,ROW(INDIRECT("1:"&amp;LEN(E68))),1),"")),4,3),MID(_xlfn.TEXTJOIN("",TRUE,IF(ISNUMBER(MID(E68,ROW(INDIRECT("1:"&amp;LEN(E68))),1)*1),MID(E68,ROW(INDIRECT("1:"&amp;LEN(E68))),1),"")),7,4))</f>
        <v>088-601-6419</v>
      </c>
      <c r="G68" s="3" t="s">
        <v>361</v>
      </c>
      <c r="H68" s="4" t="str">
        <f t="shared" si="4"/>
        <v>24-10-1967</v>
      </c>
      <c r="I68" s="4">
        <f ca="1">INT(YEARFRAC(Table14[[#This Row],[DATE VALIDATION]],TODAY()))</f>
        <v>57</v>
      </c>
      <c r="J68" s="3" t="s">
        <v>362</v>
      </c>
      <c r="K68" s="4" t="str">
        <f>TRIM(PROPER(Table14[[#This Row],[CITY]]))</f>
        <v>Simonfurt</v>
      </c>
      <c r="L68" s="3"/>
      <c r="M68" s="7" t="str">
        <f t="shared" si="5"/>
        <v/>
      </c>
    </row>
    <row r="69" spans="1:13" x14ac:dyDescent="0.3">
      <c r="A69" s="3" t="s">
        <v>363</v>
      </c>
      <c r="B69" s="4" t="str">
        <f>TRIM(PROPER(Table14[[#This Row],[NAME]]))</f>
        <v>Joseph Freeman</v>
      </c>
      <c r="C69" s="3" t="s">
        <v>364</v>
      </c>
      <c r="D69" s="4" t="str">
        <f t="shared" si="3"/>
        <v>VALID</v>
      </c>
      <c r="E69" s="3" t="s">
        <v>365</v>
      </c>
      <c r="F69" s="4" t="str" cm="1">
        <f t="array" aca="1" ref="F69" ca="1">_xlfn.TEXTJOIN("-",,MID(_xlfn.TEXTJOIN("",TRUE,IF(ISNUMBER(MID(E69,ROW(INDIRECT("1:"&amp;LEN(E69))),1)*1),MID(E69,ROW(INDIRECT("1:"&amp;LEN(E69))),1),"")),1,3),MID(_xlfn.TEXTJOIN("",TRUE,IF(ISNUMBER(MID(E69,ROW(INDIRECT("1:"&amp;LEN(E69))),1)*1),MID(E69,ROW(INDIRECT("1:"&amp;LEN(E69))),1),"")),4,3),MID(_xlfn.TEXTJOIN("",TRUE,IF(ISNUMBER(MID(E69,ROW(INDIRECT("1:"&amp;LEN(E69))),1)*1),MID(E69,ROW(INDIRECT("1:"&amp;LEN(E69))),1),"")),7,4))</f>
        <v>538-433-1845</v>
      </c>
      <c r="G69" s="3" t="s">
        <v>366</v>
      </c>
      <c r="H69" s="4" t="str">
        <f t="shared" si="4"/>
        <v/>
      </c>
      <c r="I69" s="4"/>
      <c r="J69" s="3" t="s">
        <v>367</v>
      </c>
      <c r="K69" s="4" t="str">
        <f>TRIM(PROPER(Table14[[#This Row],[CITY]]))</f>
        <v>Middletonmouth</v>
      </c>
      <c r="L69" s="3" t="s">
        <v>368</v>
      </c>
      <c r="M69" s="7">
        <f t="shared" si="5"/>
        <v>38722</v>
      </c>
    </row>
    <row r="70" spans="1:13" x14ac:dyDescent="0.3">
      <c r="A70" s="3" t="s">
        <v>369</v>
      </c>
      <c r="B70" s="4" t="str">
        <f>TRIM(PROPER(Table14[[#This Row],[NAME]]))</f>
        <v>Nicole Henson</v>
      </c>
      <c r="C70" s="3" t="s">
        <v>370</v>
      </c>
      <c r="D70" s="4" t="str">
        <f t="shared" si="3"/>
        <v>VALID</v>
      </c>
      <c r="E70" s="3" t="s">
        <v>371</v>
      </c>
      <c r="F70" s="4" t="str" cm="1">
        <f t="array" aca="1" ref="F70" ca="1">_xlfn.TEXTJOIN("-",,MID(_xlfn.TEXTJOIN("",TRUE,IF(ISNUMBER(MID(E70,ROW(INDIRECT("1:"&amp;LEN(E70))),1)*1),MID(E70,ROW(INDIRECT("1:"&amp;LEN(E70))),1),"")),1,3),MID(_xlfn.TEXTJOIN("",TRUE,IF(ISNUMBER(MID(E70,ROW(INDIRECT("1:"&amp;LEN(E70))),1)*1),MID(E70,ROW(INDIRECT("1:"&amp;LEN(E70))),1),"")),4,3),MID(_xlfn.TEXTJOIN("",TRUE,IF(ISNUMBER(MID(E70,ROW(INDIRECT("1:"&amp;LEN(E70))),1)*1),MID(E70,ROW(INDIRECT("1:"&amp;LEN(E70))),1),"")),7,4))</f>
        <v>357-492-2088</v>
      </c>
      <c r="G70" s="3" t="s">
        <v>372</v>
      </c>
      <c r="H70" s="4" t="str">
        <f t="shared" si="4"/>
        <v>03-01-1978</v>
      </c>
      <c r="I70" s="4">
        <f ca="1">INT(YEARFRAC(Table14[[#This Row],[DATE VALIDATION]],TODAY()))</f>
        <v>47</v>
      </c>
      <c r="J70" s="3" t="s">
        <v>373</v>
      </c>
      <c r="K70" s="4" t="str">
        <f>TRIM(PROPER(Table14[[#This Row],[CITY]]))</f>
        <v>Martinmouth</v>
      </c>
      <c r="L70" s="3" t="s">
        <v>374</v>
      </c>
      <c r="M70" s="7">
        <f t="shared" si="5"/>
        <v>85397</v>
      </c>
    </row>
    <row r="71" spans="1:13" x14ac:dyDescent="0.3">
      <c r="A71" s="3" t="s">
        <v>569</v>
      </c>
      <c r="B71" s="4" t="str">
        <f>TRIM(PROPER(Table14[[#This Row],[NAME]]))</f>
        <v>Eric Owens Phd</v>
      </c>
      <c r="C71" s="3" t="s">
        <v>375</v>
      </c>
      <c r="D71" s="4" t="str">
        <f t="shared" si="3"/>
        <v>VALID</v>
      </c>
      <c r="E71" s="3" t="s">
        <v>376</v>
      </c>
      <c r="F71" s="4" t="str" cm="1">
        <f t="array" aca="1" ref="F71" ca="1">_xlfn.TEXTJOIN("-",,MID(_xlfn.TEXTJOIN("",TRUE,IF(ISNUMBER(MID(E71,ROW(INDIRECT("1:"&amp;LEN(E71))),1)*1),MID(E71,ROW(INDIRECT("1:"&amp;LEN(E71))),1),"")),1,3),MID(_xlfn.TEXTJOIN("",TRUE,IF(ISNUMBER(MID(E71,ROW(INDIRECT("1:"&amp;LEN(E71))),1)*1),MID(E71,ROW(INDIRECT("1:"&amp;LEN(E71))),1),"")),4,3),MID(_xlfn.TEXTJOIN("",TRUE,IF(ISNUMBER(MID(E71,ROW(INDIRECT("1:"&amp;LEN(E71))),1)*1),MID(E71,ROW(INDIRECT("1:"&amp;LEN(E71))),1),"")),7,4))</f>
        <v>590-262-2812</v>
      </c>
      <c r="G71" s="3" t="s">
        <v>377</v>
      </c>
      <c r="H71" s="4" t="str">
        <f t="shared" si="4"/>
        <v>11-12-1986</v>
      </c>
      <c r="I71" s="4">
        <f ca="1">INT(YEARFRAC(Table14[[#This Row],[DATE VALIDATION]],TODAY()))</f>
        <v>38</v>
      </c>
      <c r="J71" s="3" t="s">
        <v>378</v>
      </c>
      <c r="K71" s="4" t="str">
        <f>TRIM(PROPER(Table14[[#This Row],[CITY]]))</f>
        <v>Jenkinsshire</v>
      </c>
      <c r="L71" s="3" t="s">
        <v>379</v>
      </c>
      <c r="M71" s="7">
        <f t="shared" si="5"/>
        <v>87000</v>
      </c>
    </row>
    <row r="72" spans="1:13" x14ac:dyDescent="0.3">
      <c r="A72" s="3" t="s">
        <v>570</v>
      </c>
      <c r="B72" s="4" t="str">
        <f>TRIM(PROPER(Table14[[#This Row],[NAME]]))</f>
        <v>Robin Lopez</v>
      </c>
      <c r="C72" s="3" t="s">
        <v>380</v>
      </c>
      <c r="D72" s="4" t="str">
        <f t="shared" si="3"/>
        <v>VALID</v>
      </c>
      <c r="E72" s="3" t="s">
        <v>381</v>
      </c>
      <c r="F72" s="4" t="str" cm="1">
        <f t="array" aca="1" ref="F72" ca="1">_xlfn.TEXTJOIN("-",,MID(_xlfn.TEXTJOIN("",TRUE,IF(ISNUMBER(MID(E72,ROW(INDIRECT("1:"&amp;LEN(E72))),1)*1),MID(E72,ROW(INDIRECT("1:"&amp;LEN(E72))),1),"")),1,3),MID(_xlfn.TEXTJOIN("",TRUE,IF(ISNUMBER(MID(E72,ROW(INDIRECT("1:"&amp;LEN(E72))),1)*1),MID(E72,ROW(INDIRECT("1:"&amp;LEN(E72))),1),"")),4,3),MID(_xlfn.TEXTJOIN("",TRUE,IF(ISNUMBER(MID(E72,ROW(INDIRECT("1:"&amp;LEN(E72))),1)*1),MID(E72,ROW(INDIRECT("1:"&amp;LEN(E72))),1),"")),7,4))</f>
        <v>236-599-2719</v>
      </c>
      <c r="G72" s="3" t="s">
        <v>6</v>
      </c>
      <c r="H72" s="4" t="str">
        <f t="shared" si="4"/>
        <v/>
      </c>
      <c r="I72" s="4"/>
      <c r="J72" s="3" t="s">
        <v>382</v>
      </c>
      <c r="K72" s="4" t="str">
        <f>TRIM(PROPER(Table14[[#This Row],[CITY]]))</f>
        <v>Kathleenville</v>
      </c>
      <c r="L72" s="3" t="s">
        <v>383</v>
      </c>
      <c r="M72" s="7">
        <f t="shared" si="5"/>
        <v>70888</v>
      </c>
    </row>
    <row r="73" spans="1:13" x14ac:dyDescent="0.3">
      <c r="A73" s="3" t="s">
        <v>571</v>
      </c>
      <c r="B73" s="4" t="str">
        <f>TRIM(PROPER(Table14[[#This Row],[NAME]]))</f>
        <v>Miss Angela Swanson Dvm</v>
      </c>
      <c r="C73" s="3" t="s">
        <v>384</v>
      </c>
      <c r="D73" s="4" t="str">
        <f t="shared" si="3"/>
        <v>INVALID</v>
      </c>
      <c r="E73" s="3" t="s">
        <v>54</v>
      </c>
      <c r="F73" s="4" t="str" cm="1">
        <f t="array" aca="1" ref="F73" ca="1">_xlfn.TEXTJOIN("-",,MID(_xlfn.TEXTJOIN("",TRUE,IF(ISNUMBER(MID(E73,ROW(INDIRECT("1:"&amp;LEN(E73))),1)*1),MID(E73,ROW(INDIRECT("1:"&amp;LEN(E73))),1),"")),1,3),MID(_xlfn.TEXTJOIN("",TRUE,IF(ISNUMBER(MID(E73,ROW(INDIRECT("1:"&amp;LEN(E73))),1)*1),MID(E73,ROW(INDIRECT("1:"&amp;LEN(E73))),1),"")),4,3),MID(_xlfn.TEXTJOIN("",TRUE,IF(ISNUMBER(MID(E73,ROW(INDIRECT("1:"&amp;LEN(E73))),1)*1),MID(E73,ROW(INDIRECT("1:"&amp;LEN(E73))),1),"")),7,4))</f>
        <v/>
      </c>
      <c r="G73" s="3" t="s">
        <v>385</v>
      </c>
      <c r="H73" s="4" t="str">
        <f t="shared" si="4"/>
        <v/>
      </c>
      <c r="I73" s="4"/>
      <c r="J73" s="3" t="s">
        <v>386</v>
      </c>
      <c r="K73" s="4" t="str">
        <f>TRIM(PROPER(Table14[[#This Row],[CITY]]))</f>
        <v>Michaelstad</v>
      </c>
      <c r="L73" s="3" t="s">
        <v>387</v>
      </c>
      <c r="M73" s="7">
        <f t="shared" si="5"/>
        <v>83560</v>
      </c>
    </row>
    <row r="74" spans="1:13" x14ac:dyDescent="0.3">
      <c r="A74" s="3" t="s">
        <v>572</v>
      </c>
      <c r="B74" s="4" t="str">
        <f>TRIM(PROPER(Table14[[#This Row],[NAME]]))</f>
        <v>Michael Stewart</v>
      </c>
      <c r="C74" s="3" t="s">
        <v>388</v>
      </c>
      <c r="D74" s="4" t="str">
        <f t="shared" si="3"/>
        <v>INVALID</v>
      </c>
      <c r="E74" s="3" t="s">
        <v>389</v>
      </c>
      <c r="F74" s="4" t="str" cm="1">
        <f t="array" aca="1" ref="F74" ca="1">_xlfn.TEXTJOIN("-",,MID(_xlfn.TEXTJOIN("",TRUE,IF(ISNUMBER(MID(E74,ROW(INDIRECT("1:"&amp;LEN(E74))),1)*1),MID(E74,ROW(INDIRECT("1:"&amp;LEN(E74))),1),"")),1,3),MID(_xlfn.TEXTJOIN("",TRUE,IF(ISNUMBER(MID(E74,ROW(INDIRECT("1:"&amp;LEN(E74))),1)*1),MID(E74,ROW(INDIRECT("1:"&amp;LEN(E74))),1),"")),4,3),MID(_xlfn.TEXTJOIN("",TRUE,IF(ISNUMBER(MID(E74,ROW(INDIRECT("1:"&amp;LEN(E74))),1)*1),MID(E74,ROW(INDIRECT("1:"&amp;LEN(E74))),1),"")),7,4))</f>
        <v>089-577-4038</v>
      </c>
      <c r="G74" s="3" t="s">
        <v>390</v>
      </c>
      <c r="H74" s="4" t="str">
        <f t="shared" si="4"/>
        <v/>
      </c>
      <c r="I74" s="4"/>
      <c r="J74" s="3" t="s">
        <v>391</v>
      </c>
      <c r="K74" s="4" t="str">
        <f>TRIM(PROPER(Table14[[#This Row],[CITY]]))</f>
        <v>Mccoyton</v>
      </c>
      <c r="L74" s="3" t="s">
        <v>392</v>
      </c>
      <c r="M74" s="7">
        <f t="shared" si="5"/>
        <v>64569</v>
      </c>
    </row>
    <row r="75" spans="1:13" x14ac:dyDescent="0.3">
      <c r="A75" s="3" t="s">
        <v>573</v>
      </c>
      <c r="B75" s="4" t="str">
        <f>TRIM(PROPER(Table14[[#This Row],[NAME]]))</f>
        <v>Mitchell Smith</v>
      </c>
      <c r="C75" s="3" t="s">
        <v>393</v>
      </c>
      <c r="D75" s="4" t="str">
        <f t="shared" si="3"/>
        <v>INVALID</v>
      </c>
      <c r="E75" s="3" t="s">
        <v>394</v>
      </c>
      <c r="F75" s="4" t="str" cm="1">
        <f t="array" aca="1" ref="F75" ca="1">_xlfn.TEXTJOIN("-",,MID(_xlfn.TEXTJOIN("",TRUE,IF(ISNUMBER(MID(E75,ROW(INDIRECT("1:"&amp;LEN(E75))),1)*1),MID(E75,ROW(INDIRECT("1:"&amp;LEN(E75))),1),"")),1,3),MID(_xlfn.TEXTJOIN("",TRUE,IF(ISNUMBER(MID(E75,ROW(INDIRECT("1:"&amp;LEN(E75))),1)*1),MID(E75,ROW(INDIRECT("1:"&amp;LEN(E75))),1),"")),4,3),MID(_xlfn.TEXTJOIN("",TRUE,IF(ISNUMBER(MID(E75,ROW(INDIRECT("1:"&amp;LEN(E75))),1)*1),MID(E75,ROW(INDIRECT("1:"&amp;LEN(E75))),1),"")),7,4))</f>
        <v>277-851-4296</v>
      </c>
      <c r="G75" s="3" t="s">
        <v>395</v>
      </c>
      <c r="H75" s="4" t="str">
        <f t="shared" si="4"/>
        <v>28-10-1999</v>
      </c>
      <c r="I75" s="4">
        <f ca="1">INT(YEARFRAC(Table14[[#This Row],[DATE VALIDATION]],TODAY()))</f>
        <v>25</v>
      </c>
      <c r="J75" s="3" t="s">
        <v>396</v>
      </c>
      <c r="K75" s="4" t="str">
        <f>TRIM(PROPER(Table14[[#This Row],[CITY]]))</f>
        <v>West Gregory</v>
      </c>
      <c r="L75" s="3" t="s">
        <v>397</v>
      </c>
      <c r="M75" s="7">
        <f t="shared" si="5"/>
        <v>35497</v>
      </c>
    </row>
    <row r="76" spans="1:13" x14ac:dyDescent="0.3">
      <c r="A76" s="3" t="s">
        <v>398</v>
      </c>
      <c r="B76" s="4" t="str">
        <f>TRIM(PROPER(Table14[[#This Row],[NAME]]))</f>
        <v>Kelsey Davis</v>
      </c>
      <c r="C76" s="3" t="s">
        <v>399</v>
      </c>
      <c r="D76" s="4" t="str">
        <f t="shared" si="3"/>
        <v>INVALID</v>
      </c>
      <c r="E76" s="3" t="s">
        <v>400</v>
      </c>
      <c r="F76" s="4" t="str" cm="1">
        <f t="array" aca="1" ref="F76" ca="1">_xlfn.TEXTJOIN("-",,MID(_xlfn.TEXTJOIN("",TRUE,IF(ISNUMBER(MID(E76,ROW(INDIRECT("1:"&amp;LEN(E76))),1)*1),MID(E76,ROW(INDIRECT("1:"&amp;LEN(E76))),1),"")),1,3),MID(_xlfn.TEXTJOIN("",TRUE,IF(ISNUMBER(MID(E76,ROW(INDIRECT("1:"&amp;LEN(E76))),1)*1),MID(E76,ROW(INDIRECT("1:"&amp;LEN(E76))),1),"")),4,3),MID(_xlfn.TEXTJOIN("",TRUE,IF(ISNUMBER(MID(E76,ROW(INDIRECT("1:"&amp;LEN(E76))),1)*1),MID(E76,ROW(INDIRECT("1:"&amp;LEN(E76))),1),"")),7,4))</f>
        <v>354-603-0535</v>
      </c>
      <c r="G76" s="3" t="s">
        <v>401</v>
      </c>
      <c r="H76" s="4" t="str">
        <f t="shared" si="4"/>
        <v/>
      </c>
      <c r="I76" s="4"/>
      <c r="J76" s="3" t="s">
        <v>402</v>
      </c>
      <c r="K76" s="4" t="str">
        <f>TRIM(PROPER(Table14[[#This Row],[CITY]]))</f>
        <v>Kennethton</v>
      </c>
      <c r="L76" s="3" t="s">
        <v>403</v>
      </c>
      <c r="M76" s="7">
        <f t="shared" si="5"/>
        <v>83599</v>
      </c>
    </row>
    <row r="77" spans="1:13" x14ac:dyDescent="0.3">
      <c r="A77" s="3" t="s">
        <v>574</v>
      </c>
      <c r="B77" s="4" t="str">
        <f>TRIM(PROPER(Table14[[#This Row],[NAME]]))</f>
        <v>Matthew Russo</v>
      </c>
      <c r="C77" s="3" t="s">
        <v>404</v>
      </c>
      <c r="D77" s="4" t="str">
        <f t="shared" si="3"/>
        <v>VALID</v>
      </c>
      <c r="E77" s="3" t="s">
        <v>54</v>
      </c>
      <c r="F77" s="4" t="str" cm="1">
        <f t="array" aca="1" ref="F77" ca="1">_xlfn.TEXTJOIN("-",,MID(_xlfn.TEXTJOIN("",TRUE,IF(ISNUMBER(MID(E77,ROW(INDIRECT("1:"&amp;LEN(E77))),1)*1),MID(E77,ROW(INDIRECT("1:"&amp;LEN(E77))),1),"")),1,3),MID(_xlfn.TEXTJOIN("",TRUE,IF(ISNUMBER(MID(E77,ROW(INDIRECT("1:"&amp;LEN(E77))),1)*1),MID(E77,ROW(INDIRECT("1:"&amp;LEN(E77))),1),"")),4,3),MID(_xlfn.TEXTJOIN("",TRUE,IF(ISNUMBER(MID(E77,ROW(INDIRECT("1:"&amp;LEN(E77))),1)*1),MID(E77,ROW(INDIRECT("1:"&amp;LEN(E77))),1),"")),7,4))</f>
        <v/>
      </c>
      <c r="G77" s="3" t="s">
        <v>405</v>
      </c>
      <c r="H77" s="4" t="str">
        <f t="shared" si="4"/>
        <v/>
      </c>
      <c r="I77" s="4"/>
      <c r="J77" s="3" t="s">
        <v>406</v>
      </c>
      <c r="K77" s="4" t="str">
        <f>TRIM(PROPER(Table14[[#This Row],[CITY]]))</f>
        <v>Andreaton</v>
      </c>
      <c r="L77" s="3" t="s">
        <v>407</v>
      </c>
      <c r="M77" s="7">
        <f t="shared" si="5"/>
        <v>30000</v>
      </c>
    </row>
    <row r="78" spans="1:13" x14ac:dyDescent="0.3">
      <c r="A78" s="3" t="s">
        <v>575</v>
      </c>
      <c r="B78" s="4" t="str">
        <f>TRIM(PROPER(Table14[[#This Row],[NAME]]))</f>
        <v>William Garcia</v>
      </c>
      <c r="C78" s="3" t="s">
        <v>408</v>
      </c>
      <c r="D78" s="4" t="str">
        <f t="shared" si="3"/>
        <v>VALID</v>
      </c>
      <c r="E78" s="3" t="s">
        <v>409</v>
      </c>
      <c r="F78" s="4" t="str" cm="1">
        <f t="array" aca="1" ref="F78" ca="1">_xlfn.TEXTJOIN("-",,MID(_xlfn.TEXTJOIN("",TRUE,IF(ISNUMBER(MID(E78,ROW(INDIRECT("1:"&amp;LEN(E78))),1)*1),MID(E78,ROW(INDIRECT("1:"&amp;LEN(E78))),1),"")),1,3),MID(_xlfn.TEXTJOIN("",TRUE,IF(ISNUMBER(MID(E78,ROW(INDIRECT("1:"&amp;LEN(E78))),1)*1),MID(E78,ROW(INDIRECT("1:"&amp;LEN(E78))),1),"")),4,3),MID(_xlfn.TEXTJOIN("",TRUE,IF(ISNUMBER(MID(E78,ROW(INDIRECT("1:"&amp;LEN(E78))),1)*1),MID(E78,ROW(INDIRECT("1:"&amp;LEN(E78))),1),"")),7,4))</f>
        <v>734-524-0598</v>
      </c>
      <c r="G78" s="3" t="s">
        <v>410</v>
      </c>
      <c r="H78" s="4" t="str">
        <f t="shared" si="4"/>
        <v>13-02-1980</v>
      </c>
      <c r="I78" s="4">
        <f ca="1">INT(YEARFRAC(Table14[[#This Row],[DATE VALIDATION]],TODAY()))</f>
        <v>45</v>
      </c>
      <c r="J78" s="3" t="s">
        <v>411</v>
      </c>
      <c r="K78" s="4" t="str">
        <f>TRIM(PROPER(Table14[[#This Row],[CITY]]))</f>
        <v>Adamsborough</v>
      </c>
      <c r="L78" s="3" t="s">
        <v>412</v>
      </c>
      <c r="M78" s="7">
        <f t="shared" si="5"/>
        <v>40000</v>
      </c>
    </row>
    <row r="79" spans="1:13" x14ac:dyDescent="0.3">
      <c r="A79" s="3" t="s">
        <v>576</v>
      </c>
      <c r="B79" s="4" t="str">
        <f>TRIM(PROPER(Table14[[#This Row],[NAME]]))</f>
        <v>Jennifer Miller</v>
      </c>
      <c r="C79" s="3" t="s">
        <v>413</v>
      </c>
      <c r="D79" s="4" t="str">
        <f t="shared" si="3"/>
        <v>VALID</v>
      </c>
      <c r="E79" s="3" t="s">
        <v>414</v>
      </c>
      <c r="F79" s="4" t="str" cm="1">
        <f t="array" aca="1" ref="F79" ca="1">_xlfn.TEXTJOIN("-",,MID(_xlfn.TEXTJOIN("",TRUE,IF(ISNUMBER(MID(E79,ROW(INDIRECT("1:"&amp;LEN(E79))),1)*1),MID(E79,ROW(INDIRECT("1:"&amp;LEN(E79))),1),"")),1,3),MID(_xlfn.TEXTJOIN("",TRUE,IF(ISNUMBER(MID(E79,ROW(INDIRECT("1:"&amp;LEN(E79))),1)*1),MID(E79,ROW(INDIRECT("1:"&amp;LEN(E79))),1),"")),4,3),MID(_xlfn.TEXTJOIN("",TRUE,IF(ISNUMBER(MID(E79,ROW(INDIRECT("1:"&amp;LEN(E79))),1)*1),MID(E79,ROW(INDIRECT("1:"&amp;LEN(E79))),1),"")),7,4))</f>
        <v>250-700-3003</v>
      </c>
      <c r="G79" s="3" t="s">
        <v>415</v>
      </c>
      <c r="H79" s="4" t="str">
        <f t="shared" si="4"/>
        <v>04-02-1994</v>
      </c>
      <c r="I79" s="4">
        <f ca="1">INT(YEARFRAC(Table14[[#This Row],[DATE VALIDATION]],TODAY()))</f>
        <v>31</v>
      </c>
      <c r="J79" s="3" t="s">
        <v>416</v>
      </c>
      <c r="K79" s="4" t="str">
        <f>TRIM(PROPER(Table14[[#This Row],[CITY]]))</f>
        <v>Dennisville</v>
      </c>
      <c r="L79" s="3" t="s">
        <v>417</v>
      </c>
      <c r="M79" s="7">
        <f t="shared" si="5"/>
        <v>61000</v>
      </c>
    </row>
    <row r="80" spans="1:13" x14ac:dyDescent="0.3">
      <c r="A80" s="3" t="s">
        <v>577</v>
      </c>
      <c r="B80" s="4" t="str">
        <f>TRIM(PROPER(Table14[[#This Row],[NAME]]))</f>
        <v>Jesse Sparks</v>
      </c>
      <c r="C80" s="3" t="s">
        <v>418</v>
      </c>
      <c r="D80" s="4" t="str">
        <f t="shared" si="3"/>
        <v>VALID</v>
      </c>
      <c r="E80" s="3" t="s">
        <v>419</v>
      </c>
      <c r="F80" s="4" t="str" cm="1">
        <f t="array" aca="1" ref="F80" ca="1">_xlfn.TEXTJOIN("-",,MID(_xlfn.TEXTJOIN("",TRUE,IF(ISNUMBER(MID(E80,ROW(INDIRECT("1:"&amp;LEN(E80))),1)*1),MID(E80,ROW(INDIRECT("1:"&amp;LEN(E80))),1),"")),1,3),MID(_xlfn.TEXTJOIN("",TRUE,IF(ISNUMBER(MID(E80,ROW(INDIRECT("1:"&amp;LEN(E80))),1)*1),MID(E80,ROW(INDIRECT("1:"&amp;LEN(E80))),1),"")),4,3),MID(_xlfn.TEXTJOIN("",TRUE,IF(ISNUMBER(MID(E80,ROW(INDIRECT("1:"&amp;LEN(E80))),1)*1),MID(E80,ROW(INDIRECT("1:"&amp;LEN(E80))),1),"")),7,4))</f>
        <v>151-056-2376</v>
      </c>
      <c r="G80" s="3" t="s">
        <v>420</v>
      </c>
      <c r="H80" s="4" t="str">
        <f t="shared" si="4"/>
        <v>05-12-1963</v>
      </c>
      <c r="I80" s="4">
        <f ca="1">INT(YEARFRAC(Table14[[#This Row],[DATE VALIDATION]],TODAY()))</f>
        <v>61</v>
      </c>
      <c r="J80" s="3" t="s">
        <v>421</v>
      </c>
      <c r="K80" s="4" t="str">
        <f>TRIM(PROPER(Table14[[#This Row],[CITY]]))</f>
        <v>Gabrielchester</v>
      </c>
      <c r="L80" s="3" t="s">
        <v>422</v>
      </c>
      <c r="M80" s="7">
        <f t="shared" si="5"/>
        <v>51000</v>
      </c>
    </row>
    <row r="81" spans="1:13" x14ac:dyDescent="0.3">
      <c r="A81" s="3" t="s">
        <v>423</v>
      </c>
      <c r="B81" s="4" t="str">
        <f>TRIM(PROPER(Table14[[#This Row],[NAME]]))</f>
        <v>Brandi Meyer</v>
      </c>
      <c r="C81" s="3" t="s">
        <v>424</v>
      </c>
      <c r="D81" s="4" t="str">
        <f t="shared" si="3"/>
        <v>VALID</v>
      </c>
      <c r="E81" s="3" t="s">
        <v>425</v>
      </c>
      <c r="F81" s="4" t="str" cm="1">
        <f t="array" aca="1" ref="F81" ca="1">_xlfn.TEXTJOIN("-",,MID(_xlfn.TEXTJOIN("",TRUE,IF(ISNUMBER(MID(E81,ROW(INDIRECT("1:"&amp;LEN(E81))),1)*1),MID(E81,ROW(INDIRECT("1:"&amp;LEN(E81))),1),"")),1,3),MID(_xlfn.TEXTJOIN("",TRUE,IF(ISNUMBER(MID(E81,ROW(INDIRECT("1:"&amp;LEN(E81))),1)*1),MID(E81,ROW(INDIRECT("1:"&amp;LEN(E81))),1),"")),4,3),MID(_xlfn.TEXTJOIN("",TRUE,IF(ISNUMBER(MID(E81,ROW(INDIRECT("1:"&amp;LEN(E81))),1)*1),MID(E81,ROW(INDIRECT("1:"&amp;LEN(E81))),1),"")),7,4))</f>
        <v>660-648-8709</v>
      </c>
      <c r="G81" s="3" t="s">
        <v>426</v>
      </c>
      <c r="H81" s="4" t="str">
        <f t="shared" si="4"/>
        <v>17-05-1970</v>
      </c>
      <c r="I81" s="4">
        <f ca="1">INT(YEARFRAC(Table14[[#This Row],[DATE VALIDATION]],TODAY()))</f>
        <v>54</v>
      </c>
      <c r="J81" s="3" t="s">
        <v>427</v>
      </c>
      <c r="K81" s="4" t="str">
        <f>TRIM(PROPER(Table14[[#This Row],[CITY]]))</f>
        <v>Fordland</v>
      </c>
      <c r="L81" s="3" t="s">
        <v>428</v>
      </c>
      <c r="M81" s="7">
        <f t="shared" si="5"/>
        <v>43586</v>
      </c>
    </row>
    <row r="82" spans="1:13" x14ac:dyDescent="0.3">
      <c r="A82" s="3" t="s">
        <v>578</v>
      </c>
      <c r="B82" s="4" t="str">
        <f>TRIM(PROPER(Table14[[#This Row],[NAME]]))</f>
        <v>Hannah Wiggins</v>
      </c>
      <c r="C82" s="3" t="s">
        <v>429</v>
      </c>
      <c r="D82" s="4" t="str">
        <f t="shared" si="3"/>
        <v>VALID</v>
      </c>
      <c r="E82" s="3" t="s">
        <v>430</v>
      </c>
      <c r="F82" s="4" t="str" cm="1">
        <f t="array" aca="1" ref="F82" ca="1">_xlfn.TEXTJOIN("-",,MID(_xlfn.TEXTJOIN("",TRUE,IF(ISNUMBER(MID(E82,ROW(INDIRECT("1:"&amp;LEN(E82))),1)*1),MID(E82,ROW(INDIRECT("1:"&amp;LEN(E82))),1),"")),1,3),MID(_xlfn.TEXTJOIN("",TRUE,IF(ISNUMBER(MID(E82,ROW(INDIRECT("1:"&amp;LEN(E82))),1)*1),MID(E82,ROW(INDIRECT("1:"&amp;LEN(E82))),1),"")),4,3),MID(_xlfn.TEXTJOIN("",TRUE,IF(ISNUMBER(MID(E82,ROW(INDIRECT("1:"&amp;LEN(E82))),1)*1),MID(E82,ROW(INDIRECT("1:"&amp;LEN(E82))),1),"")),7,4))</f>
        <v>166-208-2982</v>
      </c>
      <c r="G82" s="3" t="s">
        <v>431</v>
      </c>
      <c r="H82" s="4" t="str">
        <f t="shared" si="4"/>
        <v>27-10-1967</v>
      </c>
      <c r="I82" s="4">
        <f ca="1">INT(YEARFRAC(Table14[[#This Row],[DATE VALIDATION]],TODAY()))</f>
        <v>57</v>
      </c>
      <c r="J82" s="3" t="s">
        <v>432</v>
      </c>
      <c r="K82" s="4" t="str">
        <f>TRIM(PROPER(Table14[[#This Row],[CITY]]))</f>
        <v>Gardnerside</v>
      </c>
      <c r="L82" s="3" t="s">
        <v>433</v>
      </c>
      <c r="M82" s="7">
        <f t="shared" si="5"/>
        <v>49670</v>
      </c>
    </row>
    <row r="83" spans="1:13" x14ac:dyDescent="0.3">
      <c r="A83" s="3" t="s">
        <v>579</v>
      </c>
      <c r="B83" s="4" t="str">
        <f>TRIM(PROPER(Table14[[#This Row],[NAME]]))</f>
        <v>Albert Williams</v>
      </c>
      <c r="C83" s="3" t="s">
        <v>434</v>
      </c>
      <c r="D83" s="4" t="str">
        <f t="shared" si="3"/>
        <v>INVALID</v>
      </c>
      <c r="E83" s="3" t="s">
        <v>435</v>
      </c>
      <c r="F83" s="4" t="str" cm="1">
        <f t="array" aca="1" ref="F83" ca="1">_xlfn.TEXTJOIN("-",,MID(_xlfn.TEXTJOIN("",TRUE,IF(ISNUMBER(MID(E83,ROW(INDIRECT("1:"&amp;LEN(E83))),1)*1),MID(E83,ROW(INDIRECT("1:"&amp;LEN(E83))),1),"")),1,3),MID(_xlfn.TEXTJOIN("",TRUE,IF(ISNUMBER(MID(E83,ROW(INDIRECT("1:"&amp;LEN(E83))),1)*1),MID(E83,ROW(INDIRECT("1:"&amp;LEN(E83))),1),"")),4,3),MID(_xlfn.TEXTJOIN("",TRUE,IF(ISNUMBER(MID(E83,ROW(INDIRECT("1:"&amp;LEN(E83))),1)*1),MID(E83,ROW(INDIRECT("1:"&amp;LEN(E83))),1),"")),7,4))</f>
        <v>153-230-2821</v>
      </c>
      <c r="G83" s="3" t="s">
        <v>436</v>
      </c>
      <c r="H83" s="4" t="str">
        <f t="shared" si="4"/>
        <v>27-05-1968</v>
      </c>
      <c r="I83" s="4">
        <f ca="1">INT(YEARFRAC(Table14[[#This Row],[DATE VALIDATION]],TODAY()))</f>
        <v>56</v>
      </c>
      <c r="J83" s="3" t="s">
        <v>437</v>
      </c>
      <c r="K83" s="4" t="str">
        <f>TRIM(PROPER(Table14[[#This Row],[CITY]]))</f>
        <v>East Eric</v>
      </c>
      <c r="L83" s="3" t="s">
        <v>438</v>
      </c>
      <c r="M83" s="7">
        <f t="shared" si="5"/>
        <v>63092</v>
      </c>
    </row>
    <row r="84" spans="1:13" x14ac:dyDescent="0.3">
      <c r="A84" s="3" t="s">
        <v>580</v>
      </c>
      <c r="B84" s="4" t="str">
        <f>TRIM(PROPER(Table14[[#This Row],[NAME]]))</f>
        <v>Kristin Potts</v>
      </c>
      <c r="C84" s="3" t="s">
        <v>439</v>
      </c>
      <c r="D84" s="4" t="str">
        <f t="shared" si="3"/>
        <v>VALID</v>
      </c>
      <c r="E84" s="3" t="s">
        <v>440</v>
      </c>
      <c r="F84" s="4" t="str" cm="1">
        <f t="array" aca="1" ref="F84" ca="1">_xlfn.TEXTJOIN("-",,MID(_xlfn.TEXTJOIN("",TRUE,IF(ISNUMBER(MID(E84,ROW(INDIRECT("1:"&amp;LEN(E84))),1)*1),MID(E84,ROW(INDIRECT("1:"&amp;LEN(E84))),1),"")),1,3),MID(_xlfn.TEXTJOIN("",TRUE,IF(ISNUMBER(MID(E84,ROW(INDIRECT("1:"&amp;LEN(E84))),1)*1),MID(E84,ROW(INDIRECT("1:"&amp;LEN(E84))),1),"")),4,3),MID(_xlfn.TEXTJOIN("",TRUE,IF(ISNUMBER(MID(E84,ROW(INDIRECT("1:"&amp;LEN(E84))),1)*1),MID(E84,ROW(INDIRECT("1:"&amp;LEN(E84))),1),"")),7,4))</f>
        <v>691-972-9904</v>
      </c>
      <c r="G84" s="3" t="s">
        <v>441</v>
      </c>
      <c r="H84" s="4" t="str">
        <f t="shared" si="4"/>
        <v>05-01-1992</v>
      </c>
      <c r="I84" s="4">
        <f ca="1">INT(YEARFRAC(Table14[[#This Row],[DATE VALIDATION]],TODAY()))</f>
        <v>33</v>
      </c>
      <c r="J84" s="3" t="s">
        <v>442</v>
      </c>
      <c r="K84" s="4" t="str">
        <f>TRIM(PROPER(Table14[[#This Row],[CITY]]))</f>
        <v>East Anthony</v>
      </c>
      <c r="L84" s="3" t="s">
        <v>443</v>
      </c>
      <c r="M84" s="7">
        <f t="shared" si="5"/>
        <v>33573</v>
      </c>
    </row>
    <row r="85" spans="1:13" x14ac:dyDescent="0.3">
      <c r="A85" s="3" t="s">
        <v>581</v>
      </c>
      <c r="B85" s="4" t="str">
        <f>TRIM(PROPER(Table14[[#This Row],[NAME]]))</f>
        <v>Susan Williams</v>
      </c>
      <c r="C85" s="3" t="s">
        <v>444</v>
      </c>
      <c r="D85" s="4" t="str">
        <f t="shared" si="3"/>
        <v>VALID</v>
      </c>
      <c r="E85" s="3" t="s">
        <v>445</v>
      </c>
      <c r="F85" s="4" t="str" cm="1">
        <f t="array" aca="1" ref="F85" ca="1">_xlfn.TEXTJOIN("-",,MID(_xlfn.TEXTJOIN("",TRUE,IF(ISNUMBER(MID(E85,ROW(INDIRECT("1:"&amp;LEN(E85))),1)*1),MID(E85,ROW(INDIRECT("1:"&amp;LEN(E85))),1),"")),1,3),MID(_xlfn.TEXTJOIN("",TRUE,IF(ISNUMBER(MID(E85,ROW(INDIRECT("1:"&amp;LEN(E85))),1)*1),MID(E85,ROW(INDIRECT("1:"&amp;LEN(E85))),1),"")),4,3),MID(_xlfn.TEXTJOIN("",TRUE,IF(ISNUMBER(MID(E85,ROW(INDIRECT("1:"&amp;LEN(E85))),1)*1),MID(E85,ROW(INDIRECT("1:"&amp;LEN(E85))),1),"")),7,4))</f>
        <v>560-071-5427</v>
      </c>
      <c r="G85" s="3" t="s">
        <v>446</v>
      </c>
      <c r="H85" s="4" t="str">
        <f t="shared" si="4"/>
        <v>14-04-2007</v>
      </c>
      <c r="I85" s="4">
        <f ca="1">INT(YEARFRAC(Table14[[#This Row],[DATE VALIDATION]],TODAY()))</f>
        <v>18</v>
      </c>
      <c r="J85" s="3" t="s">
        <v>447</v>
      </c>
      <c r="K85" s="4" t="str">
        <f>TRIM(PROPER(Table14[[#This Row],[CITY]]))</f>
        <v>Port Trevor</v>
      </c>
      <c r="L85" s="3" t="s">
        <v>448</v>
      </c>
      <c r="M85" s="7">
        <f t="shared" si="5"/>
        <v>95056</v>
      </c>
    </row>
    <row r="86" spans="1:13" x14ac:dyDescent="0.3">
      <c r="A86" s="3" t="s">
        <v>449</v>
      </c>
      <c r="B86" s="4" t="str">
        <f>TRIM(PROPER(Table14[[#This Row],[NAME]]))</f>
        <v>Meredith Rios</v>
      </c>
      <c r="C86" s="3" t="s">
        <v>450</v>
      </c>
      <c r="D86" s="4" t="str">
        <f t="shared" si="3"/>
        <v>VALID</v>
      </c>
      <c r="E86" s="3" t="s">
        <v>54</v>
      </c>
      <c r="F86" s="4" t="str" cm="1">
        <f t="array" aca="1" ref="F86" ca="1">_xlfn.TEXTJOIN("-",,MID(_xlfn.TEXTJOIN("",TRUE,IF(ISNUMBER(MID(E86,ROW(INDIRECT("1:"&amp;LEN(E86))),1)*1),MID(E86,ROW(INDIRECT("1:"&amp;LEN(E86))),1),"")),1,3),MID(_xlfn.TEXTJOIN("",TRUE,IF(ISNUMBER(MID(E86,ROW(INDIRECT("1:"&amp;LEN(E86))),1)*1),MID(E86,ROW(INDIRECT("1:"&amp;LEN(E86))),1),"")),4,3),MID(_xlfn.TEXTJOIN("",TRUE,IF(ISNUMBER(MID(E86,ROW(INDIRECT("1:"&amp;LEN(E86))),1)*1),MID(E86,ROW(INDIRECT("1:"&amp;LEN(E86))),1),"")),7,4))</f>
        <v/>
      </c>
      <c r="G86" s="3" t="s">
        <v>451</v>
      </c>
      <c r="H86" s="4" t="str">
        <f t="shared" si="4"/>
        <v/>
      </c>
      <c r="I86" s="4"/>
      <c r="J86" s="3" t="s">
        <v>452</v>
      </c>
      <c r="K86" s="4" t="str">
        <f>TRIM(PROPER(Table14[[#This Row],[CITY]]))</f>
        <v>Jennifermouth</v>
      </c>
      <c r="L86" s="3"/>
      <c r="M86" s="7" t="str">
        <f t="shared" si="5"/>
        <v/>
      </c>
    </row>
    <row r="87" spans="1:13" x14ac:dyDescent="0.3">
      <c r="A87" s="3" t="s">
        <v>453</v>
      </c>
      <c r="B87" s="4" t="str">
        <f>TRIM(PROPER(Table14[[#This Row],[NAME]]))</f>
        <v>Stephanie Bowman</v>
      </c>
      <c r="C87" s="3" t="s">
        <v>454</v>
      </c>
      <c r="D87" s="4" t="str">
        <f t="shared" si="3"/>
        <v>VALID</v>
      </c>
      <c r="E87" s="3" t="s">
        <v>455</v>
      </c>
      <c r="F87" s="4" t="str" cm="1">
        <f t="array" aca="1" ref="F87" ca="1">_xlfn.TEXTJOIN("-",,MID(_xlfn.TEXTJOIN("",TRUE,IF(ISNUMBER(MID(E87,ROW(INDIRECT("1:"&amp;LEN(E87))),1)*1),MID(E87,ROW(INDIRECT("1:"&amp;LEN(E87))),1),"")),1,3),MID(_xlfn.TEXTJOIN("",TRUE,IF(ISNUMBER(MID(E87,ROW(INDIRECT("1:"&amp;LEN(E87))),1)*1),MID(E87,ROW(INDIRECT("1:"&amp;LEN(E87))),1),"")),4,3),MID(_xlfn.TEXTJOIN("",TRUE,IF(ISNUMBER(MID(E87,ROW(INDIRECT("1:"&amp;LEN(E87))),1)*1),MID(E87,ROW(INDIRECT("1:"&amp;LEN(E87))),1),"")),7,4))</f>
        <v>852-654-7604</v>
      </c>
      <c r="G87" s="3" t="s">
        <v>456</v>
      </c>
      <c r="H87" s="4" t="str">
        <f t="shared" si="4"/>
        <v>20-06-1962</v>
      </c>
      <c r="I87" s="4">
        <f ca="1">INT(YEARFRAC(Table14[[#This Row],[DATE VALIDATION]],TODAY()))</f>
        <v>62</v>
      </c>
      <c r="J87" s="3" t="s">
        <v>457</v>
      </c>
      <c r="K87" s="4" t="str">
        <f>TRIM(PROPER(Table14[[#This Row],[CITY]]))</f>
        <v>Port Sydneychester</v>
      </c>
      <c r="L87" s="3" t="s">
        <v>458</v>
      </c>
      <c r="M87" s="7">
        <f t="shared" si="5"/>
        <v>88000</v>
      </c>
    </row>
    <row r="88" spans="1:13" x14ac:dyDescent="0.3">
      <c r="A88" s="3" t="s">
        <v>582</v>
      </c>
      <c r="B88" s="4" t="str">
        <f>TRIM(PROPER(Table14[[#This Row],[NAME]]))</f>
        <v>Joshua Clark</v>
      </c>
      <c r="C88" s="3" t="s">
        <v>459</v>
      </c>
      <c r="D88" s="4" t="str">
        <f t="shared" si="3"/>
        <v>INVALID</v>
      </c>
      <c r="E88" s="3" t="s">
        <v>54</v>
      </c>
      <c r="F88" s="4" t="str" cm="1">
        <f t="array" aca="1" ref="F88" ca="1">_xlfn.TEXTJOIN("-",,MID(_xlfn.TEXTJOIN("",TRUE,IF(ISNUMBER(MID(E88,ROW(INDIRECT("1:"&amp;LEN(E88))),1)*1),MID(E88,ROW(INDIRECT("1:"&amp;LEN(E88))),1),"")),1,3),MID(_xlfn.TEXTJOIN("",TRUE,IF(ISNUMBER(MID(E88,ROW(INDIRECT("1:"&amp;LEN(E88))),1)*1),MID(E88,ROW(INDIRECT("1:"&amp;LEN(E88))),1),"")),4,3),MID(_xlfn.TEXTJOIN("",TRUE,IF(ISNUMBER(MID(E88,ROW(INDIRECT("1:"&amp;LEN(E88))),1)*1),MID(E88,ROW(INDIRECT("1:"&amp;LEN(E88))),1),"")),7,4))</f>
        <v/>
      </c>
      <c r="G88" s="3" t="s">
        <v>460</v>
      </c>
      <c r="H88" s="4" t="str">
        <f t="shared" si="4"/>
        <v>24-08-1994</v>
      </c>
      <c r="I88" s="4">
        <f ca="1">INT(YEARFRAC(Table14[[#This Row],[DATE VALIDATION]],TODAY()))</f>
        <v>30</v>
      </c>
      <c r="J88" s="3" t="s">
        <v>461</v>
      </c>
      <c r="K88" s="4" t="str">
        <f>TRIM(PROPER(Table14[[#This Row],[CITY]]))</f>
        <v>Rachelmouth</v>
      </c>
      <c r="L88" s="3" t="s">
        <v>462</v>
      </c>
      <c r="M88" s="7">
        <f t="shared" si="5"/>
        <v>51270</v>
      </c>
    </row>
    <row r="89" spans="1:13" x14ac:dyDescent="0.3">
      <c r="A89" s="3" t="s">
        <v>463</v>
      </c>
      <c r="B89" s="4" t="str">
        <f>TRIM(PROPER(Table14[[#This Row],[NAME]]))</f>
        <v>Alexa Hernandez</v>
      </c>
      <c r="C89" s="3" t="s">
        <v>464</v>
      </c>
      <c r="D89" s="4" t="str">
        <f t="shared" si="3"/>
        <v>VALID</v>
      </c>
      <c r="E89" s="3" t="s">
        <v>54</v>
      </c>
      <c r="F89" s="4" t="str" cm="1">
        <f t="array" aca="1" ref="F89" ca="1">_xlfn.TEXTJOIN("-",,MID(_xlfn.TEXTJOIN("",TRUE,IF(ISNUMBER(MID(E89,ROW(INDIRECT("1:"&amp;LEN(E89))),1)*1),MID(E89,ROW(INDIRECT("1:"&amp;LEN(E89))),1),"")),1,3),MID(_xlfn.TEXTJOIN("",TRUE,IF(ISNUMBER(MID(E89,ROW(INDIRECT("1:"&amp;LEN(E89))),1)*1),MID(E89,ROW(INDIRECT("1:"&amp;LEN(E89))),1),"")),4,3),MID(_xlfn.TEXTJOIN("",TRUE,IF(ISNUMBER(MID(E89,ROW(INDIRECT("1:"&amp;LEN(E89))),1)*1),MID(E89,ROW(INDIRECT("1:"&amp;LEN(E89))),1),"")),7,4))</f>
        <v/>
      </c>
      <c r="G89" s="3" t="s">
        <v>465</v>
      </c>
      <c r="H89" s="4" t="str">
        <f t="shared" si="4"/>
        <v>31-03-1962</v>
      </c>
      <c r="I89" s="4">
        <f ca="1">INT(YEARFRAC(Table14[[#This Row],[DATE VALIDATION]],TODAY()))</f>
        <v>63</v>
      </c>
      <c r="J89" s="3" t="s">
        <v>540</v>
      </c>
      <c r="K89" s="4" t="str">
        <f>TRIM(PROPER(Table14[[#This Row],[CITY]]))</f>
        <v>Amandaberg</v>
      </c>
      <c r="L89" s="3" t="s">
        <v>466</v>
      </c>
      <c r="M89" s="7">
        <f t="shared" si="5"/>
        <v>74255</v>
      </c>
    </row>
    <row r="90" spans="1:13" x14ac:dyDescent="0.3">
      <c r="A90" s="3" t="s">
        <v>583</v>
      </c>
      <c r="B90" s="4" t="str">
        <f>TRIM(PROPER(Table14[[#This Row],[NAME]]))</f>
        <v>Richard Higgins</v>
      </c>
      <c r="C90" s="3" t="s">
        <v>467</v>
      </c>
      <c r="D90" s="4" t="str">
        <f t="shared" si="3"/>
        <v>VALID</v>
      </c>
      <c r="E90" s="3" t="s">
        <v>468</v>
      </c>
      <c r="F90" s="4" t="str" cm="1">
        <f t="array" aca="1" ref="F90" ca="1">_xlfn.TEXTJOIN("-",,MID(_xlfn.TEXTJOIN("",TRUE,IF(ISNUMBER(MID(E90,ROW(INDIRECT("1:"&amp;LEN(E90))),1)*1),MID(E90,ROW(INDIRECT("1:"&amp;LEN(E90))),1),"")),1,3),MID(_xlfn.TEXTJOIN("",TRUE,IF(ISNUMBER(MID(E90,ROW(INDIRECT("1:"&amp;LEN(E90))),1)*1),MID(E90,ROW(INDIRECT("1:"&amp;LEN(E90))),1),"")),4,3),MID(_xlfn.TEXTJOIN("",TRUE,IF(ISNUMBER(MID(E90,ROW(INDIRECT("1:"&amp;LEN(E90))),1)*1),MID(E90,ROW(INDIRECT("1:"&amp;LEN(E90))),1),"")),7,4))</f>
        <v>848-708-9840</v>
      </c>
      <c r="G90" s="3" t="s">
        <v>469</v>
      </c>
      <c r="H90" s="4" t="str">
        <f t="shared" si="4"/>
        <v/>
      </c>
      <c r="I90" s="4"/>
      <c r="J90" s="3" t="s">
        <v>470</v>
      </c>
      <c r="K90" s="4" t="str">
        <f>TRIM(PROPER(Table14[[#This Row],[CITY]]))</f>
        <v>Rollinsside</v>
      </c>
      <c r="L90" s="3" t="s">
        <v>471</v>
      </c>
      <c r="M90" s="7">
        <f t="shared" si="5"/>
        <v>81457</v>
      </c>
    </row>
    <row r="91" spans="1:13" x14ac:dyDescent="0.3">
      <c r="A91" s="3" t="s">
        <v>472</v>
      </c>
      <c r="B91" s="4" t="str">
        <f>TRIM(PROPER(Table14[[#This Row],[NAME]]))</f>
        <v>Marc Williams</v>
      </c>
      <c r="C91" s="3" t="s">
        <v>473</v>
      </c>
      <c r="D91" s="4" t="str">
        <f t="shared" si="3"/>
        <v>VALID</v>
      </c>
      <c r="E91" s="3" t="s">
        <v>474</v>
      </c>
      <c r="F91" s="4" t="str" cm="1">
        <f t="array" aca="1" ref="F91" ca="1">_xlfn.TEXTJOIN("-",,MID(_xlfn.TEXTJOIN("",TRUE,IF(ISNUMBER(MID(E91,ROW(INDIRECT("1:"&amp;LEN(E91))),1)*1),MID(E91,ROW(INDIRECT("1:"&amp;LEN(E91))),1),"")),1,3),MID(_xlfn.TEXTJOIN("",TRUE,IF(ISNUMBER(MID(E91,ROW(INDIRECT("1:"&amp;LEN(E91))),1)*1),MID(E91,ROW(INDIRECT("1:"&amp;LEN(E91))),1),"")),4,3),MID(_xlfn.TEXTJOIN("",TRUE,IF(ISNUMBER(MID(E91,ROW(INDIRECT("1:"&amp;LEN(E91))),1)*1),MID(E91,ROW(INDIRECT("1:"&amp;LEN(E91))),1),"")),7,4))</f>
        <v>761-657-0040</v>
      </c>
      <c r="G91" s="3" t="s">
        <v>475</v>
      </c>
      <c r="H91" s="4" t="str">
        <f t="shared" si="4"/>
        <v/>
      </c>
      <c r="I91" s="4"/>
      <c r="J91" s="3" t="s">
        <v>476</v>
      </c>
      <c r="K91" s="4" t="str">
        <f>TRIM(PROPER(Table14[[#This Row],[CITY]]))</f>
        <v>Jimmyfurt</v>
      </c>
      <c r="L91" s="3"/>
      <c r="M91" s="7" t="str">
        <f t="shared" si="5"/>
        <v/>
      </c>
    </row>
    <row r="92" spans="1:13" x14ac:dyDescent="0.3">
      <c r="A92" s="3" t="s">
        <v>477</v>
      </c>
      <c r="B92" s="4" t="str">
        <f>TRIM(PROPER(Table14[[#This Row],[NAME]]))</f>
        <v>William Roberts</v>
      </c>
      <c r="C92" s="3" t="s">
        <v>478</v>
      </c>
      <c r="D92" s="4" t="str">
        <f t="shared" si="3"/>
        <v>VALID</v>
      </c>
      <c r="E92" s="3" t="s">
        <v>479</v>
      </c>
      <c r="F92" s="4" t="str" cm="1">
        <f t="array" aca="1" ref="F92" ca="1">_xlfn.TEXTJOIN("-",,MID(_xlfn.TEXTJOIN("",TRUE,IF(ISNUMBER(MID(E92,ROW(INDIRECT("1:"&amp;LEN(E92))),1)*1),MID(E92,ROW(INDIRECT("1:"&amp;LEN(E92))),1),"")),1,3),MID(_xlfn.TEXTJOIN("",TRUE,IF(ISNUMBER(MID(E92,ROW(INDIRECT("1:"&amp;LEN(E92))),1)*1),MID(E92,ROW(INDIRECT("1:"&amp;LEN(E92))),1),"")),4,3),MID(_xlfn.TEXTJOIN("",TRUE,IF(ISNUMBER(MID(E92,ROW(INDIRECT("1:"&amp;LEN(E92))),1)*1),MID(E92,ROW(INDIRECT("1:"&amp;LEN(E92))),1),"")),7,4))</f>
        <v>494-388-5643</v>
      </c>
      <c r="G92" s="3" t="s">
        <v>480</v>
      </c>
      <c r="H92" s="4" t="str">
        <f t="shared" si="4"/>
        <v>27-09-2006</v>
      </c>
      <c r="I92" s="4">
        <f ca="1">INT(YEARFRAC(Table14[[#This Row],[DATE VALIDATION]],TODAY()))</f>
        <v>18</v>
      </c>
      <c r="J92" s="3" t="s">
        <v>481</v>
      </c>
      <c r="K92" s="4" t="str">
        <f>TRIM(PROPER(Table14[[#This Row],[CITY]]))</f>
        <v>Peterfort</v>
      </c>
      <c r="L92" s="3" t="s">
        <v>482</v>
      </c>
      <c r="M92" s="7">
        <f t="shared" si="5"/>
        <v>91461</v>
      </c>
    </row>
    <row r="93" spans="1:13" x14ac:dyDescent="0.3">
      <c r="A93" s="3" t="s">
        <v>483</v>
      </c>
      <c r="B93" s="4" t="str">
        <f>TRIM(PROPER(Table14[[#This Row],[NAME]]))</f>
        <v>Joshua Carter</v>
      </c>
      <c r="C93" s="3" t="s">
        <v>484</v>
      </c>
      <c r="D93" s="4" t="str">
        <f t="shared" si="3"/>
        <v>VALID</v>
      </c>
      <c r="E93" s="3" t="s">
        <v>485</v>
      </c>
      <c r="F93" s="4" t="str" cm="1">
        <f t="array" aca="1" ref="F93" ca="1">_xlfn.TEXTJOIN("-",,MID(_xlfn.TEXTJOIN("",TRUE,IF(ISNUMBER(MID(E93,ROW(INDIRECT("1:"&amp;LEN(E93))),1)*1),MID(E93,ROW(INDIRECT("1:"&amp;LEN(E93))),1),"")),1,3),MID(_xlfn.TEXTJOIN("",TRUE,IF(ISNUMBER(MID(E93,ROW(INDIRECT("1:"&amp;LEN(E93))),1)*1),MID(E93,ROW(INDIRECT("1:"&amp;LEN(E93))),1),"")),4,3),MID(_xlfn.TEXTJOIN("",TRUE,IF(ISNUMBER(MID(E93,ROW(INDIRECT("1:"&amp;LEN(E93))),1)*1),MID(E93,ROW(INDIRECT("1:"&amp;LEN(E93))),1),"")),7,4))</f>
        <v>953-985-2250</v>
      </c>
      <c r="G93" s="3" t="s">
        <v>486</v>
      </c>
      <c r="H93" s="4" t="str">
        <f t="shared" si="4"/>
        <v>30-03-2002</v>
      </c>
      <c r="I93" s="4">
        <f ca="1">INT(YEARFRAC(Table14[[#This Row],[DATE VALIDATION]],TODAY()))</f>
        <v>23</v>
      </c>
      <c r="J93" s="3" t="s">
        <v>487</v>
      </c>
      <c r="K93" s="4" t="str">
        <f>TRIM(PROPER(Table14[[#This Row],[CITY]]))</f>
        <v>Tamichester</v>
      </c>
      <c r="L93" s="3" t="s">
        <v>488</v>
      </c>
      <c r="M93" s="7">
        <f t="shared" si="5"/>
        <v>35020</v>
      </c>
    </row>
    <row r="94" spans="1:13" x14ac:dyDescent="0.3">
      <c r="A94" s="3" t="s">
        <v>584</v>
      </c>
      <c r="B94" s="4" t="str">
        <f>TRIM(PROPER(Table14[[#This Row],[NAME]]))</f>
        <v>David Williams</v>
      </c>
      <c r="C94" s="3" t="s">
        <v>489</v>
      </c>
      <c r="D94" s="4" t="str">
        <f t="shared" si="3"/>
        <v>VALID</v>
      </c>
      <c r="E94" s="3" t="s">
        <v>490</v>
      </c>
      <c r="F94" s="4" t="str" cm="1">
        <f t="array" aca="1" ref="F94" ca="1">_xlfn.TEXTJOIN("-",,MID(_xlfn.TEXTJOIN("",TRUE,IF(ISNUMBER(MID(E94,ROW(INDIRECT("1:"&amp;LEN(E94))),1)*1),MID(E94,ROW(INDIRECT("1:"&amp;LEN(E94))),1),"")),1,3),MID(_xlfn.TEXTJOIN("",TRUE,IF(ISNUMBER(MID(E94,ROW(INDIRECT("1:"&amp;LEN(E94))),1)*1),MID(E94,ROW(INDIRECT("1:"&amp;LEN(E94))),1),"")),4,3),MID(_xlfn.TEXTJOIN("",TRUE,IF(ISNUMBER(MID(E94,ROW(INDIRECT("1:"&amp;LEN(E94))),1)*1),MID(E94,ROW(INDIRECT("1:"&amp;LEN(E94))),1),"")),7,4))</f>
        <v>909-255-4457</v>
      </c>
      <c r="G94" s="3" t="s">
        <v>491</v>
      </c>
      <c r="H94" s="4" t="str">
        <f t="shared" si="4"/>
        <v/>
      </c>
      <c r="I94" s="4"/>
      <c r="J94" s="3" t="s">
        <v>492</v>
      </c>
      <c r="K94" s="4" t="str">
        <f>TRIM(PROPER(Table14[[#This Row],[CITY]]))</f>
        <v>Lake Teresaberg</v>
      </c>
      <c r="L94" s="3" t="s">
        <v>493</v>
      </c>
      <c r="M94" s="7">
        <f t="shared" si="5"/>
        <v>82924</v>
      </c>
    </row>
    <row r="95" spans="1:13" x14ac:dyDescent="0.3">
      <c r="A95" s="3" t="s">
        <v>494</v>
      </c>
      <c r="B95" s="4" t="str">
        <f>TRIM(PROPER(Table14[[#This Row],[NAME]]))</f>
        <v>Joseph Jones</v>
      </c>
      <c r="C95" s="3" t="s">
        <v>495</v>
      </c>
      <c r="D95" s="4" t="str">
        <f t="shared" si="3"/>
        <v>VALID</v>
      </c>
      <c r="E95" s="3" t="s">
        <v>496</v>
      </c>
      <c r="F95" s="4" t="str" cm="1">
        <f t="array" aca="1" ref="F95" ca="1">_xlfn.TEXTJOIN("-",,MID(_xlfn.TEXTJOIN("",TRUE,IF(ISNUMBER(MID(E95,ROW(INDIRECT("1:"&amp;LEN(E95))),1)*1),MID(E95,ROW(INDIRECT("1:"&amp;LEN(E95))),1),"")),1,3),MID(_xlfn.TEXTJOIN("",TRUE,IF(ISNUMBER(MID(E95,ROW(INDIRECT("1:"&amp;LEN(E95))),1)*1),MID(E95,ROW(INDIRECT("1:"&amp;LEN(E95))),1),"")),4,3),MID(_xlfn.TEXTJOIN("",TRUE,IF(ISNUMBER(MID(E95,ROW(INDIRECT("1:"&amp;LEN(E95))),1)*1),MID(E95,ROW(INDIRECT("1:"&amp;LEN(E95))),1),"")),7,4))</f>
        <v>696-202-9072</v>
      </c>
      <c r="G95" s="3" t="s">
        <v>497</v>
      </c>
      <c r="H95" s="4" t="str">
        <f t="shared" si="4"/>
        <v>21-07-1971</v>
      </c>
      <c r="I95" s="4">
        <f ca="1">INT(YEARFRAC(Table14[[#This Row],[DATE VALIDATION]],TODAY()))</f>
        <v>53</v>
      </c>
      <c r="J95" s="3" t="s">
        <v>498</v>
      </c>
      <c r="K95" s="4" t="str">
        <f>TRIM(PROPER(Table14[[#This Row],[CITY]]))</f>
        <v>New Caitlinhaven</v>
      </c>
      <c r="L95" s="3" t="s">
        <v>499</v>
      </c>
      <c r="M95" s="7">
        <f t="shared" si="5"/>
        <v>32711</v>
      </c>
    </row>
    <row r="96" spans="1:13" x14ac:dyDescent="0.3">
      <c r="A96" s="3" t="s">
        <v>500</v>
      </c>
      <c r="B96" s="4" t="str">
        <f>TRIM(PROPER(Table14[[#This Row],[NAME]]))</f>
        <v>Gary Perry</v>
      </c>
      <c r="C96" s="3" t="s">
        <v>501</v>
      </c>
      <c r="D96" s="4" t="str">
        <f t="shared" si="3"/>
        <v>VALID</v>
      </c>
      <c r="E96" s="3" t="s">
        <v>502</v>
      </c>
      <c r="F96" s="4" t="str" cm="1">
        <f t="array" aca="1" ref="F96" ca="1">_xlfn.TEXTJOIN("-",,MID(_xlfn.TEXTJOIN("",TRUE,IF(ISNUMBER(MID(E96,ROW(INDIRECT("1:"&amp;LEN(E96))),1)*1),MID(E96,ROW(INDIRECT("1:"&amp;LEN(E96))),1),"")),1,3),MID(_xlfn.TEXTJOIN("",TRUE,IF(ISNUMBER(MID(E96,ROW(INDIRECT("1:"&amp;LEN(E96))),1)*1),MID(E96,ROW(INDIRECT("1:"&amp;LEN(E96))),1),"")),4,3),MID(_xlfn.TEXTJOIN("",TRUE,IF(ISNUMBER(MID(E96,ROW(INDIRECT("1:"&amp;LEN(E96))),1)*1),MID(E96,ROW(INDIRECT("1:"&amp;LEN(E96))),1),"")),7,4))</f>
        <v>507-493-1864</v>
      </c>
      <c r="G96" s="3" t="s">
        <v>503</v>
      </c>
      <c r="H96" s="4" t="str">
        <f t="shared" si="4"/>
        <v>29-09-1982</v>
      </c>
      <c r="I96" s="4">
        <f ca="1">INT(YEARFRAC(Table14[[#This Row],[DATE VALIDATION]],TODAY()))</f>
        <v>42</v>
      </c>
      <c r="J96" s="3" t="s">
        <v>504</v>
      </c>
      <c r="K96" s="4" t="str">
        <f>TRIM(PROPER(Table14[[#This Row],[CITY]]))</f>
        <v>Lake Kimberlyborough</v>
      </c>
      <c r="L96" s="3" t="s">
        <v>505</v>
      </c>
      <c r="M96" s="7">
        <f t="shared" si="5"/>
        <v>63281</v>
      </c>
    </row>
    <row r="97" spans="1:13" x14ac:dyDescent="0.3">
      <c r="A97" s="3" t="s">
        <v>506</v>
      </c>
      <c r="B97" s="4" t="str">
        <f>TRIM(PROPER(Table14[[#This Row],[NAME]]))</f>
        <v>Terry Wells</v>
      </c>
      <c r="C97" s="3" t="s">
        <v>507</v>
      </c>
      <c r="D97" s="4" t="str">
        <f t="shared" si="3"/>
        <v>VALID</v>
      </c>
      <c r="E97" s="3" t="s">
        <v>508</v>
      </c>
      <c r="F97" s="4" t="str" cm="1">
        <f t="array" aca="1" ref="F97" ca="1">_xlfn.TEXTJOIN("-",,MID(_xlfn.TEXTJOIN("",TRUE,IF(ISNUMBER(MID(E97,ROW(INDIRECT("1:"&amp;LEN(E97))),1)*1),MID(E97,ROW(INDIRECT("1:"&amp;LEN(E97))),1),"")),1,3),MID(_xlfn.TEXTJOIN("",TRUE,IF(ISNUMBER(MID(E97,ROW(INDIRECT("1:"&amp;LEN(E97))),1)*1),MID(E97,ROW(INDIRECT("1:"&amp;LEN(E97))),1),"")),4,3),MID(_xlfn.TEXTJOIN("",TRUE,IF(ISNUMBER(MID(E97,ROW(INDIRECT("1:"&amp;LEN(E97))),1)*1),MID(E97,ROW(INDIRECT("1:"&amp;LEN(E97))),1),"")),7,4))</f>
        <v>282-129-1889</v>
      </c>
      <c r="G97" s="3" t="s">
        <v>509</v>
      </c>
      <c r="H97" s="4" t="str">
        <f t="shared" si="4"/>
        <v>27-02-1999</v>
      </c>
      <c r="I97" s="4">
        <f ca="1">INT(YEARFRAC(Table14[[#This Row],[DATE VALIDATION]],TODAY()))</f>
        <v>26</v>
      </c>
      <c r="J97" s="3" t="s">
        <v>541</v>
      </c>
      <c r="K97" s="4" t="str">
        <f>TRIM(PROPER(Table14[[#This Row],[CITY]]))</f>
        <v>West Haleyburgh</v>
      </c>
      <c r="L97" s="3" t="s">
        <v>510</v>
      </c>
      <c r="M97" s="7">
        <f t="shared" si="5"/>
        <v>57144</v>
      </c>
    </row>
    <row r="98" spans="1:13" x14ac:dyDescent="0.3">
      <c r="A98" s="3" t="s">
        <v>511</v>
      </c>
      <c r="B98" s="4" t="str">
        <f>TRIM(PROPER(Table14[[#This Row],[NAME]]))</f>
        <v>Vanessa Cooper</v>
      </c>
      <c r="C98" s="3" t="s">
        <v>512</v>
      </c>
      <c r="D98" s="4" t="str">
        <f t="shared" si="3"/>
        <v>VALID</v>
      </c>
      <c r="E98" s="3" t="s">
        <v>513</v>
      </c>
      <c r="F98" s="4" t="str" cm="1">
        <f t="array" aca="1" ref="F98" ca="1">_xlfn.TEXTJOIN("-",,MID(_xlfn.TEXTJOIN("",TRUE,IF(ISNUMBER(MID(E98,ROW(INDIRECT("1:"&amp;LEN(E98))),1)*1),MID(E98,ROW(INDIRECT("1:"&amp;LEN(E98))),1),"")),1,3),MID(_xlfn.TEXTJOIN("",TRUE,IF(ISNUMBER(MID(E98,ROW(INDIRECT("1:"&amp;LEN(E98))),1)*1),MID(E98,ROW(INDIRECT("1:"&amp;LEN(E98))),1),"")),4,3),MID(_xlfn.TEXTJOIN("",TRUE,IF(ISNUMBER(MID(E98,ROW(INDIRECT("1:"&amp;LEN(E98))),1)*1),MID(E98,ROW(INDIRECT("1:"&amp;LEN(E98))),1),"")),7,4))</f>
        <v>644-406-4488</v>
      </c>
      <c r="G98" s="3" t="s">
        <v>6</v>
      </c>
      <c r="H98" s="4" t="str">
        <f t="shared" si="4"/>
        <v/>
      </c>
      <c r="I98" s="4"/>
      <c r="J98" s="3" t="s">
        <v>514</v>
      </c>
      <c r="K98" s="4" t="str">
        <f>TRIM(PROPER(Table14[[#This Row],[CITY]]))</f>
        <v>Millerton</v>
      </c>
      <c r="L98" s="3" t="s">
        <v>515</v>
      </c>
      <c r="M98" s="7">
        <f t="shared" si="5"/>
        <v>80603</v>
      </c>
    </row>
    <row r="99" spans="1:13" x14ac:dyDescent="0.3">
      <c r="A99" s="3" t="s">
        <v>585</v>
      </c>
      <c r="B99" s="4" t="str">
        <f>TRIM(PROPER(Table14[[#This Row],[NAME]]))</f>
        <v>Michael Simmons</v>
      </c>
      <c r="C99" s="3" t="s">
        <v>516</v>
      </c>
      <c r="D99" s="4" t="str">
        <f t="shared" si="3"/>
        <v>VALID</v>
      </c>
      <c r="E99" s="3" t="s">
        <v>517</v>
      </c>
      <c r="F99" s="4" t="str" cm="1">
        <f t="array" aca="1" ref="F99" ca="1">_xlfn.TEXTJOIN("-",,MID(_xlfn.TEXTJOIN("",TRUE,IF(ISNUMBER(MID(E99,ROW(INDIRECT("1:"&amp;LEN(E99))),1)*1),MID(E99,ROW(INDIRECT("1:"&amp;LEN(E99))),1),"")),1,3),MID(_xlfn.TEXTJOIN("",TRUE,IF(ISNUMBER(MID(E99,ROW(INDIRECT("1:"&amp;LEN(E99))),1)*1),MID(E99,ROW(INDIRECT("1:"&amp;LEN(E99))),1),"")),4,3),MID(_xlfn.TEXTJOIN("",TRUE,IF(ISNUMBER(MID(E99,ROW(INDIRECT("1:"&amp;LEN(E99))),1)*1),MID(E99,ROW(INDIRECT("1:"&amp;LEN(E99))),1),"")),7,4))</f>
        <v>001-620-8296</v>
      </c>
      <c r="G99" s="3" t="s">
        <v>518</v>
      </c>
      <c r="H99" s="4" t="str">
        <f t="shared" si="4"/>
        <v>02-12-1964</v>
      </c>
      <c r="I99" s="4">
        <f ca="1">INT(YEARFRAC(Table14[[#This Row],[DATE VALIDATION]],TODAY()))</f>
        <v>60</v>
      </c>
      <c r="J99" s="3" t="s">
        <v>519</v>
      </c>
      <c r="K99" s="4" t="str">
        <f>TRIM(PROPER(Table14[[#This Row],[CITY]]))</f>
        <v>North Patriciafort</v>
      </c>
      <c r="L99" s="3" t="s">
        <v>520</v>
      </c>
      <c r="M99" s="7">
        <f t="shared" si="5"/>
        <v>57390</v>
      </c>
    </row>
    <row r="100" spans="1:13" x14ac:dyDescent="0.3">
      <c r="A100" s="3" t="s">
        <v>521</v>
      </c>
      <c r="B100" s="4" t="str">
        <f>TRIM(PROPER(Table14[[#This Row],[NAME]]))</f>
        <v>Nicholas Kline</v>
      </c>
      <c r="C100" s="3" t="s">
        <v>522</v>
      </c>
      <c r="D100" s="4" t="str">
        <f t="shared" si="3"/>
        <v>VALID</v>
      </c>
      <c r="E100" s="3" t="s">
        <v>523</v>
      </c>
      <c r="F100" s="4" t="str" cm="1">
        <f t="array" aca="1" ref="F100" ca="1">_xlfn.TEXTJOIN("-",,MID(_xlfn.TEXTJOIN("",TRUE,IF(ISNUMBER(MID(E100,ROW(INDIRECT("1:"&amp;LEN(E100))),1)*1),MID(E100,ROW(INDIRECT("1:"&amp;LEN(E100))),1),"")),1,3),MID(_xlfn.TEXTJOIN("",TRUE,IF(ISNUMBER(MID(E100,ROW(INDIRECT("1:"&amp;LEN(E100))),1)*1),MID(E100,ROW(INDIRECT("1:"&amp;LEN(E100))),1),"")),4,3),MID(_xlfn.TEXTJOIN("",TRUE,IF(ISNUMBER(MID(E100,ROW(INDIRECT("1:"&amp;LEN(E100))),1)*1),MID(E100,ROW(INDIRECT("1:"&amp;LEN(E100))),1),"")),7,4))</f>
        <v>305-823-5703</v>
      </c>
      <c r="G100" s="3" t="s">
        <v>524</v>
      </c>
      <c r="H100" s="4" t="str">
        <f t="shared" si="4"/>
        <v>12-10-1964</v>
      </c>
      <c r="I100" s="4">
        <f ca="1">INT(YEARFRAC(Table14[[#This Row],[DATE VALIDATION]],TODAY()))</f>
        <v>60</v>
      </c>
      <c r="J100" s="3" t="s">
        <v>525</v>
      </c>
      <c r="K100" s="4" t="str">
        <f>TRIM(PROPER(Table14[[#This Row],[CITY]]))</f>
        <v>Danielmouth</v>
      </c>
      <c r="L100" s="3" t="s">
        <v>526</v>
      </c>
      <c r="M100" s="7">
        <f t="shared" si="5"/>
        <v>61804</v>
      </c>
    </row>
    <row r="101" spans="1:13" x14ac:dyDescent="0.3">
      <c r="A101" s="3" t="s">
        <v>586</v>
      </c>
      <c r="B101" s="4" t="str">
        <f>TRIM(PROPER(Table14[[#This Row],[NAME]]))</f>
        <v>Lori Bennett</v>
      </c>
      <c r="C101" s="3" t="s">
        <v>527</v>
      </c>
      <c r="D101" s="4" t="str">
        <f t="shared" si="3"/>
        <v>VALID</v>
      </c>
      <c r="E101" s="3" t="s">
        <v>528</v>
      </c>
      <c r="F101" s="4" t="str" cm="1">
        <f t="array" aca="1" ref="F101" ca="1">_xlfn.TEXTJOIN("-",,MID(_xlfn.TEXTJOIN("",TRUE,IF(ISNUMBER(MID(E101,ROW(INDIRECT("1:"&amp;LEN(E101))),1)*1),MID(E101,ROW(INDIRECT("1:"&amp;LEN(E101))),1),"")),1,3),MID(_xlfn.TEXTJOIN("",TRUE,IF(ISNUMBER(MID(E101,ROW(INDIRECT("1:"&amp;LEN(E101))),1)*1),MID(E101,ROW(INDIRECT("1:"&amp;LEN(E101))),1),"")),4,3),MID(_xlfn.TEXTJOIN("",TRUE,IF(ISNUMBER(MID(E101,ROW(INDIRECT("1:"&amp;LEN(E101))),1)*1),MID(E101,ROW(INDIRECT("1:"&amp;LEN(E101))),1),"")),7,4))</f>
        <v>934-261-9737</v>
      </c>
      <c r="G101" s="3" t="s">
        <v>529</v>
      </c>
      <c r="H101" s="4" t="str">
        <f t="shared" si="4"/>
        <v/>
      </c>
      <c r="I101" s="4"/>
      <c r="J101" s="3" t="s">
        <v>530</v>
      </c>
      <c r="K101" s="4" t="str">
        <f>TRIM(PROPER(Table14[[#This Row],[CITY]]))</f>
        <v>Breannaview</v>
      </c>
      <c r="L101" s="3" t="s">
        <v>531</v>
      </c>
      <c r="M101" s="7">
        <f t="shared" si="5"/>
        <v>51305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96" zoomScaleNormal="96" workbookViewId="0">
      <selection activeCell="E41" sqref="E41"/>
    </sheetView>
  </sheetViews>
  <sheetFormatPr defaultRowHeight="14.4" x14ac:dyDescent="0.3"/>
  <cols>
    <col min="1" max="1" width="30.88671875" customWidth="1"/>
    <col min="2" max="2" width="32.88671875" customWidth="1"/>
    <col min="3" max="3" width="31" customWidth="1"/>
    <col min="4" max="6" width="29.77734375" customWidth="1"/>
    <col min="7" max="7" width="29.77734375" style="5" customWidth="1"/>
    <col min="8" max="8" width="14.33203125" customWidth="1"/>
    <col min="9" max="9" width="255.77734375" bestFit="1" customWidth="1"/>
  </cols>
  <sheetData>
    <row r="1" spans="1:9" x14ac:dyDescent="0.3">
      <c r="A1" s="9" t="s">
        <v>916</v>
      </c>
      <c r="B1" s="9" t="s">
        <v>917</v>
      </c>
      <c r="C1" s="9" t="s">
        <v>0</v>
      </c>
      <c r="D1" s="9" t="s">
        <v>1</v>
      </c>
      <c r="E1" s="9" t="s">
        <v>726</v>
      </c>
      <c r="F1" s="9" t="s">
        <v>543</v>
      </c>
      <c r="G1" s="10" t="s">
        <v>734</v>
      </c>
    </row>
    <row r="2" spans="1:9" x14ac:dyDescent="0.3">
      <c r="A2" s="3" t="s">
        <v>752</v>
      </c>
      <c r="B2" s="3" t="s">
        <v>753</v>
      </c>
      <c r="C2" s="3" t="s">
        <v>588</v>
      </c>
      <c r="D2" s="3" t="s">
        <v>727</v>
      </c>
      <c r="E2" s="3" t="s">
        <v>727</v>
      </c>
      <c r="F2" s="3" t="s">
        <v>7</v>
      </c>
      <c r="G2" s="8">
        <v>97649</v>
      </c>
      <c r="I2" s="1"/>
    </row>
    <row r="3" spans="1:9" x14ac:dyDescent="0.3">
      <c r="A3" s="3" t="s">
        <v>754</v>
      </c>
      <c r="B3" s="3" t="s">
        <v>755</v>
      </c>
      <c r="C3" s="3" t="s">
        <v>590</v>
      </c>
      <c r="D3" s="3" t="s">
        <v>662</v>
      </c>
      <c r="E3" s="3">
        <f ca="1">INT(YEARFRAC(Table1[[#This Row],[Date of Birth]],TODAY()))</f>
        <v>32</v>
      </c>
      <c r="F3" s="3" t="s">
        <v>13</v>
      </c>
      <c r="G3" s="8">
        <v>89585</v>
      </c>
    </row>
    <row r="4" spans="1:9" x14ac:dyDescent="0.3">
      <c r="A4" s="3" t="s">
        <v>756</v>
      </c>
      <c r="B4" s="3" t="s">
        <v>757</v>
      </c>
      <c r="C4" s="3" t="s">
        <v>17</v>
      </c>
      <c r="D4" s="3" t="s">
        <v>663</v>
      </c>
      <c r="E4" s="3">
        <f ca="1">INT(YEARFRAC(Table1[[#This Row],[Date of Birth]],TODAY()))</f>
        <v>18</v>
      </c>
      <c r="F4" s="3" t="s">
        <v>19</v>
      </c>
      <c r="G4" s="8">
        <v>58235</v>
      </c>
    </row>
    <row r="5" spans="1:9" x14ac:dyDescent="0.3">
      <c r="A5" s="3" t="s">
        <v>758</v>
      </c>
      <c r="B5" s="3" t="s">
        <v>759</v>
      </c>
      <c r="C5" s="3" t="s">
        <v>591</v>
      </c>
      <c r="D5" s="3" t="s">
        <v>727</v>
      </c>
      <c r="E5" s="3" t="s">
        <v>727</v>
      </c>
      <c r="F5" s="3" t="s">
        <v>25</v>
      </c>
      <c r="G5" s="8">
        <v>35741</v>
      </c>
    </row>
    <row r="6" spans="1:9" x14ac:dyDescent="0.3">
      <c r="A6" s="3" t="s">
        <v>760</v>
      </c>
      <c r="B6" s="3" t="s">
        <v>761</v>
      </c>
      <c r="C6" s="3" t="s">
        <v>592</v>
      </c>
      <c r="D6" s="3" t="s">
        <v>664</v>
      </c>
      <c r="E6" s="3">
        <f ca="1">INT(YEARFRAC(Table1[[#This Row],[Date of Birth]],TODAY()))</f>
        <v>53</v>
      </c>
      <c r="F6" s="3" t="s">
        <v>535</v>
      </c>
      <c r="G6" s="8" t="s">
        <v>727</v>
      </c>
    </row>
    <row r="7" spans="1:9" x14ac:dyDescent="0.3">
      <c r="A7" s="3" t="s">
        <v>762</v>
      </c>
      <c r="B7" s="3" t="s">
        <v>763</v>
      </c>
      <c r="C7" s="3" t="s">
        <v>33</v>
      </c>
      <c r="D7" s="3" t="s">
        <v>665</v>
      </c>
      <c r="E7" s="3">
        <f ca="1">INT(YEARFRAC(Table1[[#This Row],[Date of Birth]],TODAY()))</f>
        <v>54</v>
      </c>
      <c r="F7" s="3" t="s">
        <v>536</v>
      </c>
      <c r="G7" s="8">
        <v>30934</v>
      </c>
    </row>
    <row r="8" spans="1:9" x14ac:dyDescent="0.3">
      <c r="A8" s="3" t="s">
        <v>764</v>
      </c>
      <c r="B8" s="3" t="s">
        <v>765</v>
      </c>
      <c r="C8" s="3" t="s">
        <v>593</v>
      </c>
      <c r="D8" s="3" t="s">
        <v>666</v>
      </c>
      <c r="E8" s="3">
        <f ca="1">INT(YEARFRAC(Table1[[#This Row],[Date of Birth]],TODAY()))</f>
        <v>36</v>
      </c>
      <c r="F8" s="3" t="s">
        <v>39</v>
      </c>
      <c r="G8" s="8">
        <v>59119</v>
      </c>
      <c r="I8" s="1"/>
    </row>
    <row r="9" spans="1:9" x14ac:dyDescent="0.3">
      <c r="A9" s="3" t="s">
        <v>764</v>
      </c>
      <c r="B9" s="3" t="s">
        <v>766</v>
      </c>
      <c r="C9" s="3" t="s">
        <v>594</v>
      </c>
      <c r="D9" s="3" t="s">
        <v>727</v>
      </c>
      <c r="E9" s="3" t="s">
        <v>727</v>
      </c>
      <c r="F9" s="3" t="s">
        <v>45</v>
      </c>
      <c r="G9" s="8">
        <v>58963</v>
      </c>
    </row>
    <row r="10" spans="1:9" x14ac:dyDescent="0.3">
      <c r="A10" s="3" t="s">
        <v>767</v>
      </c>
      <c r="B10" s="3" t="s">
        <v>768</v>
      </c>
      <c r="C10" s="3" t="s">
        <v>595</v>
      </c>
      <c r="D10" s="3" t="s">
        <v>667</v>
      </c>
      <c r="E10" s="3">
        <f ca="1">INT(YEARFRAC(Table1[[#This Row],[Date of Birth]],TODAY()))</f>
        <v>37</v>
      </c>
      <c r="F10" s="3" t="s">
        <v>50</v>
      </c>
      <c r="G10" s="8">
        <v>43413</v>
      </c>
    </row>
    <row r="11" spans="1:9" x14ac:dyDescent="0.3">
      <c r="A11" s="3" t="s">
        <v>758</v>
      </c>
      <c r="B11" s="3" t="s">
        <v>769</v>
      </c>
      <c r="C11" s="3" t="s">
        <v>727</v>
      </c>
      <c r="D11" s="3" t="s">
        <v>727</v>
      </c>
      <c r="E11" s="3" t="s">
        <v>727</v>
      </c>
      <c r="F11" s="3" t="s">
        <v>56</v>
      </c>
      <c r="G11" s="8">
        <v>71815</v>
      </c>
    </row>
    <row r="12" spans="1:9" x14ac:dyDescent="0.3">
      <c r="A12" s="3" t="s">
        <v>770</v>
      </c>
      <c r="B12" s="3" t="s">
        <v>771</v>
      </c>
      <c r="C12" s="3" t="s">
        <v>727</v>
      </c>
      <c r="D12" s="3" t="s">
        <v>668</v>
      </c>
      <c r="E12" s="3">
        <f ca="1">INT(YEARFRAC(Table1[[#This Row],[Date of Birth]],TODAY()))</f>
        <v>39</v>
      </c>
      <c r="F12" s="3" t="s">
        <v>61</v>
      </c>
      <c r="G12" s="8">
        <v>72617</v>
      </c>
    </row>
    <row r="13" spans="1:9" x14ac:dyDescent="0.3">
      <c r="A13" s="3" t="s">
        <v>772</v>
      </c>
      <c r="B13" s="3" t="s">
        <v>773</v>
      </c>
      <c r="C13" s="3" t="s">
        <v>596</v>
      </c>
      <c r="D13" s="3" t="s">
        <v>669</v>
      </c>
      <c r="E13" s="3">
        <f ca="1">INT(YEARFRAC(Table1[[#This Row],[Date of Birth]],TODAY()))</f>
        <v>47</v>
      </c>
      <c r="F13" s="3" t="s">
        <v>67</v>
      </c>
      <c r="G13" s="8">
        <v>54920</v>
      </c>
    </row>
    <row r="14" spans="1:9" x14ac:dyDescent="0.3">
      <c r="A14" s="3" t="s">
        <v>774</v>
      </c>
      <c r="B14" s="3" t="s">
        <v>775</v>
      </c>
      <c r="C14" s="3" t="s">
        <v>71</v>
      </c>
      <c r="D14" s="3" t="s">
        <v>727</v>
      </c>
      <c r="E14" s="3" t="s">
        <v>727</v>
      </c>
      <c r="F14" s="3" t="s">
        <v>537</v>
      </c>
      <c r="G14" s="8">
        <v>97000</v>
      </c>
    </row>
    <row r="15" spans="1:9" x14ac:dyDescent="0.3">
      <c r="A15" s="3" t="s">
        <v>776</v>
      </c>
      <c r="B15" s="3" t="s">
        <v>777</v>
      </c>
      <c r="C15" s="3" t="s">
        <v>597</v>
      </c>
      <c r="D15" s="3" t="s">
        <v>727</v>
      </c>
      <c r="E15" s="3" t="s">
        <v>727</v>
      </c>
      <c r="F15" s="3" t="s">
        <v>76</v>
      </c>
      <c r="G15" s="8">
        <v>62000</v>
      </c>
    </row>
    <row r="16" spans="1:9" x14ac:dyDescent="0.3">
      <c r="A16" s="3" t="s">
        <v>778</v>
      </c>
      <c r="B16" s="3" t="s">
        <v>779</v>
      </c>
      <c r="C16" s="3" t="s">
        <v>598</v>
      </c>
      <c r="D16" s="3" t="s">
        <v>727</v>
      </c>
      <c r="E16" s="3" t="s">
        <v>727</v>
      </c>
      <c r="F16" s="3" t="s">
        <v>82</v>
      </c>
      <c r="G16" s="8">
        <v>70924</v>
      </c>
    </row>
    <row r="17" spans="1:7" x14ac:dyDescent="0.3">
      <c r="A17" s="3" t="s">
        <v>780</v>
      </c>
      <c r="B17" s="3" t="s">
        <v>781</v>
      </c>
      <c r="C17" s="3" t="s">
        <v>599</v>
      </c>
      <c r="D17" s="3" t="s">
        <v>670</v>
      </c>
      <c r="E17" s="3">
        <f ca="1">INT(YEARFRAC(Table1[[#This Row],[Date of Birth]],TODAY()))</f>
        <v>41</v>
      </c>
      <c r="F17" s="3" t="s">
        <v>88</v>
      </c>
      <c r="G17" s="8">
        <v>63376</v>
      </c>
    </row>
    <row r="18" spans="1:7" x14ac:dyDescent="0.3">
      <c r="A18" s="3" t="s">
        <v>782</v>
      </c>
      <c r="B18" s="3" t="s">
        <v>783</v>
      </c>
      <c r="C18" s="3" t="s">
        <v>600</v>
      </c>
      <c r="D18" s="3" t="s">
        <v>671</v>
      </c>
      <c r="E18" s="3">
        <f ca="1">INT(YEARFRAC(Table1[[#This Row],[Date of Birth]],TODAY()))</f>
        <v>24</v>
      </c>
      <c r="F18" s="3" t="s">
        <v>94</v>
      </c>
      <c r="G18" s="8">
        <v>35000</v>
      </c>
    </row>
    <row r="19" spans="1:7" x14ac:dyDescent="0.3">
      <c r="A19" s="3" t="s">
        <v>784</v>
      </c>
      <c r="B19" s="3" t="s">
        <v>785</v>
      </c>
      <c r="C19" s="3" t="s">
        <v>97</v>
      </c>
      <c r="D19" s="3" t="s">
        <v>672</v>
      </c>
      <c r="E19" s="3">
        <f ca="1">INT(YEARFRAC(Table1[[#This Row],[Date of Birth]],TODAY()))</f>
        <v>43</v>
      </c>
      <c r="F19" s="3" t="s">
        <v>99</v>
      </c>
      <c r="G19" s="8">
        <v>31206</v>
      </c>
    </row>
    <row r="20" spans="1:7" x14ac:dyDescent="0.3">
      <c r="A20" s="3" t="s">
        <v>786</v>
      </c>
      <c r="B20" s="3" t="s">
        <v>787</v>
      </c>
      <c r="C20" s="3" t="s">
        <v>103</v>
      </c>
      <c r="D20" s="3" t="s">
        <v>673</v>
      </c>
      <c r="E20" s="3">
        <f ca="1">INT(YEARFRAC(Table1[[#This Row],[Date of Birth]],TODAY()))</f>
        <v>59</v>
      </c>
      <c r="F20" s="3" t="s">
        <v>105</v>
      </c>
      <c r="G20" s="8">
        <v>36221</v>
      </c>
    </row>
    <row r="21" spans="1:7" x14ac:dyDescent="0.3">
      <c r="A21" s="3" t="s">
        <v>788</v>
      </c>
      <c r="B21" s="3" t="s">
        <v>789</v>
      </c>
      <c r="C21" s="3" t="s">
        <v>601</v>
      </c>
      <c r="D21" s="3" t="s">
        <v>674</v>
      </c>
      <c r="E21" s="3">
        <f ca="1">INT(YEARFRAC(Table1[[#This Row],[Date of Birth]],TODAY()))</f>
        <v>45</v>
      </c>
      <c r="F21" s="3" t="s">
        <v>110</v>
      </c>
      <c r="G21" s="8">
        <v>94694</v>
      </c>
    </row>
    <row r="22" spans="1:7" x14ac:dyDescent="0.3">
      <c r="A22" s="3" t="s">
        <v>772</v>
      </c>
      <c r="B22" s="3" t="s">
        <v>790</v>
      </c>
      <c r="C22" s="3" t="s">
        <v>602</v>
      </c>
      <c r="D22" s="3" t="s">
        <v>675</v>
      </c>
      <c r="E22" s="3">
        <f ca="1">INT(YEARFRAC(Table1[[#This Row],[Date of Birth]],TODAY()))</f>
        <v>64</v>
      </c>
      <c r="F22" s="3" t="s">
        <v>116</v>
      </c>
      <c r="G22" s="8">
        <v>41221</v>
      </c>
    </row>
    <row r="23" spans="1:7" x14ac:dyDescent="0.3">
      <c r="A23" s="3" t="s">
        <v>791</v>
      </c>
      <c r="B23" s="3" t="s">
        <v>792</v>
      </c>
      <c r="C23" s="3" t="s">
        <v>603</v>
      </c>
      <c r="D23" s="3" t="s">
        <v>676</v>
      </c>
      <c r="E23" s="3">
        <f ca="1">INT(YEARFRAC(Table1[[#This Row],[Date of Birth]],TODAY()))</f>
        <v>32</v>
      </c>
      <c r="F23" s="3" t="s">
        <v>122</v>
      </c>
      <c r="G23" s="8" t="s">
        <v>727</v>
      </c>
    </row>
    <row r="24" spans="1:7" x14ac:dyDescent="0.3">
      <c r="A24" s="3" t="s">
        <v>793</v>
      </c>
      <c r="B24" s="3" t="s">
        <v>794</v>
      </c>
      <c r="C24" s="3" t="s">
        <v>604</v>
      </c>
      <c r="D24" s="3" t="s">
        <v>677</v>
      </c>
      <c r="E24" s="3">
        <f ca="1">INT(YEARFRAC(Table1[[#This Row],[Date of Birth]],TODAY()))</f>
        <v>65</v>
      </c>
      <c r="F24" s="3" t="s">
        <v>126</v>
      </c>
      <c r="G24" s="8" t="s">
        <v>727</v>
      </c>
    </row>
    <row r="25" spans="1:7" x14ac:dyDescent="0.3">
      <c r="A25" s="3" t="s">
        <v>795</v>
      </c>
      <c r="B25" s="3" t="s">
        <v>796</v>
      </c>
      <c r="C25" s="3" t="s">
        <v>605</v>
      </c>
      <c r="D25" s="3" t="s">
        <v>678</v>
      </c>
      <c r="E25" s="3">
        <f ca="1">INT(YEARFRAC(Table1[[#This Row],[Date of Birth]],TODAY()))</f>
        <v>49</v>
      </c>
      <c r="F25" s="3" t="s">
        <v>131</v>
      </c>
      <c r="G25" s="8">
        <v>57979</v>
      </c>
    </row>
    <row r="26" spans="1:7" x14ac:dyDescent="0.3">
      <c r="A26" s="3" t="s">
        <v>797</v>
      </c>
      <c r="B26" s="3" t="s">
        <v>798</v>
      </c>
      <c r="C26" s="3" t="s">
        <v>134</v>
      </c>
      <c r="D26" s="3" t="s">
        <v>679</v>
      </c>
      <c r="E26" s="3">
        <f ca="1">INT(YEARFRAC(Table1[[#This Row],[Date of Birth]],TODAY()))</f>
        <v>52</v>
      </c>
      <c r="F26" s="3" t="s">
        <v>136</v>
      </c>
      <c r="G26" s="8">
        <v>85959</v>
      </c>
    </row>
    <row r="27" spans="1:7" x14ac:dyDescent="0.3">
      <c r="A27" s="3" t="s">
        <v>760</v>
      </c>
      <c r="B27" s="3" t="s">
        <v>799</v>
      </c>
      <c r="C27" s="3" t="s">
        <v>140</v>
      </c>
      <c r="D27" s="3" t="s">
        <v>680</v>
      </c>
      <c r="E27" s="3">
        <f ca="1">INT(YEARFRAC(Table1[[#This Row],[Date of Birth]],TODAY()))</f>
        <v>38</v>
      </c>
      <c r="F27" s="3" t="s">
        <v>142</v>
      </c>
      <c r="G27" s="8">
        <v>35157</v>
      </c>
    </row>
    <row r="28" spans="1:7" x14ac:dyDescent="0.3">
      <c r="A28" s="3" t="s">
        <v>800</v>
      </c>
      <c r="B28" s="3" t="s">
        <v>801</v>
      </c>
      <c r="C28" s="3" t="s">
        <v>727</v>
      </c>
      <c r="D28" s="3" t="s">
        <v>681</v>
      </c>
      <c r="E28" s="3">
        <f ca="1">INT(YEARFRAC(Table1[[#This Row],[Date of Birth]],TODAY()))</f>
        <v>39</v>
      </c>
      <c r="F28" s="3" t="s">
        <v>146</v>
      </c>
      <c r="G28" s="8">
        <v>92000</v>
      </c>
    </row>
    <row r="29" spans="1:7" x14ac:dyDescent="0.3">
      <c r="A29" s="3" t="s">
        <v>772</v>
      </c>
      <c r="B29" s="3" t="s">
        <v>802</v>
      </c>
      <c r="C29" s="3" t="s">
        <v>606</v>
      </c>
      <c r="D29" s="3" t="s">
        <v>682</v>
      </c>
      <c r="E29" s="3">
        <f ca="1">INT(YEARFRAC(Table1[[#This Row],[Date of Birth]],TODAY()))</f>
        <v>36</v>
      </c>
      <c r="F29" s="3" t="s">
        <v>152</v>
      </c>
      <c r="G29" s="8">
        <v>76150</v>
      </c>
    </row>
    <row r="30" spans="1:7" x14ac:dyDescent="0.3">
      <c r="A30" s="3" t="s">
        <v>803</v>
      </c>
      <c r="B30" s="3" t="s">
        <v>804</v>
      </c>
      <c r="C30" s="3" t="s">
        <v>607</v>
      </c>
      <c r="D30" s="3" t="s">
        <v>683</v>
      </c>
      <c r="E30" s="3">
        <f ca="1">INT(YEARFRAC(Table1[[#This Row],[Date of Birth]],TODAY()))</f>
        <v>22</v>
      </c>
      <c r="F30" s="3" t="s">
        <v>158</v>
      </c>
      <c r="G30" s="8">
        <v>44062</v>
      </c>
    </row>
    <row r="31" spans="1:7" x14ac:dyDescent="0.3">
      <c r="A31" s="3" t="s">
        <v>764</v>
      </c>
      <c r="B31" s="3" t="s">
        <v>805</v>
      </c>
      <c r="C31" s="3" t="s">
        <v>608</v>
      </c>
      <c r="D31" s="3" t="s">
        <v>684</v>
      </c>
      <c r="E31" s="3">
        <f ca="1">INT(YEARFRAC(Table1[[#This Row],[Date of Birth]],TODAY()))</f>
        <v>23</v>
      </c>
      <c r="F31" s="3" t="s">
        <v>163</v>
      </c>
      <c r="G31" s="8">
        <v>56369</v>
      </c>
    </row>
    <row r="32" spans="1:7" x14ac:dyDescent="0.3">
      <c r="A32" s="3" t="s">
        <v>806</v>
      </c>
      <c r="B32" s="3" t="s">
        <v>807</v>
      </c>
      <c r="C32" s="3" t="s">
        <v>609</v>
      </c>
      <c r="D32" s="3" t="s">
        <v>685</v>
      </c>
      <c r="E32" s="3">
        <f ca="1">INT(YEARFRAC(Table1[[#This Row],[Date of Birth]],TODAY()))</f>
        <v>20</v>
      </c>
      <c r="F32" s="3" t="s">
        <v>169</v>
      </c>
      <c r="G32" s="8">
        <v>97375</v>
      </c>
    </row>
    <row r="33" spans="1:7" x14ac:dyDescent="0.3">
      <c r="A33" s="3" t="s">
        <v>808</v>
      </c>
      <c r="B33" s="3" t="s">
        <v>809</v>
      </c>
      <c r="C33" s="3" t="s">
        <v>610</v>
      </c>
      <c r="D33" s="3" t="s">
        <v>727</v>
      </c>
      <c r="E33" s="3" t="s">
        <v>727</v>
      </c>
      <c r="F33" s="3" t="s">
        <v>174</v>
      </c>
      <c r="G33" s="8">
        <v>65723</v>
      </c>
    </row>
    <row r="34" spans="1:7" x14ac:dyDescent="0.3">
      <c r="A34" s="3" t="s">
        <v>810</v>
      </c>
      <c r="B34" s="3" t="s">
        <v>811</v>
      </c>
      <c r="C34" s="3" t="s">
        <v>611</v>
      </c>
      <c r="D34" s="3" t="s">
        <v>686</v>
      </c>
      <c r="E34" s="3">
        <f ca="1">INT(YEARFRAC(Table1[[#This Row],[Date of Birth]],TODAY()))</f>
        <v>18</v>
      </c>
      <c r="F34" s="3" t="s">
        <v>180</v>
      </c>
      <c r="G34" s="8">
        <v>42963</v>
      </c>
    </row>
    <row r="35" spans="1:7" x14ac:dyDescent="0.3">
      <c r="A35" s="3" t="s">
        <v>812</v>
      </c>
      <c r="B35" s="3" t="s">
        <v>813</v>
      </c>
      <c r="C35" s="3" t="s">
        <v>612</v>
      </c>
      <c r="D35" s="3" t="s">
        <v>687</v>
      </c>
      <c r="E35" s="3">
        <f ca="1">INT(YEARFRAC(Table1[[#This Row],[Date of Birth]],TODAY()))</f>
        <v>63</v>
      </c>
      <c r="F35" s="3" t="s">
        <v>186</v>
      </c>
      <c r="G35" s="8">
        <v>62607</v>
      </c>
    </row>
    <row r="36" spans="1:7" x14ac:dyDescent="0.3">
      <c r="A36" s="3" t="s">
        <v>814</v>
      </c>
      <c r="B36" s="3" t="s">
        <v>815</v>
      </c>
      <c r="C36" s="3" t="s">
        <v>613</v>
      </c>
      <c r="D36" s="3" t="s">
        <v>688</v>
      </c>
      <c r="E36" s="3">
        <f ca="1">INT(YEARFRAC(Table1[[#This Row],[Date of Birth]],TODAY()))</f>
        <v>26</v>
      </c>
      <c r="F36" s="3" t="s">
        <v>192</v>
      </c>
      <c r="G36" s="8">
        <v>97539</v>
      </c>
    </row>
    <row r="37" spans="1:7" x14ac:dyDescent="0.3">
      <c r="A37" s="3" t="s">
        <v>816</v>
      </c>
      <c r="B37" s="3" t="s">
        <v>817</v>
      </c>
      <c r="C37" s="3" t="s">
        <v>614</v>
      </c>
      <c r="D37" s="3" t="s">
        <v>727</v>
      </c>
      <c r="E37" s="3" t="s">
        <v>727</v>
      </c>
      <c r="F37" s="3" t="s">
        <v>198</v>
      </c>
      <c r="G37" s="8">
        <v>45963</v>
      </c>
    </row>
    <row r="38" spans="1:7" x14ac:dyDescent="0.3">
      <c r="A38" s="3" t="s">
        <v>818</v>
      </c>
      <c r="B38" s="3" t="s">
        <v>819</v>
      </c>
      <c r="C38" s="3" t="s">
        <v>727</v>
      </c>
      <c r="D38" s="3" t="s">
        <v>727</v>
      </c>
      <c r="E38" s="3" t="s">
        <v>727</v>
      </c>
      <c r="F38" s="3" t="s">
        <v>202</v>
      </c>
      <c r="G38" s="8">
        <v>45498</v>
      </c>
    </row>
    <row r="39" spans="1:7" x14ac:dyDescent="0.3">
      <c r="A39" s="3" t="s">
        <v>820</v>
      </c>
      <c r="B39" s="3" t="s">
        <v>821</v>
      </c>
      <c r="C39" s="3" t="s">
        <v>615</v>
      </c>
      <c r="D39" s="3" t="s">
        <v>727</v>
      </c>
      <c r="E39" s="3" t="s">
        <v>727</v>
      </c>
      <c r="F39" s="3" t="s">
        <v>208</v>
      </c>
      <c r="G39" s="8">
        <v>60089</v>
      </c>
    </row>
    <row r="40" spans="1:7" x14ac:dyDescent="0.3">
      <c r="A40" s="3" t="s">
        <v>822</v>
      </c>
      <c r="B40" s="3" t="s">
        <v>823</v>
      </c>
      <c r="C40" s="3" t="s">
        <v>616</v>
      </c>
      <c r="D40" s="3" t="s">
        <v>727</v>
      </c>
      <c r="E40" s="3" t="s">
        <v>727</v>
      </c>
      <c r="F40" s="3" t="s">
        <v>213</v>
      </c>
      <c r="G40" s="8">
        <v>59040</v>
      </c>
    </row>
    <row r="41" spans="1:7" x14ac:dyDescent="0.3">
      <c r="A41" s="3" t="s">
        <v>824</v>
      </c>
      <c r="B41" s="3" t="s">
        <v>794</v>
      </c>
      <c r="C41" s="3" t="s">
        <v>617</v>
      </c>
      <c r="D41" s="3" t="s">
        <v>689</v>
      </c>
      <c r="E41" s="3">
        <f ca="1">INT(YEARFRAC(Table1[[#This Row],[Date of Birth]],TODAY()))</f>
        <v>58</v>
      </c>
      <c r="F41" s="3" t="s">
        <v>218</v>
      </c>
      <c r="G41" s="8">
        <v>38000</v>
      </c>
    </row>
    <row r="42" spans="1:7" x14ac:dyDescent="0.3">
      <c r="A42" s="3" t="s">
        <v>825</v>
      </c>
      <c r="B42" s="3" t="s">
        <v>826</v>
      </c>
      <c r="C42" s="3" t="s">
        <v>727</v>
      </c>
      <c r="D42" s="3" t="s">
        <v>690</v>
      </c>
      <c r="E42" s="3">
        <f ca="1">INT(YEARFRAC(Table1[[#This Row],[Date of Birth]],TODAY()))</f>
        <v>27</v>
      </c>
      <c r="F42" s="3" t="s">
        <v>222</v>
      </c>
      <c r="G42" s="8">
        <v>60618</v>
      </c>
    </row>
    <row r="43" spans="1:7" x14ac:dyDescent="0.3">
      <c r="A43" s="3" t="s">
        <v>827</v>
      </c>
      <c r="B43" s="3" t="s">
        <v>828</v>
      </c>
      <c r="C43" s="3" t="s">
        <v>618</v>
      </c>
      <c r="D43" s="3" t="s">
        <v>727</v>
      </c>
      <c r="E43" s="3" t="s">
        <v>727</v>
      </c>
      <c r="F43" s="3" t="s">
        <v>228</v>
      </c>
      <c r="G43" s="8">
        <v>67595</v>
      </c>
    </row>
    <row r="44" spans="1:7" x14ac:dyDescent="0.3">
      <c r="A44" s="3" t="s">
        <v>829</v>
      </c>
      <c r="B44" s="3" t="s">
        <v>830</v>
      </c>
      <c r="C44" s="3" t="s">
        <v>231</v>
      </c>
      <c r="D44" s="3" t="s">
        <v>691</v>
      </c>
      <c r="E44" s="3">
        <f ca="1">INT(YEARFRAC(Table1[[#This Row],[Date of Birth]],TODAY()))</f>
        <v>43</v>
      </c>
      <c r="F44" s="3" t="s">
        <v>233</v>
      </c>
      <c r="G44" s="8">
        <v>31000</v>
      </c>
    </row>
    <row r="45" spans="1:7" x14ac:dyDescent="0.3">
      <c r="A45" s="3" t="s">
        <v>831</v>
      </c>
      <c r="B45" s="3" t="s">
        <v>823</v>
      </c>
      <c r="C45" s="3" t="s">
        <v>619</v>
      </c>
      <c r="D45" s="3" t="s">
        <v>692</v>
      </c>
      <c r="E45" s="3">
        <f ca="1">INT(YEARFRAC(Table1[[#This Row],[Date of Birth]],TODAY()))</f>
        <v>64</v>
      </c>
      <c r="F45" s="3" t="s">
        <v>239</v>
      </c>
      <c r="G45" s="8">
        <v>78101</v>
      </c>
    </row>
    <row r="46" spans="1:7" x14ac:dyDescent="0.3">
      <c r="A46" s="3" t="s">
        <v>767</v>
      </c>
      <c r="B46" s="3" t="s">
        <v>771</v>
      </c>
      <c r="C46" s="3" t="s">
        <v>620</v>
      </c>
      <c r="D46" s="3" t="s">
        <v>727</v>
      </c>
      <c r="E46" s="3" t="s">
        <v>727</v>
      </c>
      <c r="F46" s="3" t="s">
        <v>245</v>
      </c>
      <c r="G46" s="8">
        <v>47016</v>
      </c>
    </row>
    <row r="47" spans="1:7" x14ac:dyDescent="0.3">
      <c r="A47" s="3" t="s">
        <v>832</v>
      </c>
      <c r="B47" s="3" t="s">
        <v>833</v>
      </c>
      <c r="C47" s="3" t="s">
        <v>621</v>
      </c>
      <c r="D47" s="3" t="s">
        <v>693</v>
      </c>
      <c r="E47" s="3">
        <f ca="1">INT(YEARFRAC(Table1[[#This Row],[Date of Birth]],TODAY()))</f>
        <v>33</v>
      </c>
      <c r="F47" s="3" t="s">
        <v>251</v>
      </c>
      <c r="G47" s="8">
        <v>52000</v>
      </c>
    </row>
    <row r="48" spans="1:7" x14ac:dyDescent="0.3">
      <c r="A48" s="3" t="s">
        <v>834</v>
      </c>
      <c r="B48" s="3" t="s">
        <v>835</v>
      </c>
      <c r="C48" s="3" t="s">
        <v>622</v>
      </c>
      <c r="D48" s="3" t="s">
        <v>727</v>
      </c>
      <c r="E48" s="3" t="s">
        <v>727</v>
      </c>
      <c r="F48" s="3" t="s">
        <v>257</v>
      </c>
      <c r="G48" s="8">
        <v>47770</v>
      </c>
    </row>
    <row r="49" spans="1:7" x14ac:dyDescent="0.3">
      <c r="A49" s="3" t="s">
        <v>836</v>
      </c>
      <c r="B49" s="3" t="s">
        <v>837</v>
      </c>
      <c r="C49" s="3" t="s">
        <v>623</v>
      </c>
      <c r="D49" s="3" t="s">
        <v>727</v>
      </c>
      <c r="E49" s="3" t="s">
        <v>727</v>
      </c>
      <c r="F49" s="3" t="s">
        <v>263</v>
      </c>
      <c r="G49" s="8">
        <v>57978</v>
      </c>
    </row>
    <row r="50" spans="1:7" x14ac:dyDescent="0.3">
      <c r="A50" s="3" t="s">
        <v>838</v>
      </c>
      <c r="B50" s="3" t="s">
        <v>839</v>
      </c>
      <c r="C50" s="3" t="s">
        <v>624</v>
      </c>
      <c r="D50" s="3" t="s">
        <v>694</v>
      </c>
      <c r="E50" s="3">
        <f ca="1">INT(YEARFRAC(Table1[[#This Row],[Date of Birth]],TODAY()))</f>
        <v>63</v>
      </c>
      <c r="F50" s="3" t="s">
        <v>269</v>
      </c>
      <c r="G50" s="8">
        <v>59000</v>
      </c>
    </row>
    <row r="51" spans="1:7" x14ac:dyDescent="0.3">
      <c r="A51" s="3" t="s">
        <v>840</v>
      </c>
      <c r="B51" s="3" t="s">
        <v>841</v>
      </c>
      <c r="C51" s="3" t="s">
        <v>625</v>
      </c>
      <c r="D51" s="3" t="s">
        <v>727</v>
      </c>
      <c r="E51" s="3" t="s">
        <v>727</v>
      </c>
      <c r="F51" s="3" t="s">
        <v>275</v>
      </c>
      <c r="G51" s="8">
        <v>47372</v>
      </c>
    </row>
    <row r="52" spans="1:7" x14ac:dyDescent="0.3">
      <c r="A52" s="3" t="s">
        <v>842</v>
      </c>
      <c r="B52" s="3" t="s">
        <v>843</v>
      </c>
      <c r="C52" s="3" t="s">
        <v>626</v>
      </c>
      <c r="D52" s="3" t="s">
        <v>695</v>
      </c>
      <c r="E52" s="3">
        <f ca="1">INT(YEARFRAC(Table1[[#This Row],[Date of Birth]],TODAY()))</f>
        <v>27</v>
      </c>
      <c r="F52" s="3" t="s">
        <v>281</v>
      </c>
      <c r="G52" s="8">
        <v>33409</v>
      </c>
    </row>
    <row r="53" spans="1:7" x14ac:dyDescent="0.3">
      <c r="A53" s="3" t="s">
        <v>844</v>
      </c>
      <c r="B53" s="3" t="s">
        <v>845</v>
      </c>
      <c r="C53" s="3" t="s">
        <v>285</v>
      </c>
      <c r="D53" s="3" t="s">
        <v>696</v>
      </c>
      <c r="E53" s="3">
        <f ca="1">INT(YEARFRAC(Table1[[#This Row],[Date of Birth]],TODAY()))</f>
        <v>42</v>
      </c>
      <c r="F53" s="3" t="s">
        <v>538</v>
      </c>
      <c r="G53" s="8">
        <v>94120</v>
      </c>
    </row>
    <row r="54" spans="1:7" x14ac:dyDescent="0.3">
      <c r="A54" s="3" t="s">
        <v>846</v>
      </c>
      <c r="B54" s="3" t="s">
        <v>847</v>
      </c>
      <c r="C54" s="3" t="s">
        <v>627</v>
      </c>
      <c r="D54" s="3" t="s">
        <v>697</v>
      </c>
      <c r="E54" s="3">
        <f ca="1">INT(YEARFRAC(Table1[[#This Row],[Date of Birth]],TODAY()))</f>
        <v>41</v>
      </c>
      <c r="F54" s="3" t="s">
        <v>292</v>
      </c>
      <c r="G54" s="8">
        <v>58845</v>
      </c>
    </row>
    <row r="55" spans="1:7" x14ac:dyDescent="0.3">
      <c r="A55" s="3" t="s">
        <v>848</v>
      </c>
      <c r="B55" s="3" t="s">
        <v>849</v>
      </c>
      <c r="C55" s="3" t="s">
        <v>727</v>
      </c>
      <c r="D55" s="3" t="s">
        <v>698</v>
      </c>
      <c r="E55" s="3">
        <f ca="1">INT(YEARFRAC(Table1[[#This Row],[Date of Birth]],TODAY()))</f>
        <v>65</v>
      </c>
      <c r="F55" s="3" t="s">
        <v>296</v>
      </c>
      <c r="G55" s="8">
        <v>93000</v>
      </c>
    </row>
    <row r="56" spans="1:7" x14ac:dyDescent="0.3">
      <c r="A56" s="3" t="s">
        <v>850</v>
      </c>
      <c r="B56" s="3" t="s">
        <v>851</v>
      </c>
      <c r="C56" s="3" t="s">
        <v>628</v>
      </c>
      <c r="D56" s="3" t="s">
        <v>699</v>
      </c>
      <c r="E56" s="3">
        <f ca="1">INT(YEARFRAC(Table1[[#This Row],[Date of Birth]],TODAY()))</f>
        <v>61</v>
      </c>
      <c r="F56" s="3" t="s">
        <v>302</v>
      </c>
      <c r="G56" s="8">
        <v>71149</v>
      </c>
    </row>
    <row r="57" spans="1:7" x14ac:dyDescent="0.3">
      <c r="A57" s="3" t="s">
        <v>852</v>
      </c>
      <c r="B57" s="3" t="s">
        <v>853</v>
      </c>
      <c r="C57" s="3" t="s">
        <v>727</v>
      </c>
      <c r="D57" s="3" t="s">
        <v>700</v>
      </c>
      <c r="E57" s="3">
        <f ca="1">INT(YEARFRAC(Table1[[#This Row],[Date of Birth]],TODAY()))</f>
        <v>52</v>
      </c>
      <c r="F57" s="3" t="s">
        <v>307</v>
      </c>
      <c r="G57" s="8">
        <v>63968</v>
      </c>
    </row>
    <row r="58" spans="1:7" x14ac:dyDescent="0.3">
      <c r="A58" s="3" t="s">
        <v>854</v>
      </c>
      <c r="B58" s="3" t="s">
        <v>855</v>
      </c>
      <c r="C58" s="3" t="s">
        <v>310</v>
      </c>
      <c r="D58" s="3" t="s">
        <v>727</v>
      </c>
      <c r="E58" s="3" t="s">
        <v>727</v>
      </c>
      <c r="F58" s="3" t="s">
        <v>312</v>
      </c>
      <c r="G58" s="8">
        <v>55043</v>
      </c>
    </row>
    <row r="59" spans="1:7" x14ac:dyDescent="0.3">
      <c r="A59" s="3" t="s">
        <v>856</v>
      </c>
      <c r="B59" s="3" t="s">
        <v>857</v>
      </c>
      <c r="C59" s="3" t="s">
        <v>629</v>
      </c>
      <c r="D59" s="3" t="s">
        <v>727</v>
      </c>
      <c r="E59" s="3" t="s">
        <v>727</v>
      </c>
      <c r="F59" s="3" t="s">
        <v>539</v>
      </c>
      <c r="G59" s="8">
        <v>80343</v>
      </c>
    </row>
    <row r="60" spans="1:7" x14ac:dyDescent="0.3">
      <c r="A60" s="3" t="s">
        <v>858</v>
      </c>
      <c r="B60" s="3" t="s">
        <v>859</v>
      </c>
      <c r="C60" s="3" t="s">
        <v>630</v>
      </c>
      <c r="D60" s="3" t="s">
        <v>727</v>
      </c>
      <c r="E60" s="3" t="s">
        <v>727</v>
      </c>
      <c r="F60" s="3" t="s">
        <v>321</v>
      </c>
      <c r="G60" s="8">
        <v>34000</v>
      </c>
    </row>
    <row r="61" spans="1:7" x14ac:dyDescent="0.3">
      <c r="A61" s="3" t="s">
        <v>860</v>
      </c>
      <c r="B61" s="3" t="s">
        <v>861</v>
      </c>
      <c r="C61" s="3" t="s">
        <v>631</v>
      </c>
      <c r="D61" s="3" t="s">
        <v>701</v>
      </c>
      <c r="E61" s="3">
        <f ca="1">INT(YEARFRAC(Table1[[#This Row],[Date of Birth]],TODAY()))</f>
        <v>33</v>
      </c>
      <c r="F61" s="3" t="s">
        <v>327</v>
      </c>
      <c r="G61" s="8">
        <v>73000</v>
      </c>
    </row>
    <row r="62" spans="1:7" x14ac:dyDescent="0.3">
      <c r="A62" s="3" t="s">
        <v>788</v>
      </c>
      <c r="B62" s="3" t="s">
        <v>862</v>
      </c>
      <c r="C62" s="3" t="s">
        <v>632</v>
      </c>
      <c r="D62" s="3" t="s">
        <v>702</v>
      </c>
      <c r="E62" s="3">
        <f ca="1">INT(YEARFRAC(Table1[[#This Row],[Date of Birth]],TODAY()))</f>
        <v>63</v>
      </c>
      <c r="F62" s="3" t="s">
        <v>332</v>
      </c>
      <c r="G62" s="8">
        <v>63000</v>
      </c>
    </row>
    <row r="63" spans="1:7" x14ac:dyDescent="0.3">
      <c r="A63" s="3" t="s">
        <v>832</v>
      </c>
      <c r="B63" s="3" t="s">
        <v>773</v>
      </c>
      <c r="C63" s="3" t="s">
        <v>633</v>
      </c>
      <c r="D63" s="3" t="s">
        <v>727</v>
      </c>
      <c r="E63" s="3" t="s">
        <v>727</v>
      </c>
      <c r="F63" s="3" t="s">
        <v>336</v>
      </c>
      <c r="G63" s="8">
        <v>69000</v>
      </c>
    </row>
    <row r="64" spans="1:7" x14ac:dyDescent="0.3">
      <c r="A64" s="3" t="s">
        <v>863</v>
      </c>
      <c r="B64" s="3" t="s">
        <v>857</v>
      </c>
      <c r="C64" s="3" t="s">
        <v>634</v>
      </c>
      <c r="D64" s="3" t="s">
        <v>703</v>
      </c>
      <c r="E64" s="3">
        <f ca="1">INT(YEARFRAC(Table1[[#This Row],[Date of Birth]],TODAY()))</f>
        <v>44</v>
      </c>
      <c r="F64" s="3" t="s">
        <v>341</v>
      </c>
      <c r="G64" s="8" t="s">
        <v>727</v>
      </c>
    </row>
    <row r="65" spans="1:7" x14ac:dyDescent="0.3">
      <c r="A65" s="3" t="s">
        <v>864</v>
      </c>
      <c r="B65" s="3" t="s">
        <v>865</v>
      </c>
      <c r="C65" s="3" t="s">
        <v>635</v>
      </c>
      <c r="D65" s="3" t="s">
        <v>727</v>
      </c>
      <c r="E65" s="3" t="s">
        <v>727</v>
      </c>
      <c r="F65" s="3" t="s">
        <v>346</v>
      </c>
      <c r="G65" s="8">
        <v>49820</v>
      </c>
    </row>
    <row r="66" spans="1:7" x14ac:dyDescent="0.3">
      <c r="A66" s="3" t="s">
        <v>774</v>
      </c>
      <c r="B66" s="3" t="s">
        <v>866</v>
      </c>
      <c r="C66" s="3" t="s">
        <v>636</v>
      </c>
      <c r="D66" s="3" t="s">
        <v>727</v>
      </c>
      <c r="E66" s="3" t="s">
        <v>727</v>
      </c>
      <c r="F66" s="3" t="s">
        <v>352</v>
      </c>
      <c r="G66" s="8">
        <v>38037</v>
      </c>
    </row>
    <row r="67" spans="1:7" x14ac:dyDescent="0.3">
      <c r="A67" s="3" t="s">
        <v>774</v>
      </c>
      <c r="B67" s="3" t="s">
        <v>867</v>
      </c>
      <c r="C67" s="3" t="s">
        <v>637</v>
      </c>
      <c r="D67" s="3" t="s">
        <v>727</v>
      </c>
      <c r="E67" s="3" t="s">
        <v>727</v>
      </c>
      <c r="F67" s="3" t="s">
        <v>357</v>
      </c>
      <c r="G67" s="8" t="s">
        <v>727</v>
      </c>
    </row>
    <row r="68" spans="1:7" x14ac:dyDescent="0.3">
      <c r="A68" s="3" t="s">
        <v>868</v>
      </c>
      <c r="B68" s="3" t="s">
        <v>771</v>
      </c>
      <c r="C68" s="3" t="s">
        <v>638</v>
      </c>
      <c r="D68" s="3" t="s">
        <v>704</v>
      </c>
      <c r="E68" s="3">
        <f ca="1">INT(YEARFRAC(Table1[[#This Row],[Date of Birth]],TODAY()))</f>
        <v>57</v>
      </c>
      <c r="F68" s="3" t="s">
        <v>362</v>
      </c>
      <c r="G68" s="8" t="s">
        <v>727</v>
      </c>
    </row>
    <row r="69" spans="1:7" x14ac:dyDescent="0.3">
      <c r="A69" s="3" t="s">
        <v>869</v>
      </c>
      <c r="B69" s="3" t="s">
        <v>870</v>
      </c>
      <c r="C69" s="3" t="s">
        <v>639</v>
      </c>
      <c r="D69" s="3" t="s">
        <v>727</v>
      </c>
      <c r="E69" s="3" t="s">
        <v>727</v>
      </c>
      <c r="F69" s="3" t="s">
        <v>367</v>
      </c>
      <c r="G69" s="8">
        <v>38722</v>
      </c>
    </row>
    <row r="70" spans="1:7" x14ac:dyDescent="0.3">
      <c r="A70" s="3" t="s">
        <v>871</v>
      </c>
      <c r="B70" s="3" t="s">
        <v>872</v>
      </c>
      <c r="C70" s="3" t="s">
        <v>640</v>
      </c>
      <c r="D70" s="3" t="s">
        <v>705</v>
      </c>
      <c r="E70" s="3">
        <f ca="1">INT(YEARFRAC(Table1[[#This Row],[Date of Birth]],TODAY()))</f>
        <v>47</v>
      </c>
      <c r="F70" s="3" t="s">
        <v>373</v>
      </c>
      <c r="G70" s="8">
        <v>85397</v>
      </c>
    </row>
    <row r="71" spans="1:7" x14ac:dyDescent="0.3">
      <c r="A71" s="3" t="s">
        <v>873</v>
      </c>
      <c r="B71" s="3" t="s">
        <v>874</v>
      </c>
      <c r="C71" s="3" t="s">
        <v>641</v>
      </c>
      <c r="D71" s="3" t="s">
        <v>706</v>
      </c>
      <c r="E71" s="3">
        <f ca="1">INT(YEARFRAC(Table1[[#This Row],[Date of Birth]],TODAY()))</f>
        <v>38</v>
      </c>
      <c r="F71" s="3" t="s">
        <v>378</v>
      </c>
      <c r="G71" s="8">
        <v>87000</v>
      </c>
    </row>
    <row r="72" spans="1:7" x14ac:dyDescent="0.3">
      <c r="A72" s="3" t="s">
        <v>875</v>
      </c>
      <c r="B72" s="3" t="s">
        <v>796</v>
      </c>
      <c r="C72" s="3" t="s">
        <v>381</v>
      </c>
      <c r="D72" s="3" t="s">
        <v>727</v>
      </c>
      <c r="E72" s="3" t="s">
        <v>727</v>
      </c>
      <c r="F72" s="3" t="s">
        <v>382</v>
      </c>
      <c r="G72" s="8">
        <v>70888</v>
      </c>
    </row>
    <row r="73" spans="1:7" x14ac:dyDescent="0.3">
      <c r="A73" s="3" t="s">
        <v>876</v>
      </c>
      <c r="B73" s="3" t="s">
        <v>810</v>
      </c>
      <c r="C73" s="3" t="s">
        <v>727</v>
      </c>
      <c r="D73" s="3" t="s">
        <v>727</v>
      </c>
      <c r="E73" s="3" t="s">
        <v>727</v>
      </c>
      <c r="F73" s="3" t="s">
        <v>386</v>
      </c>
      <c r="G73" s="8">
        <v>83560</v>
      </c>
    </row>
    <row r="74" spans="1:7" x14ac:dyDescent="0.3">
      <c r="A74" s="3" t="s">
        <v>877</v>
      </c>
      <c r="B74" s="3" t="s">
        <v>878</v>
      </c>
      <c r="C74" s="3" t="s">
        <v>389</v>
      </c>
      <c r="D74" s="3" t="s">
        <v>727</v>
      </c>
      <c r="E74" s="3" t="s">
        <v>727</v>
      </c>
      <c r="F74" s="3" t="s">
        <v>391</v>
      </c>
      <c r="G74" s="8">
        <v>64569</v>
      </c>
    </row>
    <row r="75" spans="1:7" x14ac:dyDescent="0.3">
      <c r="A75" s="3" t="s">
        <v>879</v>
      </c>
      <c r="B75" s="3" t="s">
        <v>773</v>
      </c>
      <c r="C75" s="3" t="s">
        <v>394</v>
      </c>
      <c r="D75" s="3" t="s">
        <v>707</v>
      </c>
      <c r="E75" s="3">
        <f ca="1">INT(YEARFRAC(Table1[[#This Row],[Date of Birth]],TODAY()))</f>
        <v>25</v>
      </c>
      <c r="F75" s="3" t="s">
        <v>396</v>
      </c>
      <c r="G75" s="8">
        <v>35497</v>
      </c>
    </row>
    <row r="76" spans="1:7" x14ac:dyDescent="0.3">
      <c r="A76" s="3" t="s">
        <v>880</v>
      </c>
      <c r="B76" s="3" t="s">
        <v>881</v>
      </c>
      <c r="C76" s="3" t="s">
        <v>642</v>
      </c>
      <c r="D76" s="3" t="s">
        <v>727</v>
      </c>
      <c r="E76" s="3" t="s">
        <v>727</v>
      </c>
      <c r="F76" s="3" t="s">
        <v>402</v>
      </c>
      <c r="G76" s="8">
        <v>83599</v>
      </c>
    </row>
    <row r="77" spans="1:7" x14ac:dyDescent="0.3">
      <c r="A77" s="3" t="s">
        <v>832</v>
      </c>
      <c r="B77" s="3" t="s">
        <v>882</v>
      </c>
      <c r="C77" s="3" t="s">
        <v>727</v>
      </c>
      <c r="D77" s="3" t="s">
        <v>727</v>
      </c>
      <c r="E77" s="3" t="s">
        <v>727</v>
      </c>
      <c r="F77" s="3" t="s">
        <v>406</v>
      </c>
      <c r="G77" s="8">
        <v>30000</v>
      </c>
    </row>
    <row r="78" spans="1:7" x14ac:dyDescent="0.3">
      <c r="A78" s="3" t="s">
        <v>836</v>
      </c>
      <c r="B78" s="3" t="s">
        <v>883</v>
      </c>
      <c r="C78" s="3" t="s">
        <v>643</v>
      </c>
      <c r="D78" s="3" t="s">
        <v>708</v>
      </c>
      <c r="E78" s="3">
        <f ca="1">INT(YEARFRAC(Table1[[#This Row],[Date of Birth]],TODAY()))</f>
        <v>45</v>
      </c>
      <c r="F78" s="3" t="s">
        <v>411</v>
      </c>
      <c r="G78" s="8">
        <v>40000</v>
      </c>
    </row>
    <row r="79" spans="1:7" x14ac:dyDescent="0.3">
      <c r="A79" s="3" t="s">
        <v>774</v>
      </c>
      <c r="B79" s="3" t="s">
        <v>884</v>
      </c>
      <c r="C79" s="3" t="s">
        <v>644</v>
      </c>
      <c r="D79" s="3" t="s">
        <v>709</v>
      </c>
      <c r="E79" s="3">
        <f ca="1">INT(YEARFRAC(Table1[[#This Row],[Date of Birth]],TODAY()))</f>
        <v>31</v>
      </c>
      <c r="F79" s="3" t="s">
        <v>416</v>
      </c>
      <c r="G79" s="8">
        <v>61000</v>
      </c>
    </row>
    <row r="80" spans="1:7" x14ac:dyDescent="0.3">
      <c r="A80" s="3" t="s">
        <v>885</v>
      </c>
      <c r="B80" s="3" t="s">
        <v>886</v>
      </c>
      <c r="C80" s="3" t="s">
        <v>645</v>
      </c>
      <c r="D80" s="3" t="s">
        <v>710</v>
      </c>
      <c r="E80" s="3">
        <f ca="1">INT(YEARFRAC(Table1[[#This Row],[Date of Birth]],TODAY()))</f>
        <v>61</v>
      </c>
      <c r="F80" s="3" t="s">
        <v>421</v>
      </c>
      <c r="G80" s="8">
        <v>51000</v>
      </c>
    </row>
    <row r="81" spans="1:7" x14ac:dyDescent="0.3">
      <c r="A81" s="3" t="s">
        <v>887</v>
      </c>
      <c r="B81" s="3" t="s">
        <v>888</v>
      </c>
      <c r="C81" s="3" t="s">
        <v>646</v>
      </c>
      <c r="D81" s="3" t="s">
        <v>711</v>
      </c>
      <c r="E81" s="3">
        <f ca="1">INT(YEARFRAC(Table1[[#This Row],[Date of Birth]],TODAY()))</f>
        <v>54</v>
      </c>
      <c r="F81" s="3" t="s">
        <v>427</v>
      </c>
      <c r="G81" s="8">
        <v>43586</v>
      </c>
    </row>
    <row r="82" spans="1:7" x14ac:dyDescent="0.3">
      <c r="A82" s="3" t="s">
        <v>889</v>
      </c>
      <c r="B82" s="3" t="s">
        <v>890</v>
      </c>
      <c r="C82" s="3" t="s">
        <v>647</v>
      </c>
      <c r="D82" s="3" t="s">
        <v>712</v>
      </c>
      <c r="E82" s="3">
        <f ca="1">INT(YEARFRAC(Table1[[#This Row],[Date of Birth]],TODAY()))</f>
        <v>57</v>
      </c>
      <c r="F82" s="3" t="s">
        <v>432</v>
      </c>
      <c r="G82" s="8">
        <v>49670</v>
      </c>
    </row>
    <row r="83" spans="1:7" x14ac:dyDescent="0.3">
      <c r="A83" s="3" t="s">
        <v>891</v>
      </c>
      <c r="B83" s="3" t="s">
        <v>835</v>
      </c>
      <c r="C83" s="3" t="s">
        <v>435</v>
      </c>
      <c r="D83" s="3" t="s">
        <v>713</v>
      </c>
      <c r="E83" s="3">
        <f ca="1">INT(YEARFRAC(Table1[[#This Row],[Date of Birth]],TODAY()))</f>
        <v>56</v>
      </c>
      <c r="F83" s="3" t="s">
        <v>437</v>
      </c>
      <c r="G83" s="8">
        <v>63092</v>
      </c>
    </row>
    <row r="84" spans="1:7" x14ac:dyDescent="0.3">
      <c r="A84" s="3" t="s">
        <v>892</v>
      </c>
      <c r="B84" s="3" t="s">
        <v>893</v>
      </c>
      <c r="C84" s="3" t="s">
        <v>648</v>
      </c>
      <c r="D84" s="3" t="s">
        <v>714</v>
      </c>
      <c r="E84" s="3">
        <f ca="1">INT(YEARFRAC(Table1[[#This Row],[Date of Birth]],TODAY()))</f>
        <v>33</v>
      </c>
      <c r="F84" s="3" t="s">
        <v>442</v>
      </c>
      <c r="G84" s="8">
        <v>33573</v>
      </c>
    </row>
    <row r="85" spans="1:7" x14ac:dyDescent="0.3">
      <c r="A85" s="3" t="s">
        <v>758</v>
      </c>
      <c r="B85" s="3" t="s">
        <v>835</v>
      </c>
      <c r="C85" s="3" t="s">
        <v>649</v>
      </c>
      <c r="D85" s="3" t="s">
        <v>715</v>
      </c>
      <c r="E85" s="3">
        <f ca="1">INT(YEARFRAC(Table1[[#This Row],[Date of Birth]],TODAY()))</f>
        <v>18</v>
      </c>
      <c r="F85" s="3" t="s">
        <v>447</v>
      </c>
      <c r="G85" s="8">
        <v>95056</v>
      </c>
    </row>
    <row r="86" spans="1:7" x14ac:dyDescent="0.3">
      <c r="A86" s="3" t="s">
        <v>894</v>
      </c>
      <c r="B86" s="3" t="s">
        <v>895</v>
      </c>
      <c r="C86" s="3" t="s">
        <v>727</v>
      </c>
      <c r="D86" s="3" t="s">
        <v>727</v>
      </c>
      <c r="E86" s="3" t="s">
        <v>727</v>
      </c>
      <c r="F86" s="3" t="s">
        <v>452</v>
      </c>
      <c r="G86" s="8" t="s">
        <v>727</v>
      </c>
    </row>
    <row r="87" spans="1:7" x14ac:dyDescent="0.3">
      <c r="A87" s="3" t="s">
        <v>764</v>
      </c>
      <c r="B87" s="3" t="s">
        <v>896</v>
      </c>
      <c r="C87" s="3" t="s">
        <v>650</v>
      </c>
      <c r="D87" s="3" t="s">
        <v>716</v>
      </c>
      <c r="E87" s="3">
        <f ca="1">INT(YEARFRAC(Table1[[#This Row],[Date of Birth]],TODAY()))</f>
        <v>62</v>
      </c>
      <c r="F87" s="3" t="s">
        <v>457</v>
      </c>
      <c r="G87" s="8">
        <v>88000</v>
      </c>
    </row>
    <row r="88" spans="1:7" x14ac:dyDescent="0.3">
      <c r="A88" s="3" t="s">
        <v>897</v>
      </c>
      <c r="B88" s="3" t="s">
        <v>830</v>
      </c>
      <c r="C88" s="3" t="s">
        <v>727</v>
      </c>
      <c r="D88" s="3" t="s">
        <v>717</v>
      </c>
      <c r="E88" s="3">
        <f ca="1">INT(YEARFRAC(Table1[[#This Row],[Date of Birth]],TODAY()))</f>
        <v>30</v>
      </c>
      <c r="F88" s="3" t="s">
        <v>461</v>
      </c>
      <c r="G88" s="8">
        <v>51270</v>
      </c>
    </row>
    <row r="89" spans="1:7" x14ac:dyDescent="0.3">
      <c r="A89" s="3" t="s">
        <v>898</v>
      </c>
      <c r="B89" s="3" t="s">
        <v>899</v>
      </c>
      <c r="C89" s="3" t="s">
        <v>727</v>
      </c>
      <c r="D89" s="3" t="s">
        <v>718</v>
      </c>
      <c r="E89" s="3">
        <f ca="1">INT(YEARFRAC(Table1[[#This Row],[Date of Birth]],TODAY()))</f>
        <v>63</v>
      </c>
      <c r="F89" s="3" t="s">
        <v>540</v>
      </c>
      <c r="G89" s="8">
        <v>74255</v>
      </c>
    </row>
    <row r="90" spans="1:7" x14ac:dyDescent="0.3">
      <c r="A90" s="3" t="s">
        <v>900</v>
      </c>
      <c r="B90" s="3" t="s">
        <v>901</v>
      </c>
      <c r="C90" s="3" t="s">
        <v>468</v>
      </c>
      <c r="D90" s="3" t="s">
        <v>727</v>
      </c>
      <c r="E90" s="3" t="s">
        <v>727</v>
      </c>
      <c r="F90" s="3" t="s">
        <v>470</v>
      </c>
      <c r="G90" s="8">
        <v>81457</v>
      </c>
    </row>
    <row r="91" spans="1:7" x14ac:dyDescent="0.3">
      <c r="A91" s="3" t="s">
        <v>902</v>
      </c>
      <c r="B91" s="3" t="s">
        <v>835</v>
      </c>
      <c r="C91" s="3" t="s">
        <v>651</v>
      </c>
      <c r="D91" s="3" t="s">
        <v>727</v>
      </c>
      <c r="E91" s="3" t="s">
        <v>727</v>
      </c>
      <c r="F91" s="3" t="s">
        <v>476</v>
      </c>
      <c r="G91" s="8" t="s">
        <v>727</v>
      </c>
    </row>
    <row r="92" spans="1:7" x14ac:dyDescent="0.3">
      <c r="A92" s="3" t="s">
        <v>836</v>
      </c>
      <c r="B92" s="3" t="s">
        <v>859</v>
      </c>
      <c r="C92" s="3" t="s">
        <v>652</v>
      </c>
      <c r="D92" s="3" t="s">
        <v>719</v>
      </c>
      <c r="E92" s="3">
        <f ca="1">INT(YEARFRAC(Table1[[#This Row],[Date of Birth]],TODAY()))</f>
        <v>18</v>
      </c>
      <c r="F92" s="3" t="s">
        <v>481</v>
      </c>
      <c r="G92" s="8">
        <v>91461</v>
      </c>
    </row>
    <row r="93" spans="1:7" x14ac:dyDescent="0.3">
      <c r="A93" s="3" t="s">
        <v>897</v>
      </c>
      <c r="B93" s="3" t="s">
        <v>903</v>
      </c>
      <c r="C93" s="3" t="s">
        <v>485</v>
      </c>
      <c r="D93" s="3" t="s">
        <v>720</v>
      </c>
      <c r="E93" s="3">
        <f ca="1">INT(YEARFRAC(Table1[[#This Row],[Date of Birth]],TODAY()))</f>
        <v>23</v>
      </c>
      <c r="F93" s="3" t="s">
        <v>487</v>
      </c>
      <c r="G93" s="8">
        <v>35020</v>
      </c>
    </row>
    <row r="94" spans="1:7" x14ac:dyDescent="0.3">
      <c r="A94" s="3" t="s">
        <v>904</v>
      </c>
      <c r="B94" s="3" t="s">
        <v>835</v>
      </c>
      <c r="C94" s="3" t="s">
        <v>653</v>
      </c>
      <c r="D94" s="3" t="s">
        <v>727</v>
      </c>
      <c r="E94" s="3" t="s">
        <v>727</v>
      </c>
      <c r="F94" s="3" t="s">
        <v>492</v>
      </c>
      <c r="G94" s="8">
        <v>82924</v>
      </c>
    </row>
    <row r="95" spans="1:7" x14ac:dyDescent="0.3">
      <c r="A95" s="3" t="s">
        <v>869</v>
      </c>
      <c r="B95" s="3" t="s">
        <v>905</v>
      </c>
      <c r="C95" s="3" t="s">
        <v>654</v>
      </c>
      <c r="D95" s="3" t="s">
        <v>721</v>
      </c>
      <c r="E95" s="3">
        <f ca="1">INT(YEARFRAC(Table1[[#This Row],[Date of Birth]],TODAY()))</f>
        <v>53</v>
      </c>
      <c r="F95" s="3" t="s">
        <v>498</v>
      </c>
      <c r="G95" s="8">
        <v>32711</v>
      </c>
    </row>
    <row r="96" spans="1:7" x14ac:dyDescent="0.3">
      <c r="A96" s="3" t="s">
        <v>906</v>
      </c>
      <c r="B96" s="3" t="s">
        <v>907</v>
      </c>
      <c r="C96" s="3" t="s">
        <v>655</v>
      </c>
      <c r="D96" s="3" t="s">
        <v>722</v>
      </c>
      <c r="E96" s="3">
        <f ca="1">INT(YEARFRAC(Table1[[#This Row],[Date of Birth]],TODAY()))</f>
        <v>42</v>
      </c>
      <c r="F96" s="3" t="s">
        <v>504</v>
      </c>
      <c r="G96" s="8">
        <v>63281</v>
      </c>
    </row>
    <row r="97" spans="1:7" x14ac:dyDescent="0.3">
      <c r="A97" s="3" t="s">
        <v>908</v>
      </c>
      <c r="B97" s="3" t="s">
        <v>909</v>
      </c>
      <c r="C97" s="3" t="s">
        <v>656</v>
      </c>
      <c r="D97" s="3" t="s">
        <v>723</v>
      </c>
      <c r="E97" s="3">
        <f ca="1">INT(YEARFRAC(Table1[[#This Row],[Date of Birth]],TODAY()))</f>
        <v>26</v>
      </c>
      <c r="F97" s="3" t="s">
        <v>541</v>
      </c>
      <c r="G97" s="8">
        <v>57144</v>
      </c>
    </row>
    <row r="98" spans="1:7" x14ac:dyDescent="0.3">
      <c r="A98" s="3" t="s">
        <v>910</v>
      </c>
      <c r="B98" s="3" t="s">
        <v>911</v>
      </c>
      <c r="C98" s="3" t="s">
        <v>657</v>
      </c>
      <c r="D98" s="3" t="s">
        <v>727</v>
      </c>
      <c r="E98" s="3" t="s">
        <v>727</v>
      </c>
      <c r="F98" s="3" t="s">
        <v>514</v>
      </c>
      <c r="G98" s="8">
        <v>80603</v>
      </c>
    </row>
    <row r="99" spans="1:7" x14ac:dyDescent="0.3">
      <c r="A99" s="3" t="s">
        <v>877</v>
      </c>
      <c r="B99" s="3" t="s">
        <v>912</v>
      </c>
      <c r="C99" s="3" t="s">
        <v>658</v>
      </c>
      <c r="D99" s="3" t="s">
        <v>724</v>
      </c>
      <c r="E99" s="3">
        <f ca="1">INT(YEARFRAC(Table1[[#This Row],[Date of Birth]],TODAY()))</f>
        <v>60</v>
      </c>
      <c r="F99" s="3" t="s">
        <v>519</v>
      </c>
      <c r="G99" s="8">
        <v>57390</v>
      </c>
    </row>
    <row r="100" spans="1:7" x14ac:dyDescent="0.3">
      <c r="A100" s="3" t="s">
        <v>838</v>
      </c>
      <c r="B100" s="3" t="s">
        <v>913</v>
      </c>
      <c r="C100" s="3" t="s">
        <v>659</v>
      </c>
      <c r="D100" s="3" t="s">
        <v>725</v>
      </c>
      <c r="E100" s="3">
        <f ca="1">INT(YEARFRAC(Table1[[#This Row],[Date of Birth]],TODAY()))</f>
        <v>60</v>
      </c>
      <c r="F100" s="3" t="s">
        <v>525</v>
      </c>
      <c r="G100" s="8">
        <v>61804</v>
      </c>
    </row>
    <row r="101" spans="1:7" x14ac:dyDescent="0.3">
      <c r="A101" s="3" t="s">
        <v>914</v>
      </c>
      <c r="B101" s="3" t="s">
        <v>915</v>
      </c>
      <c r="C101" s="3" t="s">
        <v>528</v>
      </c>
      <c r="D101" s="3" t="s">
        <v>727</v>
      </c>
      <c r="E101" s="3" t="s">
        <v>727</v>
      </c>
      <c r="F101" s="3" t="s">
        <v>530</v>
      </c>
      <c r="G101" s="8">
        <v>51305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48AFCB-777D-4023-A5DD-6CB305E55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TASKS</vt:lpstr>
      <vt:lpstr>ADVANCED FORMULAS 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Technophyle</dc:creator>
  <cp:lastModifiedBy>Bhushan Marathe</cp:lastModifiedBy>
  <dcterms:created xsi:type="dcterms:W3CDTF">2015-06-05T18:17:20Z</dcterms:created>
  <dcterms:modified xsi:type="dcterms:W3CDTF">2025-05-05T19:16:47Z</dcterms:modified>
</cp:coreProperties>
</file>