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OORVA\Desktop\Master's thesis\task_2\"/>
    </mc:Choice>
  </mc:AlternateContent>
  <xr:revisionPtr revIDLastSave="0" documentId="13_ncr:1_{6F4D2F1D-382F-4850-AEBC-BD4B1240229D}" xr6:coauthVersionLast="47" xr6:coauthVersionMax="47" xr10:uidLastSave="{00000000-0000-0000-0000-000000000000}"/>
  <bookViews>
    <workbookView xWindow="-108" yWindow="-108" windowWidth="23256" windowHeight="12576" activeTab="9"/>
  </bookViews>
  <sheets>
    <sheet name="Sheet1" sheetId="1" r:id="rId1"/>
    <sheet name="Design Point" sheetId="5" r:id="rId2"/>
    <sheet name="Sheet3" sheetId="3" r:id="rId3"/>
    <sheet name="DP with AB" sheetId="4" r:id="rId4"/>
    <sheet name="PP" sheetId="6" r:id="rId5"/>
    <sheet name="CDP" sheetId="7" r:id="rId6"/>
    <sheet name="SPC" sheetId="8" r:id="rId7"/>
    <sheet name="C" sheetId="9" r:id="rId8"/>
    <sheet name="HPC" sheetId="10" r:id="rId9"/>
    <sheet name="LPC" sheetId="11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<sst xmlns="http://schemas.openxmlformats.org/spreadsheetml/2006/main" count="2196" uniqueCount="1837">
  <si>
    <t>Station</t>
  </si>
  <si>
    <t>Amb</t>
  </si>
  <si>
    <t>g</t>
  </si>
  <si>
    <t>M</t>
  </si>
  <si>
    <t>-</t>
  </si>
  <si>
    <t>FAR</t>
  </si>
  <si>
    <t>AfP</t>
  </si>
  <si>
    <t>STATION DATA</t>
  </si>
  <si>
    <t>SFC</t>
  </si>
  <si>
    <t>WF32</t>
  </si>
  <si>
    <t>XN2</t>
  </si>
  <si>
    <t>XN25</t>
  </si>
  <si>
    <t>OPR</t>
  </si>
  <si>
    <t>Sf</t>
  </si>
  <si>
    <t>sf</t>
  </si>
  <si>
    <t>Gas constant</t>
  </si>
  <si>
    <t>Specific heat ratio</t>
  </si>
  <si>
    <t>Specific heat at constant pressure</t>
  </si>
  <si>
    <t>Mach number</t>
  </si>
  <si>
    <t>Mass flow rate</t>
  </si>
  <si>
    <t>Total Pressure</t>
  </si>
  <si>
    <t>Total Temperature</t>
  </si>
  <si>
    <t>Static Temperature</t>
  </si>
  <si>
    <t>Static Pressure</t>
  </si>
  <si>
    <t>Corrected mass flow rate</t>
  </si>
  <si>
    <t>Velocity</t>
  </si>
  <si>
    <t>Density</t>
  </si>
  <si>
    <t>Area of cross section</t>
  </si>
  <si>
    <t>Enthalpy</t>
  </si>
  <si>
    <t>Specific enthalpy</t>
  </si>
  <si>
    <t>Entropy function</t>
  </si>
  <si>
    <t>Specific entropy function</t>
  </si>
  <si>
    <t>Fuel to Air ratio</t>
  </si>
  <si>
    <t>Flow Path Area</t>
  </si>
  <si>
    <t>FN</t>
  </si>
  <si>
    <t>Sp_FN</t>
  </si>
  <si>
    <t>Eth</t>
  </si>
  <si>
    <t>Ep</t>
  </si>
  <si>
    <t>Ethp</t>
  </si>
  <si>
    <t>Net Thrust</t>
  </si>
  <si>
    <t>Specific Thrust</t>
  </si>
  <si>
    <t>Specific Fuel Consumption</t>
  </si>
  <si>
    <t>Thermal Efficiency</t>
  </si>
  <si>
    <t>Propulsice Efficiency</t>
  </si>
  <si>
    <t>Thermo-propulsiv Efficiency</t>
  </si>
  <si>
    <t>kN</t>
  </si>
  <si>
    <t>m/s</t>
  </si>
  <si>
    <t>g/kN s</t>
  </si>
  <si>
    <t>Unit</t>
  </si>
  <si>
    <t>J/kg K</t>
  </si>
  <si>
    <t>kg/s</t>
  </si>
  <si>
    <t>K</t>
  </si>
  <si>
    <t>Pa</t>
  </si>
  <si>
    <t>m2</t>
  </si>
  <si>
    <t>kg/m3</t>
  </si>
  <si>
    <t>J/kg</t>
  </si>
  <si>
    <t xml:space="preserve">R </t>
  </si>
  <si>
    <t xml:space="preserve">Cp </t>
  </si>
  <si>
    <t xml:space="preserve">W </t>
  </si>
  <si>
    <t xml:space="preserve">T </t>
  </si>
  <si>
    <t xml:space="preserve">Ts </t>
  </si>
  <si>
    <t>P</t>
  </si>
  <si>
    <t xml:space="preserve">Ps </t>
  </si>
  <si>
    <t xml:space="preserve">WR </t>
  </si>
  <si>
    <t xml:space="preserve">V </t>
  </si>
  <si>
    <t xml:space="preserve">A </t>
  </si>
  <si>
    <t>Rho</t>
  </si>
  <si>
    <t xml:space="preserve">H </t>
  </si>
  <si>
    <t xml:space="preserve">h </t>
  </si>
  <si>
    <t>cs</t>
  </si>
  <si>
    <t>D1</t>
  </si>
  <si>
    <t>Fuel flow rate</t>
  </si>
  <si>
    <t>LP shaft speed</t>
  </si>
  <si>
    <t>HP shaft speed</t>
  </si>
  <si>
    <t>Overall Pressure ratio</t>
  </si>
  <si>
    <t>Core size</t>
  </si>
  <si>
    <t>Inlet diameter</t>
  </si>
  <si>
    <t>Corrected LP shaft speed</t>
  </si>
  <si>
    <t>Corrected HP shaft speed</t>
  </si>
  <si>
    <t>rpm</t>
  </si>
  <si>
    <t>m</t>
  </si>
  <si>
    <t>PWHPC</t>
  </si>
  <si>
    <t>PWOFF</t>
  </si>
  <si>
    <t>PWHPT</t>
  </si>
  <si>
    <t>PWLPC</t>
  </si>
  <si>
    <t>PWLPT</t>
  </si>
  <si>
    <t>Diff</t>
  </si>
  <si>
    <t>Power consumed by HPC</t>
  </si>
  <si>
    <t>Power offtake</t>
  </si>
  <si>
    <t>Power required from HPT</t>
  </si>
  <si>
    <t>Power consumed by LPC</t>
  </si>
  <si>
    <t>Power produced by LPT</t>
  </si>
  <si>
    <t>Excess LP shaft power</t>
  </si>
  <si>
    <t>W</t>
  </si>
  <si>
    <t>Mixer Pressure Loss</t>
  </si>
  <si>
    <t>Static Pressure equality</t>
  </si>
  <si>
    <t>P16Q6</t>
  </si>
  <si>
    <t>Ps163Q63</t>
  </si>
  <si>
    <t>PERFORMANCE PARAMETERS</t>
  </si>
  <si>
    <t>SHAFT POWER CONSUMPTION</t>
  </si>
  <si>
    <t>CHECK</t>
  </si>
  <si>
    <t>TIT</t>
  </si>
  <si>
    <t>SOT</t>
  </si>
  <si>
    <t>CYCLE DESIGN PARAMETERS</t>
  </si>
  <si>
    <t>XN2R</t>
  </si>
  <si>
    <t>XN25R</t>
  </si>
  <si>
    <t>WF64</t>
  </si>
  <si>
    <t>WFt</t>
  </si>
  <si>
    <t>WF32</t>
  </si>
  <si>
    <t>LAB</t>
  </si>
  <si>
    <t>WF64</t>
  </si>
  <si>
    <t>WFt</t>
  </si>
  <si>
    <t>XN2</t>
  </si>
  <si>
    <t>XN25</t>
  </si>
  <si>
    <t>OPR</t>
  </si>
  <si>
    <t>coreSize</t>
  </si>
  <si>
    <t>inletDia</t>
  </si>
  <si>
    <t>HPC</t>
  </si>
  <si>
    <t>OFF</t>
  </si>
  <si>
    <t>HPT</t>
  </si>
  <si>
    <t>LPC</t>
  </si>
  <si>
    <t>LPT</t>
  </si>
  <si>
    <t>mixerPloss</t>
  </si>
  <si>
    <t>lambda163</t>
  </si>
  <si>
    <t>lambda63</t>
  </si>
  <si>
    <t>staticPeq</t>
  </si>
  <si>
    <t>Fuel flow rate (main burner)</t>
  </si>
  <si>
    <t>Fuel flow rate (afterburner)</t>
  </si>
  <si>
    <t>Total fuel flow rate</t>
  </si>
  <si>
    <t>Afterburner length</t>
  </si>
  <si>
    <t xml:space="preserve">HPC Tip Speed </t>
  </si>
  <si>
    <t>HPC Inlet Mach Number</t>
  </si>
  <si>
    <t>HPC Inlet Radius Ratio</t>
  </si>
  <si>
    <t>HP Spool Speed</t>
  </si>
  <si>
    <t>HPC Inlet Tip Diameter</t>
  </si>
  <si>
    <t>HPC Inlet Hub Diameter</t>
  </si>
  <si>
    <t>Calculated HPC Radius Ratio</t>
  </si>
  <si>
    <t xml:space="preserve">HP Spool Torque </t>
  </si>
  <si>
    <t>Corr.Flow/Area HPC</t>
  </si>
  <si>
    <t>U25</t>
  </si>
  <si>
    <t>M25</t>
  </si>
  <si>
    <t>Rt25</t>
  </si>
  <si>
    <t>Rh25</t>
  </si>
  <si>
    <t>Rr25</t>
  </si>
  <si>
    <t>TauXN25</t>
  </si>
  <si>
    <t>Rr_HPC</t>
  </si>
  <si>
    <t>RPM</t>
  </si>
  <si>
    <t>Nm</t>
  </si>
  <si>
    <t>kg/(s-m²)</t>
  </si>
  <si>
    <t>WR_A</t>
  </si>
  <si>
    <t>T_ 1</t>
  </si>
  <si>
    <t>T_ 2</t>
  </si>
  <si>
    <t>T_ 3</t>
  </si>
  <si>
    <t>T_ 4</t>
  </si>
  <si>
    <t>T_ 5</t>
  </si>
  <si>
    <t>T_ 6</t>
  </si>
  <si>
    <t>T_ 7</t>
  </si>
  <si>
    <t>T_ 8</t>
  </si>
  <si>
    <t>T_ 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</si>
  <si>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</si>
  <si>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</si>
  <si>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</si>
  <si>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</si>
  <si>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</si>
  <si>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</si>
  <si>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</si>
  <si>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</si>
  <si>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</si>
  <si>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</si>
  <si>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</si>
  <si>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P_ 1</t>
  </si>
  <si>
    <t>P_ 2</t>
  </si>
  <si>
    <t>P_ 3</t>
  </si>
  <si>
    <t>P_ 4</t>
  </si>
  <si>
    <t>P_ 5</t>
  </si>
  <si>
    <t>P_ 6</t>
  </si>
  <si>
    <t>P_ 7</t>
  </si>
  <si>
    <t>P_ 8</t>
  </si>
  <si>
    <t>P_ 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</si>
  <si>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</si>
  <si>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</si>
  <si>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</si>
  <si>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</si>
  <si>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</si>
  <si>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</si>
  <si>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</si>
  <si>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</si>
  <si>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</si>
  <si>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</si>
  <si>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</si>
  <si>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W_ 1</t>
  </si>
  <si>
    <t>W_ 2</t>
  </si>
  <si>
    <t>W_ 3</t>
  </si>
  <si>
    <t>W_ 4</t>
  </si>
  <si>
    <t>W_ 5</t>
  </si>
  <si>
    <t>W_ 6</t>
  </si>
  <si>
    <t>W_ 7</t>
  </si>
  <si>
    <t>W_ 8</t>
  </si>
  <si>
    <t>W_ 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</si>
  <si>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</si>
  <si>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</si>
  <si>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</si>
  <si>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</si>
  <si>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</si>
  <si>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</si>
  <si>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</si>
  <si>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</si>
  <si>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</si>
  <si>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</si>
  <si>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</si>
  <si>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WR_ 1</t>
  </si>
  <si>
    <t>WR_ 2</t>
  </si>
  <si>
    <t>WR_ 3</t>
  </si>
  <si>
    <t>WR_ 4</t>
  </si>
  <si>
    <t>WR_ 5</t>
  </si>
  <si>
    <t>WR_ 6</t>
  </si>
  <si>
    <t>WR_ 7</t>
  </si>
  <si>
    <t>WR_ 8</t>
  </si>
  <si>
    <t>WR_ 9</t>
  </si>
  <si>
    <t>WR_10</t>
  </si>
  <si>
    <t>WR_11</t>
  </si>
  <si>
    <t>WR_12</t>
  </si>
  <si>
    <t>WR_13</t>
  </si>
  <si>
    <t>WR_14</t>
  </si>
  <si>
    <t>WR_15</t>
  </si>
  <si>
    <t>WR_16</t>
  </si>
  <si>
    <t>WR_17</t>
  </si>
  <si>
    <t>WR_18</t>
  </si>
  <si>
    <t>WR_19</t>
  </si>
  <si>
    <t>WR_20</t>
  </si>
  <si>
    <t>Station_ 1</t>
  </si>
  <si>
    <t>Station_ 2</t>
  </si>
  <si>
    <t>Station_ 3</t>
  </si>
  <si>
    <t>Station_ 4</t>
  </si>
  <si>
    <t>Station_ 5</t>
  </si>
  <si>
    <t>Station_ 6</t>
  </si>
  <si>
    <t>Station_ 7</t>
  </si>
  <si>
    <t>Station_ 8</t>
  </si>
  <si>
    <t>Station_ 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</si>
  <si>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</si>
  <si>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</si>
  <si>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</si>
  <si>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</si>
  <si>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</si>
  <si>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</si>
  <si>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</si>
  <si>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</si>
  <si>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</si>
  <si>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</si>
  <si>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</si>
  <si>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Tstd</t>
  </si>
  <si>
    <t>Pstd</t>
  </si>
  <si>
    <t>g_ 1</t>
  </si>
  <si>
    <t>g_ 2</t>
  </si>
  <si>
    <t>g_ 3</t>
  </si>
  <si>
    <t>g_ 4</t>
  </si>
  <si>
    <t>g_ 5</t>
  </si>
  <si>
    <t>g_ 6</t>
  </si>
  <si>
    <t>g_ 7</t>
  </si>
  <si>
    <t>g_ 8</t>
  </si>
  <si>
    <t>g_ 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</si>
  <si>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</si>
  <si>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</si>
  <si>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</si>
  <si>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</si>
  <si>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</si>
  <si>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</si>
  <si>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</si>
  <si>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</si>
  <si>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</si>
  <si>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</si>
  <si>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</si>
  <si>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R_ 1</t>
  </si>
  <si>
    <t>R_ 2</t>
  </si>
  <si>
    <t>R_ 3</t>
  </si>
  <si>
    <t>R_ 4</t>
  </si>
  <si>
    <t>R_ 5</t>
  </si>
  <si>
    <t>R_ 6</t>
  </si>
  <si>
    <t>R_ 7</t>
  </si>
  <si>
    <t>R_ 8</t>
  </si>
  <si>
    <t>R_ 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</si>
  <si>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</si>
  <si>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</si>
  <si>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</si>
  <si>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</si>
  <si>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</si>
  <si>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</si>
  <si>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</si>
  <si>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</si>
  <si>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</si>
  <si>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</si>
  <si>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</si>
  <si>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Cp_ 1</t>
  </si>
  <si>
    <t>Cp_ 2</t>
  </si>
  <si>
    <t>Cp_ 3</t>
  </si>
  <si>
    <t>Cp_ 4</t>
  </si>
  <si>
    <t>Cp_ 5</t>
  </si>
  <si>
    <t>Cp_ 6</t>
  </si>
  <si>
    <t>Cp_ 7</t>
  </si>
  <si>
    <t>Cp_ 8</t>
  </si>
  <si>
    <t>Cp_ 9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</si>
  <si>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</si>
  <si>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</si>
  <si>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</si>
  <si>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</si>
  <si>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</si>
  <si>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</si>
  <si>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</si>
  <si>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</si>
  <si>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</si>
  <si>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Cp_19</t>
  </si>
  <si>
    <t>Cp_20</t>
  </si>
  <si>
    <t>M_ 1</t>
  </si>
  <si>
    <t>M_ 2</t>
  </si>
  <si>
    <t>M_ 3</t>
  </si>
  <si>
    <t>M_ 4</t>
  </si>
  <si>
    <t>M_ 5</t>
  </si>
  <si>
    <t>M_ 6</t>
  </si>
  <si>
    <t>M_ 7</t>
  </si>
  <si>
    <t>M_ 8</t>
  </si>
  <si>
    <t>M_ 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</si>
  <si>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</si>
  <si>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</si>
  <si>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</si>
  <si>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</si>
  <si>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</si>
  <si>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</si>
  <si>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</si>
  <si>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</si>
  <si>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</si>
  <si>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</si>
  <si>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A_ 1</t>
  </si>
  <si>
    <t>A_ 2</t>
  </si>
  <si>
    <t>A_ 3</t>
  </si>
  <si>
    <t>A_ 4</t>
  </si>
  <si>
    <t>A_ 5</t>
  </si>
  <si>
    <t>A_ 6</t>
  </si>
  <si>
    <t>A_ 7</t>
  </si>
  <si>
    <t>A_ 8</t>
  </si>
  <si>
    <t>A_ 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</si>
  <si>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</si>
  <si>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</si>
  <si>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</si>
  <si>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</si>
  <si>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</si>
  <si>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</si>
  <si>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</si>
  <si>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</si>
  <si>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</si>
  <si>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</si>
  <si>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</si>
  <si>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Ts_ 1</t>
  </si>
  <si>
    <t>Ts_ 2</t>
  </si>
  <si>
    <t>Ts_ 3</t>
  </si>
  <si>
    <t>Ts_ 4</t>
  </si>
  <si>
    <t>Ts_ 5</t>
  </si>
  <si>
    <t>Ts_ 6</t>
  </si>
  <si>
    <t>Ts_ 7</t>
  </si>
  <si>
    <t>Ts_ 8</t>
  </si>
  <si>
    <t>Ts_ 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</si>
  <si>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</si>
  <si>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</si>
  <si>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</si>
  <si>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</si>
  <si>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</si>
  <si>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</si>
  <si>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</si>
  <si>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</si>
  <si>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</si>
  <si>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</si>
  <si>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</si>
  <si>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Ps_ 1</t>
  </si>
  <si>
    <t>Ps_ 2</t>
  </si>
  <si>
    <t>Ps_ 3</t>
  </si>
  <si>
    <t>Ps_ 4</t>
  </si>
  <si>
    <t>Ps_ 5</t>
  </si>
  <si>
    <t>Ps_ 6</t>
  </si>
  <si>
    <t>Ps_ 7</t>
  </si>
  <si>
    <t>Ps_ 8</t>
  </si>
  <si>
    <t>Ps_ 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</si>
  <si>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</si>
  <si>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</si>
  <si>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</si>
  <si>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</si>
  <si>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</si>
  <si>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</si>
  <si>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</si>
  <si>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</si>
  <si>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</si>
  <si>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</si>
  <si>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</si>
  <si>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</si>
  <si>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</si>
  <si>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</si>
  <si>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</si>
  <si>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</si>
  <si>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</si>
  <si>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</si>
  <si>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</si>
  <si>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</si>
  <si>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</si>
  <si>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</si>
  <si>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</si>
  <si>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</si>
  <si>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</si>
  <si>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</si>
  <si>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</si>
  <si>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</si>
  <si>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</si>
  <si>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</si>
  <si>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</si>
  <si>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Rho_ 1</t>
  </si>
  <si>
    <t>Rho_ 2</t>
  </si>
  <si>
    <t>Rho_ 3</t>
  </si>
  <si>
    <t>Rho_ 4</t>
  </si>
  <si>
    <t>Rho_ 5</t>
  </si>
  <si>
    <t>Rho_ 6</t>
  </si>
  <si>
    <t>Rho_ 7</t>
  </si>
  <si>
    <t>Rho_ 8</t>
  </si>
  <si>
    <t>Rho_ 9</t>
  </si>
  <si>
    <t>Rho_10</t>
  </si>
  <si>
    <t>Rho_11</t>
  </si>
  <si>
    <t>Rho_12</t>
  </si>
  <si>
    <t>Rho_13</t>
  </si>
  <si>
    <t>Rho_14</t>
  </si>
  <si>
    <t>Rho_15</t>
  </si>
  <si>
    <t>Rho_16</t>
  </si>
  <si>
    <t>Rho_17</t>
  </si>
  <si>
    <t>Rho_18</t>
  </si>
  <si>
    <t>Rho_19</t>
  </si>
  <si>
    <t>Rho_20</t>
  </si>
  <si>
    <t>FAR_ 1</t>
  </si>
  <si>
    <t>FAR_ 2</t>
  </si>
  <si>
    <t>FAR_ 3</t>
  </si>
  <si>
    <t>FAR_ 4</t>
  </si>
  <si>
    <t>FAR_ 5</t>
  </si>
  <si>
    <t>FAR_ 6</t>
  </si>
  <si>
    <t>FAR_ 7</t>
  </si>
  <si>
    <t>FAR_ 8</t>
  </si>
  <si>
    <t>FAR_ 9</t>
  </si>
  <si>
    <t>FAR_10</t>
  </si>
  <si>
    <t>FAR_11</t>
  </si>
  <si>
    <t>FAR_12</t>
  </si>
  <si>
    <t>FAR_13</t>
  </si>
  <si>
    <t>FAR_14</t>
  </si>
  <si>
    <t>FAR_15</t>
  </si>
  <si>
    <t>FAR_16</t>
  </si>
  <si>
    <t>FAR_17</t>
  </si>
  <si>
    <t>FAR_18</t>
  </si>
  <si>
    <t>FAR_19</t>
  </si>
  <si>
    <t>AfP_ 1</t>
  </si>
  <si>
    <t>AfP_ 2</t>
  </si>
  <si>
    <t>AfP_ 3</t>
  </si>
  <si>
    <t>AfP_ 4</t>
  </si>
  <si>
    <t>AfP_ 5</t>
  </si>
  <si>
    <t>AfP_ 6</t>
  </si>
  <si>
    <t>AfP_ 7</t>
  </si>
  <si>
    <t>AfP_ 8</t>
  </si>
  <si>
    <t>AfP_ 9</t>
  </si>
  <si>
    <t>AfP_10</t>
  </si>
  <si>
    <t>AfP_11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</si>
  <si>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</si>
  <si>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</si>
  <si>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</si>
  <si>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</si>
  <si>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</si>
  <si>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</si>
  <si>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</si>
  <si>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</si>
  <si>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</si>
  <si>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</si>
  <si>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</si>
  <si>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</si>
  <si>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</si>
  <si>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</si>
  <si>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</si>
  <si>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</si>
  <si>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</si>
  <si>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</si>
  <si>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</si>
  <si>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</si>
  <si>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</si>
  <si>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</si>
  <si>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</si>
  <si>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</si>
  <si>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</si>
  <si>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</si>
  <si>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</si>
  <si>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</si>
  <si>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</si>
  <si>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</si>
  <si>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</si>
  <si>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</si>
  <si>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</si>
  <si>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</si>
  <si>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</si>
  <si>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</si>
  <si>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</si>
  <si>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</si>
  <si>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</si>
  <si>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</si>
  <si>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</si>
  <si>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</si>
  <si>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</si>
  <si>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</si>
  <si>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</si>
  <si>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</si>
  <si>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</si>
  <si>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</si>
  <si>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</si>
  <si>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</si>
  <si>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</si>
  <si>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</si>
  <si>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</si>
  <si>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</si>
  <si>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</si>
  <si>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</si>
  <si>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</si>
  <si>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</si>
  <si>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</si>
  <si>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</si>
  <si>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</si>
  <si>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</si>
  <si>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</si>
  <si>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</si>
  <si>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</si>
  <si>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</si>
  <si>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</si>
  <si>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</si>
  <si>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</si>
  <si>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</si>
  <si>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</si>
  <si>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</si>
  <si>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</si>
  <si>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</si>
  <si>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</si>
  <si>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</si>
  <si>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</si>
  <si>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</si>
  <si>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</si>
  <si>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</si>
  <si>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Thrust</t>
  </si>
  <si>
    <t>SpecificThrust</t>
  </si>
  <si>
    <t>SFC</t>
  </si>
  <si>
    <t>ThermalEff</t>
  </si>
  <si>
    <t>PropulsiveEff</t>
  </si>
  <si>
    <t>OverallEff</t>
  </si>
  <si>
    <t>WF32</t>
  </si>
  <si>
    <t>LAB</t>
  </si>
  <si>
    <t>WF64</t>
  </si>
  <si>
    <t>WFt</t>
  </si>
  <si>
    <t>VolAB</t>
  </si>
  <si>
    <t>XN2</t>
  </si>
  <si>
    <t>XN25</t>
  </si>
  <si>
    <t>OPR</t>
  </si>
  <si>
    <t>coreSize</t>
  </si>
  <si>
    <t>inletDia</t>
  </si>
  <si>
    <t>lambda2</t>
  </si>
  <si>
    <t>XN2R</t>
  </si>
  <si>
    <t>HPC</t>
  </si>
  <si>
    <t>OFF</t>
  </si>
  <si>
    <t>HPT</t>
  </si>
  <si>
    <t>LPC</t>
  </si>
  <si>
    <t>LPT</t>
  </si>
  <si>
    <t>mixerPloss</t>
  </si>
  <si>
    <t>lambda163</t>
  </si>
  <si>
    <t>lambda63</t>
  </si>
  <si>
    <t>staticPeq</t>
  </si>
  <si>
    <t xml:space="preserve">LPC Tip Speed </t>
  </si>
  <si>
    <t>LPC Inlet Mach Number</t>
  </si>
  <si>
    <t>LPC Inlet Radius Ratio</t>
  </si>
  <si>
    <t>LP Spool Speed</t>
  </si>
  <si>
    <t>LPC Inlet Tip Diameter</t>
  </si>
  <si>
    <t>LPC Inlet Hub Diameter</t>
  </si>
  <si>
    <t>Calculated LPC Radius Ratio</t>
  </si>
  <si>
    <t xml:space="preserve">LP Spool Torque </t>
  </si>
  <si>
    <t>U2</t>
  </si>
  <si>
    <t>M2</t>
  </si>
  <si>
    <t>Rr2</t>
  </si>
  <si>
    <t>Rt2</t>
  </si>
  <si>
    <t>Rh2</t>
  </si>
  <si>
    <t>Rr_LPC</t>
  </si>
  <si>
    <t>TauXN2</t>
  </si>
  <si>
    <t>T_ 1</t>
  </si>
  <si>
    <t>T_ 2</t>
  </si>
  <si>
    <t>T_ 3</t>
  </si>
  <si>
    <t>T_ 4</t>
  </si>
  <si>
    <t>T_ 5</t>
  </si>
  <si>
    <t>T_ 6</t>
  </si>
  <si>
    <t>T_ 7</t>
  </si>
  <si>
    <t>T_ 8</t>
  </si>
  <si>
    <t>T_ 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</si>
  <si>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</si>
  <si>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</si>
  <si>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</si>
  <si>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</si>
  <si>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</si>
  <si>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</si>
  <si>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</si>
  <si>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</si>
  <si>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</si>
  <si>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</si>
  <si>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</si>
  <si>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P_ 1</t>
  </si>
  <si>
    <t>P_ 2</t>
  </si>
  <si>
    <t>P_ 3</t>
  </si>
  <si>
    <t>P_ 4</t>
  </si>
  <si>
    <t>P_ 5</t>
  </si>
  <si>
    <t>P_ 6</t>
  </si>
  <si>
    <t>P_ 7</t>
  </si>
  <si>
    <t>P_ 8</t>
  </si>
  <si>
    <t>P_ 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</si>
  <si>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</si>
  <si>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</si>
  <si>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</si>
  <si>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</si>
  <si>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</si>
  <si>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</si>
  <si>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</si>
  <si>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</si>
  <si>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</si>
  <si>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</si>
  <si>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</si>
  <si>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W_ 1</t>
  </si>
  <si>
    <t>W_ 2</t>
  </si>
  <si>
    <t>W_ 3</t>
  </si>
  <si>
    <t>W_ 4</t>
  </si>
  <si>
    <t>W_ 5</t>
  </si>
  <si>
    <t>W_ 6</t>
  </si>
  <si>
    <t>W_ 7</t>
  </si>
  <si>
    <t>W_ 8</t>
  </si>
  <si>
    <t>W_ 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</si>
  <si>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</si>
  <si>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</si>
  <si>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</si>
  <si>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</si>
  <si>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</si>
  <si>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</si>
  <si>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</si>
  <si>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</si>
  <si>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</si>
  <si>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</si>
  <si>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</si>
  <si>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WR_ 1</t>
  </si>
  <si>
    <t>WR_ 2</t>
  </si>
  <si>
    <t>WR_ 3</t>
  </si>
  <si>
    <t>WR_ 4</t>
  </si>
  <si>
    <t>WR_ 5</t>
  </si>
  <si>
    <t>WR_ 6</t>
  </si>
  <si>
    <t>WR_ 7</t>
  </si>
  <si>
    <t>WR_ 8</t>
  </si>
  <si>
    <t>WR_ 9</t>
  </si>
  <si>
    <t>WR_10</t>
  </si>
  <si>
    <t>WR_11</t>
  </si>
  <si>
    <t>WR_12</t>
  </si>
  <si>
    <t>WR_13</t>
  </si>
  <si>
    <t>WR_14</t>
  </si>
  <si>
    <t>WR_15</t>
  </si>
  <si>
    <t>WR_16</t>
  </si>
  <si>
    <t>WR_17</t>
  </si>
  <si>
    <t>WR_18</t>
  </si>
  <si>
    <t>WR_19</t>
  </si>
  <si>
    <t>WR_20</t>
  </si>
  <si>
    <t>Station_ 1</t>
  </si>
  <si>
    <t>Station_ 2</t>
  </si>
  <si>
    <t>Station_ 3</t>
  </si>
  <si>
    <t>Station_ 4</t>
  </si>
  <si>
    <t>Station_ 5</t>
  </si>
  <si>
    <t>Station_ 6</t>
  </si>
  <si>
    <t>Station_ 7</t>
  </si>
  <si>
    <t>Station_ 8</t>
  </si>
  <si>
    <t>Station_ 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</si>
  <si>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</si>
  <si>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</si>
  <si>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</si>
  <si>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</si>
  <si>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</si>
  <si>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</si>
  <si>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</si>
  <si>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</si>
  <si>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</si>
  <si>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</si>
  <si>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</si>
  <si>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Tstd</t>
  </si>
  <si>
    <t>Pstd</t>
  </si>
  <si>
    <t>g_ 1</t>
  </si>
  <si>
    <t>g_ 2</t>
  </si>
  <si>
    <t>g_ 3</t>
  </si>
  <si>
    <t>g_ 4</t>
  </si>
  <si>
    <t>g_ 5</t>
  </si>
  <si>
    <t>g_ 6</t>
  </si>
  <si>
    <t>g_ 7</t>
  </si>
  <si>
    <t>g_ 8</t>
  </si>
  <si>
    <t>g_ 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</si>
  <si>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</si>
  <si>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</si>
  <si>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</si>
  <si>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</si>
  <si>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</si>
  <si>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</si>
  <si>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</si>
  <si>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</si>
  <si>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</si>
  <si>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</si>
  <si>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</si>
  <si>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R_ 1</t>
  </si>
  <si>
    <t>R_ 2</t>
  </si>
  <si>
    <t>R_ 3</t>
  </si>
  <si>
    <t>R_ 4</t>
  </si>
  <si>
    <t>R_ 5</t>
  </si>
  <si>
    <t>R_ 6</t>
  </si>
  <si>
    <t>R_ 7</t>
  </si>
  <si>
    <t>R_ 8</t>
  </si>
  <si>
    <t>R_ 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</si>
  <si>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</si>
  <si>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</si>
  <si>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</si>
  <si>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</si>
  <si>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</si>
  <si>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</si>
  <si>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</si>
  <si>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</si>
  <si>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</si>
  <si>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</si>
  <si>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</si>
  <si>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Cp_ 1</t>
  </si>
  <si>
    <t>Cp_ 2</t>
  </si>
  <si>
    <t>Cp_ 3</t>
  </si>
  <si>
    <t>Cp_ 4</t>
  </si>
  <si>
    <t>Cp_ 5</t>
  </si>
  <si>
    <t>Cp_ 6</t>
  </si>
  <si>
    <t>Cp_ 7</t>
  </si>
  <si>
    <t>Cp_ 8</t>
  </si>
  <si>
    <t>Cp_ 9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</si>
  <si>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</si>
  <si>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</si>
  <si>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</si>
  <si>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</si>
  <si>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</si>
  <si>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</si>
  <si>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</si>
  <si>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</si>
  <si>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</si>
  <si>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Cp_19</t>
  </si>
  <si>
    <t>Cp_20</t>
  </si>
  <si>
    <t>M_ 1</t>
  </si>
  <si>
    <t>M_ 2</t>
  </si>
  <si>
    <t>M_ 3</t>
  </si>
  <si>
    <t>M_ 4</t>
  </si>
  <si>
    <t>M_ 5</t>
  </si>
  <si>
    <t>M_ 6</t>
  </si>
  <si>
    <t>M_ 7</t>
  </si>
  <si>
    <t>M_ 8</t>
  </si>
  <si>
    <t>M_ 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</si>
  <si>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</si>
  <si>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</si>
  <si>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</si>
  <si>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</si>
  <si>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</si>
  <si>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</si>
  <si>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</si>
  <si>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</si>
  <si>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</si>
  <si>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</si>
  <si>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A_ 1</t>
  </si>
  <si>
    <t>A_ 2</t>
  </si>
  <si>
    <t>A_ 3</t>
  </si>
  <si>
    <t>A_ 4</t>
  </si>
  <si>
    <t>A_ 5</t>
  </si>
  <si>
    <t>A_ 6</t>
  </si>
  <si>
    <t>A_ 7</t>
  </si>
  <si>
    <t>A_ 8</t>
  </si>
  <si>
    <t>A_ 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</si>
  <si>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</si>
  <si>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</si>
  <si>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</si>
  <si>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</si>
  <si>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</si>
  <si>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</si>
  <si>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</si>
  <si>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</si>
  <si>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</si>
  <si>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</si>
  <si>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</si>
  <si>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Ts_ 1</t>
  </si>
  <si>
    <t>Ts_ 2</t>
  </si>
  <si>
    <t>Ts_ 3</t>
  </si>
  <si>
    <t>Ts_ 4</t>
  </si>
  <si>
    <t>Ts_ 5</t>
  </si>
  <si>
    <t>Ts_ 6</t>
  </si>
  <si>
    <t>Ts_ 7</t>
  </si>
  <si>
    <t>Ts_ 8</t>
  </si>
  <si>
    <t>Ts_ 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</si>
  <si>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</si>
  <si>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</si>
  <si>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</si>
  <si>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</si>
  <si>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</si>
  <si>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</si>
  <si>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</si>
  <si>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</si>
  <si>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</si>
  <si>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</si>
  <si>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</si>
  <si>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Ps_ 1</t>
  </si>
  <si>
    <t>Ps_ 2</t>
  </si>
  <si>
    <t>Ps_ 3</t>
  </si>
  <si>
    <t>Ps_ 4</t>
  </si>
  <si>
    <t>Ps_ 5</t>
  </si>
  <si>
    <t>Ps_ 6</t>
  </si>
  <si>
    <t>Ps_ 7</t>
  </si>
  <si>
    <t>Ps_ 8</t>
  </si>
  <si>
    <t>Ps_ 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</si>
  <si>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</si>
  <si>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</si>
  <si>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</si>
  <si>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</si>
  <si>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</si>
  <si>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</si>
  <si>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</si>
  <si>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</si>
  <si>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</si>
  <si>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</si>
  <si>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</si>
  <si>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</si>
  <si>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</si>
  <si>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</si>
  <si>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</si>
  <si>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</si>
  <si>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</si>
  <si>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</si>
  <si>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</si>
  <si>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</si>
  <si>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</si>
  <si>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</si>
  <si>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</si>
  <si>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</si>
  <si>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</si>
  <si>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</si>
  <si>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</si>
  <si>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</si>
  <si>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</si>
  <si>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</si>
  <si>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</si>
  <si>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Rho_ 1</t>
  </si>
  <si>
    <t>Rho_ 2</t>
  </si>
  <si>
    <t>Rho_ 3</t>
  </si>
  <si>
    <t>Rho_ 4</t>
  </si>
  <si>
    <t>Rho_ 5</t>
  </si>
  <si>
    <t>Rho_ 6</t>
  </si>
  <si>
    <t>Rho_ 7</t>
  </si>
  <si>
    <t>Rho_ 8</t>
  </si>
  <si>
    <t>Rho_ 9</t>
  </si>
  <si>
    <t>Rho_10</t>
  </si>
  <si>
    <t>Rho_11</t>
  </si>
  <si>
    <t>Rho_12</t>
  </si>
  <si>
    <t>Rho_13</t>
  </si>
  <si>
    <t>Rho_14</t>
  </si>
  <si>
    <t>Rho_15</t>
  </si>
  <si>
    <t>Rho_16</t>
  </si>
  <si>
    <t>Rho_17</t>
  </si>
  <si>
    <t>Rho_18</t>
  </si>
  <si>
    <t>Rho_19</t>
  </si>
  <si>
    <t>Rho_20</t>
  </si>
  <si>
    <t>FAR_ 1</t>
  </si>
  <si>
    <t>FAR_ 2</t>
  </si>
  <si>
    <t>FAR_ 3</t>
  </si>
  <si>
    <t>FAR_ 4</t>
  </si>
  <si>
    <t>FAR_ 5</t>
  </si>
  <si>
    <t>FAR_ 6</t>
  </si>
  <si>
    <t>FAR_ 7</t>
  </si>
  <si>
    <t>FAR_ 8</t>
  </si>
  <si>
    <t>FAR_ 9</t>
  </si>
  <si>
    <t>FAR_10</t>
  </si>
  <si>
    <t>FAR_11</t>
  </si>
  <si>
    <t>FAR_12</t>
  </si>
  <si>
    <t>FAR_13</t>
  </si>
  <si>
    <t>FAR_14</t>
  </si>
  <si>
    <t>FAR_15</t>
  </si>
  <si>
    <t>FAR_16</t>
  </si>
  <si>
    <t>FAR_17</t>
  </si>
  <si>
    <t>FAR_18</t>
  </si>
  <si>
    <t>FAR_19</t>
  </si>
  <si>
    <t>AfP_ 1</t>
  </si>
  <si>
    <t>AfP_ 2</t>
  </si>
  <si>
    <t>AfP_ 3</t>
  </si>
  <si>
    <t>AfP_ 4</t>
  </si>
  <si>
    <t>AfP_ 5</t>
  </si>
  <si>
    <t>AfP_ 6</t>
  </si>
  <si>
    <t>AfP_ 7</t>
  </si>
  <si>
    <t>AfP_ 8</t>
  </si>
  <si>
    <t>AfP_ 9</t>
  </si>
  <si>
    <t>AfP_10</t>
  </si>
  <si>
    <t>AfP_11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</si>
  <si>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</si>
  <si>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</si>
  <si>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</si>
  <si>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</si>
  <si>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</si>
  <si>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</si>
  <si>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</si>
  <si>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</si>
  <si>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</si>
  <si>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</si>
  <si>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</si>
  <si>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</si>
  <si>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</si>
  <si>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</si>
  <si>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</si>
  <si>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</si>
  <si>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</si>
  <si>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</si>
  <si>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</si>
  <si>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</si>
  <si>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</si>
  <si>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</si>
  <si>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</si>
  <si>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</si>
  <si>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</si>
  <si>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</si>
  <si>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</si>
  <si>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</si>
  <si>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</si>
  <si>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</si>
  <si>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</si>
  <si>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</si>
  <si>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</si>
  <si>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</si>
  <si>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</si>
  <si>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</si>
  <si>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</si>
  <si>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</si>
  <si>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</si>
  <si>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</si>
  <si>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</si>
  <si>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</si>
  <si>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</si>
  <si>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</si>
  <si>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</si>
  <si>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</si>
  <si>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</si>
  <si>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</si>
  <si>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</si>
  <si>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</si>
  <si>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</si>
  <si>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</si>
  <si>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</si>
  <si>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</si>
  <si>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</si>
  <si>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</si>
  <si>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</si>
  <si>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</si>
  <si>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</si>
  <si>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</si>
  <si>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</si>
  <si>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</si>
  <si>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</si>
  <si>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</si>
  <si>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</si>
  <si>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</si>
  <si>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</si>
  <si>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</si>
  <si>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</si>
  <si>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</si>
  <si>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</si>
  <si>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</si>
  <si>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</si>
  <si>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</si>
  <si>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</si>
  <si>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</si>
  <si>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</si>
  <si>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</si>
  <si>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</si>
  <si>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</si>
  <si>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Thrust</t>
  </si>
  <si>
    <t>SpecificThrust</t>
  </si>
  <si>
    <t>SFC</t>
  </si>
  <si>
    <t>ThermalEff</t>
  </si>
  <si>
    <t>PropulsiveEff</t>
  </si>
  <si>
    <t>OverallEff</t>
  </si>
  <si>
    <t>WF32</t>
  </si>
  <si>
    <t>LAB</t>
  </si>
  <si>
    <t>WF64</t>
  </si>
  <si>
    <t>WFt</t>
  </si>
  <si>
    <t>XN2</t>
  </si>
  <si>
    <t>XN25</t>
  </si>
  <si>
    <t>OPR</t>
  </si>
  <si>
    <t>coreSize</t>
  </si>
  <si>
    <t>inletDia</t>
  </si>
  <si>
    <t>lambda2</t>
  </si>
  <si>
    <t>XN2R</t>
  </si>
  <si>
    <t>XN25R</t>
  </si>
  <si>
    <t>HPC</t>
  </si>
  <si>
    <t>OFF</t>
  </si>
  <si>
    <t>HPT</t>
  </si>
  <si>
    <t>LPC</t>
  </si>
  <si>
    <t>LPT</t>
  </si>
  <si>
    <t>mixerPloss</t>
  </si>
  <si>
    <t>lambda163</t>
  </si>
  <si>
    <t>lambda63</t>
  </si>
  <si>
    <t>staticPeq</t>
  </si>
  <si>
    <t>T_ 1</t>
  </si>
  <si>
    <t>T_ 2</t>
  </si>
  <si>
    <t>T_ 3</t>
  </si>
  <si>
    <t>T_ 4</t>
  </si>
  <si>
    <t>T_ 5</t>
  </si>
  <si>
    <t>T_ 6</t>
  </si>
  <si>
    <t>T_ 7</t>
  </si>
  <si>
    <t>T_ 8</t>
  </si>
  <si>
    <t>T_ 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</si>
  <si>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</si>
  <si>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</si>
  <si>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</si>
  <si>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</si>
  <si>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</si>
  <si>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</si>
  <si>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</si>
  <si>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</si>
  <si>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</si>
  <si>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</si>
  <si>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</si>
  <si>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P_ 1</t>
  </si>
  <si>
    <t>P_ 2</t>
  </si>
  <si>
    <t>P_ 3</t>
  </si>
  <si>
    <t>P_ 4</t>
  </si>
  <si>
    <t>P_ 5</t>
  </si>
  <si>
    <t>P_ 6</t>
  </si>
  <si>
    <t>P_ 7</t>
  </si>
  <si>
    <t>P_ 8</t>
  </si>
  <si>
    <t>P_ 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</si>
  <si>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</si>
  <si>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</si>
  <si>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</si>
  <si>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</si>
  <si>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</si>
  <si>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</si>
  <si>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</si>
  <si>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</si>
  <si>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</si>
  <si>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</si>
  <si>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</si>
  <si>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W_ 1</t>
  </si>
  <si>
    <t>W_ 2</t>
  </si>
  <si>
    <t>W_ 3</t>
  </si>
  <si>
    <t>W_ 4</t>
  </si>
  <si>
    <t>W_ 5</t>
  </si>
  <si>
    <t>W_ 6</t>
  </si>
  <si>
    <t>W_ 7</t>
  </si>
  <si>
    <t>W_ 8</t>
  </si>
  <si>
    <t>W_ 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</si>
  <si>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</si>
  <si>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</si>
  <si>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</si>
  <si>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</si>
  <si>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</si>
  <si>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</si>
  <si>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</si>
  <si>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</si>
  <si>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</si>
  <si>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</si>
  <si>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</si>
  <si>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WR_ 1</t>
  </si>
  <si>
    <t>WR_ 2</t>
  </si>
  <si>
    <t>WR_ 3</t>
  </si>
  <si>
    <t>WR_ 4</t>
  </si>
  <si>
    <t>WR_ 5</t>
  </si>
  <si>
    <t>WR_ 6</t>
  </si>
  <si>
    <t>WR_ 7</t>
  </si>
  <si>
    <t>WR_ 8</t>
  </si>
  <si>
    <t>WR_ 9</t>
  </si>
  <si>
    <t>WR_10</t>
  </si>
  <si>
    <t>WR_11</t>
  </si>
  <si>
    <t>WR_12</t>
  </si>
  <si>
    <t>WR_13</t>
  </si>
  <si>
    <t>WR_14</t>
  </si>
  <si>
    <t>WR_15</t>
  </si>
  <si>
    <t>WR_16</t>
  </si>
  <si>
    <t>WR_17</t>
  </si>
  <si>
    <t>WR_18</t>
  </si>
  <si>
    <t>WR_19</t>
  </si>
  <si>
    <t>WR_20</t>
  </si>
  <si>
    <t>Station_ 1</t>
  </si>
  <si>
    <t>Station_ 2</t>
  </si>
  <si>
    <t>Station_ 3</t>
  </si>
  <si>
    <t>Station_ 4</t>
  </si>
  <si>
    <t>Station_ 5</t>
  </si>
  <si>
    <t>Station_ 6</t>
  </si>
  <si>
    <t>Station_ 7</t>
  </si>
  <si>
    <t>Station_ 8</t>
  </si>
  <si>
    <t>Station_ 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</si>
  <si>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</si>
  <si>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</si>
  <si>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</si>
  <si>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</si>
  <si>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</si>
  <si>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</si>
  <si>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</si>
  <si>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</si>
  <si>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</si>
  <si>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</si>
  <si>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</si>
  <si>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Tstd</t>
  </si>
  <si>
    <t>Pstd</t>
  </si>
  <si>
    <t>g_ 1</t>
  </si>
  <si>
    <t>g_ 2</t>
  </si>
  <si>
    <t>g_ 3</t>
  </si>
  <si>
    <t>g_ 4</t>
  </si>
  <si>
    <t>g_ 5</t>
  </si>
  <si>
    <t>g_ 6</t>
  </si>
  <si>
    <t>g_ 7</t>
  </si>
  <si>
    <t>g_ 8</t>
  </si>
  <si>
    <t>g_ 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</si>
  <si>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</si>
  <si>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</si>
  <si>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</si>
  <si>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</si>
  <si>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</si>
  <si>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</si>
  <si>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</si>
  <si>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</si>
  <si>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</si>
  <si>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</si>
  <si>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</si>
  <si>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R_ 1</t>
  </si>
  <si>
    <t>R_ 2</t>
  </si>
  <si>
    <t>R_ 3</t>
  </si>
  <si>
    <t>R_ 4</t>
  </si>
  <si>
    <t>R_ 5</t>
  </si>
  <si>
    <t>R_ 6</t>
  </si>
  <si>
    <t>R_ 7</t>
  </si>
  <si>
    <t>R_ 8</t>
  </si>
  <si>
    <t>R_ 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</si>
  <si>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</si>
  <si>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</si>
  <si>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</si>
  <si>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</si>
  <si>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</si>
  <si>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</si>
  <si>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</si>
  <si>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</si>
  <si>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</si>
  <si>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</si>
  <si>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</si>
  <si>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Cp_ 1</t>
  </si>
  <si>
    <t>Cp_ 2</t>
  </si>
  <si>
    <t>Cp_ 3</t>
  </si>
  <si>
    <t>Cp_ 4</t>
  </si>
  <si>
    <t>Cp_ 5</t>
  </si>
  <si>
    <t>Cp_ 6</t>
  </si>
  <si>
    <t>Cp_ 7</t>
  </si>
  <si>
    <t>Cp_ 8</t>
  </si>
  <si>
    <t>Cp_ 9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</si>
  <si>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</si>
  <si>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</si>
  <si>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</si>
  <si>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</si>
  <si>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</si>
  <si>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</si>
  <si>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</si>
  <si>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</si>
  <si>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</si>
  <si>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Cp_19</t>
  </si>
  <si>
    <t>Cp_20</t>
  </si>
  <si>
    <t>M_ 1</t>
  </si>
  <si>
    <t>M_ 2</t>
  </si>
  <si>
    <t>M_ 3</t>
  </si>
  <si>
    <t>M_ 4</t>
  </si>
  <si>
    <t>M_ 5</t>
  </si>
  <si>
    <t>M_ 6</t>
  </si>
  <si>
    <t>M_ 7</t>
  </si>
  <si>
    <t>M_ 8</t>
  </si>
  <si>
    <t>M_ 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</si>
  <si>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</si>
  <si>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</si>
  <si>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</si>
  <si>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</si>
  <si>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</si>
  <si>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</si>
  <si>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</si>
  <si>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</si>
  <si>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</si>
  <si>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</si>
  <si>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A_ 1</t>
  </si>
  <si>
    <t>A_ 2</t>
  </si>
  <si>
    <t>A_ 3</t>
  </si>
  <si>
    <t>A_ 4</t>
  </si>
  <si>
    <t>A_ 5</t>
  </si>
  <si>
    <t>A_ 6</t>
  </si>
  <si>
    <t>A_ 7</t>
  </si>
  <si>
    <t>A_ 8</t>
  </si>
  <si>
    <t>A_ 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</si>
  <si>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</si>
  <si>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</si>
  <si>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</si>
  <si>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</si>
  <si>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</si>
  <si>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</si>
  <si>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</si>
  <si>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</si>
  <si>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</si>
  <si>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</si>
  <si>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</si>
  <si>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Ts_ 1</t>
  </si>
  <si>
    <t>Ts_ 2</t>
  </si>
  <si>
    <t>Ts_ 3</t>
  </si>
  <si>
    <t>Ts_ 4</t>
  </si>
  <si>
    <t>Ts_ 5</t>
  </si>
  <si>
    <t>Ts_ 6</t>
  </si>
  <si>
    <t>Ts_ 7</t>
  </si>
  <si>
    <t>Ts_ 8</t>
  </si>
  <si>
    <t>Ts_ 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</si>
  <si>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</si>
  <si>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</si>
  <si>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</si>
  <si>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</si>
  <si>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</si>
  <si>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</si>
  <si>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</si>
  <si>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</si>
  <si>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</si>
  <si>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</si>
  <si>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</si>
  <si>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Ps_ 1</t>
  </si>
  <si>
    <t>Ps_ 2</t>
  </si>
  <si>
    <t>Ps_ 3</t>
  </si>
  <si>
    <t>Ps_ 4</t>
  </si>
  <si>
    <t>Ps_ 5</t>
  </si>
  <si>
    <t>Ps_ 6</t>
  </si>
  <si>
    <t>Ps_ 7</t>
  </si>
  <si>
    <t>Ps_ 8</t>
  </si>
  <si>
    <t>Ps_ 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</si>
  <si>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</si>
  <si>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</si>
  <si>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</si>
  <si>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</si>
  <si>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</si>
  <si>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</si>
  <si>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</si>
  <si>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</si>
  <si>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</si>
  <si>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</si>
  <si>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</si>
  <si>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</si>
  <si>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</si>
  <si>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</si>
  <si>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</si>
  <si>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</si>
  <si>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</si>
  <si>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</si>
  <si>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</si>
  <si>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</si>
  <si>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</si>
  <si>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</si>
  <si>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</si>
  <si>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</si>
  <si>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</si>
  <si>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</si>
  <si>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</si>
  <si>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</si>
  <si>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</si>
  <si>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</si>
  <si>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</si>
  <si>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Rho_ 1</t>
  </si>
  <si>
    <t>Rho_ 2</t>
  </si>
  <si>
    <t>Rho_ 3</t>
  </si>
  <si>
    <t>Rho_ 4</t>
  </si>
  <si>
    <t>Rho_ 5</t>
  </si>
  <si>
    <t>Rho_ 6</t>
  </si>
  <si>
    <t>Rho_ 7</t>
  </si>
  <si>
    <t>Rho_ 8</t>
  </si>
  <si>
    <t>Rho_ 9</t>
  </si>
  <si>
    <t>Rho_10</t>
  </si>
  <si>
    <t>Rho_11</t>
  </si>
  <si>
    <t>Rho_12</t>
  </si>
  <si>
    <t>Rho_13</t>
  </si>
  <si>
    <t>Rho_14</t>
  </si>
  <si>
    <t>Rho_15</t>
  </si>
  <si>
    <t>Rho_16</t>
  </si>
  <si>
    <t>Rho_17</t>
  </si>
  <si>
    <t>Rho_18</t>
  </si>
  <si>
    <t>Rho_19</t>
  </si>
  <si>
    <t>Rho_20</t>
  </si>
  <si>
    <t>FAR_ 1</t>
  </si>
  <si>
    <t>FAR_ 2</t>
  </si>
  <si>
    <t>FAR_ 3</t>
  </si>
  <si>
    <t>FAR_ 4</t>
  </si>
  <si>
    <t>FAR_ 5</t>
  </si>
  <si>
    <t>FAR_ 6</t>
  </si>
  <si>
    <t>FAR_ 7</t>
  </si>
  <si>
    <t>FAR_ 8</t>
  </si>
  <si>
    <t>FAR_ 9</t>
  </si>
  <si>
    <t>FAR_10</t>
  </si>
  <si>
    <t>FAR_11</t>
  </si>
  <si>
    <t>FAR_12</t>
  </si>
  <si>
    <t>FAR_13</t>
  </si>
  <si>
    <t>FAR_14</t>
  </si>
  <si>
    <t>FAR_15</t>
  </si>
  <si>
    <t>FAR_16</t>
  </si>
  <si>
    <t>FAR_17</t>
  </si>
  <si>
    <t>FAR_18</t>
  </si>
  <si>
    <t>FAR_19</t>
  </si>
  <si>
    <t>AfP_ 1</t>
  </si>
  <si>
    <t>AfP_ 2</t>
  </si>
  <si>
    <t>AfP_ 3</t>
  </si>
  <si>
    <t>AfP_ 4</t>
  </si>
  <si>
    <t>AfP_ 5</t>
  </si>
  <si>
    <t>AfP_ 6</t>
  </si>
  <si>
    <t>AfP_ 7</t>
  </si>
  <si>
    <t>AfP_ 8</t>
  </si>
  <si>
    <t>AfP_ 9</t>
  </si>
  <si>
    <t>AfP_10</t>
  </si>
  <si>
    <t>AfP_11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</si>
  <si>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</si>
  <si>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</si>
  <si>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</si>
  <si>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</si>
  <si>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</si>
  <si>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</si>
  <si>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</si>
  <si>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</si>
  <si>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</si>
  <si>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</si>
  <si>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</si>
  <si>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</si>
  <si>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</si>
  <si>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</si>
  <si>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</si>
  <si>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</si>
  <si>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</si>
  <si>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</si>
  <si>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</si>
  <si>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</si>
  <si>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</si>
  <si>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</si>
  <si>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</si>
  <si>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</si>
  <si>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</si>
  <si>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</si>
  <si>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</si>
  <si>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</si>
  <si>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</si>
  <si>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</si>
  <si>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</si>
  <si>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</si>
  <si>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</si>
  <si>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</si>
  <si>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</si>
  <si>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</si>
  <si>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</si>
  <si>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</si>
  <si>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</si>
  <si>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</si>
  <si>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</si>
  <si>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</si>
  <si>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</si>
  <si>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</si>
  <si>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</si>
  <si>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</si>
  <si>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</si>
  <si>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</si>
  <si>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</si>
  <si>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</si>
  <si>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</si>
  <si>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</si>
  <si>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</si>
  <si>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</si>
  <si>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</si>
  <si>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</si>
  <si>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</si>
  <si>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</si>
  <si>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</si>
  <si>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</si>
  <si>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</si>
  <si>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</si>
  <si>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</si>
  <si>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</si>
  <si>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</si>
  <si>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</si>
  <si>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</si>
  <si>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</si>
  <si>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</si>
  <si>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</si>
  <si>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</si>
  <si>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</si>
  <si>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</si>
  <si>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</si>
  <si>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</si>
  <si>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</si>
  <si>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</si>
  <si>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</si>
  <si>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</si>
  <si>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</si>
  <si>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Thrust</t>
  </si>
  <si>
    <t>SpecificThrust</t>
  </si>
  <si>
    <t>SFC</t>
  </si>
  <si>
    <t>ThermalEff</t>
  </si>
  <si>
    <t>PropulsiveEff</t>
  </si>
  <si>
    <t>OverallEff</t>
  </si>
  <si>
    <t>WF32</t>
  </si>
  <si>
    <t>LAB</t>
  </si>
  <si>
    <t>WF64</t>
  </si>
  <si>
    <t>WFt</t>
  </si>
  <si>
    <t>XN2</t>
  </si>
  <si>
    <t>XN25</t>
  </si>
  <si>
    <t>OPR</t>
  </si>
  <si>
    <t>coreSize</t>
  </si>
  <si>
    <t>inletDia</t>
  </si>
  <si>
    <t>lambda2</t>
  </si>
  <si>
    <t>XN2R</t>
  </si>
  <si>
    <t>XN25R</t>
  </si>
  <si>
    <t>HPC</t>
  </si>
  <si>
    <t>OFF</t>
  </si>
  <si>
    <t>HPT</t>
  </si>
  <si>
    <t>LPC</t>
  </si>
  <si>
    <t>LPT</t>
  </si>
  <si>
    <t>mixerPloss</t>
  </si>
  <si>
    <t>lambda163</t>
  </si>
  <si>
    <t>lambda63</t>
  </si>
  <si>
    <t>staticPeq</t>
  </si>
  <si>
    <t>T_ 1</t>
  </si>
  <si>
    <t>T_ 2</t>
  </si>
  <si>
    <t>T_ 3</t>
  </si>
  <si>
    <t>T_ 4</t>
  </si>
  <si>
    <t>T_ 5</t>
  </si>
  <si>
    <t>T_ 6</t>
  </si>
  <si>
    <t>T_ 7</t>
  </si>
  <si>
    <t>T_ 8</t>
  </si>
  <si>
    <t>T_ 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</si>
  <si>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</si>
  <si>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</si>
  <si>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</si>
  <si>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</si>
  <si>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</si>
  <si>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</si>
  <si>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</si>
  <si>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</si>
  <si>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</si>
  <si>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</si>
  <si>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</si>
  <si>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P_ 1</t>
  </si>
  <si>
    <t>P_ 2</t>
  </si>
  <si>
    <t>P_ 3</t>
  </si>
  <si>
    <t>P_ 4</t>
  </si>
  <si>
    <t>P_ 5</t>
  </si>
  <si>
    <t>P_ 6</t>
  </si>
  <si>
    <t>P_ 7</t>
  </si>
  <si>
    <t>P_ 8</t>
  </si>
  <si>
    <t>P_ 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</si>
  <si>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</si>
  <si>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</si>
  <si>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</si>
  <si>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</si>
  <si>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</si>
  <si>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</si>
  <si>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</si>
  <si>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</si>
  <si>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</si>
  <si>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</si>
  <si>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</si>
  <si>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W_ 1</t>
  </si>
  <si>
    <t>W_ 2</t>
  </si>
  <si>
    <t>W_ 3</t>
  </si>
  <si>
    <t>W_ 4</t>
  </si>
  <si>
    <t>W_ 5</t>
  </si>
  <si>
    <t>W_ 6</t>
  </si>
  <si>
    <t>W_ 7</t>
  </si>
  <si>
    <t>W_ 8</t>
  </si>
  <si>
    <t>W_ 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</si>
  <si>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</si>
  <si>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</si>
  <si>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</si>
  <si>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</si>
  <si>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</si>
  <si>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</si>
  <si>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</si>
  <si>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</si>
  <si>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</si>
  <si>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</si>
  <si>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</si>
  <si>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WR_ 1</t>
  </si>
  <si>
    <t>WR_ 2</t>
  </si>
  <si>
    <t>WR_ 3</t>
  </si>
  <si>
    <t>WR_ 4</t>
  </si>
  <si>
    <t>WR_ 5</t>
  </si>
  <si>
    <t>WR_ 6</t>
  </si>
  <si>
    <t>WR_ 7</t>
  </si>
  <si>
    <t>WR_ 8</t>
  </si>
  <si>
    <t>WR_ 9</t>
  </si>
  <si>
    <t>WR_10</t>
  </si>
  <si>
    <t>WR_11</t>
  </si>
  <si>
    <t>WR_12</t>
  </si>
  <si>
    <t>WR_13</t>
  </si>
  <si>
    <t>WR_14</t>
  </si>
  <si>
    <t>WR_15</t>
  </si>
  <si>
    <t>WR_16</t>
  </si>
  <si>
    <t>WR_17</t>
  </si>
  <si>
    <t>WR_18</t>
  </si>
  <si>
    <t>WR_19</t>
  </si>
  <si>
    <t>WR_20</t>
  </si>
  <si>
    <t>Station_ 1</t>
  </si>
  <si>
    <t>Station_ 2</t>
  </si>
  <si>
    <t>Station_ 3</t>
  </si>
  <si>
    <t>Station_ 4</t>
  </si>
  <si>
    <t>Station_ 5</t>
  </si>
  <si>
    <t>Station_ 6</t>
  </si>
  <si>
    <t>Station_ 7</t>
  </si>
  <si>
    <t>Station_ 8</t>
  </si>
  <si>
    <t>Station_ 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</si>
  <si>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</si>
  <si>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</si>
  <si>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</si>
  <si>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</si>
  <si>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</si>
  <si>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</si>
  <si>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</si>
  <si>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</si>
  <si>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</si>
  <si>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</si>
  <si>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</si>
  <si>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Tstd</t>
  </si>
  <si>
    <t>Pstd</t>
  </si>
  <si>
    <t>g_ 1</t>
  </si>
  <si>
    <t>g_ 2</t>
  </si>
  <si>
    <t>g_ 3</t>
  </si>
  <si>
    <t>g_ 4</t>
  </si>
  <si>
    <t>g_ 5</t>
  </si>
  <si>
    <t>g_ 6</t>
  </si>
  <si>
    <t>g_ 7</t>
  </si>
  <si>
    <t>g_ 8</t>
  </si>
  <si>
    <t>g_ 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</si>
  <si>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</si>
  <si>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</si>
  <si>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</si>
  <si>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</si>
  <si>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</si>
  <si>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</si>
  <si>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</si>
  <si>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</si>
  <si>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</si>
  <si>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</si>
  <si>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</si>
  <si>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R_ 1</t>
  </si>
  <si>
    <t>R_ 2</t>
  </si>
  <si>
    <t>R_ 3</t>
  </si>
  <si>
    <t>R_ 4</t>
  </si>
  <si>
    <t>R_ 5</t>
  </si>
  <si>
    <t>R_ 6</t>
  </si>
  <si>
    <t>R_ 7</t>
  </si>
  <si>
    <t>R_ 8</t>
  </si>
  <si>
    <t>R_ 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</si>
  <si>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</si>
  <si>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</si>
  <si>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</si>
  <si>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</si>
  <si>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</si>
  <si>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</si>
  <si>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</si>
  <si>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</si>
  <si>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</si>
  <si>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</si>
  <si>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</si>
  <si>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Cp_ 1</t>
  </si>
  <si>
    <t>Cp_ 2</t>
  </si>
  <si>
    <t>Cp_ 3</t>
  </si>
  <si>
    <t>Cp_ 4</t>
  </si>
  <si>
    <t>Cp_ 5</t>
  </si>
  <si>
    <t>Cp_ 6</t>
  </si>
  <si>
    <t>Cp_ 7</t>
  </si>
  <si>
    <t>Cp_ 8</t>
  </si>
  <si>
    <t>Cp_ 9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</si>
  <si>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</si>
  <si>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</si>
  <si>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</si>
  <si>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</si>
  <si>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</si>
  <si>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</si>
  <si>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</si>
  <si>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</si>
  <si>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</si>
  <si>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Cp_19</t>
  </si>
  <si>
    <t>Cp_20</t>
  </si>
  <si>
    <t>M_ 1</t>
  </si>
  <si>
    <t>M_ 2</t>
  </si>
  <si>
    <t>M_ 3</t>
  </si>
  <si>
    <t>M_ 4</t>
  </si>
  <si>
    <t>M_ 5</t>
  </si>
  <si>
    <t>M_ 6</t>
  </si>
  <si>
    <t>M_ 7</t>
  </si>
  <si>
    <t>M_ 8</t>
  </si>
  <si>
    <t>M_ 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</si>
  <si>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</si>
  <si>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</si>
  <si>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</si>
  <si>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</si>
  <si>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</si>
  <si>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</si>
  <si>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</si>
  <si>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</si>
  <si>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</si>
  <si>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</si>
  <si>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A_ 1</t>
  </si>
  <si>
    <t>A_ 2</t>
  </si>
  <si>
    <t>A_ 3</t>
  </si>
  <si>
    <t>A_ 4</t>
  </si>
  <si>
    <t>A_ 5</t>
  </si>
  <si>
    <t>A_ 6</t>
  </si>
  <si>
    <t>A_ 7</t>
  </si>
  <si>
    <t>A_ 8</t>
  </si>
  <si>
    <t>A_ 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</si>
  <si>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</si>
  <si>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</si>
  <si>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</si>
  <si>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</si>
  <si>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</si>
  <si>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</si>
  <si>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</si>
  <si>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</si>
  <si>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</si>
  <si>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</si>
  <si>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</si>
  <si>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Ts_ 1</t>
  </si>
  <si>
    <t>Ts_ 2</t>
  </si>
  <si>
    <t>Ts_ 3</t>
  </si>
  <si>
    <t>Ts_ 4</t>
  </si>
  <si>
    <t>Ts_ 5</t>
  </si>
  <si>
    <t>Ts_ 6</t>
  </si>
  <si>
    <t>Ts_ 7</t>
  </si>
  <si>
    <t>Ts_ 8</t>
  </si>
  <si>
    <t>Ts_ 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</si>
  <si>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</si>
  <si>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</si>
  <si>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</si>
  <si>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</si>
  <si>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</si>
  <si>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</si>
  <si>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</si>
  <si>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</si>
  <si>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</si>
  <si>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</si>
  <si>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</si>
  <si>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Ps_ 1</t>
  </si>
  <si>
    <t>Ps_ 2</t>
  </si>
  <si>
    <t>Ps_ 3</t>
  </si>
  <si>
    <t>Ps_ 4</t>
  </si>
  <si>
    <t>Ps_ 5</t>
  </si>
  <si>
    <t>Ps_ 6</t>
  </si>
  <si>
    <t>Ps_ 7</t>
  </si>
  <si>
    <t>Ps_ 8</t>
  </si>
  <si>
    <t>Ps_ 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</si>
  <si>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</si>
  <si>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</si>
  <si>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</si>
  <si>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</si>
  <si>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</si>
  <si>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</si>
  <si>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</si>
  <si>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</si>
  <si>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</si>
  <si>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</si>
  <si>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</si>
  <si>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</si>
  <si>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</si>
  <si>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</si>
  <si>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</si>
  <si>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</si>
  <si>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</si>
  <si>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</si>
  <si>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</si>
  <si>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</si>
  <si>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</si>
  <si>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</si>
  <si>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</si>
  <si>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</si>
  <si>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</si>
  <si>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</si>
  <si>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</si>
  <si>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</si>
  <si>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</si>
  <si>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</si>
  <si>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</si>
  <si>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Rho_ 1</t>
  </si>
  <si>
    <t>Rho_ 2</t>
  </si>
  <si>
    <t>Rho_ 3</t>
  </si>
  <si>
    <t>Rho_ 4</t>
  </si>
  <si>
    <t>Rho_ 5</t>
  </si>
  <si>
    <t>Rho_ 6</t>
  </si>
  <si>
    <t>Rho_ 7</t>
  </si>
  <si>
    <t>Rho_ 8</t>
  </si>
  <si>
    <t>Rho_ 9</t>
  </si>
  <si>
    <t>Rho_10</t>
  </si>
  <si>
    <t>Rho_11</t>
  </si>
  <si>
    <t>Rho_12</t>
  </si>
  <si>
    <t>Rho_13</t>
  </si>
  <si>
    <t>Rho_14</t>
  </si>
  <si>
    <t>Rho_15</t>
  </si>
  <si>
    <t>Rho_16</t>
  </si>
  <si>
    <t>Rho_17</t>
  </si>
  <si>
    <t>Rho_18</t>
  </si>
  <si>
    <t>Rho_19</t>
  </si>
  <si>
    <t>Rho_20</t>
  </si>
  <si>
    <t>FAR_ 1</t>
  </si>
  <si>
    <t>FAR_ 2</t>
  </si>
  <si>
    <t>FAR_ 3</t>
  </si>
  <si>
    <t>FAR_ 4</t>
  </si>
  <si>
    <t>FAR_ 5</t>
  </si>
  <si>
    <t>FAR_ 6</t>
  </si>
  <si>
    <t>FAR_ 7</t>
  </si>
  <si>
    <t>FAR_ 8</t>
  </si>
  <si>
    <t>FAR_ 9</t>
  </si>
  <si>
    <t>FAR_10</t>
  </si>
  <si>
    <t>FAR_11</t>
  </si>
  <si>
    <t>FAR_12</t>
  </si>
  <si>
    <t>FAR_13</t>
  </si>
  <si>
    <t>FAR_14</t>
  </si>
  <si>
    <t>FAR_15</t>
  </si>
  <si>
    <t>FAR_16</t>
  </si>
  <si>
    <t>FAR_17</t>
  </si>
  <si>
    <t>FAR_18</t>
  </si>
  <si>
    <t>FAR_19</t>
  </si>
  <si>
    <t>AfP_ 1</t>
  </si>
  <si>
    <t>AfP_ 2</t>
  </si>
  <si>
    <t>AfP_ 3</t>
  </si>
  <si>
    <t>AfP_ 4</t>
  </si>
  <si>
    <t>AfP_ 5</t>
  </si>
  <si>
    <t>AfP_ 6</t>
  </si>
  <si>
    <t>AfP_ 7</t>
  </si>
  <si>
    <t>AfP_ 8</t>
  </si>
  <si>
    <t>AfP_ 9</t>
  </si>
  <si>
    <t>AfP_10</t>
  </si>
  <si>
    <t>AfP_11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</si>
  <si>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</si>
  <si>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</si>
  <si>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</si>
  <si>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</si>
  <si>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</si>
  <si>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</si>
  <si>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</si>
  <si>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</si>
  <si>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</si>
  <si>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</si>
  <si>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</si>
  <si>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</si>
  <si>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</si>
  <si>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</si>
  <si>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</si>
  <si>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</si>
  <si>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</si>
  <si>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</si>
  <si>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</si>
  <si>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</si>
  <si>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 1</t>
  </si>
  <si>
    <t>s_ 2</t>
  </si>
  <si>
    <t>s_ 3</t>
  </si>
  <si>
    <t>s_ 4</t>
  </si>
  <si>
    <t>s_ 5</t>
  </si>
  <si>
    <t>s_ 6</t>
  </si>
  <si>
    <t>s_ 7</t>
  </si>
  <si>
    <t>s_ 8</t>
  </si>
  <si>
    <t>s_ 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</si>
  <si>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</si>
  <si>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</si>
  <si>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</si>
  <si>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</si>
  <si>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</si>
  <si>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</si>
  <si>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</si>
  <si>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</si>
  <si>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</si>
  <si>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</si>
  <si>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</si>
  <si>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</si>
  <si>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</si>
  <si>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</si>
  <si>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</si>
  <si>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</si>
  <si>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</si>
  <si>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</si>
  <si>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</si>
  <si>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</si>
  <si>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</si>
  <si>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</si>
  <si>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</si>
  <si>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</si>
  <si>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</si>
  <si>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</si>
  <si>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</si>
  <si>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</si>
  <si>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</si>
  <si>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</si>
  <si>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</si>
  <si>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 1</t>
  </si>
  <si>
    <t>h_ 2</t>
  </si>
  <si>
    <t>h_ 3</t>
  </si>
  <si>
    <t>h_ 4</t>
  </si>
  <si>
    <t>h_ 5</t>
  </si>
  <si>
    <t>h_ 6</t>
  </si>
  <si>
    <t>h_ 7</t>
  </si>
  <si>
    <t>h_ 8</t>
  </si>
  <si>
    <t>h_ 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</si>
  <si>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</si>
  <si>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</si>
  <si>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</si>
  <si>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</si>
  <si>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</si>
  <si>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</si>
  <si>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</si>
  <si>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</si>
  <si>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</si>
  <si>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</si>
  <si>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</si>
  <si>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Thrust</t>
  </si>
  <si>
    <t>SpecificThrust</t>
  </si>
  <si>
    <t>SFC</t>
  </si>
  <si>
    <t>ThermalEff</t>
  </si>
  <si>
    <t>PropulsiveEff</t>
  </si>
  <si>
    <t>OverallEff</t>
  </si>
  <si>
    <t>WF32</t>
  </si>
  <si>
    <t>LAB</t>
  </si>
  <si>
    <t>WF64</t>
  </si>
  <si>
    <t>WFt</t>
  </si>
  <si>
    <t>XN2</t>
  </si>
  <si>
    <t>XN25</t>
  </si>
  <si>
    <t>OPR</t>
  </si>
  <si>
    <t>coreSize</t>
  </si>
  <si>
    <t>inletDia</t>
  </si>
  <si>
    <t>lambda2</t>
  </si>
  <si>
    <t>XN2R</t>
  </si>
  <si>
    <t>XN25R</t>
  </si>
  <si>
    <t>HPC</t>
  </si>
  <si>
    <t>OFF</t>
  </si>
  <si>
    <t>HPT</t>
  </si>
  <si>
    <t>LPC</t>
  </si>
  <si>
    <t>LPT</t>
  </si>
  <si>
    <t>mixerPloss</t>
  </si>
  <si>
    <t>lambda163</t>
  </si>
  <si>
    <t>lambda63</t>
  </si>
  <si>
    <t>staticPeq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</si>
</sst>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6"/>
      <color theme="1"/>
      <name val="Algerian"/>
      <family val="5"/>
    </font>
    <font>
      <sz val="18"/>
      <color theme="1"/>
      <name val="Algerian"/>
      <family val="5"/>
    </font>
    <font>
      <sz val="8"/>
      <name val="Calibri"/>
      <family val="2"/>
      <scheme val="minor"/>
    </font>
    <font>
      <sz val="12"/>
      <color theme="1"/>
      <name val="Algerian"/>
      <family val="5"/>
    </font>
  </fonts>
  <fills count="11">
    <fill>
      <patternFill patternType="none"/>
    </fill>
    <fill>
      <patternFill patternType="gray125"/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rgb="FFF2F2F2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theme="5" tint="0.79998168889431"/>
        <bgColor indexed="6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  <border/>
  </borders>
  <cellStyleXfs count="11">
    <xf numFmtId="0" fontId="0" fillId="0" borderId="0"/>
    <xf numFmtId="0" fontId="3" fillId="0" borderId="0" applyNumberFormat="false" applyFill="false" applyBorder="false" applyAlignment="false" applyProtection="false"/>
    <xf numFmtId="0" fontId="2" fillId="2" borderId="0" applyNumberFormat="false" applyBorder="false" applyAlignment="false" applyProtection="false"/>
    <xf numFmtId="0" fontId="2" fillId="3" borderId="0" applyNumberFormat="false" applyBorder="false" applyAlignment="false" applyProtection="false"/>
    <xf numFmtId="0" fontId="6" fillId="4" borderId="1" applyNumberFormat="false" applyAlignment="false" applyProtection="false"/>
    <xf numFmtId="0" fontId="2" fillId="5" borderId="0" applyNumberFormat="false" applyBorder="false" applyAlignment="false" applyProtection="false"/>
    <xf numFmtId="0" fontId="2" fillId="6" borderId="0" applyNumberFormat="false" applyBorder="false" applyAlignment="false" applyProtection="false"/>
    <xf numFmtId="0" fontId="2" fillId="7" borderId="0" applyNumberFormat="false" applyBorder="false" applyAlignment="false" applyProtection="false"/>
    <xf numFmtId="0" fontId="2" fillId="8" borderId="0" applyNumberFormat="false" applyBorder="false" applyAlignment="false" applyProtection="false"/>
    <xf numFmtId="0" fontId="2" fillId="9" borderId="0" applyNumberFormat="false" applyBorder="false" applyAlignment="false" applyProtection="false"/>
    <xf numFmtId="0" fontId="2" fillId="10" borderId="0" applyNumberFormat="false" applyBorder="false" applyAlignment="false" applyProtection="false"/>
  </cellStyleXfs>
  <cellXfs count="144">
    <xf numFmtId="0" fontId="0" fillId="0" borderId="0" xfId="0"/>
    <xf numFmtId="0" fontId="0" fillId="0" borderId="0" xfId="0" applyAlignment="true">
      <alignment horizontal="right"/>
    </xf>
    <xf numFmtId="0" fontId="5" fillId="3" borderId="3" xfId="1" applyFont="true" applyFill="true" applyBorder="true" applyAlignment="true">
      <alignment horizontal="right"/>
    </xf>
    <xf numFmtId="0" fontId="2" fillId="2" borderId="8" xfId="2" applyBorder="true"/>
    <xf numFmtId="0" fontId="2" fillId="6" borderId="2" xfId="6" applyBorder="true"/>
    <xf numFmtId="0" fontId="2" fillId="6" borderId="3" xfId="6" applyBorder="true"/>
    <xf numFmtId="0" fontId="2" fillId="6" borderId="7" xfId="6" applyBorder="true"/>
    <xf numFmtId="0" fontId="2" fillId="6" borderId="8" xfId="6" applyBorder="true"/>
    <xf numFmtId="0" fontId="2" fillId="6" borderId="9" xfId="6" applyBorder="true" applyAlignment="true">
      <alignment horizontal="right"/>
    </xf>
    <xf numFmtId="0" fontId="2" fillId="6" borderId="4" xfId="6" applyBorder="true" applyAlignment="true">
      <alignment horizontal="left"/>
    </xf>
    <xf numFmtId="0" fontId="2" fillId="6" borderId="6" xfId="6" applyBorder="true" applyAlignment="true">
      <alignment horizontal="left"/>
    </xf>
    <xf numFmtId="0" fontId="6" fillId="4" borderId="1" xfId="4"/>
    <xf numFmtId="0" fontId="6" fillId="4" borderId="1" xfId="4" applyAlignment="true">
      <alignment horizontal="right"/>
    </xf>
    <xf numFmtId="0" fontId="2" fillId="3" borderId="2" xfId="3" applyFont="true" applyBorder="true"/>
    <xf numFmtId="0" fontId="2" fillId="3" borderId="5" xfId="3" applyFont="true" applyBorder="true"/>
    <xf numFmtId="0" fontId="2" fillId="3" borderId="7" xfId="3" applyFont="true" applyBorder="true"/>
    <xf numFmtId="0" fontId="2" fillId="6" borderId="5" xfId="6" applyFont="true" applyBorder="true"/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5" fillId="3" borderId="2" xfId="1" applyFont="true" applyFill="true" applyBorder="true" applyAlignment="true">
      <alignment horizontal="center"/>
    </xf>
    <xf numFmtId="0" fontId="1" fillId="3" borderId="8" xfId="3" applyFont="true" applyBorder="true" applyAlignment="true">
      <alignment horizontal="center"/>
    </xf>
    <xf numFmtId="0" fontId="2" fillId="6" borderId="3" xfId="6" applyBorder="true" applyAlignment="true">
      <alignment horizontal="center"/>
    </xf>
    <xf numFmtId="0" fontId="1" fillId="6" borderId="0" xfId="6" applyFont="true" applyBorder="true" applyAlignment="true">
      <alignment horizontal="center"/>
    </xf>
    <xf numFmtId="0" fontId="2" fillId="6" borderId="8" xfId="6" applyBorder="true" applyAlignment="true">
      <alignment horizontal="center"/>
    </xf>
    <xf numFmtId="0" fontId="1" fillId="3" borderId="8" xfId="3" applyFont="true" applyBorder="true" applyAlignment="true">
      <alignment horizontal="left"/>
    </xf>
    <xf numFmtId="0" fontId="5" fillId="3" borderId="3" xfId="1" applyFont="true" applyFill="true" applyBorder="true" applyAlignment="true">
      <alignment horizontal="center"/>
    </xf>
    <xf numFmtId="0" fontId="2" fillId="5" borderId="2" xfId="5" applyBorder="true" applyAlignment="true">
      <alignment horizontal="left"/>
    </xf>
    <xf numFmtId="0" fontId="2" fillId="5" borderId="3" xfId="5" applyBorder="true" applyAlignment="true">
      <alignment horizontal="left"/>
    </xf>
    <xf numFmtId="0" fontId="2" fillId="5" borderId="3" xfId="5" applyBorder="true" applyAlignment="true">
      <alignment horizontal="right"/>
    </xf>
    <xf numFmtId="0" fontId="2" fillId="5" borderId="4" xfId="5" applyBorder="true" applyAlignment="true">
      <alignment horizontal="right"/>
    </xf>
    <xf numFmtId="0" fontId="2" fillId="5" borderId="5" xfId="5" applyBorder="true" applyAlignment="true">
      <alignment horizontal="left"/>
    </xf>
    <xf numFmtId="0" fontId="2" fillId="5" borderId="0" xfId="5" applyBorder="true" applyAlignment="true">
      <alignment horizontal="left"/>
    </xf>
    <xf numFmtId="0" fontId="2" fillId="5" borderId="0" xfId="5" applyBorder="true" applyAlignment="true">
      <alignment horizontal="right"/>
    </xf>
    <xf numFmtId="0" fontId="2" fillId="5" borderId="6" xfId="5" applyBorder="true" applyAlignment="true">
      <alignment horizontal="left"/>
    </xf>
    <xf numFmtId="0" fontId="2" fillId="5" borderId="7" xfId="5" applyBorder="true" applyAlignment="true">
      <alignment horizontal="right"/>
    </xf>
    <xf numFmtId="0" fontId="2" fillId="5" borderId="8" xfId="5" applyBorder="true" applyAlignment="true">
      <alignment horizontal="right"/>
    </xf>
    <xf numFmtId="0" fontId="2" fillId="5" borderId="9" xfId="5" applyBorder="true" applyAlignment="true">
      <alignment horizontal="right"/>
    </xf>
    <xf numFmtId="0" fontId="1" fillId="5" borderId="0" xfId="5" applyFont="true" applyBorder="true" applyAlignment="true">
      <alignment horizontal="center"/>
    </xf>
    <xf numFmtId="0" fontId="2" fillId="8" borderId="2" xfId="8" applyBorder="true" applyAlignment="true">
      <alignment horizontal="left"/>
    </xf>
    <xf numFmtId="0" fontId="2" fillId="8" borderId="3" xfId="8" applyBorder="true" applyAlignment="true">
      <alignment horizontal="right"/>
    </xf>
    <xf numFmtId="0" fontId="2" fillId="8" borderId="4" xfId="8" applyBorder="true" applyAlignment="true">
      <alignment horizontal="right"/>
    </xf>
    <xf numFmtId="0" fontId="2" fillId="8" borderId="5" xfId="8" applyBorder="true" applyAlignment="true">
      <alignment horizontal="left"/>
    </xf>
    <xf numFmtId="0" fontId="2" fillId="8" borderId="10" xfId="8" applyBorder="true" applyAlignment="true">
      <alignment horizontal="right"/>
    </xf>
    <xf numFmtId="11" fontId="6" fillId="4" borderId="1" xfId="4" applyNumberFormat="true" applyBorder="true" applyAlignment="true">
      <alignment horizontal="right"/>
    </xf>
    <xf numFmtId="0" fontId="2" fillId="8" borderId="6" xfId="8" applyBorder="true" applyAlignment="true">
      <alignment horizontal="left"/>
    </xf>
    <xf numFmtId="0" fontId="2" fillId="8" borderId="7" xfId="8" applyBorder="true" applyAlignment="true">
      <alignment horizontal="left"/>
    </xf>
    <xf numFmtId="0" fontId="2" fillId="8" borderId="8" xfId="8" applyBorder="true" applyAlignment="true">
      <alignment horizontal="right"/>
    </xf>
    <xf numFmtId="0" fontId="2" fillId="8" borderId="9" xfId="8" applyBorder="true" applyAlignment="true">
      <alignment horizontal="right"/>
    </xf>
    <xf numFmtId="0" fontId="6" fillId="4" borderId="1" xfId="4" applyNumberFormat="true" applyBorder="true" applyAlignment="true">
      <alignment horizontal="right"/>
    </xf>
    <xf numFmtId="0" fontId="1" fillId="8" borderId="10" xfId="8" applyFont="true" applyBorder="true" applyAlignment="true">
      <alignment horizontal="right"/>
    </xf>
    <xf numFmtId="0" fontId="2" fillId="7" borderId="2" xfId="7" applyBorder="true" applyAlignment="true">
      <alignment horizontal="right"/>
    </xf>
    <xf numFmtId="0" fontId="2" fillId="7" borderId="3" xfId="7" applyBorder="true" applyAlignment="true">
      <alignment horizontal="right"/>
    </xf>
    <xf numFmtId="0" fontId="2" fillId="7" borderId="4" xfId="7" applyBorder="true" applyAlignment="true">
      <alignment horizontal="right"/>
    </xf>
    <xf numFmtId="0" fontId="1" fillId="7" borderId="10" xfId="7" applyFont="true" applyBorder="true" applyAlignment="true">
      <alignment horizontal="right"/>
    </xf>
    <xf numFmtId="0" fontId="6" fillId="4" borderId="1" xfId="4" applyBorder="true" applyAlignment="true">
      <alignment horizontal="right"/>
    </xf>
    <xf numFmtId="0" fontId="2" fillId="7" borderId="6" xfId="7" applyBorder="true" applyAlignment="true">
      <alignment horizontal="right"/>
    </xf>
    <xf numFmtId="0" fontId="2" fillId="7" borderId="10" xfId="7" applyBorder="true" applyAlignment="true">
      <alignment horizontal="right"/>
    </xf>
    <xf numFmtId="0" fontId="2" fillId="7" borderId="7" xfId="7" applyBorder="true" applyAlignment="true">
      <alignment horizontal="right"/>
    </xf>
    <xf numFmtId="0" fontId="2" fillId="7" borderId="8" xfId="7" applyBorder="true" applyAlignment="true">
      <alignment horizontal="right"/>
    </xf>
    <xf numFmtId="0" fontId="2" fillId="7" borderId="9" xfId="7" applyBorder="true" applyAlignment="true">
      <alignment horizontal="right"/>
    </xf>
    <xf numFmtId="0" fontId="7" fillId="0" borderId="10" xfId="0" applyFont="true" applyBorder="true"/>
    <xf numFmtId="0" fontId="8" fillId="0" borderId="0" xfId="0" applyFont="true" applyAlignment="true">
      <alignment horizontal="left"/>
    </xf>
    <xf numFmtId="0" fontId="7" fillId="0" borderId="0" xfId="0" applyFont="true" applyAlignment="true">
      <alignment horizontal="left"/>
    </xf>
    <xf numFmtId="0" fontId="8" fillId="0" borderId="0" xfId="0" applyFont="true"/>
    <xf numFmtId="0" fontId="6" fillId="4" borderId="12" xfId="4" applyBorder="true" applyAlignment="true">
      <alignment horizontal="right"/>
    </xf>
    <xf numFmtId="0" fontId="6" fillId="4" borderId="11" xfId="4" applyBorder="true" applyAlignment="true">
      <alignment horizontal="right"/>
    </xf>
    <xf numFmtId="0" fontId="1" fillId="3" borderId="3" xfId="3" applyFont="true" applyBorder="true" applyAlignment="true">
      <alignment horizontal="center"/>
    </xf>
    <xf numFmtId="0" fontId="1" fillId="3" borderId="3" xfId="3" applyFont="true" applyBorder="true" applyAlignment="true">
      <alignment horizontal="left"/>
    </xf>
    <xf numFmtId="0" fontId="2" fillId="2" borderId="3" xfId="2" applyBorder="true"/>
    <xf numFmtId="0" fontId="6" fillId="4" borderId="13" xfId="4" applyBorder="true" applyAlignment="true">
      <alignment horizontal="right"/>
    </xf>
    <xf numFmtId="0" fontId="6" fillId="4" borderId="14" xfId="4" applyBorder="true" applyAlignment="true">
      <alignment horizontal="right"/>
    </xf>
    <xf numFmtId="0" fontId="6" fillId="4" borderId="1" xfId="4" applyBorder="true"/>
    <xf numFmtId="11" fontId="6" fillId="4" borderId="14" xfId="4" applyNumberFormat="true" applyBorder="true" applyAlignment="true">
      <alignment horizontal="right"/>
    </xf>
    <xf numFmtId="11" fontId="6" fillId="4" borderId="1" xfId="4" applyNumberFormat="true" applyBorder="true"/>
    <xf numFmtId="0" fontId="6" fillId="4" borderId="15" xfId="4" applyBorder="true" applyAlignment="true">
      <alignment horizontal="right"/>
    </xf>
    <xf numFmtId="0" fontId="6" fillId="4" borderId="16" xfId="4" applyBorder="true" applyAlignment="true">
      <alignment horizontal="right"/>
    </xf>
    <xf numFmtId="0" fontId="5" fillId="3" borderId="4" xfId="1" applyFont="true" applyFill="true" applyBorder="true" applyAlignment="true">
      <alignment horizontal="right"/>
    </xf>
    <xf numFmtId="0" fontId="2" fillId="3" borderId="7" xfId="3" applyBorder="true" applyAlignment="true">
      <alignment horizontal="center"/>
    </xf>
    <xf numFmtId="0" fontId="2" fillId="3" borderId="8" xfId="3" applyBorder="true" applyAlignment="true">
      <alignment horizontal="right"/>
    </xf>
    <xf numFmtId="0" fontId="4" fillId="3" borderId="8" xfId="1" applyFont="true" applyFill="true" applyBorder="true"/>
    <xf numFmtId="0" fontId="4" fillId="3" borderId="8" xfId="1" applyFont="true" applyFill="true" applyBorder="true" applyAlignment="true">
      <alignment horizontal="right"/>
    </xf>
    <xf numFmtId="0" fontId="4" fillId="3" borderId="9" xfId="1" applyFont="true" applyFill="true" applyBorder="true" applyAlignment="true">
      <alignment horizontal="right"/>
    </xf>
    <xf numFmtId="0" fontId="0" fillId="0" borderId="17" xfId="0" applyBorder="true"/>
    <xf numFmtId="0" fontId="6" fillId="4" borderId="18" xfId="4" applyBorder="true" applyAlignment="true">
      <alignment horizontal="right"/>
    </xf>
    <xf numFmtId="0" fontId="1" fillId="3" borderId="19" xfId="3" applyFont="true" applyBorder="true" applyAlignment="true">
      <alignment horizontal="center"/>
    </xf>
    <xf numFmtId="0" fontId="1" fillId="3" borderId="19" xfId="3" applyFont="true" applyBorder="true" applyAlignment="true">
      <alignment horizontal="left"/>
    </xf>
    <xf numFmtId="0" fontId="2" fillId="2" borderId="19" xfId="2" applyBorder="true"/>
    <xf numFmtId="0" fontId="2" fillId="2" borderId="19" xfId="2" applyBorder="true" applyAlignment="true">
      <alignment horizontal="right"/>
    </xf>
    <xf numFmtId="11" fontId="2" fillId="2" borderId="19" xfId="2" applyNumberFormat="true" applyBorder="true" applyAlignment="true">
      <alignment horizontal="right"/>
    </xf>
    <xf numFmtId="0" fontId="0" fillId="0" borderId="20" xfId="0" applyBorder="true"/>
    <xf numFmtId="11" fontId="6" fillId="4" borderId="21" xfId="4" applyNumberFormat="true" applyBorder="true" applyAlignment="true">
      <alignment horizontal="right"/>
    </xf>
    <xf numFmtId="0" fontId="1" fillId="3" borderId="20" xfId="3" applyFont="true" applyBorder="true" applyAlignment="true">
      <alignment horizontal="center"/>
    </xf>
    <xf numFmtId="0" fontId="1" fillId="3" borderId="20" xfId="3" applyFont="true" applyBorder="true" applyAlignment="true">
      <alignment horizontal="left"/>
    </xf>
    <xf numFmtId="0" fontId="2" fillId="2" borderId="20" xfId="2" applyBorder="true"/>
    <xf numFmtId="0" fontId="2" fillId="2" borderId="20" xfId="2" applyBorder="true" applyAlignment="true">
      <alignment horizontal="right"/>
    </xf>
    <xf numFmtId="11" fontId="2" fillId="2" borderId="20" xfId="2" applyNumberFormat="true" applyBorder="true" applyAlignment="true">
      <alignment horizontal="right"/>
    </xf>
    <xf numFmtId="0" fontId="1" fillId="3" borderId="2" xfId="3" applyFont="true" applyBorder="true"/>
    <xf numFmtId="0" fontId="1" fillId="3" borderId="5" xfId="3" applyFont="true" applyBorder="true"/>
    <xf numFmtId="0" fontId="1" fillId="3" borderId="7" xfId="3" applyFont="true" applyBorder="true"/>
    <xf numFmtId="2" fontId="6" fillId="4" borderId="1" xfId="4" applyNumberFormat="true" applyBorder="true" applyAlignment="true">
      <alignment horizontal="right"/>
    </xf>
    <xf numFmtId="2" fontId="6" fillId="4" borderId="13" xfId="4" applyNumberFormat="true" applyBorder="true" applyAlignment="true">
      <alignment horizontal="right"/>
    </xf>
    <xf numFmtId="2" fontId="6" fillId="4" borderId="18" xfId="4" applyNumberFormat="true" applyBorder="true" applyAlignment="true">
      <alignment horizontal="right"/>
    </xf>
    <xf numFmtId="2" fontId="6" fillId="4" borderId="14" xfId="4" applyNumberFormat="true" applyBorder="true" applyAlignment="true">
      <alignment horizontal="right"/>
    </xf>
    <xf numFmtId="2" fontId="6" fillId="4" borderId="12" xfId="4" applyNumberFormat="true" applyBorder="true" applyAlignment="true">
      <alignment horizontal="right"/>
    </xf>
    <xf numFmtId="2" fontId="6" fillId="4" borderId="15" xfId="4" applyNumberFormat="true" applyBorder="true" applyAlignment="true">
      <alignment horizontal="right"/>
    </xf>
    <xf numFmtId="2" fontId="6" fillId="4" borderId="11" xfId="4" applyNumberFormat="true" applyBorder="true" applyAlignment="true">
      <alignment horizontal="right"/>
    </xf>
    <xf numFmtId="2" fontId="6" fillId="4" borderId="16" xfId="4" applyNumberFormat="true" applyBorder="true" applyAlignment="true">
      <alignment horizontal="right"/>
    </xf>
    <xf numFmtId="2" fontId="6" fillId="4" borderId="1" xfId="4" applyNumberFormat="true"/>
    <xf numFmtId="2" fontId="6" fillId="4" borderId="1" xfId="4" applyNumberFormat="true" applyAlignment="true">
      <alignment horizontal="right"/>
    </xf>
    <xf numFmtId="0" fontId="0" fillId="0" borderId="22" xfId="0" applyBorder="true"/>
    <xf numFmtId="0" fontId="2" fillId="9" borderId="2" xfId="9" applyBorder="true"/>
    <xf numFmtId="0" fontId="2" fillId="9" borderId="3" xfId="9" applyBorder="true" applyAlignment="true">
      <alignment horizontal="center"/>
    </xf>
    <xf numFmtId="0" fontId="2" fillId="9" borderId="3" xfId="9" applyBorder="true" applyAlignment="true">
      <alignment horizontal="right"/>
    </xf>
    <xf numFmtId="0" fontId="2" fillId="9" borderId="4" xfId="9" applyBorder="true"/>
    <xf numFmtId="0" fontId="2" fillId="9" borderId="5" xfId="9" applyBorder="true"/>
    <xf numFmtId="0" fontId="2" fillId="9" borderId="6" xfId="9" applyBorder="true"/>
    <xf numFmtId="0" fontId="2" fillId="9" borderId="7" xfId="9" applyBorder="true"/>
    <xf numFmtId="0" fontId="2" fillId="9" borderId="8" xfId="9" applyBorder="true" applyAlignment="true">
      <alignment horizontal="center"/>
    </xf>
    <xf numFmtId="0" fontId="2" fillId="9" borderId="8" xfId="9" applyBorder="true" applyAlignment="true">
      <alignment horizontal="right"/>
    </xf>
    <xf numFmtId="0" fontId="2" fillId="9" borderId="9" xfId="9" applyBorder="true"/>
    <xf numFmtId="0" fontId="1" fillId="9" borderId="22" xfId="9" applyFont="true" applyBorder="true" applyAlignment="true">
      <alignment horizontal="center"/>
    </xf>
    <xf numFmtId="0" fontId="2" fillId="5" borderId="22" xfId="5" applyBorder="true" applyAlignment="true">
      <alignment horizontal="left"/>
    </xf>
    <xf numFmtId="0" fontId="2" fillId="5" borderId="22" xfId="5" applyBorder="true" applyAlignment="true">
      <alignment horizontal="right"/>
    </xf>
    <xf numFmtId="0" fontId="1" fillId="5" borderId="22" xfId="5" applyFont="true" applyBorder="true" applyAlignment="true">
      <alignment horizontal="center"/>
    </xf>
    <xf numFmtId="0" fontId="2" fillId="7" borderId="5" xfId="7" applyBorder="true" applyAlignment="true">
      <alignment horizontal="center" wrapText="true"/>
    </xf>
    <xf numFmtId="0" fontId="7" fillId="0" borderId="10" xfId="0" applyFont="true" applyBorder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0" fillId="0" borderId="8" xfId="0" applyBorder="true" applyAlignment="true">
      <alignment horizontal="center"/>
    </xf>
    <xf numFmtId="0" fontId="10" fillId="0" borderId="10" xfId="0" applyFont="true" applyBorder="true" applyAlignment="true">
      <alignment horizontal="center"/>
    </xf>
    <xf numFmtId="2" fontId="2" fillId="7" borderId="10" xfId="7" applyNumberFormat="true" applyBorder="true" applyAlignment="true">
      <alignment horizontal="right"/>
    </xf>
    <xf numFmtId="0" fontId="2" fillId="10" borderId="2" xfId="10" applyBorder="true"/>
    <xf numFmtId="0" fontId="2" fillId="10" borderId="3" xfId="10" applyBorder="true" applyAlignment="true">
      <alignment horizontal="center"/>
    </xf>
    <xf numFmtId="0" fontId="2" fillId="10" borderId="3" xfId="10" applyBorder="true" applyAlignment="true">
      <alignment horizontal="right"/>
    </xf>
    <xf numFmtId="0" fontId="2" fillId="10" borderId="4" xfId="10" applyBorder="true"/>
    <xf numFmtId="0" fontId="2" fillId="10" borderId="5" xfId="10" applyBorder="true"/>
    <xf numFmtId="0" fontId="2" fillId="10" borderId="22" xfId="10" applyBorder="true" applyAlignment="true">
      <alignment horizontal="center"/>
    </xf>
    <xf numFmtId="2" fontId="2" fillId="10" borderId="1" xfId="10" applyNumberFormat="true" applyBorder="true" applyAlignment="true">
      <alignment horizontal="right"/>
    </xf>
    <xf numFmtId="0" fontId="2" fillId="10" borderId="6" xfId="10" applyBorder="true"/>
    <xf numFmtId="0" fontId="2" fillId="10" borderId="7" xfId="10" applyBorder="true"/>
    <xf numFmtId="0" fontId="2" fillId="10" borderId="8" xfId="10" applyBorder="true" applyAlignment="true">
      <alignment horizontal="center"/>
    </xf>
    <xf numFmtId="0" fontId="2" fillId="10" borderId="8" xfId="10" applyBorder="true" applyAlignment="true">
      <alignment horizontal="right"/>
    </xf>
    <xf numFmtId="0" fontId="2" fillId="10" borderId="9" xfId="10" applyBorder="true"/>
    <xf numFmtId="22" fontId="0" fillId="0" borderId="23" xfId="0" applyNumberFormat="true"/>
  </cellXfs>
  <cellStyles count="11">
    <cellStyle name="20% - Accent2" xfId="10" builtinId="34"/>
    <cellStyle name="20% - Accent6" xfId="6" builtinId="50"/>
    <cellStyle name="40% - Accent1" xfId="7" builtinId="31"/>
    <cellStyle name="40% - Accent2" xfId="2" builtinId="35"/>
    <cellStyle name="40% - Accent3" xfId="8" builtinId="39"/>
    <cellStyle name="40% - Accent4" xfId="5" builtinId="43"/>
    <cellStyle name="60% - Accent2" xfId="3" builtinId="36"/>
    <cellStyle name="60% - Accent6" xfId="9" builtinId="52"/>
    <cellStyle name="Normal" xfId="0" builtinId="0"/>
    <cellStyle name="Output" xfId="4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11"/>
  <sheetViews>
    <sheetView topLeftCell="JQ1" workbookViewId="0">
      <selection activeCell="JJ3" sqref="JJ3"/>
    </sheetView>
  </sheetViews>
  <sheetFormatPr defaultRowHeight="14.4" x14ac:dyDescent="0.3"/>
  <cols>
    <col min="1" max="1" width="4.6015625" customWidth="true"/>
    <col min="10" max="10" width="5.15625" customWidth="true"/>
    <col min="21" max="21" width="4.6015625" customWidth="true"/>
    <col min="30" max="30" width="5.15625" customWidth="true"/>
    <col min="41" max="41" width="5.37890625" customWidth="true"/>
    <col min="50" max="50" width="5.93359375" customWidth="true"/>
    <col min="61" max="61" width="6.48828125" customWidth="true"/>
    <col min="70" max="70" width="7.046875" customWidth="true"/>
    <col min="81" max="81" width="9.37890625" customWidth="true"/>
    <col min="90" max="90" width="9.93359375" customWidth="true"/>
    <col min="101" max="101" width="4.6015625" customWidth="true"/>
    <col min="103" max="103" width="4.48828125" customWidth="true"/>
    <col min="112" max="112" width="5.046875" customWidth="true"/>
    <col min="123" max="123" width="4.7109375" customWidth="true"/>
    <col min="132" max="132" width="5.26953125" customWidth="true"/>
    <col min="143" max="143" width="5.7109375" customWidth="true"/>
    <col min="152" max="152" width="6.26953125" customWidth="true"/>
    <col min="163" max="163" width="5.26953125" customWidth="true"/>
    <col min="172" max="172" width="5.82421875" customWidth="true"/>
    <col min="182" max="182" width="4.7109375" customWidth="true"/>
    <col min="191" max="191" width="5.26953125" customWidth="true"/>
    <col min="202" max="202" width="5.37890625" customWidth="true"/>
    <col min="211" max="211" width="5.93359375" customWidth="true"/>
    <col min="222" max="222" width="5.37890625" customWidth="true"/>
    <col min="231" max="231" width="5.93359375" customWidth="true"/>
    <col min="242" max="242" width="4.7109375" customWidth="true"/>
    <col min="251" max="251" width="5.26953125" customWidth="true"/>
    <col min="262" max="262" width="6.82421875" customWidth="true"/>
    <col min="271" max="271" width="7.37890625" customWidth="true"/>
    <col min="282" max="282" width="6.7109375" customWidth="true"/>
    <col min="291" max="291" width="7.26953125" customWidth="true"/>
    <col min="301" max="301" width="6.37890625" customWidth="true"/>
    <col min="310" max="310" width="6.93359375" customWidth="true"/>
    <col min="312" max="312" width="4.48828125" customWidth="true"/>
    <col min="321" max="321" width="5.046875" customWidth="true"/>
    <col min="332" max="332" width="4.37890625" customWidth="true"/>
    <col min="341" max="341" width="4.93359375" customWidth="true"/>
    <col min="352" max="352" width="4.82421875" customWidth="true"/>
    <col min="361" max="361" width="5.37890625" customWidth="true"/>
    <col min="372" max="372" width="4.6015625" customWidth="true"/>
    <col min="381" max="381" width="5.15625" customWidth="true"/>
    <col min="2" max="2" width="4.6015625" customWidth="true"/>
    <col min="3" max="3" width="4.6015625" customWidth="true"/>
    <col min="4" max="4" width="4.6015625" customWidth="true"/>
    <col min="5" max="5" width="4.6015625" customWidth="true"/>
    <col min="6" max="6" width="4.6015625" customWidth="true"/>
    <col min="7" max="7" width="4.6015625" customWidth="true"/>
    <col min="8" max="8" width="4.6015625" customWidth="true"/>
    <col min="9" max="9" width="4.6015625" customWidth="true"/>
    <col min="11" max="11" width="5.15625" customWidth="true"/>
    <col min="12" max="12" width="5.15625" customWidth="true"/>
    <col min="13" max="13" width="5.15625" customWidth="true"/>
    <col min="14" max="14" width="5.15625" customWidth="true"/>
    <col min="15" max="15" width="5.15625" customWidth="true"/>
    <col min="16" max="16" width="5.15625" customWidth="true"/>
    <col min="17" max="17" width="5.15625" customWidth="true"/>
    <col min="18" max="18" width="5.15625" customWidth="true"/>
    <col min="19" max="19" width="5.15625" customWidth="true"/>
    <col min="20" max="20" width="5.15625" customWidth="true"/>
    <col min="22" max="22" width="4.6015625" customWidth="true"/>
    <col min="23" max="23" width="4.6015625" customWidth="true"/>
    <col min="24" max="24" width="4.6015625" customWidth="true"/>
    <col min="25" max="25" width="4.6015625" customWidth="true"/>
    <col min="26" max="26" width="4.6015625" customWidth="true"/>
    <col min="27" max="27" width="4.6015625" customWidth="true"/>
    <col min="28" max="28" width="4.6015625" customWidth="true"/>
    <col min="29" max="29" width="4.6015625" customWidth="true"/>
    <col min="31" max="31" width="5.15625" customWidth="true"/>
    <col min="32" max="32" width="5.15625" customWidth="true"/>
    <col min="33" max="33" width="5.15625" customWidth="true"/>
    <col min="34" max="34" width="5.15625" customWidth="true"/>
    <col min="35" max="35" width="5.15625" customWidth="true"/>
    <col min="36" max="36" width="5.15625" customWidth="true"/>
    <col min="37" max="37" width="5.15625" customWidth="true"/>
    <col min="38" max="38" width="5.15625" customWidth="true"/>
    <col min="39" max="39" width="5.15625" customWidth="true"/>
    <col min="40" max="40" width="5.15625" customWidth="true"/>
    <col min="42" max="42" width="5.37890625" customWidth="true"/>
    <col min="43" max="43" width="5.37890625" customWidth="true"/>
    <col min="44" max="44" width="5.37890625" customWidth="true"/>
    <col min="45" max="45" width="5.37890625" customWidth="true"/>
    <col min="46" max="46" width="5.37890625" customWidth="true"/>
    <col min="47" max="47" width="5.37890625" customWidth="true"/>
    <col min="48" max="48" width="5.37890625" customWidth="true"/>
    <col min="49" max="49" width="5.37890625" customWidth="true"/>
    <col min="51" max="51" width="5.93359375" customWidth="true"/>
    <col min="52" max="52" width="5.93359375" customWidth="true"/>
    <col min="53" max="53" width="5.93359375" customWidth="true"/>
    <col min="54" max="54" width="5.93359375" customWidth="true"/>
    <col min="55" max="55" width="5.93359375" customWidth="true"/>
    <col min="56" max="56" width="5.93359375" customWidth="true"/>
    <col min="57" max="57" width="5.93359375" customWidth="true"/>
    <col min="58" max="58" width="5.93359375" customWidth="true"/>
    <col min="59" max="59" width="5.93359375" customWidth="true"/>
    <col min="60" max="60" width="5.93359375" customWidth="true"/>
    <col min="62" max="62" width="6.48828125" customWidth="true"/>
    <col min="63" max="63" width="6.48828125" customWidth="true"/>
    <col min="64" max="64" width="6.48828125" customWidth="true"/>
    <col min="65" max="65" width="6.48828125" customWidth="true"/>
    <col min="66" max="66" width="6.48828125" customWidth="true"/>
    <col min="67" max="67" width="6.48828125" customWidth="true"/>
    <col min="68" max="68" width="6.48828125" customWidth="true"/>
    <col min="69" max="69" width="6.48828125" customWidth="true"/>
    <col min="71" max="71" width="7.046875" customWidth="true"/>
    <col min="72" max="72" width="7.046875" customWidth="true"/>
    <col min="73" max="73" width="7.046875" customWidth="true"/>
    <col min="74" max="74" width="7.046875" customWidth="true"/>
    <col min="75" max="75" width="7.046875" customWidth="true"/>
    <col min="76" max="76" width="7.046875" customWidth="true"/>
    <col min="77" max="77" width="7.046875" customWidth="true"/>
    <col min="78" max="78" width="7.046875" customWidth="true"/>
    <col min="79" max="79" width="7.046875" customWidth="true"/>
    <col min="80" max="80" width="7.046875" customWidth="true"/>
    <col min="82" max="82" width="9.37890625" customWidth="true"/>
    <col min="83" max="83" width="9.37890625" customWidth="true"/>
    <col min="84" max="84" width="9.37890625" customWidth="true"/>
    <col min="85" max="85" width="9.37890625" customWidth="true"/>
    <col min="86" max="86" width="9.37890625" customWidth="true"/>
    <col min="87" max="87" width="9.37890625" customWidth="true"/>
    <col min="88" max="88" width="9.37890625" customWidth="true"/>
    <col min="89" max="89" width="9.37890625" customWidth="true"/>
    <col min="91" max="91" width="9.93359375" customWidth="true"/>
    <col min="92" max="92" width="9.93359375" customWidth="true"/>
    <col min="93" max="93" width="9.93359375" customWidth="true"/>
    <col min="94" max="94" width="9.93359375" customWidth="true"/>
    <col min="95" max="95" width="9.93359375" customWidth="true"/>
    <col min="96" max="96" width="9.93359375" customWidth="true"/>
    <col min="97" max="97" width="9.93359375" customWidth="true"/>
    <col min="98" max="98" width="9.93359375" customWidth="true"/>
    <col min="99" max="99" width="9.93359375" customWidth="true"/>
    <col min="100" max="100" width="9.93359375" customWidth="true"/>
    <col min="102" max="102" width="4.6015625" customWidth="true"/>
    <col min="104" max="104" width="4.48828125" customWidth="true"/>
    <col min="105" max="105" width="4.48828125" customWidth="true"/>
    <col min="106" max="106" width="4.48828125" customWidth="true"/>
    <col min="107" max="107" width="4.48828125" customWidth="true"/>
    <col min="108" max="108" width="4.48828125" customWidth="true"/>
    <col min="109" max="109" width="4.48828125" customWidth="true"/>
    <col min="110" max="110" width="4.48828125" customWidth="true"/>
    <col min="111" max="111" width="4.48828125" customWidth="true"/>
    <col min="113" max="113" width="5.046875" customWidth="true"/>
    <col min="114" max="114" width="5.046875" customWidth="true"/>
    <col min="115" max="115" width="5.046875" customWidth="true"/>
    <col min="116" max="116" width="5.046875" customWidth="true"/>
    <col min="117" max="117" width="5.046875" customWidth="true"/>
    <col min="118" max="118" width="5.046875" customWidth="true"/>
    <col min="119" max="119" width="5.046875" customWidth="true"/>
    <col min="120" max="120" width="5.046875" customWidth="true"/>
    <col min="121" max="121" width="5.046875" customWidth="true"/>
    <col min="122" max="122" width="5.0468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3" max="133" width="5.26953125" customWidth="true"/>
    <col min="134" max="134" width="5.26953125" customWidth="true"/>
    <col min="135" max="135" width="5.26953125" customWidth="true"/>
    <col min="136" max="136" width="5.26953125" customWidth="true"/>
    <col min="137" max="137" width="5.26953125" customWidth="true"/>
    <col min="138" max="138" width="5.26953125" customWidth="true"/>
    <col min="139" max="139" width="5.26953125" customWidth="true"/>
    <col min="140" max="140" width="5.26953125" customWidth="true"/>
    <col min="141" max="141" width="5.26953125" customWidth="true"/>
    <col min="142" max="142" width="5.26953125" customWidth="true"/>
    <col min="144" max="144" width="5.7109375" customWidth="true"/>
    <col min="145" max="145" width="5.7109375" customWidth="true"/>
    <col min="146" max="146" width="5.7109375" customWidth="true"/>
    <col min="147" max="147" width="5.7109375" customWidth="true"/>
    <col min="148" max="148" width="5.7109375" customWidth="true"/>
    <col min="149" max="149" width="5.7109375" customWidth="true"/>
    <col min="150" max="150" width="5.7109375" customWidth="true"/>
    <col min="151" max="151" width="5.7109375" customWidth="true"/>
    <col min="153" max="153" width="6.26953125" customWidth="true"/>
    <col min="154" max="154" width="6.26953125" customWidth="true"/>
    <col min="155" max="155" width="6.26953125" customWidth="true"/>
    <col min="156" max="156" width="6.26953125" customWidth="true"/>
    <col min="157" max="157" width="6.26953125" customWidth="true"/>
    <col min="158" max="158" width="6.26953125" customWidth="true"/>
    <col min="159" max="159" width="6.26953125" customWidth="true"/>
    <col min="160" max="160" width="6.26953125" customWidth="true"/>
    <col min="161" max="161" width="6.26953125" customWidth="true"/>
    <col min="162" max="162" width="6.26953125" customWidth="true"/>
    <col min="164" max="164" width="5.26953125" customWidth="true"/>
    <col min="165" max="165" width="5.26953125" customWidth="true"/>
    <col min="166" max="166" width="5.26953125" customWidth="true"/>
    <col min="167" max="167" width="5.26953125" customWidth="true"/>
    <col min="168" max="168" width="5.26953125" customWidth="true"/>
    <col min="169" max="169" width="5.26953125" customWidth="true"/>
    <col min="170" max="170" width="5.26953125" customWidth="true"/>
    <col min="171" max="171" width="5.26953125" customWidth="true"/>
    <col min="173" max="173" width="5.82421875" customWidth="true"/>
    <col min="174" max="174" width="5.82421875" customWidth="true"/>
    <col min="175" max="175" width="5.82421875" customWidth="true"/>
    <col min="176" max="176" width="5.82421875" customWidth="true"/>
    <col min="177" max="177" width="5.82421875" customWidth="true"/>
    <col min="178" max="178" width="5.82421875" customWidth="true"/>
    <col min="179" max="179" width="5.82421875" customWidth="true"/>
    <col min="180" max="180" width="5.82421875" customWidth="true"/>
    <col min="181" max="181" width="5.824218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2" max="192" width="5.26953125" customWidth="true"/>
    <col min="193" max="193" width="5.26953125" customWidth="true"/>
    <col min="194" max="194" width="5.26953125" customWidth="true"/>
    <col min="195" max="195" width="5.26953125" customWidth="true"/>
    <col min="196" max="196" width="5.26953125" customWidth="true"/>
    <col min="197" max="197" width="5.26953125" customWidth="true"/>
    <col min="198" max="198" width="5.26953125" customWidth="true"/>
    <col min="199" max="199" width="5.26953125" customWidth="true"/>
    <col min="200" max="200" width="5.26953125" customWidth="true"/>
    <col min="201" max="201" width="5.26953125" customWidth="true"/>
    <col min="203" max="203" width="5.37890625" customWidth="true"/>
    <col min="204" max="204" width="5.37890625" customWidth="true"/>
    <col min="205" max="205" width="5.37890625" customWidth="true"/>
    <col min="206" max="206" width="5.37890625" customWidth="true"/>
    <col min="207" max="207" width="5.37890625" customWidth="true"/>
    <col min="208" max="208" width="5.37890625" customWidth="true"/>
    <col min="209" max="209" width="5.37890625" customWidth="true"/>
    <col min="210" max="210" width="5.37890625" customWidth="true"/>
    <col min="212" max="212" width="5.93359375" customWidth="true"/>
    <col min="213" max="213" width="5.93359375" customWidth="true"/>
    <col min="214" max="214" width="5.93359375" customWidth="true"/>
    <col min="215" max="215" width="5.93359375" customWidth="true"/>
    <col min="216" max="216" width="5.93359375" customWidth="true"/>
    <col min="217" max="217" width="5.93359375" customWidth="true"/>
    <col min="218" max="218" width="5.93359375" customWidth="true"/>
    <col min="219" max="219" width="5.93359375" customWidth="true"/>
    <col min="220" max="220" width="5.93359375" customWidth="true"/>
    <col min="221" max="221" width="5.93359375" customWidth="true"/>
    <col min="223" max="223" width="5.37890625" customWidth="true"/>
    <col min="224" max="224" width="5.37890625" customWidth="true"/>
    <col min="225" max="225" width="5.37890625" customWidth="true"/>
    <col min="226" max="226" width="5.37890625" customWidth="true"/>
    <col min="227" max="227" width="5.37890625" customWidth="true"/>
    <col min="228" max="228" width="5.37890625" customWidth="true"/>
    <col min="229" max="229" width="5.37890625" customWidth="true"/>
    <col min="230" max="230" width="5.37890625" customWidth="true"/>
    <col min="232" max="232" width="5.93359375" customWidth="true"/>
    <col min="233" max="233" width="5.93359375" customWidth="true"/>
    <col min="234" max="234" width="5.93359375" customWidth="true"/>
    <col min="235" max="235" width="5.93359375" customWidth="true"/>
    <col min="236" max="236" width="5.93359375" customWidth="true"/>
    <col min="237" max="237" width="5.93359375" customWidth="true"/>
    <col min="238" max="238" width="5.93359375" customWidth="true"/>
    <col min="239" max="239" width="5.93359375" customWidth="true"/>
    <col min="240" max="240" width="5.93359375" customWidth="true"/>
    <col min="241" max="241" width="5.9335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2" max="252" width="5.26953125" customWidth="true"/>
    <col min="253" max="253" width="5.26953125" customWidth="true"/>
    <col min="254" max="254" width="5.26953125" customWidth="true"/>
    <col min="255" max="255" width="5.26953125" customWidth="true"/>
    <col min="256" max="256" width="5.26953125" customWidth="true"/>
    <col min="257" max="257" width="5.26953125" customWidth="true"/>
    <col min="258" max="258" width="5.26953125" customWidth="true"/>
    <col min="259" max="259" width="5.26953125" customWidth="true"/>
    <col min="260" max="260" width="5.26953125" customWidth="true"/>
    <col min="261" max="261" width="5.26953125" customWidth="true"/>
    <col min="263" max="263" width="6.82421875" customWidth="true"/>
    <col min="264" max="264" width="6.82421875" customWidth="true"/>
    <col min="265" max="265" width="6.82421875" customWidth="true"/>
    <col min="266" max="266" width="6.82421875" customWidth="true"/>
    <col min="267" max="267" width="6.82421875" customWidth="true"/>
    <col min="268" max="268" width="6.82421875" customWidth="true"/>
    <col min="269" max="269" width="6.82421875" customWidth="true"/>
    <col min="270" max="270" width="6.82421875" customWidth="true"/>
    <col min="272" max="272" width="7.37890625" customWidth="true"/>
    <col min="273" max="273" width="7.37890625" customWidth="true"/>
    <col min="274" max="274" width="7.37890625" customWidth="true"/>
    <col min="275" max="275" width="7.37890625" customWidth="true"/>
    <col min="276" max="276" width="7.37890625" customWidth="true"/>
    <col min="277" max="277" width="7.37890625" customWidth="true"/>
    <col min="278" max="278" width="7.37890625" customWidth="true"/>
    <col min="279" max="279" width="7.37890625" customWidth="true"/>
    <col min="280" max="280" width="7.37890625" customWidth="true"/>
    <col min="281" max="281" width="7.3789062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2" max="292" width="7.26953125" customWidth="true"/>
    <col min="293" max="293" width="7.26953125" customWidth="true"/>
    <col min="294" max="294" width="7.26953125" customWidth="true"/>
    <col min="295" max="295" width="7.26953125" customWidth="true"/>
    <col min="296" max="296" width="7.26953125" customWidth="true"/>
    <col min="297" max="297" width="7.26953125" customWidth="true"/>
    <col min="298" max="298" width="7.26953125" customWidth="true"/>
    <col min="299" max="299" width="7.26953125" customWidth="true"/>
    <col min="300" max="300" width="7.26953125" customWidth="true"/>
    <col min="302" max="302" width="6.37890625" customWidth="true"/>
    <col min="303" max="303" width="6.37890625" customWidth="true"/>
    <col min="304" max="304" width="6.37890625" customWidth="true"/>
    <col min="305" max="305" width="6.37890625" customWidth="true"/>
    <col min="306" max="306" width="6.37890625" customWidth="true"/>
    <col min="307" max="307" width="6.37890625" customWidth="true"/>
    <col min="308" max="308" width="6.37890625" customWidth="true"/>
    <col min="309" max="309" width="6.37890625" customWidth="true"/>
    <col min="311" max="311" width="6.93359375" customWidth="true"/>
    <col min="313" max="313" width="4.48828125" customWidth="true"/>
    <col min="314" max="314" width="4.48828125" customWidth="true"/>
    <col min="315" max="315" width="4.48828125" customWidth="true"/>
    <col min="316" max="316" width="4.48828125" customWidth="true"/>
    <col min="317" max="317" width="4.48828125" customWidth="true"/>
    <col min="318" max="318" width="4.48828125" customWidth="true"/>
    <col min="319" max="319" width="4.48828125" customWidth="true"/>
    <col min="320" max="320" width="4.48828125" customWidth="true"/>
    <col min="322" max="322" width="5.046875" customWidth="true"/>
    <col min="323" max="323" width="5.046875" customWidth="true"/>
    <col min="324" max="324" width="5.046875" customWidth="true"/>
    <col min="325" max="325" width="5.046875" customWidth="true"/>
    <col min="326" max="326" width="5.046875" customWidth="true"/>
    <col min="327" max="327" width="5.046875" customWidth="true"/>
    <col min="328" max="328" width="5.046875" customWidth="true"/>
    <col min="329" max="329" width="5.046875" customWidth="true"/>
    <col min="330" max="330" width="5.046875" customWidth="true"/>
    <col min="331" max="331" width="5.046875" customWidth="true"/>
    <col min="333" max="333" width="4.37890625" customWidth="true"/>
    <col min="334" max="334" width="4.37890625" customWidth="true"/>
    <col min="335" max="335" width="4.37890625" customWidth="true"/>
    <col min="336" max="336" width="4.37890625" customWidth="true"/>
    <col min="337" max="337" width="4.37890625" customWidth="true"/>
    <col min="338" max="338" width="4.37890625" customWidth="true"/>
    <col min="339" max="339" width="4.37890625" customWidth="true"/>
    <col min="340" max="340" width="4.37890625" customWidth="true"/>
    <col min="342" max="342" width="4.93359375" customWidth="true"/>
    <col min="343" max="343" width="4.93359375" customWidth="true"/>
    <col min="344" max="344" width="4.93359375" customWidth="true"/>
    <col min="345" max="345" width="4.93359375" customWidth="true"/>
    <col min="346" max="346" width="4.93359375" customWidth="true"/>
    <col min="347" max="347" width="4.93359375" customWidth="true"/>
    <col min="348" max="348" width="4.93359375" customWidth="true"/>
    <col min="349" max="349" width="4.93359375" customWidth="true"/>
    <col min="350" max="350" width="4.93359375" customWidth="true"/>
    <col min="351" max="351" width="4.93359375" customWidth="true"/>
    <col min="353" max="353" width="4.82421875" customWidth="true"/>
    <col min="354" max="354" width="4.82421875" customWidth="true"/>
    <col min="355" max="355" width="4.82421875" customWidth="true"/>
    <col min="356" max="356" width="4.82421875" customWidth="true"/>
    <col min="357" max="357" width="4.82421875" customWidth="true"/>
    <col min="358" max="358" width="4.82421875" customWidth="true"/>
    <col min="359" max="359" width="4.82421875" customWidth="true"/>
    <col min="360" max="360" width="4.82421875" customWidth="true"/>
    <col min="362" max="362" width="5.37890625" customWidth="true"/>
    <col min="363" max="363" width="5.37890625" customWidth="true"/>
    <col min="364" max="364" width="5.37890625" customWidth="true"/>
    <col min="365" max="365" width="5.37890625" customWidth="true"/>
    <col min="366" max="366" width="5.37890625" customWidth="true"/>
    <col min="367" max="367" width="5.37890625" customWidth="true"/>
    <col min="368" max="368" width="5.37890625" customWidth="true"/>
    <col min="369" max="369" width="5.37890625" customWidth="true"/>
    <col min="370" max="370" width="5.37890625" customWidth="true"/>
    <col min="371" max="371" width="5.37890625" customWidth="true"/>
    <col min="373" max="373" width="4.6015625" customWidth="true"/>
    <col min="374" max="374" width="4.6015625" customWidth="true"/>
    <col min="375" max="375" width="4.6015625" customWidth="true"/>
    <col min="376" max="376" width="4.6015625" customWidth="true"/>
    <col min="377" max="377" width="4.6015625" customWidth="true"/>
    <col min="378" max="378" width="4.6015625" customWidth="true"/>
    <col min="379" max="379" width="4.6015625" customWidth="true"/>
    <col min="380" max="380" width="4.6015625" customWidth="true"/>
    <col min="382" max="382" width="5.15625" customWidth="true"/>
    <col min="383" max="383" width="5.15625" customWidth="true"/>
    <col min="384" max="384" width="5.15625" customWidth="true"/>
    <col min="385" max="385" width="5.15625" customWidth="true"/>
    <col min="386" max="386" width="5.15625" customWidth="true"/>
    <col min="387" max="387" width="5.15625" customWidth="true"/>
    <col min="388" max="388" width="5.15625" customWidth="true"/>
    <col min="389" max="389" width="5.15625" customWidth="true"/>
    <col min="390" max="390" width="5.15625" customWidth="true"/>
    <col min="391" max="391" width="5.15625" customWidth="true"/>
  </cols>
  <sheetData>
    <row r="1" x14ac:dyDescent="0.3">
      <c r="A1" s="0" t="s">
        <v>1419</v>
      </c>
      <c r="B1" s="0" t="s">
        <v>1420</v>
      </c>
      <c r="C1" s="0" t="s">
        <v>1421</v>
      </c>
      <c r="D1" s="0" t="s">
        <v>1422</v>
      </c>
      <c r="E1" s="0" t="s">
        <v>1423</v>
      </c>
      <c r="F1" s="0" t="s">
        <v>1424</v>
      </c>
      <c r="G1" s="0" t="s">
        <v>1425</v>
      </c>
      <c r="H1" s="0" t="s">
        <v>1426</v>
      </c>
      <c r="I1" s="0" t="s">
        <v>1427</v>
      </c>
      <c r="J1" s="0" t="s">
        <v>1428</v>
      </c>
      <c r="K1" s="0" t="s">
        <v>1429</v>
      </c>
      <c r="L1" s="0" t="s">
        <v>1430</v>
      </c>
      <c r="M1" s="0" t="s">
        <v>1431</v>
      </c>
      <c r="N1" s="0" t="s">
        <v>1432</v>
      </c>
      <c r="O1" s="0" t="s">
        <v>1433</v>
      </c>
      <c r="P1" s="0" t="s">
        <v>1434</v>
      </c>
      <c r="Q1" s="0" t="s">
        <v>1435</v>
      </c>
      <c r="R1" s="0" t="s">
        <v>1436</v>
      </c>
      <c r="S1" s="0" t="s">
        <v>1437</v>
      </c>
      <c r="T1" s="0" t="s">
        <v>1438</v>
      </c>
      <c r="U1" s="0" t="s">
        <v>1439</v>
      </c>
      <c r="V1" s="0" t="s">
        <v>1440</v>
      </c>
      <c r="W1" s="0" t="s">
        <v>1441</v>
      </c>
      <c r="X1" s="0" t="s">
        <v>1442</v>
      </c>
      <c r="Y1" s="0" t="s">
        <v>1443</v>
      </c>
      <c r="Z1" s="0" t="s">
        <v>1444</v>
      </c>
      <c r="AA1" s="0" t="s">
        <v>1445</v>
      </c>
      <c r="AB1" s="0" t="s">
        <v>1446</v>
      </c>
      <c r="AC1" s="0" t="s">
        <v>1447</v>
      </c>
      <c r="AD1" s="0" t="s">
        <v>1448</v>
      </c>
      <c r="AE1" s="0" t="s">
        <v>1449</v>
      </c>
      <c r="AF1" s="0" t="s">
        <v>1450</v>
      </c>
      <c r="AG1" s="0" t="s">
        <v>1451</v>
      </c>
      <c r="AH1" s="0" t="s">
        <v>1452</v>
      </c>
      <c r="AI1" s="0" t="s">
        <v>1453</v>
      </c>
      <c r="AJ1" s="0" t="s">
        <v>1454</v>
      </c>
      <c r="AK1" s="0" t="s">
        <v>1455</v>
      </c>
      <c r="AL1" s="0" t="s">
        <v>1456</v>
      </c>
      <c r="AM1" s="0" t="s">
        <v>1457</v>
      </c>
      <c r="AN1" s="0" t="s">
        <v>1458</v>
      </c>
      <c r="AO1" s="0" t="s">
        <v>1459</v>
      </c>
      <c r="AP1" s="0" t="s">
        <v>1460</v>
      </c>
      <c r="AQ1" s="0" t="s">
        <v>1461</v>
      </c>
      <c r="AR1" s="0" t="s">
        <v>1462</v>
      </c>
      <c r="AS1" s="0" t="s">
        <v>1463</v>
      </c>
      <c r="AT1" s="0" t="s">
        <v>1464</v>
      </c>
      <c r="AU1" s="0" t="s">
        <v>1465</v>
      </c>
      <c r="AV1" s="0" t="s">
        <v>1466</v>
      </c>
      <c r="AW1" s="0" t="s">
        <v>1467</v>
      </c>
      <c r="AX1" s="0" t="s">
        <v>1468</v>
      </c>
      <c r="AY1" s="0" t="s">
        <v>1469</v>
      </c>
      <c r="AZ1" s="0" t="s">
        <v>1470</v>
      </c>
      <c r="BA1" s="0" t="s">
        <v>1471</v>
      </c>
      <c r="BB1" s="0" t="s">
        <v>1472</v>
      </c>
      <c r="BC1" s="0" t="s">
        <v>1473</v>
      </c>
      <c r="BD1" s="0" t="s">
        <v>1474</v>
      </c>
      <c r="BE1" s="0" t="s">
        <v>1475</v>
      </c>
      <c r="BF1" s="0" t="s">
        <v>1476</v>
      </c>
      <c r="BG1" s="0" t="s">
        <v>1477</v>
      </c>
      <c r="BH1" s="0" t="s">
        <v>1478</v>
      </c>
      <c r="BI1" s="0" t="s">
        <v>1479</v>
      </c>
      <c r="BJ1" s="0" t="s">
        <v>1480</v>
      </c>
      <c r="BK1" s="0" t="s">
        <v>1481</v>
      </c>
      <c r="BL1" s="0" t="s">
        <v>1482</v>
      </c>
      <c r="BM1" s="0" t="s">
        <v>1483</v>
      </c>
      <c r="BN1" s="0" t="s">
        <v>1484</v>
      </c>
      <c r="BO1" s="0" t="s">
        <v>1485</v>
      </c>
      <c r="BP1" s="0" t="s">
        <v>1486</v>
      </c>
      <c r="BQ1" s="0" t="s">
        <v>1487</v>
      </c>
      <c r="BR1" s="0" t="s">
        <v>1488</v>
      </c>
      <c r="BS1" s="0" t="s">
        <v>1489</v>
      </c>
      <c r="BT1" s="0" t="s">
        <v>1490</v>
      </c>
      <c r="BU1" s="0" t="s">
        <v>1491</v>
      </c>
      <c r="BV1" s="0" t="s">
        <v>1492</v>
      </c>
      <c r="BW1" s="0" t="s">
        <v>1493</v>
      </c>
      <c r="BX1" s="0" t="s">
        <v>1494</v>
      </c>
      <c r="BY1" s="0" t="s">
        <v>1495</v>
      </c>
      <c r="BZ1" s="0" t="s">
        <v>1496</v>
      </c>
      <c r="CA1" s="0" t="s">
        <v>1497</v>
      </c>
      <c r="CB1" s="0" t="s">
        <v>1498</v>
      </c>
      <c r="CC1" s="0" t="s">
        <v>1499</v>
      </c>
      <c r="CD1" s="0" t="s">
        <v>1500</v>
      </c>
      <c r="CE1" s="0" t="s">
        <v>1501</v>
      </c>
      <c r="CF1" s="0" t="s">
        <v>1502</v>
      </c>
      <c r="CG1" s="0" t="s">
        <v>1503</v>
      </c>
      <c r="CH1" s="0" t="s">
        <v>1504</v>
      </c>
      <c r="CI1" s="0" t="s">
        <v>1505</v>
      </c>
      <c r="CJ1" s="0" t="s">
        <v>1506</v>
      </c>
      <c r="CK1" s="0" t="s">
        <v>1507</v>
      </c>
      <c r="CL1" s="0" t="s">
        <v>1508</v>
      </c>
      <c r="CM1" s="0" t="s">
        <v>1509</v>
      </c>
      <c r="CN1" s="0" t="s">
        <v>1510</v>
      </c>
      <c r="CO1" s="0" t="s">
        <v>1511</v>
      </c>
      <c r="CP1" s="0" t="s">
        <v>1512</v>
      </c>
      <c r="CQ1" s="0" t="s">
        <v>1513</v>
      </c>
      <c r="CR1" s="0" t="s">
        <v>1514</v>
      </c>
      <c r="CS1" s="0" t="s">
        <v>1515</v>
      </c>
      <c r="CT1" s="0" t="s">
        <v>1516</v>
      </c>
      <c r="CU1" s="0" t="s">
        <v>1517</v>
      </c>
      <c r="CV1" s="0" t="s">
        <v>1518</v>
      </c>
      <c r="CW1" s="0" t="s">
        <v>1519</v>
      </c>
      <c r="CX1" s="0" t="s">
        <v>1520</v>
      </c>
      <c r="CY1" s="0" t="s">
        <v>1521</v>
      </c>
      <c r="CZ1" s="0" t="s">
        <v>1522</v>
      </c>
      <c r="DA1" s="0" t="s">
        <v>1523</v>
      </c>
      <c r="DB1" s="0" t="s">
        <v>1524</v>
      </c>
      <c r="DC1" s="0" t="s">
        <v>1525</v>
      </c>
      <c r="DD1" s="0" t="s">
        <v>1526</v>
      </c>
      <c r="DE1" s="0" t="s">
        <v>1527</v>
      </c>
      <c r="DF1" s="0" t="s">
        <v>1528</v>
      </c>
      <c r="DG1" s="0" t="s">
        <v>1529</v>
      </c>
      <c r="DH1" s="0" t="s">
        <v>1530</v>
      </c>
      <c r="DI1" s="0" t="s">
        <v>1531</v>
      </c>
      <c r="DJ1" s="0" t="s">
        <v>1532</v>
      </c>
      <c r="DK1" s="0" t="s">
        <v>1533</v>
      </c>
      <c r="DL1" s="0" t="s">
        <v>1534</v>
      </c>
      <c r="DM1" s="0" t="s">
        <v>1535</v>
      </c>
      <c r="DN1" s="0" t="s">
        <v>1536</v>
      </c>
      <c r="DO1" s="0" t="s">
        <v>1537</v>
      </c>
      <c r="DP1" s="0" t="s">
        <v>1538</v>
      </c>
      <c r="DQ1" s="0" t="s">
        <v>1539</v>
      </c>
      <c r="DR1" s="0" t="s">
        <v>1540</v>
      </c>
      <c r="DS1" s="0" t="s">
        <v>1541</v>
      </c>
      <c r="DT1" s="0" t="s">
        <v>1542</v>
      </c>
      <c r="DU1" s="0" t="s">
        <v>1543</v>
      </c>
      <c r="DV1" s="0" t="s">
        <v>1544</v>
      </c>
      <c r="DW1" s="0" t="s">
        <v>1545</v>
      </c>
      <c r="DX1" s="0" t="s">
        <v>1546</v>
      </c>
      <c r="DY1" s="0" t="s">
        <v>1547</v>
      </c>
      <c r="DZ1" s="0" t="s">
        <v>1548</v>
      </c>
      <c r="EA1" s="0" t="s">
        <v>1549</v>
      </c>
      <c r="EB1" s="0" t="s">
        <v>1550</v>
      </c>
      <c r="EC1" s="0" t="s">
        <v>1551</v>
      </c>
      <c r="ED1" s="0" t="s">
        <v>1552</v>
      </c>
      <c r="EE1" s="0" t="s">
        <v>1553</v>
      </c>
      <c r="EF1" s="0" t="s">
        <v>1554</v>
      </c>
      <c r="EG1" s="0" t="s">
        <v>1555</v>
      </c>
      <c r="EH1" s="0" t="s">
        <v>1556</v>
      </c>
      <c r="EI1" s="0" t="s">
        <v>1557</v>
      </c>
      <c r="EJ1" s="0" t="s">
        <v>1558</v>
      </c>
      <c r="EK1" s="0" t="s">
        <v>1559</v>
      </c>
      <c r="EL1" s="0" t="s">
        <v>1560</v>
      </c>
      <c r="EM1" s="0" t="s">
        <v>1561</v>
      </c>
      <c r="EN1" s="0" t="s">
        <v>1562</v>
      </c>
      <c r="EO1" s="0" t="s">
        <v>1563</v>
      </c>
      <c r="EP1" s="0" t="s">
        <v>1564</v>
      </c>
      <c r="EQ1" s="0" t="s">
        <v>1565</v>
      </c>
      <c r="ER1" s="0" t="s">
        <v>1566</v>
      </c>
      <c r="ES1" s="0" t="s">
        <v>1567</v>
      </c>
      <c r="ET1" s="0" t="s">
        <v>1568</v>
      </c>
      <c r="EU1" s="0" t="s">
        <v>1569</v>
      </c>
      <c r="EV1" s="0" t="s">
        <v>1570</v>
      </c>
      <c r="EW1" s="0" t="s">
        <v>1571</v>
      </c>
      <c r="EX1" s="0" t="s">
        <v>1572</v>
      </c>
      <c r="EY1" s="0" t="s">
        <v>1573</v>
      </c>
      <c r="EZ1" s="0" t="s">
        <v>1574</v>
      </c>
      <c r="FA1" s="0" t="s">
        <v>1575</v>
      </c>
      <c r="FB1" s="0" t="s">
        <v>1576</v>
      </c>
      <c r="FC1" s="0" t="s">
        <v>1577</v>
      </c>
      <c r="FD1" s="0" t="s">
        <v>1578</v>
      </c>
      <c r="FE1" s="0" t="s">
        <v>1579</v>
      </c>
      <c r="FF1" s="0" t="s">
        <v>1580</v>
      </c>
      <c r="FG1" s="0" t="s">
        <v>1581</v>
      </c>
      <c r="FH1" s="0" t="s">
        <v>1582</v>
      </c>
      <c r="FI1" s="0" t="s">
        <v>1583</v>
      </c>
      <c r="FJ1" s="0" t="s">
        <v>1584</v>
      </c>
      <c r="FK1" s="0" t="s">
        <v>1585</v>
      </c>
      <c r="FL1" s="0" t="s">
        <v>1586</v>
      </c>
      <c r="FM1" s="0" t="s">
        <v>1587</v>
      </c>
      <c r="FN1" s="0" t="s">
        <v>1588</v>
      </c>
      <c r="FO1" s="0" t="s">
        <v>1589</v>
      </c>
      <c r="FP1" s="0" t="s">
        <v>1590</v>
      </c>
      <c r="FQ1" s="0" t="s">
        <v>1591</v>
      </c>
      <c r="FR1" s="0" t="s">
        <v>1592</v>
      </c>
      <c r="FS1" s="0" t="s">
        <v>1593</v>
      </c>
      <c r="FT1" s="0" t="s">
        <v>1594</v>
      </c>
      <c r="FU1" s="0" t="s">
        <v>1595</v>
      </c>
      <c r="FV1" s="0" t="s">
        <v>1596</v>
      </c>
      <c r="FW1" s="0" t="s">
        <v>1597</v>
      </c>
      <c r="FX1" s="0" t="s">
        <v>1598</v>
      </c>
      <c r="FY1" s="0" t="s">
        <v>1599</v>
      </c>
      <c r="FZ1" s="0" t="s">
        <v>1600</v>
      </c>
      <c r="GA1" s="0" t="s">
        <v>1601</v>
      </c>
      <c r="GB1" s="0" t="s">
        <v>1602</v>
      </c>
      <c r="GC1" s="0" t="s">
        <v>1603</v>
      </c>
      <c r="GD1" s="0" t="s">
        <v>1604</v>
      </c>
      <c r="GE1" s="0" t="s">
        <v>1605</v>
      </c>
      <c r="GF1" s="0" t="s">
        <v>1606</v>
      </c>
      <c r="GG1" s="0" t="s">
        <v>1607</v>
      </c>
      <c r="GH1" s="0" t="s">
        <v>1608</v>
      </c>
      <c r="GI1" s="0" t="s">
        <v>1609</v>
      </c>
      <c r="GJ1" s="0" t="s">
        <v>1610</v>
      </c>
      <c r="GK1" s="0" t="s">
        <v>1611</v>
      </c>
      <c r="GL1" s="0" t="s">
        <v>1612</v>
      </c>
      <c r="GM1" s="0" t="s">
        <v>1613</v>
      </c>
      <c r="GN1" s="0" t="s">
        <v>1614</v>
      </c>
      <c r="GO1" s="0" t="s">
        <v>1615</v>
      </c>
      <c r="GP1" s="0" t="s">
        <v>1616</v>
      </c>
      <c r="GQ1" s="0" t="s">
        <v>1617</v>
      </c>
      <c r="GR1" s="0" t="s">
        <v>1618</v>
      </c>
      <c r="GS1" s="0" t="s">
        <v>1619</v>
      </c>
      <c r="GT1" s="0" t="s">
        <v>1620</v>
      </c>
      <c r="GU1" s="0" t="s">
        <v>1621</v>
      </c>
      <c r="GV1" s="0" t="s">
        <v>1622</v>
      </c>
      <c r="GW1" s="0" t="s">
        <v>1623</v>
      </c>
      <c r="GX1" s="0" t="s">
        <v>1624</v>
      </c>
      <c r="GY1" s="0" t="s">
        <v>1625</v>
      </c>
      <c r="GZ1" s="0" t="s">
        <v>1626</v>
      </c>
      <c r="HA1" s="0" t="s">
        <v>1627</v>
      </c>
      <c r="HB1" s="0" t="s">
        <v>1628</v>
      </c>
      <c r="HC1" s="0" t="s">
        <v>1629</v>
      </c>
      <c r="HD1" s="0" t="s">
        <v>1630</v>
      </c>
      <c r="HE1" s="0" t="s">
        <v>1631</v>
      </c>
      <c r="HF1" s="0" t="s">
        <v>1632</v>
      </c>
      <c r="HG1" s="0" t="s">
        <v>1633</v>
      </c>
      <c r="HH1" s="0" t="s">
        <v>1634</v>
      </c>
      <c r="HI1" s="0" t="s">
        <v>1635</v>
      </c>
      <c r="HJ1" s="0" t="s">
        <v>1636</v>
      </c>
      <c r="HK1" s="0" t="s">
        <v>1637</v>
      </c>
      <c r="HL1" s="0" t="s">
        <v>1638</v>
      </c>
      <c r="HM1" s="0" t="s">
        <v>1639</v>
      </c>
      <c r="HN1" s="0" t="s">
        <v>1640</v>
      </c>
      <c r="HO1" s="0" t="s">
        <v>1641</v>
      </c>
      <c r="HP1" s="0" t="s">
        <v>1642</v>
      </c>
      <c r="HQ1" s="0" t="s">
        <v>1643</v>
      </c>
      <c r="HR1" s="0" t="s">
        <v>1644</v>
      </c>
      <c r="HS1" s="0" t="s">
        <v>1645</v>
      </c>
      <c r="HT1" s="0" t="s">
        <v>1646</v>
      </c>
      <c r="HU1" s="0" t="s">
        <v>1647</v>
      </c>
      <c r="HV1" s="0" t="s">
        <v>1648</v>
      </c>
      <c r="HW1" s="0" t="s">
        <v>1649</v>
      </c>
      <c r="HX1" s="0" t="s">
        <v>1650</v>
      </c>
      <c r="HY1" s="0" t="s">
        <v>1651</v>
      </c>
      <c r="HZ1" s="0" t="s">
        <v>1652</v>
      </c>
      <c r="IA1" s="0" t="s">
        <v>1653</v>
      </c>
      <c r="IB1" s="0" t="s">
        <v>1654</v>
      </c>
      <c r="IC1" s="0" t="s">
        <v>1655</v>
      </c>
      <c r="ID1" s="0" t="s">
        <v>1656</v>
      </c>
      <c r="IE1" s="0" t="s">
        <v>1657</v>
      </c>
      <c r="IF1" s="0" t="s">
        <v>1658</v>
      </c>
      <c r="IG1" s="0" t="s">
        <v>1659</v>
      </c>
      <c r="IH1" s="0" t="s">
        <v>1660</v>
      </c>
      <c r="II1" s="0" t="s">
        <v>1661</v>
      </c>
      <c r="IJ1" s="0" t="s">
        <v>1662</v>
      </c>
      <c r="IK1" s="0" t="s">
        <v>1663</v>
      </c>
      <c r="IL1" s="0" t="s">
        <v>1664</v>
      </c>
      <c r="IM1" s="0" t="s">
        <v>1665</v>
      </c>
      <c r="IN1" s="0" t="s">
        <v>1666</v>
      </c>
      <c r="IO1" s="0" t="s">
        <v>1667</v>
      </c>
      <c r="IP1" s="0" t="s">
        <v>1668</v>
      </c>
      <c r="IQ1" s="0" t="s">
        <v>1669</v>
      </c>
      <c r="IR1" s="0" t="s">
        <v>1670</v>
      </c>
      <c r="IS1" s="0" t="s">
        <v>1671</v>
      </c>
      <c r="IT1" s="0" t="s">
        <v>1672</v>
      </c>
      <c r="IU1" s="0" t="s">
        <v>1673</v>
      </c>
      <c r="IV1" s="0" t="s">
        <v>1674</v>
      </c>
      <c r="IW1" s="0" t="s">
        <v>1675</v>
      </c>
      <c r="IX1" s="0" t="s">
        <v>1676</v>
      </c>
      <c r="IY1" s="0" t="s">
        <v>1677</v>
      </c>
      <c r="IZ1" s="0" t="s">
        <v>1678</v>
      </c>
      <c r="JA1" s="0" t="s">
        <v>1679</v>
      </c>
      <c r="JB1" s="0" t="s">
        <v>1680</v>
      </c>
      <c r="JC1" s="0" t="s">
        <v>1681</v>
      </c>
      <c r="JD1" s="0" t="s">
        <v>1682</v>
      </c>
      <c r="JE1" s="0" t="s">
        <v>1683</v>
      </c>
      <c r="JF1" s="0" t="s">
        <v>1684</v>
      </c>
      <c r="JG1" s="0" t="s">
        <v>1685</v>
      </c>
      <c r="JH1" s="0" t="s">
        <v>1686</v>
      </c>
      <c r="JI1" s="0" t="s">
        <v>1687</v>
      </c>
      <c r="JJ1" s="0" t="s">
        <v>1688</v>
      </c>
      <c r="JK1" s="0" t="s">
        <v>1689</v>
      </c>
      <c r="JL1" s="0" t="s">
        <v>1690</v>
      </c>
      <c r="JM1" s="0" t="s">
        <v>1691</v>
      </c>
      <c r="JN1" s="0" t="s">
        <v>1692</v>
      </c>
      <c r="JO1" s="0" t="s">
        <v>1693</v>
      </c>
      <c r="JP1" s="0" t="s">
        <v>1694</v>
      </c>
      <c r="JQ1" s="0" t="s">
        <v>1695</v>
      </c>
      <c r="JR1" s="0" t="s">
        <v>1696</v>
      </c>
      <c r="JS1" s="0" t="s">
        <v>1697</v>
      </c>
      <c r="JT1" s="0" t="s">
        <v>1698</v>
      </c>
      <c r="JU1" s="0" t="s">
        <v>1699</v>
      </c>
      <c r="JV1" s="0" t="s">
        <v>1700</v>
      </c>
      <c r="JW1" s="0" t="s">
        <v>1701</v>
      </c>
      <c r="JX1" s="0" t="s">
        <v>1702</v>
      </c>
      <c r="JY1" s="0" t="s">
        <v>1703</v>
      </c>
      <c r="JZ1" s="0" t="s">
        <v>1704</v>
      </c>
      <c r="KA1" s="0" t="s">
        <v>1705</v>
      </c>
      <c r="KB1" s="0" t="s">
        <v>1706</v>
      </c>
      <c r="KC1" s="0" t="s">
        <v>1707</v>
      </c>
      <c r="KD1" s="0" t="s">
        <v>1708</v>
      </c>
      <c r="KE1" s="0" t="s">
        <v>1709</v>
      </c>
      <c r="KF1" s="0" t="s">
        <v>1710</v>
      </c>
      <c r="KG1" s="0" t="s">
        <v>1711</v>
      </c>
      <c r="KH1" s="0" t="s">
        <v>1712</v>
      </c>
      <c r="KI1" s="0" t="s">
        <v>1713</v>
      </c>
      <c r="KJ1" s="0" t="s">
        <v>1714</v>
      </c>
      <c r="KK1" s="0" t="s">
        <v>1715</v>
      </c>
      <c r="KL1" s="0" t="s">
        <v>1716</v>
      </c>
      <c r="KM1" s="0" t="s">
        <v>1717</v>
      </c>
      <c r="KN1" s="0" t="s">
        <v>1718</v>
      </c>
      <c r="KO1" s="0" t="s">
        <v>1719</v>
      </c>
      <c r="KP1" s="0" t="s">
        <v>1720</v>
      </c>
      <c r="KQ1" s="0" t="s">
        <v>1721</v>
      </c>
      <c r="KR1" s="0" t="s">
        <v>1722</v>
      </c>
      <c r="KS1" s="0" t="s">
        <v>1723</v>
      </c>
      <c r="KT1" s="0" t="s">
        <v>1724</v>
      </c>
      <c r="KU1" s="0" t="s">
        <v>1725</v>
      </c>
      <c r="KV1" s="0" t="s">
        <v>1726</v>
      </c>
      <c r="KW1" s="0" t="s">
        <v>1727</v>
      </c>
      <c r="KX1" s="0" t="s">
        <v>1728</v>
      </c>
      <c r="KY1" s="0" t="s">
        <v>1729</v>
      </c>
      <c r="KZ1" s="0" t="s">
        <v>1730</v>
      </c>
      <c r="LA1" s="0" t="s">
        <v>1731</v>
      </c>
      <c r="LB1" s="0" t="s">
        <v>1732</v>
      </c>
      <c r="LC1" s="0" t="s">
        <v>1733</v>
      </c>
      <c r="LD1" s="0" t="s">
        <v>1734</v>
      </c>
      <c r="LE1" s="0" t="s">
        <v>1735</v>
      </c>
      <c r="LF1" s="0" t="s">
        <v>1736</v>
      </c>
      <c r="LG1" s="0" t="s">
        <v>1737</v>
      </c>
      <c r="LH1" s="0" t="s">
        <v>1738</v>
      </c>
      <c r="LI1" s="0" t="s">
        <v>1739</v>
      </c>
      <c r="LJ1" s="0" t="s">
        <v>1740</v>
      </c>
      <c r="LK1" s="0" t="s">
        <v>1741</v>
      </c>
      <c r="LL1" s="0" t="s">
        <v>1742</v>
      </c>
      <c r="LM1" s="0" t="s">
        <v>1743</v>
      </c>
      <c r="LN1" s="0" t="s">
        <v>1744</v>
      </c>
      <c r="LO1" s="0" t="s">
        <v>1745</v>
      </c>
      <c r="LP1" s="0" t="s">
        <v>1746</v>
      </c>
      <c r="LQ1" s="0" t="s">
        <v>1747</v>
      </c>
      <c r="LR1" s="0" t="s">
        <v>1748</v>
      </c>
      <c r="LS1" s="0" t="s">
        <v>1749</v>
      </c>
      <c r="LT1" s="0" t="s">
        <v>1750</v>
      </c>
      <c r="LU1" s="0" t="s">
        <v>1751</v>
      </c>
      <c r="LV1" s="0" t="s">
        <v>1752</v>
      </c>
      <c r="LW1" s="0" t="s">
        <v>1753</v>
      </c>
      <c r="LX1" s="0" t="s">
        <v>1754</v>
      </c>
      <c r="LY1" s="0" t="s">
        <v>1755</v>
      </c>
      <c r="LZ1" s="0" t="s">
        <v>1756</v>
      </c>
      <c r="MA1" s="0" t="s">
        <v>1757</v>
      </c>
      <c r="MB1" s="0" t="s">
        <v>1758</v>
      </c>
      <c r="MC1" s="0" t="s">
        <v>1759</v>
      </c>
      <c r="MD1" s="0" t="s">
        <v>1760</v>
      </c>
      <c r="ME1" s="0" t="s">
        <v>1761</v>
      </c>
      <c r="MF1" s="0" t="s">
        <v>1762</v>
      </c>
      <c r="MG1" s="0" t="s">
        <v>1763</v>
      </c>
      <c r="MH1" s="0" t="s">
        <v>1764</v>
      </c>
      <c r="MI1" s="0" t="s">
        <v>1765</v>
      </c>
      <c r="MJ1" s="0" t="s">
        <v>1766</v>
      </c>
      <c r="MK1" s="0" t="s">
        <v>1767</v>
      </c>
      <c r="ML1" s="0" t="s">
        <v>1768</v>
      </c>
      <c r="MM1" s="0" t="s">
        <v>1769</v>
      </c>
      <c r="MN1" s="0" t="s">
        <v>1770</v>
      </c>
      <c r="MO1" s="0" t="s">
        <v>1771</v>
      </c>
      <c r="MP1" s="0" t="s">
        <v>1772</v>
      </c>
      <c r="MQ1" s="0" t="s">
        <v>1773</v>
      </c>
      <c r="MR1" s="0" t="s">
        <v>1774</v>
      </c>
      <c r="MS1" s="0" t="s">
        <v>1775</v>
      </c>
      <c r="MT1" s="0" t="s">
        <v>1776</v>
      </c>
      <c r="MU1" s="0" t="s">
        <v>1777</v>
      </c>
      <c r="MV1" s="0" t="s">
        <v>1778</v>
      </c>
      <c r="MW1" s="0" t="s">
        <v>1779</v>
      </c>
      <c r="MX1" s="0" t="s">
        <v>1780</v>
      </c>
      <c r="MY1" s="0" t="s">
        <v>1781</v>
      </c>
      <c r="MZ1" s="0" t="s">
        <v>1782</v>
      </c>
      <c r="NA1" s="0" t="s">
        <v>1783</v>
      </c>
      <c r="NB1" s="0" t="s">
        <v>1784</v>
      </c>
      <c r="NC1" s="0" t="s">
        <v>1785</v>
      </c>
      <c r="ND1" s="0" t="s">
        <v>1786</v>
      </c>
      <c r="NE1" s="0" t="s">
        <v>1787</v>
      </c>
      <c r="NF1" s="0" t="s">
        <v>1788</v>
      </c>
      <c r="NG1" s="0" t="s">
        <v>1789</v>
      </c>
      <c r="NH1" s="0" t="s">
        <v>1790</v>
      </c>
      <c r="NI1" s="0" t="s">
        <v>1791</v>
      </c>
      <c r="NJ1" s="0" t="s">
        <v>1792</v>
      </c>
      <c r="NK1" s="0" t="s">
        <v>1793</v>
      </c>
      <c r="NL1" s="0" t="s">
        <v>1794</v>
      </c>
      <c r="NM1" s="0" t="s">
        <v>1795</v>
      </c>
      <c r="NN1" s="0" t="s">
        <v>1796</v>
      </c>
      <c r="NO1" s="0" t="s">
        <v>1797</v>
      </c>
      <c r="NP1" s="0" t="s">
        <v>1798</v>
      </c>
      <c r="NQ1" s="0" t="s">
        <v>1799</v>
      </c>
      <c r="NR1" s="0" t="s">
        <v>1800</v>
      </c>
      <c r="NS1" s="0" t="s">
        <v>1801</v>
      </c>
      <c r="NT1" s="0" t="s">
        <v>1802</v>
      </c>
      <c r="NU1" s="0" t="s">
        <v>1803</v>
      </c>
      <c r="NV1" s="0" t="s">
        <v>1804</v>
      </c>
      <c r="NW1" s="0" t="s">
        <v>1805</v>
      </c>
      <c r="NX1" s="0" t="s">
        <v>1806</v>
      </c>
      <c r="NY1" s="0" t="s">
        <v>1807</v>
      </c>
      <c r="NZ1" s="0" t="s">
        <v>1808</v>
      </c>
      <c r="OA1" s="0" t="s">
        <v>1809</v>
      </c>
    </row>
    <row r="2" x14ac:dyDescent="0.3">
      <c r="A2" s="0">
        <v>288.14999999999998</v>
      </c>
      <c r="B2" s="0">
        <v>288.14999999999998</v>
      </c>
      <c r="C2" s="0">
        <v>383.69307945782839</v>
      </c>
      <c r="D2" s="0">
        <v>401.62772787044162</v>
      </c>
      <c r="E2" s="0">
        <v>401.62772787044162</v>
      </c>
      <c r="F2" s="0">
        <v>516.57157234089823</v>
      </c>
      <c r="G2" s="0">
        <v>631.51541681135484</v>
      </c>
      <c r="H2" s="0">
        <v>631.51541681135484</v>
      </c>
      <c r="I2" s="0">
        <v>1500</v>
      </c>
      <c r="J2" s="0">
        <v>1483.4085827325512</v>
      </c>
      <c r="K2" s="0">
        <v>1267.14304165255</v>
      </c>
      <c r="L2" s="0">
        <v>1267.14304165255</v>
      </c>
      <c r="M2" s="0">
        <v>1114.0383766364548</v>
      </c>
      <c r="N2" s="0">
        <v>383.69307945782839</v>
      </c>
      <c r="O2" s="0">
        <v>1114.0383766364548</v>
      </c>
      <c r="P2" s="0">
        <v>383.69307945782839</v>
      </c>
      <c r="Q2" s="0">
        <v>1114.0383766364548</v>
      </c>
      <c r="R2" s="0">
        <v>823.4769198764177</v>
      </c>
      <c r="S2" s="0">
        <v>1800</v>
      </c>
      <c r="T2" s="0">
        <v>1800</v>
      </c>
      <c r="U2" s="0">
        <v>101325</v>
      </c>
      <c r="V2" s="0">
        <v>100311.75</v>
      </c>
      <c r="W2" s="0">
        <v>245763.78750000001</v>
      </c>
      <c r="X2" s="0">
        <v>257801.19749999998</v>
      </c>
      <c r="Y2" s="0">
        <v>255223.18552499998</v>
      </c>
      <c r="Z2" s="0">
        <v>563086.19909871754</v>
      </c>
      <c r="AA2" s="0">
        <v>1122982.0163100001</v>
      </c>
      <c r="AB2" s="0">
        <v>1122982.0163100001</v>
      </c>
      <c r="AC2" s="0">
        <v>1066832.9154945</v>
      </c>
      <c r="AD2" s="0">
        <v>1066832.9154945</v>
      </c>
      <c r="AE2" s="0">
        <v>514546.49930100294</v>
      </c>
      <c r="AF2" s="0">
        <v>504255.56931498286</v>
      </c>
      <c r="AG2" s="0">
        <v>280141.98295276827</v>
      </c>
      <c r="AH2" s="0">
        <v>238390.87387499999</v>
      </c>
      <c r="AI2" s="0">
        <v>274539.14329371293</v>
      </c>
      <c r="AJ2" s="0">
        <v>236006.96513624999</v>
      </c>
      <c r="AK2" s="0">
        <v>271793.75186077581</v>
      </c>
      <c r="AL2" s="0">
        <v>258175.54748664628</v>
      </c>
      <c r="AM2" s="0">
        <v>232357.99273798167</v>
      </c>
      <c r="AN2" s="0">
        <v>232357.99273798167</v>
      </c>
      <c r="AO2" s="0">
        <v>43.090000000000003</v>
      </c>
      <c r="AP2" s="0">
        <v>43.090000000000003</v>
      </c>
      <c r="AQ2" s="0">
        <v>18.467142857142857</v>
      </c>
      <c r="AR2" s="0">
        <v>24.622857142857146</v>
      </c>
      <c r="AS2" s="0">
        <v>24.622857142857146</v>
      </c>
      <c r="AT2" s="0">
        <v>0.24622857142857146</v>
      </c>
      <c r="AU2" s="0">
        <v>24.376628571428576</v>
      </c>
      <c r="AV2" s="0">
        <v>23.884171428571435</v>
      </c>
      <c r="AW2" s="0">
        <v>24.525905693281182</v>
      </c>
      <c r="AX2" s="0">
        <v>25.018362836138323</v>
      </c>
      <c r="AY2" s="0">
        <v>25.018362836138323</v>
      </c>
      <c r="AZ2" s="0">
        <v>25.018362836138323</v>
      </c>
      <c r="BA2" s="0">
        <v>25.018362836138323</v>
      </c>
      <c r="BB2" s="0">
        <v>18.467142857142857</v>
      </c>
      <c r="BC2" s="0">
        <v>25.018362836138323</v>
      </c>
      <c r="BD2" s="0">
        <v>18.467142857142857</v>
      </c>
      <c r="BE2" s="0">
        <v>25.018362836138323</v>
      </c>
      <c r="BF2" s="0">
        <v>43.485505693281183</v>
      </c>
      <c r="BG2" s="0">
        <v>44.572643335613215</v>
      </c>
      <c r="BH2" s="0">
        <v>44.572643335613215</v>
      </c>
      <c r="BI2" s="0">
        <v>0</v>
      </c>
      <c r="BJ2" s="0">
        <v>43.525252525252526</v>
      </c>
      <c r="BK2" s="0">
        <v>8.7857957139891205</v>
      </c>
      <c r="BL2" s="0">
        <v>11.425432783371729</v>
      </c>
      <c r="BM2" s="0">
        <v>11.54084119532498</v>
      </c>
      <c r="BN2" s="0">
        <v>0</v>
      </c>
      <c r="BO2" s="0">
        <v>3.2561178689446262</v>
      </c>
      <c r="BP2" s="0">
        <v>0</v>
      </c>
      <c r="BQ2" s="0">
        <v>5.3147345395592591</v>
      </c>
      <c r="BR2" s="0">
        <v>5.3913828668448689</v>
      </c>
      <c r="BS2" s="0">
        <v>10.331285919398095</v>
      </c>
      <c r="BT2" s="0">
        <v>10.542128489181732</v>
      </c>
      <c r="BU2" s="0">
        <v>17.792544661024618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48.579643917109642</v>
      </c>
      <c r="CC2" s="0">
        <v>0</v>
      </c>
      <c r="CD2" s="0">
        <v>2</v>
      </c>
      <c r="CE2" s="0">
        <v>13</v>
      </c>
      <c r="CF2" s="0">
        <v>21</v>
      </c>
      <c r="CG2" s="0">
        <v>25</v>
      </c>
      <c r="CH2" s="0">
        <v>26</v>
      </c>
      <c r="CI2" s="0">
        <v>3</v>
      </c>
      <c r="CJ2" s="0">
        <v>32</v>
      </c>
      <c r="CK2" s="0">
        <v>4</v>
      </c>
      <c r="CL2" s="0">
        <v>41</v>
      </c>
      <c r="CM2" s="0">
        <v>42</v>
      </c>
      <c r="CN2" s="0">
        <v>49</v>
      </c>
      <c r="CO2" s="0">
        <v>5</v>
      </c>
      <c r="CP2" s="0">
        <v>16</v>
      </c>
      <c r="CQ2" s="0">
        <v>6</v>
      </c>
      <c r="CR2" s="0">
        <v>163</v>
      </c>
      <c r="CS2" s="0">
        <v>63</v>
      </c>
      <c r="CT2" s="0">
        <v>64</v>
      </c>
      <c r="CU2" s="0">
        <v>7</v>
      </c>
      <c r="CV2" s="0">
        <v>8</v>
      </c>
      <c r="CW2" s="0">
        <v>288.14999999999998</v>
      </c>
      <c r="CX2" s="0">
        <v>101325</v>
      </c>
      <c r="CY2" s="0">
        <v>1.4003351509166664</v>
      </c>
      <c r="CZ2" s="0">
        <v>1.4003351509166664</v>
      </c>
      <c r="DA2" s="0">
        <v>1.3962337154563762</v>
      </c>
      <c r="DB2" s="0">
        <v>1.3950856208836837</v>
      </c>
      <c r="DC2" s="0">
        <v>1.3950856208836837</v>
      </c>
      <c r="DD2" s="0">
        <v>1.3851896335838507</v>
      </c>
      <c r="DE2" s="0">
        <v>1.3720996888358401</v>
      </c>
      <c r="DF2" s="0">
        <v>1.3720996888358401</v>
      </c>
      <c r="DG2" s="0">
        <v>1.3104879068920459</v>
      </c>
      <c r="DH2" s="0">
        <v>1.3110579151411754</v>
      </c>
      <c r="DI2" s="0">
        <v>1.3198958815392163</v>
      </c>
      <c r="DJ2" s="0">
        <v>1.3198958815392163</v>
      </c>
      <c r="DK2" s="0">
        <v>1.3283769128039631</v>
      </c>
      <c r="DL2" s="0">
        <v>1.3962337154563762</v>
      </c>
      <c r="DM2" s="0">
        <v>1.3283769128039631</v>
      </c>
      <c r="DN2" s="0">
        <v>1.3962337154563762</v>
      </c>
      <c r="DO2" s="0">
        <v>1.3283769128039631</v>
      </c>
      <c r="DP2" s="0">
        <v>1.3513933707528041</v>
      </c>
      <c r="DQ2" s="0">
        <v>1.3513933707528041</v>
      </c>
      <c r="DR2" s="0">
        <v>1.3513933707528041</v>
      </c>
      <c r="DS2" s="0">
        <v>287.05000000000001</v>
      </c>
      <c r="DT2" s="0">
        <v>287.05000000000001</v>
      </c>
      <c r="DU2" s="0">
        <v>287.05000000000001</v>
      </c>
      <c r="DV2" s="0">
        <v>287.05000000000001</v>
      </c>
      <c r="DW2" s="0">
        <v>287.05000000000001</v>
      </c>
      <c r="DX2" s="0">
        <v>287.05000000000001</v>
      </c>
      <c r="DY2" s="0">
        <v>287.05000000000001</v>
      </c>
      <c r="DZ2" s="0">
        <v>287.05000000000001</v>
      </c>
      <c r="EA2" s="0">
        <v>287.05000000000001</v>
      </c>
      <c r="EB2" s="0">
        <v>287.05000000000001</v>
      </c>
      <c r="EC2" s="0">
        <v>287.05000000000001</v>
      </c>
      <c r="ED2" s="0">
        <v>287.05000000000001</v>
      </c>
      <c r="EE2" s="0">
        <v>287.05000000000001</v>
      </c>
      <c r="EF2" s="0">
        <v>287.05000000000001</v>
      </c>
      <c r="EG2" s="0">
        <v>287.05000000000001</v>
      </c>
      <c r="EH2" s="0">
        <v>287.05000000000001</v>
      </c>
      <c r="EI2" s="0">
        <v>287.05000000000001</v>
      </c>
      <c r="EJ2" s="0">
        <v>287.05000000000001</v>
      </c>
      <c r="EK2" s="0">
        <v>287.05000000000001</v>
      </c>
      <c r="EL2" s="0">
        <v>287.05000000000001</v>
      </c>
      <c r="EM2" s="0">
        <v>1004.0742216870738</v>
      </c>
      <c r="EN2" s="0">
        <v>1004.0742216870738</v>
      </c>
      <c r="EO2" s="0">
        <v>1011.4961760892304</v>
      </c>
      <c r="EP2" s="0">
        <v>1013.601372226502</v>
      </c>
      <c r="EQ2" s="0">
        <v>1013.601372226502</v>
      </c>
      <c r="ER2" s="0">
        <v>1032.267355226443</v>
      </c>
      <c r="ES2" s="0">
        <v>1058.4830557439363</v>
      </c>
      <c r="ET2" s="0">
        <v>1058.4830557439363</v>
      </c>
      <c r="EU2" s="0">
        <v>1211.56265775</v>
      </c>
      <c r="EV2" s="0">
        <v>1209.8685042959623</v>
      </c>
      <c r="EW2" s="0">
        <v>1184.3732122240069</v>
      </c>
      <c r="EX2" s="0">
        <v>1184.3732122240069</v>
      </c>
      <c r="EY2" s="0">
        <v>1161.1979343018406</v>
      </c>
      <c r="EZ2" s="0">
        <v>1011.4961760892304</v>
      </c>
      <c r="FA2" s="0">
        <v>1161.1979343018406</v>
      </c>
      <c r="FB2" s="0">
        <v>1011.4961760892304</v>
      </c>
      <c r="FC2" s="0">
        <v>1161.1979343018406</v>
      </c>
      <c r="FD2" s="0">
        <v>1103.9407665646656</v>
      </c>
      <c r="FE2" s="0">
        <v>1103.9407665646656</v>
      </c>
      <c r="FF2" s="0">
        <v>1103.9407665646656</v>
      </c>
      <c r="FG2" s="0">
        <v>0</v>
      </c>
      <c r="FH2" s="0">
        <v>0.5</v>
      </c>
      <c r="FI2" s="0">
        <v>0.5</v>
      </c>
      <c r="FJ2" s="0">
        <v>0.5</v>
      </c>
      <c r="FK2" s="0">
        <v>0.5</v>
      </c>
      <c r="FL2" s="0">
        <v>0.34999999999999998</v>
      </c>
      <c r="FM2" s="0">
        <v>0.20000000000000001</v>
      </c>
      <c r="FN2" s="0">
        <v>0.20000000000000001</v>
      </c>
      <c r="FO2" s="0">
        <v>0.29999999999999999</v>
      </c>
      <c r="FP2" s="0">
        <v>0.40000000000000002</v>
      </c>
      <c r="FQ2" s="0">
        <v>0.45000000000000001</v>
      </c>
      <c r="FR2" s="0">
        <v>0.40000000000000002</v>
      </c>
      <c r="FS2" s="0">
        <v>0.5</v>
      </c>
      <c r="FT2" s="0">
        <v>0.40000000000000002</v>
      </c>
      <c r="FU2" s="0">
        <v>0.40000000000000002</v>
      </c>
      <c r="FV2" s="0">
        <v>0.30064787884676797</v>
      </c>
      <c r="FW2" s="0">
        <v>0.30890272718430756</v>
      </c>
      <c r="FX2" s="0">
        <v>0.32000000000000001</v>
      </c>
      <c r="FY2" s="0">
        <v>0.17872249832110471</v>
      </c>
      <c r="FZ2" s="0">
        <v>65535</v>
      </c>
      <c r="GA2" s="0">
        <v>0.24171425898741958</v>
      </c>
      <c r="GB2" s="0">
        <v>0.048852410845397182</v>
      </c>
      <c r="GC2" s="0">
        <v>0.063552135191566689</v>
      </c>
      <c r="GD2" s="0">
        <v>0.064194075951077456</v>
      </c>
      <c r="GE2" s="0">
        <v>0.0004393798626720841</v>
      </c>
      <c r="GF2" s="0">
        <v>0.040393596047409601</v>
      </c>
      <c r="GG2" s="0">
        <v>0.039577563804027591</v>
      </c>
      <c r="GH2" s="0">
        <v>0.046252609728309566</v>
      </c>
      <c r="GI2" s="0">
        <v>0.036606357681449868</v>
      </c>
      <c r="GJ2" s="0">
        <v>0.063670827639937463</v>
      </c>
      <c r="GK2" s="0">
        <v>0.071361442874188011</v>
      </c>
      <c r="GL2" s="0">
        <v>0.10106861163433042</v>
      </c>
      <c r="GM2" s="0">
        <v>0.05977540040235136</v>
      </c>
      <c r="GN2" s="0">
        <v>0.1225430541173259</v>
      </c>
      <c r="GO2" s="0">
        <v>0.077111160461021289</v>
      </c>
      <c r="GP2" s="0">
        <v>0.15655902275419475</v>
      </c>
      <c r="GQ2" s="0">
        <v>0.23367018321521604</v>
      </c>
      <c r="GR2" s="0">
        <v>0.23367018321521604</v>
      </c>
      <c r="GS2" s="0">
        <v>0.20385898311373193</v>
      </c>
      <c r="GT2" s="0">
        <v>288.14999999999998</v>
      </c>
      <c r="GU2" s="0">
        <v>274.4176224621765</v>
      </c>
      <c r="GV2" s="0">
        <v>365.58589716386695</v>
      </c>
      <c r="GW2" s="0">
        <v>382.72651025390303</v>
      </c>
      <c r="GX2" s="0">
        <v>382.72651025390303</v>
      </c>
      <c r="GY2" s="0">
        <v>504.66507727379178</v>
      </c>
      <c r="GZ2" s="0">
        <v>626.85040003535926</v>
      </c>
      <c r="HA2" s="0">
        <v>626.85040003535926</v>
      </c>
      <c r="HB2" s="0">
        <v>1479.3308546699714</v>
      </c>
      <c r="HC2" s="0">
        <v>1447.3907937174879</v>
      </c>
      <c r="HD2" s="0">
        <v>1227.3885904454626</v>
      </c>
      <c r="HE2" s="0">
        <v>1235.52392055427</v>
      </c>
      <c r="HF2" s="0">
        <v>1070.1133133624089</v>
      </c>
      <c r="HG2" s="0">
        <v>371.9042007958156</v>
      </c>
      <c r="HH2" s="0">
        <v>1085.5215591659696</v>
      </c>
      <c r="HI2" s="0">
        <v>376.94293102911377</v>
      </c>
      <c r="HJ2" s="0">
        <v>1096.8539553679325</v>
      </c>
      <c r="HK2" s="0">
        <v>808.92330518763015</v>
      </c>
      <c r="HL2" s="0">
        <v>1789.9546735381548</v>
      </c>
      <c r="HM2" s="0">
        <v>1531.0071231711652</v>
      </c>
      <c r="HN2" s="0">
        <v>101325</v>
      </c>
      <c r="HO2" s="0">
        <v>84561.562298277713</v>
      </c>
      <c r="HP2" s="0">
        <v>207270.80580408048</v>
      </c>
      <c r="HQ2" s="0">
        <v>217450.75096159821</v>
      </c>
      <c r="HR2" s="0">
        <v>215276.24345198224</v>
      </c>
      <c r="HS2" s="0">
        <v>517792.83653421828</v>
      </c>
      <c r="HT2" s="0">
        <v>1092695.1681574208</v>
      </c>
      <c r="HU2" s="0">
        <v>1092695.1681574208</v>
      </c>
      <c r="HV2" s="0">
        <v>1006149.421124381</v>
      </c>
      <c r="HW2" s="0">
        <v>961840.62577846739</v>
      </c>
      <c r="HX2" s="0">
        <v>451134.30977162201</v>
      </c>
      <c r="HY2" s="0">
        <v>454328.30086082354</v>
      </c>
      <c r="HZ2" s="0">
        <v>238070.49897743887</v>
      </c>
      <c r="IA2" s="0">
        <v>213566.18052019915</v>
      </c>
      <c r="IB2" s="0">
        <v>247199.47164012538</v>
      </c>
      <c r="IC2" s="0">
        <v>581046.26966761693</v>
      </c>
      <c r="ID2" s="0">
        <v>810771.58735760069</v>
      </c>
      <c r="IE2" s="0">
        <v>241064.24769121784</v>
      </c>
      <c r="IF2" s="0">
        <v>656265.43217636121</v>
      </c>
      <c r="IG2" s="0">
        <v>124685.23434521779</v>
      </c>
      <c r="IH2" s="0">
        <v>0</v>
      </c>
      <c r="II2" s="0">
        <v>166.06219490421782</v>
      </c>
      <c r="IJ2" s="0">
        <v>191.39146088628218</v>
      </c>
      <c r="IK2" s="0">
        <v>195.7462649088113</v>
      </c>
      <c r="IL2" s="0">
        <v>195.7462649088113</v>
      </c>
      <c r="IM2" s="0">
        <v>156.78447737540057</v>
      </c>
      <c r="IN2" s="0">
        <v>99.376468161758794</v>
      </c>
      <c r="IO2" s="0">
        <v>99.376468161758794</v>
      </c>
      <c r="IP2" s="0">
        <v>223.79439067800774</v>
      </c>
      <c r="IQ2" s="0">
        <v>295.21784676303821</v>
      </c>
      <c r="IR2" s="0">
        <v>306.86839875210563</v>
      </c>
      <c r="IS2" s="0">
        <v>273.67440517106991</v>
      </c>
      <c r="IT2" s="0">
        <v>319.39221260982504</v>
      </c>
      <c r="IU2" s="0">
        <v>154.43060374812947</v>
      </c>
      <c r="IV2" s="0">
        <v>257.34672929567267</v>
      </c>
      <c r="IW2" s="0">
        <v>116.8611697561609</v>
      </c>
      <c r="IX2" s="0">
        <v>199.77244294036603</v>
      </c>
      <c r="IY2" s="0">
        <v>179.2558426151117</v>
      </c>
      <c r="IZ2" s="0">
        <v>149.34309483160683</v>
      </c>
      <c r="JA2" s="0">
        <v>770.65193524295842</v>
      </c>
      <c r="JB2" s="0">
        <v>1.2250122659906946</v>
      </c>
      <c r="JC2" s="0">
        <v>1.0735034625270194</v>
      </c>
      <c r="JD2" s="0">
        <v>1.9751093756453657</v>
      </c>
      <c r="JE2" s="0">
        <v>1.9793145407575261</v>
      </c>
      <c r="JF2" s="0">
        <v>1.9595213953499508</v>
      </c>
      <c r="JG2" s="0">
        <v>3.5743348369178554</v>
      </c>
      <c r="JH2" s="0">
        <v>6.0726403940706968</v>
      </c>
      <c r="JI2" s="0">
        <v>6.0726403940706968</v>
      </c>
      <c r="JJ2" s="0">
        <v>2.3694067151477234</v>
      </c>
      <c r="JK2" s="0">
        <v>2.3150467177640692</v>
      </c>
      <c r="JL2" s="0">
        <v>1.280460613768668</v>
      </c>
      <c r="JM2" s="0">
        <v>1.2810352530154816</v>
      </c>
      <c r="JN2" s="0">
        <v>0.77502955426571762</v>
      </c>
      <c r="JO2" s="0">
        <v>2.0005243669190675</v>
      </c>
      <c r="JP2" s="0">
        <v>0.79332571847159927</v>
      </c>
      <c r="JQ2" s="0">
        <v>2.0493316182262578</v>
      </c>
      <c r="JR2" s="0">
        <v>0.79991751179460435</v>
      </c>
      <c r="JS2" s="0">
        <v>1.0381686398557093</v>
      </c>
      <c r="JT2" s="0">
        <v>1.277261860595897</v>
      </c>
      <c r="JU2" s="0">
        <v>0.28371367112785706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0.026868600680954351</v>
      </c>
      <c r="KE2" s="0">
        <v>0.02632580066719779</v>
      </c>
      <c r="KF2" s="0">
        <v>0.02632580066719779</v>
      </c>
      <c r="KG2" s="0">
        <v>0.02632580066719779</v>
      </c>
      <c r="KH2" s="0">
        <v>0.02632580066719779</v>
      </c>
      <c r="KI2" s="0">
        <v>0.036001097050990652</v>
      </c>
      <c r="KJ2" s="0">
        <v>0.02632580066719779</v>
      </c>
      <c r="KK2" s="0">
        <v>0.036001097050990652</v>
      </c>
      <c r="KL2" s="0">
        <v>0.02632580066719779</v>
      </c>
      <c r="KM2" s="0">
        <v>0.014978472793405638</v>
      </c>
      <c r="KN2" s="0">
        <v>0.01460780753874232</v>
      </c>
      <c r="KO2" s="0">
        <v>0</v>
      </c>
      <c r="KP2" s="0">
        <v>0.24171425898741949</v>
      </c>
      <c r="KQ2" s="0">
        <v>0.048852410845397175</v>
      </c>
      <c r="KR2" s="0">
        <v>0.063552135191566661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0.030496143341495651</v>
      </c>
      <c r="KY2" s="0">
        <v>0.050529676234892011</v>
      </c>
      <c r="KZ2" s="0">
        <v>0</v>
      </c>
      <c r="LA2" s="0">
        <v>0</v>
      </c>
      <c r="LB2" s="0">
        <v>1.004658058613402</v>
      </c>
      <c r="LC2" s="0">
        <v>1.1657961865375841</v>
      </c>
      <c r="LD2" s="0">
        <v>1.1657961865375841</v>
      </c>
      <c r="LE2" s="0">
        <v>2.0617264056867506</v>
      </c>
      <c r="LF2" s="0">
        <v>2.7635464485712098</v>
      </c>
      <c r="LG2" s="0">
        <v>2.7635464485712098</v>
      </c>
      <c r="LH2" s="0">
        <v>6.1854046633099502</v>
      </c>
      <c r="LI2" s="0">
        <v>6.1384920038867143</v>
      </c>
      <c r="LJ2" s="0">
        <v>5.4811797723884563</v>
      </c>
      <c r="LK2" s="0">
        <v>5.4811797723884563</v>
      </c>
      <c r="LL2" s="0">
        <v>4.954989614643555</v>
      </c>
      <c r="LM2" s="0">
        <v>1.004658058613402</v>
      </c>
      <c r="LN2" s="0">
        <v>4.954989614643555</v>
      </c>
      <c r="LO2" s="0">
        <v>1.004658058613402</v>
      </c>
      <c r="LP2" s="0">
        <v>4.954989614643555</v>
      </c>
      <c r="LQ2" s="0">
        <v>3.7626547477657519</v>
      </c>
      <c r="LR2" s="0">
        <v>6.9638932015994488</v>
      </c>
      <c r="LS2" s="0">
        <v>6.9638932015994488</v>
      </c>
      <c r="LT2" s="0">
        <v>0</v>
      </c>
      <c r="LU2" s="0">
        <v>-0.17075543040595348</v>
      </c>
      <c r="LV2" s="0">
        <v>0.83447781544487198</v>
      </c>
      <c r="LW2" s="0">
        <v>0.99577054578156299</v>
      </c>
      <c r="LX2" s="0">
        <v>0.99577054578156299</v>
      </c>
      <c r="LY2" s="0">
        <v>1.9779650359612884</v>
      </c>
      <c r="LZ2" s="0">
        <v>2.7362209125374695</v>
      </c>
      <c r="MA2" s="0">
        <v>2.7362209125374695</v>
      </c>
      <c r="MB2" s="0">
        <v>6.1268919446692403</v>
      </c>
      <c r="MC2" s="0">
        <v>6.0350525415387368</v>
      </c>
      <c r="MD2" s="0">
        <v>5.3499664114715708</v>
      </c>
      <c r="ME2" s="0">
        <v>5.3771095273567759</v>
      </c>
      <c r="MF2" s="0">
        <v>4.7927879097272976</v>
      </c>
      <c r="MG2" s="0">
        <v>0.89476303285370518</v>
      </c>
      <c r="MH2" s="0">
        <v>4.8503103794800397</v>
      </c>
      <c r="MI2" s="0">
        <v>0.94213716656416557</v>
      </c>
      <c r="MJ2" s="0">
        <v>4.8921821134263155</v>
      </c>
      <c r="MK2" s="0">
        <v>3.6941804976926189</v>
      </c>
      <c r="ML2" s="0">
        <v>6.9397118887973557</v>
      </c>
      <c r="MM2" s="0">
        <v>6.2718742928330329</v>
      </c>
      <c r="MN2" s="0">
        <v>289323.98697913031</v>
      </c>
      <c r="MO2" s="0">
        <v>289323.98697913031</v>
      </c>
      <c r="MP2" s="0">
        <v>388104.08266349469</v>
      </c>
      <c r="MQ2" s="0">
        <v>407090.41609369178</v>
      </c>
      <c r="MR2" s="0">
        <v>407090.41609369178</v>
      </c>
      <c r="MS2" s="0">
        <v>533239.97076550417</v>
      </c>
      <c r="MT2" s="0">
        <v>668448.36813588848</v>
      </c>
      <c r="MU2" s="0">
        <v>668448.36813588848</v>
      </c>
      <c r="MV2" s="0">
        <v>1817343.9866249999</v>
      </c>
      <c r="MW2" s="0">
        <v>1794729.323250425</v>
      </c>
      <c r="MX2" s="0">
        <v>1500770.2745893293</v>
      </c>
      <c r="MY2" s="0">
        <v>1500770.2745893293</v>
      </c>
      <c r="MZ2" s="0">
        <v>1293619.0616832273</v>
      </c>
      <c r="NA2" s="0">
        <v>388104.08266349469</v>
      </c>
      <c r="NB2" s="0">
        <v>1293619.0616832273</v>
      </c>
      <c r="NC2" s="0">
        <v>388104.08266349469</v>
      </c>
      <c r="ND2" s="0">
        <v>1293619.0616832273</v>
      </c>
      <c r="NE2" s="0">
        <v>909069.74217668234</v>
      </c>
      <c r="NF2" s="0">
        <v>1987093.3798163983</v>
      </c>
      <c r="NG2" s="0">
        <v>1987093.3798163983</v>
      </c>
      <c r="NH2" s="0">
        <v>289323.98697913031</v>
      </c>
      <c r="NI2" s="0">
        <v>275535.66069092712</v>
      </c>
      <c r="NJ2" s="0">
        <v>369788.73701340205</v>
      </c>
      <c r="NK2" s="0">
        <v>387932.11598081648</v>
      </c>
      <c r="NL2" s="0">
        <v>387932.11598081648</v>
      </c>
      <c r="NM2" s="0">
        <v>520949.2845925655</v>
      </c>
      <c r="NN2" s="0">
        <v>663510.52692373598</v>
      </c>
      <c r="NO2" s="0">
        <v>663510.52692373598</v>
      </c>
      <c r="NP2" s="0">
        <v>1792302.0219755294</v>
      </c>
      <c r="NQ2" s="0">
        <v>1751152.5347267229</v>
      </c>
      <c r="NR2" s="0">
        <v>1453686.1675129884</v>
      </c>
      <c r="NS2" s="0">
        <v>1463321.4345664596</v>
      </c>
      <c r="NT2" s="0">
        <v>1242613.3689453276</v>
      </c>
      <c r="NU2" s="0">
        <v>376179.67697648879</v>
      </c>
      <c r="NV2" s="0">
        <v>1260505.3921436372</v>
      </c>
      <c r="NW2" s="0">
        <v>381276.33333981509</v>
      </c>
      <c r="NX2" s="0">
        <v>1273664.5472040465</v>
      </c>
      <c r="NY2" s="0">
        <v>893003.41362085543</v>
      </c>
      <c r="NZ2" s="0">
        <v>1976003.9344217165</v>
      </c>
      <c r="OA2" s="0">
        <v>1690141.1771695395</v>
      </c>
    </row>
    <row r="4" x14ac:dyDescent="0.3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</row>
    <row r="5" x14ac:dyDescent="0.3">
      <c r="A5">
        <v>0.60517869056430484</v>
      </c>
      <c r="B5">
        <v>0.51421787449764422</v>
      </c>
      <c r="C5">
        <v>1.0862560672641075</v>
      </c>
      <c r="D5">
        <v>1.6914347578284123</v>
      </c>
      <c r="E5">
        <v>563911.73981814424</v>
      </c>
      <c r="F5">
        <v>18834.919289885835</v>
      </c>
      <c r="G5">
        <v>11.039600000000002</v>
      </c>
      <c r="H5">
        <v>3.3369078852132601</v>
      </c>
      <c r="I5">
        <v>0.24623599999999998</v>
      </c>
    </row>
    <row r="7" x14ac:dyDescent="0.3">
      <c r="A7" t="s">
        <v>117</v>
      </c>
      <c r="B7" t="s">
        <v>118</v>
      </c>
      <c r="C7" t="s">
        <v>119</v>
      </c>
      <c r="D7" t="s">
        <v>120</v>
      </c>
      <c r="E7" t="s">
        <v>121</v>
      </c>
    </row>
    <row r="8" x14ac:dyDescent="0.3">
      <c r="A8">
        <v>6069916.9665376153</v>
      </c>
      <c r="B8">
        <v>1213.9833933075231</v>
      </c>
      <c r="C8">
        <v>6071130.9499309231</v>
      </c>
      <c r="D8">
        <v>4136322.8278028807</v>
      </c>
      <c r="E8">
        <v>4135625.4003565814</v>
      </c>
    </row>
    <row r="10" x14ac:dyDescent="0.3">
      <c r="A10" t="s">
        <v>122</v>
      </c>
      <c r="B10" t="s">
        <v>123</v>
      </c>
      <c r="C10" t="s">
        <v>124</v>
      </c>
      <c r="D10" t="s">
        <v>125</v>
      </c>
    </row>
    <row r="11" x14ac:dyDescent="0.3">
      <c r="A11">
        <v>0.83638857443229986</v>
      </c>
      <c r="B11">
        <v>0.25670014271385505</v>
      </c>
      <c r="C11">
        <v>0.25456638530503289</v>
      </c>
      <c r="D11">
        <v>1.0083819291626637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F8B4-201B-4EA5-B1FD-C6848CD40E9B}">
  <dimension ref="C3:Z38"/>
  <sheetViews>
    <sheetView topLeftCell="A10" zoomScale="70" zoomScaleNormal="70" workbookViewId="0">
      <selection activeCell="X30" sqref="X30:X33"/>
    </sheetView>
  </sheetViews>
  <sheetFormatPr defaultRowHeight="14.4" x14ac:dyDescent="0.3"/>
  <cols>
    <col min="3" max="3" width="29.109375" customWidth="true"/>
    <col min="4" max="4" width="11.21875" style="18" customWidth="true"/>
    <col min="5" max="5" width="8.77734375" style="17" customWidth="true"/>
    <col min="6" max="6" width="8.44140625" customWidth="true"/>
    <col min="7" max="21" width="8.88671875" style="1"/>
    <col min="22" max="22" width="9.21875" style="1" customWidth="true"/>
    <col min="23" max="23" width="9.5546875" style="1" customWidth="true"/>
    <col min="24" max="24" width="9.6640625" style="1" customWidth="true"/>
    <col min="25" max="25" width="8.88671875" style="1"/>
  </cols>
  <sheetData>
    <row r="3" ht="15" thickBot="true" x14ac:dyDescent="0.35">
      <c r="O3" s="1" t="s">
        <v>101</v>
      </c>
      <c r="P3" s="1" t="s">
        <v>102</v>
      </c>
    </row>
    <row r="4" ht="25.2" x14ac:dyDescent="0.5">
      <c r="C4" s="63" t="s">
        <v>7</v>
      </c>
      <c r="D4" s="19" t="s">
        <v>0</v>
      </c>
      <c r="E4" s="25" t="s">
        <v>48</v>
      </c>
      <c r="F4" s="25" t="s">
        <v>1</v>
      </c>
      <c r="G4" s="2">
        <f>Sheet1!BY2</f>
        <v>0</v>
      </c>
      <c r="H4" s="2">
        <f>Sheet1!BZ2</f>
        <v>0</v>
      </c>
      <c r="I4" s="2">
        <f>Sheet1!CA2</f>
        <v>0</v>
      </c>
      <c r="J4" s="2">
        <f>Sheet1!CB2</f>
        <v>48.579643917109642</v>
      </c>
      <c r="K4" s="2">
        <f>Sheet1!CC2</f>
        <v>0</v>
      </c>
      <c r="L4" s="2">
        <f>Sheet1!CD2</f>
        <v>2</v>
      </c>
      <c r="M4" s="2">
        <f>Sheet1!CE2</f>
        <v>13</v>
      </c>
      <c r="N4" s="2">
        <f>Sheet1!CF2</f>
        <v>21</v>
      </c>
      <c r="O4" s="2">
        <f>Sheet1!CG2</f>
        <v>25</v>
      </c>
      <c r="P4" s="2">
        <f>Sheet1!CH2</f>
        <v>26</v>
      </c>
      <c r="Q4" s="2">
        <f>Sheet1!CI2</f>
        <v>3</v>
      </c>
      <c r="R4" s="2">
        <f>Sheet1!CJ2</f>
        <v>32</v>
      </c>
      <c r="S4" s="2">
        <f>Sheet1!CK2</f>
        <v>4</v>
      </c>
      <c r="T4" s="2">
        <f>Sheet1!CL2</f>
        <v>41</v>
      </c>
      <c r="U4" s="2">
        <f>Sheet1!CM2</f>
        <v>42</v>
      </c>
      <c r="V4" s="2">
        <f>Sheet1!CN2</f>
        <v>49</v>
      </c>
      <c r="W4" s="2">
        <f>Sheet1!CO2</f>
        <v>5</v>
      </c>
      <c r="X4" s="2">
        <f>Sheet1!CP2</f>
        <v>16</v>
      </c>
      <c r="Y4" s="76">
        <f>Sheet1!CQ2</f>
        <v>6</v>
      </c>
      <c r="Z4" s="82"/>
    </row>
    <row r="5" ht="13.2" customHeight="true" thickBot="true" x14ac:dyDescent="0.5">
      <c r="D5" s="77"/>
      <c r="E5" s="78"/>
      <c r="F5" s="79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1"/>
      <c r="Z5" s="82"/>
    </row>
    <row r="6" x14ac:dyDescent="0.3">
      <c r="C6" s="13" t="s">
        <v>16</v>
      </c>
      <c r="D6" s="66" t="s">
        <v>2</v>
      </c>
      <c r="E6" s="67"/>
      <c r="F6" s="68"/>
      <c r="G6" s="69">
        <f>Sheet1!CY2</f>
        <v>1.4003351509166664</v>
      </c>
      <c r="H6" s="69">
        <f>Sheet1!CZ2</f>
        <v>1.4003351509166664</v>
      </c>
      <c r="I6" s="69">
        <f>Sheet1!DA2</f>
        <v>1.3962337154563762</v>
      </c>
      <c r="J6" s="69">
        <f>Sheet1!DB2</f>
        <v>1.3950856208836837</v>
      </c>
      <c r="K6" s="69">
        <f>Sheet1!DC2</f>
        <v>1.3950856208836837</v>
      </c>
      <c r="L6" s="69">
        <f>Sheet1!DD2</f>
        <v>1.3851896335838507</v>
      </c>
      <c r="M6" s="69">
        <f>Sheet1!DE2</f>
        <v>1.3720996888358401</v>
      </c>
      <c r="N6" s="69">
        <f>Sheet1!DF2</f>
        <v>1.3720996888358401</v>
      </c>
      <c r="O6" s="69">
        <f>Sheet1!DG2</f>
        <v>1.3104879068920459</v>
      </c>
      <c r="P6" s="69">
        <f>Sheet1!DH2</f>
        <v>1.3110579151411754</v>
      </c>
      <c r="Q6" s="69">
        <f>Sheet1!DI2</f>
        <v>1.3198958815392163</v>
      </c>
      <c r="R6" s="69">
        <f>Sheet1!DJ2</f>
        <v>1.3198958815392163</v>
      </c>
      <c r="S6" s="69">
        <f>Sheet1!DK2</f>
        <v>1.3283769128039631</v>
      </c>
      <c r="T6" s="69">
        <f>Sheet1!DL2</f>
        <v>1.3962337154563762</v>
      </c>
      <c r="U6" s="69">
        <f>Sheet1!DM2</f>
        <v>1.3283769128039631</v>
      </c>
      <c r="V6" s="69">
        <f>Sheet1!DN2</f>
        <v>1.3962337154563762</v>
      </c>
      <c r="W6" s="69">
        <f>Sheet1!DO2</f>
        <v>1.3283769128039631</v>
      </c>
      <c r="X6" s="69">
        <f>Sheet1!DP2</f>
        <v>1.3513933707528041</v>
      </c>
      <c r="Y6" s="83">
        <f>Sheet1!DQ2</f>
        <v>1.3513933707528041</v>
      </c>
      <c r="Z6" s="89"/>
    </row>
    <row r="7" x14ac:dyDescent="0.3">
      <c r="C7" s="14" t="s">
        <v>15</v>
      </c>
      <c r="D7" s="91" t="s">
        <v>56</v>
      </c>
      <c r="E7" s="92" t="s">
        <v>49</v>
      </c>
      <c r="F7" s="93"/>
      <c r="G7" s="54">
        <f>Sheet1!DS2</f>
        <v>287.05</v>
      </c>
      <c r="H7" s="54">
        <f>Sheet1!DT2</f>
        <v>287.05</v>
      </c>
      <c r="I7" s="54">
        <f>Sheet1!DU2</f>
        <v>287.05</v>
      </c>
      <c r="J7" s="54">
        <f>Sheet1!DV2</f>
        <v>287.05</v>
      </c>
      <c r="K7" s="54">
        <f>Sheet1!DW2</f>
        <v>287.05</v>
      </c>
      <c r="L7" s="54">
        <f>Sheet1!DX2</f>
        <v>287.05</v>
      </c>
      <c r="M7" s="54">
        <f>Sheet1!DY2</f>
        <v>287.05</v>
      </c>
      <c r="N7" s="54">
        <f>Sheet1!DZ2</f>
        <v>287.05</v>
      </c>
      <c r="O7" s="54">
        <f>Sheet1!EA2</f>
        <v>287.05</v>
      </c>
      <c r="P7" s="54">
        <f>Sheet1!EB2</f>
        <v>287.05</v>
      </c>
      <c r="Q7" s="54">
        <f>Sheet1!EC2</f>
        <v>287.05</v>
      </c>
      <c r="R7" s="54">
        <f>Sheet1!ED2</f>
        <v>287.05</v>
      </c>
      <c r="S7" s="54">
        <f>Sheet1!EE2</f>
        <v>287.05</v>
      </c>
      <c r="T7" s="54">
        <f>Sheet1!EF2</f>
        <v>287.05</v>
      </c>
      <c r="U7" s="54">
        <f>Sheet1!EG2</f>
        <v>287.05</v>
      </c>
      <c r="V7" s="54">
        <f>Sheet1!EH2</f>
        <v>287.05</v>
      </c>
      <c r="W7" s="54">
        <f>Sheet1!EI2</f>
        <v>287.05</v>
      </c>
      <c r="X7" s="54">
        <f>Sheet1!EJ2</f>
        <v>287.05</v>
      </c>
      <c r="Y7" s="70">
        <f>Sheet1!EK2</f>
        <v>287.05</v>
      </c>
      <c r="Z7" s="89"/>
    </row>
    <row r="8" x14ac:dyDescent="0.3">
      <c r="C8" s="14" t="s">
        <v>17</v>
      </c>
      <c r="D8" s="91" t="s">
        <v>57</v>
      </c>
      <c r="E8" s="92" t="s">
        <v>49</v>
      </c>
      <c r="F8" s="93"/>
      <c r="G8" s="54">
        <f>Sheet1!EF2</f>
        <v>287.05</v>
      </c>
      <c r="H8" s="54">
        <f>Sheet1!EG2</f>
        <v>287.05</v>
      </c>
      <c r="I8" s="54">
        <f>Sheet1!EH2</f>
        <v>287.05</v>
      </c>
      <c r="J8" s="54">
        <f>Sheet1!EI2</f>
        <v>287.05</v>
      </c>
      <c r="K8" s="54">
        <f>Sheet1!EJ2</f>
        <v>287.05</v>
      </c>
      <c r="L8" s="54">
        <f>Sheet1!EK2</f>
        <v>287.05</v>
      </c>
      <c r="M8" s="54">
        <f>Sheet1!EL2</f>
        <v>287.05</v>
      </c>
      <c r="N8" s="54">
        <f>Sheet1!EM2</f>
        <v>1004.0742216870738</v>
      </c>
      <c r="O8" s="54">
        <f>Sheet1!EN2</f>
        <v>1004.0742216870738</v>
      </c>
      <c r="P8" s="54">
        <f>Sheet1!EO2</f>
        <v>1011.4961760892304</v>
      </c>
      <c r="Q8" s="54">
        <f>Sheet1!EP2</f>
        <v>1013.601372226502</v>
      </c>
      <c r="R8" s="54">
        <f>Sheet1!EQ2</f>
        <v>1013.601372226502</v>
      </c>
      <c r="S8" s="54">
        <f>Sheet1!ER2</f>
        <v>1032.267355226443</v>
      </c>
      <c r="T8" s="54">
        <f>Sheet1!ES2</f>
        <v>1058.4830557439363</v>
      </c>
      <c r="U8" s="54">
        <f>Sheet1!ET2</f>
        <v>1058.4830557439363</v>
      </c>
      <c r="V8" s="54">
        <f>Sheet1!EU2</f>
        <v>1211.56265775</v>
      </c>
      <c r="W8" s="54">
        <f>Sheet1!EV2</f>
        <v>1209.8685042959623</v>
      </c>
      <c r="X8" s="54">
        <f>Sheet1!EW2</f>
        <v>1184.3732122240069</v>
      </c>
      <c r="Y8" s="70">
        <f>Sheet1!EX2</f>
        <v>1184.3732122240069</v>
      </c>
      <c r="Z8" s="89"/>
    </row>
    <row r="9" x14ac:dyDescent="0.3">
      <c r="C9" s="14" t="s">
        <v>18</v>
      </c>
      <c r="D9" s="91" t="s">
        <v>3</v>
      </c>
      <c r="E9" s="92"/>
      <c r="F9" s="93"/>
      <c r="G9" s="54">
        <f>Sheet1!EY2</f>
        <v>1161.1979343018406</v>
      </c>
      <c r="H9" s="54">
        <f>Sheet1!EZ2</f>
        <v>1011.4961760892304</v>
      </c>
      <c r="I9" s="54">
        <f>Sheet1!FA2</f>
        <v>1161.1979343018406</v>
      </c>
      <c r="J9" s="54">
        <f>Sheet1!FB2</f>
        <v>1011.4961760892304</v>
      </c>
      <c r="K9" s="54">
        <f>Sheet1!FC2</f>
        <v>1161.1979343018406</v>
      </c>
      <c r="L9" s="54">
        <f>Sheet1!FD2</f>
        <v>1103.9407665646656</v>
      </c>
      <c r="M9" s="54">
        <f>Sheet1!FE2</f>
        <v>1103.9407665646656</v>
      </c>
      <c r="N9" s="54">
        <f>Sheet1!FF2</f>
        <v>1103.9407665646656</v>
      </c>
      <c r="O9" s="54">
        <f>Sheet1!FG2</f>
        <v>0</v>
      </c>
      <c r="P9" s="54">
        <f>Sheet1!FH2</f>
        <v>0.5</v>
      </c>
      <c r="Q9" s="54">
        <f>Sheet1!FI2</f>
        <v>0.5</v>
      </c>
      <c r="R9" s="54">
        <f>Sheet1!FJ2</f>
        <v>0.5</v>
      </c>
      <c r="S9" s="54">
        <f>Sheet1!FK2</f>
        <v>0.5</v>
      </c>
      <c r="T9" s="54">
        <f>Sheet1!FL2</f>
        <v>0.35</v>
      </c>
      <c r="U9" s="54">
        <f>Sheet1!FM2</f>
        <v>0.2</v>
      </c>
      <c r="V9" s="54">
        <f>Sheet1!FN2</f>
        <v>0.2</v>
      </c>
      <c r="W9" s="54">
        <f>Sheet1!FO2</f>
        <v>0.3</v>
      </c>
      <c r="X9" s="54">
        <f>Sheet1!FP2</f>
        <v>0.4</v>
      </c>
      <c r="Y9" s="70">
        <f>Sheet1!FQ2</f>
        <v>0.45</v>
      </c>
      <c r="Z9" s="89"/>
    </row>
    <row r="10" x14ac:dyDescent="0.3">
      <c r="C10" s="14" t="s">
        <v>19</v>
      </c>
      <c r="D10" s="91" t="s">
        <v>58</v>
      </c>
      <c r="E10" s="92" t="s">
        <v>50</v>
      </c>
      <c r="F10" s="93"/>
      <c r="G10" s="54">
        <f>Sheet1!AM2</f>
        <v>232357.99273798167</v>
      </c>
      <c r="H10" s="54">
        <f>Sheet1!AN2</f>
        <v>232357.99273798167</v>
      </c>
      <c r="I10" s="54">
        <f>Sheet1!AO2</f>
        <v>43.09</v>
      </c>
      <c r="J10" s="54">
        <f>Sheet1!AP2</f>
        <v>43.09</v>
      </c>
      <c r="K10" s="54">
        <f>Sheet1!AQ2</f>
        <v>18.467142857142857</v>
      </c>
      <c r="L10" s="54">
        <f>Sheet1!AR2</f>
        <v>24.622857142857146</v>
      </c>
      <c r="M10" s="54">
        <f>Sheet1!AS2</f>
        <v>24.622857142857146</v>
      </c>
      <c r="N10" s="54">
        <f>Sheet1!AT2</f>
        <v>0.24622857142857146</v>
      </c>
      <c r="O10" s="54">
        <f>Sheet1!AU2</f>
        <v>24.376628571428576</v>
      </c>
      <c r="P10" s="54">
        <f>Sheet1!AV2</f>
        <v>23.884171428571435</v>
      </c>
      <c r="Q10" s="54">
        <f>Sheet1!AW2</f>
        <v>24.525905693281182</v>
      </c>
      <c r="R10" s="54">
        <f>Sheet1!AX2</f>
        <v>25.018362836138323</v>
      </c>
      <c r="S10" s="54">
        <f>Sheet1!AY2</f>
        <v>25.018362836138323</v>
      </c>
      <c r="T10" s="54">
        <f>Sheet1!AZ2</f>
        <v>25.018362836138323</v>
      </c>
      <c r="U10" s="54">
        <f>Sheet1!BA2</f>
        <v>25.018362836138323</v>
      </c>
      <c r="V10" s="54">
        <f>Sheet1!BB2</f>
        <v>18.467142857142857</v>
      </c>
      <c r="W10" s="54">
        <f>Sheet1!BC2</f>
        <v>25.018362836138323</v>
      </c>
      <c r="X10" s="54">
        <f>Sheet1!BD2</f>
        <v>18.467142857142857</v>
      </c>
      <c r="Y10" s="70">
        <f>Sheet1!BE2</f>
        <v>25.018362836138323</v>
      </c>
      <c r="Z10" s="89"/>
    </row>
    <row r="11" x14ac:dyDescent="0.3">
      <c r="C11" s="14" t="s">
        <v>21</v>
      </c>
      <c r="D11" s="91" t="s">
        <v>59</v>
      </c>
      <c r="E11" s="92" t="s">
        <v>51</v>
      </c>
      <c r="F11" s="93"/>
      <c r="G11" s="54">
        <f>Sheet1!A2</f>
        <v>288.14999999999998</v>
      </c>
      <c r="H11" s="54">
        <f>Sheet1!B2</f>
        <v>288.14999999999998</v>
      </c>
      <c r="I11" s="54">
        <f>Sheet1!C2</f>
        <v>383.69307945782839</v>
      </c>
      <c r="J11" s="54">
        <f>Sheet1!D2</f>
        <v>401.62772787044162</v>
      </c>
      <c r="K11" s="54">
        <f>Sheet1!E2</f>
        <v>401.62772787044162</v>
      </c>
      <c r="L11" s="54">
        <f>Sheet1!F2</f>
        <v>516.57157234089823</v>
      </c>
      <c r="M11" s="54">
        <f>Sheet1!G2</f>
        <v>631.51541681135484</v>
      </c>
      <c r="N11" s="54">
        <f>Sheet1!H2</f>
        <v>631.51541681135484</v>
      </c>
      <c r="O11" s="54">
        <f>Sheet1!I2</f>
        <v>1500</v>
      </c>
      <c r="P11" s="54">
        <f>Sheet1!J2</f>
        <v>1483.4085827325512</v>
      </c>
      <c r="Q11" s="54">
        <f>Sheet1!K2</f>
        <v>1267.14304165255</v>
      </c>
      <c r="R11" s="54">
        <f>Sheet1!L2</f>
        <v>1267.14304165255</v>
      </c>
      <c r="S11" s="54">
        <f>Sheet1!M2</f>
        <v>1114.0383766364548</v>
      </c>
      <c r="T11" s="54">
        <f>Sheet1!N2</f>
        <v>383.69307945782839</v>
      </c>
      <c r="U11" s="54">
        <f>Sheet1!O2</f>
        <v>1114.0383766364548</v>
      </c>
      <c r="V11" s="54">
        <f>Sheet1!P2</f>
        <v>383.69307945782839</v>
      </c>
      <c r="W11" s="54">
        <f>Sheet1!Q2</f>
        <v>1114.0383766364548</v>
      </c>
      <c r="X11" s="54">
        <f>Sheet1!R2</f>
        <v>823.4769198764177</v>
      </c>
      <c r="Y11" s="70">
        <f>Sheet1!S2</f>
        <v>1800</v>
      </c>
      <c r="Z11" s="89"/>
    </row>
    <row r="12" x14ac:dyDescent="0.3">
      <c r="C12" s="14" t="s">
        <v>22</v>
      </c>
      <c r="D12" s="91" t="s">
        <v>60</v>
      </c>
      <c r="E12" s="92" t="s">
        <v>51</v>
      </c>
      <c r="F12" s="71">
        <f>Sheet1!CW2</f>
        <v>288.14999999999998</v>
      </c>
      <c r="G12" s="54">
        <f>Sheet1!FR2</f>
        <v>0.4</v>
      </c>
      <c r="H12" s="54">
        <f>Sheet1!FS2</f>
        <v>0.5</v>
      </c>
      <c r="I12" s="54">
        <f>Sheet1!FT2</f>
        <v>0.4</v>
      </c>
      <c r="J12" s="54">
        <f>Sheet1!FU2</f>
        <v>0.4</v>
      </c>
      <c r="K12" s="54">
        <f>Sheet1!FV2</f>
        <v>0.30064787884676797</v>
      </c>
      <c r="L12" s="54">
        <f>Sheet1!FW2</f>
        <v>0.30890272718430756</v>
      </c>
      <c r="M12" s="54">
        <f>Sheet1!FX2</f>
        <v>0.32</v>
      </c>
      <c r="N12" s="54">
        <f>Sheet1!FY2</f>
        <v>0.17872249832110471</v>
      </c>
      <c r="O12" s="54">
        <f>Sheet1!FZ2</f>
        <v>65535</v>
      </c>
      <c r="P12" s="54">
        <f>Sheet1!GA2</f>
        <v>0.24171425898741958</v>
      </c>
      <c r="Q12" s="54">
        <f>Sheet1!GB2</f>
        <v>4.8852410845397182E-2</v>
      </c>
      <c r="R12" s="54">
        <f>Sheet1!GC2</f>
        <v>6.3552135191566689E-2</v>
      </c>
      <c r="S12" s="54">
        <f>Sheet1!GD2</f>
        <v>6.4194075951077456E-2</v>
      </c>
      <c r="T12" s="54">
        <f>Sheet1!GE2</f>
        <v>4.393798626720841E-4</v>
      </c>
      <c r="U12" s="54">
        <f>Sheet1!GF2</f>
        <v>4.0393596047409601E-2</v>
      </c>
      <c r="V12" s="54">
        <f>Sheet1!GG2</f>
        <v>3.9577563804027591E-2</v>
      </c>
      <c r="W12" s="54">
        <f>Sheet1!GH2</f>
        <v>4.6252609728309566E-2</v>
      </c>
      <c r="X12" s="54">
        <f>Sheet1!GI2</f>
        <v>3.6606357681449868E-2</v>
      </c>
      <c r="Y12" s="70">
        <f>Sheet1!GJ2</f>
        <v>6.3670827639937463E-2</v>
      </c>
      <c r="Z12" s="89"/>
    </row>
    <row r="13" x14ac:dyDescent="0.3">
      <c r="C13" s="14" t="s">
        <v>20</v>
      </c>
      <c r="D13" s="91" t="s">
        <v>61</v>
      </c>
      <c r="E13" s="92" t="s">
        <v>52</v>
      </c>
      <c r="F13" s="93"/>
      <c r="G13" s="43">
        <f>Sheet1!T2</f>
        <v>1800</v>
      </c>
      <c r="H13" s="43">
        <f>Sheet1!U2</f>
        <v>101325</v>
      </c>
      <c r="I13" s="43">
        <f>Sheet1!V2</f>
        <v>100311.75</v>
      </c>
      <c r="J13" s="43">
        <f>Sheet1!W2</f>
        <v>245763.78750000001</v>
      </c>
      <c r="K13" s="43">
        <f>Sheet1!X2</f>
        <v>257801.19749999998</v>
      </c>
      <c r="L13" s="43">
        <f>Sheet1!Y2</f>
        <v>255223.18552499998</v>
      </c>
      <c r="M13" s="43">
        <f>Sheet1!Z2</f>
        <v>563086.19909871754</v>
      </c>
      <c r="N13" s="43">
        <f>Sheet1!AA2</f>
        <v>1122982.0163100001</v>
      </c>
      <c r="O13" s="43">
        <f>Sheet1!AB2</f>
        <v>1122982.0163100001</v>
      </c>
      <c r="P13" s="43">
        <f>Sheet1!AC2</f>
        <v>1066832.9154945</v>
      </c>
      <c r="Q13" s="43">
        <f>Sheet1!AD2</f>
        <v>1066832.9154945</v>
      </c>
      <c r="R13" s="43">
        <f>Sheet1!AE2</f>
        <v>514546.49930100294</v>
      </c>
      <c r="S13" s="43">
        <f>Sheet1!AF2</f>
        <v>504255.56931498286</v>
      </c>
      <c r="T13" s="43">
        <f>Sheet1!AG2</f>
        <v>280141.98295276827</v>
      </c>
      <c r="U13" s="43">
        <f>Sheet1!AH2</f>
        <v>238390.87387499999</v>
      </c>
      <c r="V13" s="43">
        <f>Sheet1!AI2</f>
        <v>274539.14329371293</v>
      </c>
      <c r="W13" s="43">
        <f>Sheet1!AJ2</f>
        <v>236006.96513624999</v>
      </c>
      <c r="X13" s="43">
        <f>Sheet1!AK2</f>
        <v>271793.75186077581</v>
      </c>
      <c r="Y13" s="72">
        <f>Sheet1!AL2</f>
        <v>258175.54748664628</v>
      </c>
      <c r="Z13" s="90"/>
    </row>
    <row r="14" x14ac:dyDescent="0.3">
      <c r="C14" s="14" t="s">
        <v>23</v>
      </c>
      <c r="D14" s="91" t="s">
        <v>62</v>
      </c>
      <c r="E14" s="92" t="s">
        <v>52</v>
      </c>
      <c r="F14" s="73">
        <f>Sheet1!CX2</f>
        <v>101325</v>
      </c>
      <c r="G14" s="43">
        <f>Sheet1!GK2</f>
        <v>7.1361442874188011E-2</v>
      </c>
      <c r="H14" s="43">
        <f>Sheet1!GL2</f>
        <v>0.10106861163433042</v>
      </c>
      <c r="I14" s="43">
        <f>Sheet1!GM2</f>
        <v>5.977540040235136E-2</v>
      </c>
      <c r="J14" s="43">
        <f>Sheet1!GN2</f>
        <v>0.1225430541173259</v>
      </c>
      <c r="K14" s="43">
        <f>Sheet1!GO2</f>
        <v>7.7111160461021289E-2</v>
      </c>
      <c r="L14" s="43">
        <f>Sheet1!GP2</f>
        <v>0.15655902275419475</v>
      </c>
      <c r="M14" s="43">
        <f>Sheet1!GQ2</f>
        <v>0.23367018321521604</v>
      </c>
      <c r="N14" s="43">
        <f>Sheet1!GR2</f>
        <v>0.23367018321521604</v>
      </c>
      <c r="O14" s="43">
        <f>Sheet1!GS2</f>
        <v>0.20385898311373193</v>
      </c>
      <c r="P14" s="43">
        <f>Sheet1!GT2</f>
        <v>288.14999999999998</v>
      </c>
      <c r="Q14" s="43">
        <f>Sheet1!GU2</f>
        <v>274.4176224621765</v>
      </c>
      <c r="R14" s="43">
        <f>Sheet1!GV2</f>
        <v>365.58589716386695</v>
      </c>
      <c r="S14" s="43">
        <f>Sheet1!GW2</f>
        <v>382.72651025390303</v>
      </c>
      <c r="T14" s="43">
        <f>Sheet1!GX2</f>
        <v>382.72651025390303</v>
      </c>
      <c r="U14" s="43">
        <f>Sheet1!GY2</f>
        <v>504.66507727379178</v>
      </c>
      <c r="V14" s="43">
        <f>Sheet1!GZ2</f>
        <v>626.85040003535926</v>
      </c>
      <c r="W14" s="43">
        <f>V14</f>
        <v>626.85040003535926</v>
      </c>
      <c r="X14" s="43">
        <f>Sheet1!HB2</f>
        <v>1479.3308546699714</v>
      </c>
      <c r="Y14" s="72">
        <f>Sheet1!HC2</f>
        <v>1447.3907937174879</v>
      </c>
      <c r="Z14" s="89"/>
    </row>
    <row r="15" x14ac:dyDescent="0.3">
      <c r="C15" s="14" t="s">
        <v>24</v>
      </c>
      <c r="D15" s="91" t="s">
        <v>63</v>
      </c>
      <c r="E15" s="92" t="s">
        <v>50</v>
      </c>
      <c r="F15" s="93"/>
      <c r="G15" s="54">
        <f>Sheet1!BF2</f>
        <v>43.485505693281183</v>
      </c>
      <c r="H15" s="54">
        <f>Sheet1!BG2</f>
        <v>44.572643335613215</v>
      </c>
      <c r="I15" s="54">
        <f>Sheet1!BH2</f>
        <v>44.572643335613215</v>
      </c>
      <c r="J15" s="54">
        <f>Sheet1!BI2</f>
        <v>0</v>
      </c>
      <c r="K15" s="54">
        <f>Sheet1!BJ2</f>
        <v>43.525252525252526</v>
      </c>
      <c r="L15" s="54">
        <f>Sheet1!BK2</f>
        <v>8.7857957139891205</v>
      </c>
      <c r="M15" s="54">
        <f>Sheet1!BL2</f>
        <v>11.425432783371729</v>
      </c>
      <c r="N15" s="54">
        <f>Sheet1!BM2</f>
        <v>11.54084119532498</v>
      </c>
      <c r="O15" s="54">
        <f>Sheet1!BN2</f>
        <v>0</v>
      </c>
      <c r="P15" s="54">
        <f>Sheet1!BO2</f>
        <v>3.2561178689446262</v>
      </c>
      <c r="Q15" s="54">
        <f>Sheet1!BP2</f>
        <v>0</v>
      </c>
      <c r="R15" s="54">
        <f>Sheet1!BQ2</f>
        <v>5.3147345395592591</v>
      </c>
      <c r="S15" s="54">
        <f>Sheet1!BR2</f>
        <v>5.3913828668448689</v>
      </c>
      <c r="T15" s="54">
        <f>Sheet1!BS2</f>
        <v>10.331285919398095</v>
      </c>
      <c r="U15" s="54">
        <f>Sheet1!BT2</f>
        <v>10.542128489181732</v>
      </c>
      <c r="V15" s="54">
        <f>Sheet1!BU2</f>
        <v>17.792544661024618</v>
      </c>
      <c r="W15" s="54">
        <f>Sheet1!BV2</f>
        <v>0</v>
      </c>
      <c r="X15" s="54">
        <f>Sheet1!BW2</f>
        <v>0</v>
      </c>
      <c r="Y15" s="70">
        <f>Sheet1!BX2</f>
        <v>0</v>
      </c>
      <c r="Z15" s="89"/>
    </row>
    <row r="16" x14ac:dyDescent="0.3">
      <c r="C16" s="14" t="s">
        <v>25</v>
      </c>
      <c r="D16" s="91" t="s">
        <v>64</v>
      </c>
      <c r="E16" s="92" t="s">
        <v>46</v>
      </c>
      <c r="F16" s="93"/>
      <c r="G16" s="54">
        <f>Sheet1!HD2</f>
        <v>1227.3885904454626</v>
      </c>
      <c r="H16" s="54">
        <f>Sheet1!HE2</f>
        <v>1235.52392055427</v>
      </c>
      <c r="I16" s="54">
        <f>Sheet1!HF2</f>
        <v>1070.1133133624089</v>
      </c>
      <c r="J16" s="54">
        <f>Sheet1!HG2</f>
        <v>371.9042007958156</v>
      </c>
      <c r="K16" s="54">
        <f>Sheet1!HH2</f>
        <v>1085.5215591659696</v>
      </c>
      <c r="L16" s="54">
        <f>Sheet1!HI2</f>
        <v>376.94293102911377</v>
      </c>
      <c r="M16" s="54">
        <f>Sheet1!HJ2</f>
        <v>1096.8539553679325</v>
      </c>
      <c r="N16" s="54">
        <f>Sheet1!HK2</f>
        <v>808.92330518763015</v>
      </c>
      <c r="O16" s="54">
        <f>Sheet1!HL2</f>
        <v>1789.9546735381548</v>
      </c>
      <c r="P16" s="54">
        <f>Sheet1!HM2</f>
        <v>1531.0071231711652</v>
      </c>
      <c r="Q16" s="54">
        <f>Sheet1!HN2</f>
        <v>101325</v>
      </c>
      <c r="R16" s="54">
        <f>Sheet1!HO2</f>
        <v>84561.562298277713</v>
      </c>
      <c r="S16" s="54">
        <f>Sheet1!HP2</f>
        <v>207270.80580408048</v>
      </c>
      <c r="T16" s="54">
        <f>Sheet1!HQ2</f>
        <v>217450.75096159821</v>
      </c>
      <c r="U16" s="54">
        <f>Sheet1!HR2</f>
        <v>215276.24345198224</v>
      </c>
      <c r="V16" s="54">
        <f>Sheet1!HS2</f>
        <v>517792.83653421828</v>
      </c>
      <c r="W16" s="54">
        <f>Sheet1!HT2</f>
        <v>1092695.1681574208</v>
      </c>
      <c r="X16" s="54">
        <f>Sheet1!HU2</f>
        <v>1092695.1681574208</v>
      </c>
      <c r="Y16" s="70">
        <f>Sheet1!HV2</f>
        <v>1006149.421124381</v>
      </c>
      <c r="Z16" s="89"/>
    </row>
    <row r="17" x14ac:dyDescent="0.3">
      <c r="C17" s="14" t="s">
        <v>27</v>
      </c>
      <c r="D17" s="91" t="s">
        <v>65</v>
      </c>
      <c r="E17" s="92" t="s">
        <v>53</v>
      </c>
      <c r="F17" s="93"/>
      <c r="G17" s="54" t="s">
        <v>4</v>
      </c>
      <c r="H17" s="54">
        <f>Sheet1!IQ2</f>
        <v>295.21784676303821</v>
      </c>
      <c r="I17" s="54">
        <f>Sheet1!IR2</f>
        <v>306.86839875210563</v>
      </c>
      <c r="J17" s="54">
        <f>Sheet1!IS2</f>
        <v>273.67440517106991</v>
      </c>
      <c r="K17" s="54">
        <f>Sheet1!IT2</f>
        <v>319.39221260982504</v>
      </c>
      <c r="L17" s="54">
        <f>Sheet1!IU2</f>
        <v>154.43060374812947</v>
      </c>
      <c r="M17" s="54">
        <f>Sheet1!IV2</f>
        <v>257.34672929567267</v>
      </c>
      <c r="N17" s="54">
        <f>Sheet1!IW2</f>
        <v>116.8611697561609</v>
      </c>
      <c r="O17" s="54">
        <f>Sheet1!IX2</f>
        <v>199.77244294036603</v>
      </c>
      <c r="P17" s="54">
        <f>Sheet1!IY2</f>
        <v>179.2558426151117</v>
      </c>
      <c r="Q17" s="54">
        <f>Sheet1!IZ2</f>
        <v>149.34309483160683</v>
      </c>
      <c r="R17" s="54">
        <f>Sheet1!JA2</f>
        <v>770.65193524295842</v>
      </c>
      <c r="S17" s="54">
        <f>Sheet1!JB2</f>
        <v>1.2250122659906946</v>
      </c>
      <c r="T17" s="54">
        <f>Sheet1!JC2</f>
        <v>1.0735034625270194</v>
      </c>
      <c r="U17" s="54">
        <f>Sheet1!JD2</f>
        <v>1.9751093756453657</v>
      </c>
      <c r="V17" s="54">
        <f>Sheet1!JE2</f>
        <v>1.9793145407575261</v>
      </c>
      <c r="W17" s="54">
        <f>Sheet1!JF2</f>
        <v>1.9595213953499508</v>
      </c>
      <c r="X17" s="54">
        <f>Sheet1!JG2</f>
        <v>3.5743348369178554</v>
      </c>
      <c r="Y17" s="70">
        <f>Sheet1!JH2</f>
        <v>6.0726403940706968</v>
      </c>
      <c r="Z17" s="89"/>
    </row>
    <row r="18" x14ac:dyDescent="0.3">
      <c r="C18" s="14" t="s">
        <v>26</v>
      </c>
      <c r="D18" s="91" t="s">
        <v>66</v>
      </c>
      <c r="E18" s="92" t="s">
        <v>54</v>
      </c>
      <c r="F18" s="93"/>
      <c r="G18" s="54">
        <f>Sheet1!HW2</f>
        <v>961840.62577846739</v>
      </c>
      <c r="H18" s="54">
        <f>Sheet1!HX2</f>
        <v>451134.30977162201</v>
      </c>
      <c r="I18" s="54">
        <f>Sheet1!HY2</f>
        <v>454328.30086082354</v>
      </c>
      <c r="J18" s="54">
        <f>Sheet1!HZ2</f>
        <v>238070.49897743887</v>
      </c>
      <c r="K18" s="54">
        <f>Sheet1!IA2</f>
        <v>213566.18052019915</v>
      </c>
      <c r="L18" s="54">
        <f>Sheet1!IB2</f>
        <v>247199.47164012538</v>
      </c>
      <c r="M18" s="54">
        <f>Sheet1!IC2</f>
        <v>581046.26966761693</v>
      </c>
      <c r="N18" s="54">
        <f>Sheet1!ID2</f>
        <v>810771.58735760069</v>
      </c>
      <c r="O18" s="54">
        <f>Sheet1!IE2</f>
        <v>241064.24769121784</v>
      </c>
      <c r="P18" s="54">
        <f>Sheet1!IF2</f>
        <v>656265.43217636121</v>
      </c>
      <c r="Q18" s="54">
        <f>Sheet1!IG2</f>
        <v>124685.23434521779</v>
      </c>
      <c r="R18" s="54">
        <f>Sheet1!IH2</f>
        <v>0</v>
      </c>
      <c r="S18" s="54">
        <f>Sheet1!II2</f>
        <v>166.06219490421782</v>
      </c>
      <c r="T18" s="54">
        <f>Sheet1!IJ2</f>
        <v>191.39146088628218</v>
      </c>
      <c r="U18" s="54">
        <f>Sheet1!IK2</f>
        <v>195.7462649088113</v>
      </c>
      <c r="V18" s="54">
        <f>Sheet1!IL2</f>
        <v>195.7462649088113</v>
      </c>
      <c r="W18" s="54">
        <f>Sheet1!IM2</f>
        <v>156.78447737540057</v>
      </c>
      <c r="X18" s="54">
        <f>Sheet1!IN2</f>
        <v>99.376468161758794</v>
      </c>
      <c r="Y18" s="70">
        <f>Sheet1!IO2</f>
        <v>99.376468161758794</v>
      </c>
      <c r="Z18" s="89"/>
    </row>
    <row r="19" x14ac:dyDescent="0.3">
      <c r="C19" s="14" t="s">
        <v>28</v>
      </c>
      <c r="D19" s="91" t="s">
        <v>67</v>
      </c>
      <c r="E19" s="92" t="s">
        <v>55</v>
      </c>
      <c r="F19" s="93"/>
      <c r="G19" s="43">
        <f>Sheet1!LY2</f>
        <v>1.9779650359612884</v>
      </c>
      <c r="H19" s="43">
        <f>Sheet1!LZ2</f>
        <v>2.7362209125374695</v>
      </c>
      <c r="I19" s="43">
        <f>Sheet1!MA2</f>
        <v>2.7362209125374695</v>
      </c>
      <c r="J19" s="43">
        <f>Sheet1!MB2</f>
        <v>6.1268919446692403</v>
      </c>
      <c r="K19" s="43">
        <f>Sheet1!MC2</f>
        <v>6.0350525415387368</v>
      </c>
      <c r="L19" s="43">
        <f>Sheet1!MD2</f>
        <v>5.3499664114715708</v>
      </c>
      <c r="M19" s="43">
        <f>Sheet1!ME2</f>
        <v>5.3771095273567759</v>
      </c>
      <c r="N19" s="43">
        <f>Sheet1!MF2</f>
        <v>4.7927879097272976</v>
      </c>
      <c r="O19" s="43">
        <f>Sheet1!MG2</f>
        <v>0.89476303285370518</v>
      </c>
      <c r="P19" s="43">
        <f>Sheet1!MH2</f>
        <v>4.8503103794800397</v>
      </c>
      <c r="Q19" s="43">
        <f>Sheet1!MI2</f>
        <v>0.94213716656416557</v>
      </c>
      <c r="R19" s="43">
        <f>Sheet1!MJ2</f>
        <v>4.8921821134263155</v>
      </c>
      <c r="S19" s="43">
        <f>Sheet1!MK2</f>
        <v>3.6941804976926189</v>
      </c>
      <c r="T19" s="43">
        <f>Sheet1!ML2</f>
        <v>6.9397118887973557</v>
      </c>
      <c r="U19" s="43">
        <f>Sheet1!MM2</f>
        <v>6.2718742928330329</v>
      </c>
      <c r="V19" s="43">
        <f>Sheet1!MN2</f>
        <v>289323.98697913031</v>
      </c>
      <c r="W19" s="43">
        <f>Sheet1!MO2</f>
        <v>289323.98697913031</v>
      </c>
      <c r="X19" s="43">
        <f>Sheet1!MP2</f>
        <v>388104.08266349469</v>
      </c>
      <c r="Y19" s="72">
        <f>Sheet1!MQ2</f>
        <v>407090.41609369178</v>
      </c>
      <c r="Z19" s="89"/>
    </row>
    <row r="20" x14ac:dyDescent="0.3">
      <c r="C20" s="14" t="s">
        <v>29</v>
      </c>
      <c r="D20" s="91" t="s">
        <v>68</v>
      </c>
      <c r="E20" s="92" t="s">
        <v>55</v>
      </c>
      <c r="F20" s="93"/>
      <c r="G20" s="43">
        <f>Sheet1!MR2</f>
        <v>407090.41609369178</v>
      </c>
      <c r="H20" s="43">
        <f>Sheet1!MS2</f>
        <v>533239.97076550417</v>
      </c>
      <c r="I20" s="43">
        <f>Sheet1!MT2</f>
        <v>668448.36813588848</v>
      </c>
      <c r="J20" s="43">
        <f>Sheet1!MU2</f>
        <v>668448.36813588848</v>
      </c>
      <c r="K20" s="43">
        <f>Sheet1!MV2</f>
        <v>1817343.9866249999</v>
      </c>
      <c r="L20" s="43">
        <f>Sheet1!MW2</f>
        <v>1794729.323250425</v>
      </c>
      <c r="M20" s="43">
        <f>Sheet1!MX2</f>
        <v>1500770.2745893293</v>
      </c>
      <c r="N20" s="43">
        <f>Sheet1!MY2</f>
        <v>1500770.2745893293</v>
      </c>
      <c r="O20" s="43">
        <f>Sheet1!MZ2</f>
        <v>1293619.0616832273</v>
      </c>
      <c r="P20" s="43">
        <f>Sheet1!NA2</f>
        <v>388104.08266349469</v>
      </c>
      <c r="Q20" s="43">
        <f>Sheet1!NB2</f>
        <v>1293619.0616832273</v>
      </c>
      <c r="R20" s="43">
        <f>Sheet1!NC2</f>
        <v>388104.08266349469</v>
      </c>
      <c r="S20" s="43">
        <f>Sheet1!ND2</f>
        <v>1293619.0616832273</v>
      </c>
      <c r="T20" s="43">
        <f>Sheet1!NE2</f>
        <v>909069.74217668234</v>
      </c>
      <c r="U20" s="43">
        <f>Sheet1!NF2</f>
        <v>1987093.3798163983</v>
      </c>
      <c r="V20" s="43">
        <f>Sheet1!NG2</f>
        <v>1987093.3798163983</v>
      </c>
      <c r="W20" s="43">
        <f>Sheet1!NH2</f>
        <v>289323.98697913031</v>
      </c>
      <c r="X20" s="43">
        <f>Sheet1!NI2</f>
        <v>275535.66069092712</v>
      </c>
      <c r="Y20" s="72">
        <f>Sheet1!NJ2</f>
        <v>369788.73701340205</v>
      </c>
      <c r="Z20" s="89"/>
    </row>
    <row r="21" x14ac:dyDescent="0.3">
      <c r="C21" s="14" t="s">
        <v>30</v>
      </c>
      <c r="D21" s="91" t="s">
        <v>13</v>
      </c>
      <c r="E21" s="92"/>
      <c r="F21" s="93"/>
      <c r="G21" s="54" t="s">
        <v>4</v>
      </c>
      <c r="H21" s="54">
        <f>Sheet1!KN2</f>
        <v>1.460780753874232E-2</v>
      </c>
      <c r="I21" s="54">
        <f>Sheet1!KO2</f>
        <v>0</v>
      </c>
      <c r="J21" s="54">
        <f>Sheet1!KP2</f>
        <v>0.24171425898741949</v>
      </c>
      <c r="K21" s="54">
        <f>Sheet1!KQ2</f>
        <v>4.8852410845397175E-2</v>
      </c>
      <c r="L21" s="54">
        <f>Sheet1!KR2</f>
        <v>6.3552135191566661E-2</v>
      </c>
      <c r="M21" s="54">
        <f>Sheet1!KS2</f>
        <v>0</v>
      </c>
      <c r="N21" s="54">
        <f>Sheet1!KT2</f>
        <v>0</v>
      </c>
      <c r="O21" s="54">
        <f>Sheet1!KU2</f>
        <v>0</v>
      </c>
      <c r="P21" s="54">
        <f>Sheet1!KV2</f>
        <v>0</v>
      </c>
      <c r="Q21" s="54">
        <f>Sheet1!KW2</f>
        <v>0</v>
      </c>
      <c r="R21" s="54">
        <f>Sheet1!KX2</f>
        <v>3.0496143341495651E-2</v>
      </c>
      <c r="S21" s="54">
        <f>Sheet1!KY2</f>
        <v>5.0529676234892011E-2</v>
      </c>
      <c r="T21" s="54">
        <f>Sheet1!KZ2</f>
        <v>0</v>
      </c>
      <c r="U21" s="54">
        <f>Sheet1!LA2</f>
        <v>0</v>
      </c>
      <c r="V21" s="54">
        <f>Sheet1!LB2</f>
        <v>1.004658058613402</v>
      </c>
      <c r="W21" s="54">
        <f>Sheet1!LC2</f>
        <v>1.1657961865375841</v>
      </c>
      <c r="X21" s="54">
        <f>Sheet1!LD2</f>
        <v>1.1657961865375841</v>
      </c>
      <c r="Y21" s="70">
        <f>Sheet1!LE2</f>
        <v>2.0617264056867506</v>
      </c>
      <c r="Z21" s="89"/>
    </row>
    <row r="22" x14ac:dyDescent="0.3">
      <c r="C22" s="14" t="s">
        <v>31</v>
      </c>
      <c r="D22" s="91" t="s">
        <v>14</v>
      </c>
      <c r="E22" s="92"/>
      <c r="F22" s="93"/>
      <c r="G22" s="54" t="s">
        <v>4</v>
      </c>
      <c r="H22" s="54">
        <f>Sheet1!LG2</f>
        <v>2.7635464485712098</v>
      </c>
      <c r="I22" s="54">
        <f>Sheet1!LH2</f>
        <v>6.1854046633099502</v>
      </c>
      <c r="J22" s="54">
        <f>Sheet1!LI2</f>
        <v>6.1384920038867143</v>
      </c>
      <c r="K22" s="54">
        <f>Sheet1!LJ2</f>
        <v>5.4811797723884563</v>
      </c>
      <c r="L22" s="54">
        <f>Sheet1!LK2</f>
        <v>5.4811797723884563</v>
      </c>
      <c r="M22" s="54">
        <f>Sheet1!LL2</f>
        <v>4.954989614643555</v>
      </c>
      <c r="N22" s="54">
        <f>Sheet1!LM2</f>
        <v>1.004658058613402</v>
      </c>
      <c r="O22" s="54">
        <f>Sheet1!LN2</f>
        <v>4.954989614643555</v>
      </c>
      <c r="P22" s="54">
        <f>Sheet1!LO2</f>
        <v>1.004658058613402</v>
      </c>
      <c r="Q22" s="54">
        <f>Sheet1!LP2</f>
        <v>4.954989614643555</v>
      </c>
      <c r="R22" s="54">
        <f>Sheet1!LQ2</f>
        <v>3.7626547477657519</v>
      </c>
      <c r="S22" s="54">
        <f>Sheet1!LR2</f>
        <v>6.9638932015994488</v>
      </c>
      <c r="T22" s="54">
        <f>Sheet1!LS2</f>
        <v>6.9638932015994488</v>
      </c>
      <c r="U22" s="54">
        <f>Sheet1!LT2</f>
        <v>0</v>
      </c>
      <c r="V22" s="54">
        <f>Sheet1!LU2</f>
        <v>-0.17075543040595348</v>
      </c>
      <c r="W22" s="54">
        <f>Sheet1!LV2</f>
        <v>0.83447781544487198</v>
      </c>
      <c r="X22" s="54">
        <f>Sheet1!LW2</f>
        <v>0.99577054578156299</v>
      </c>
      <c r="Y22" s="70">
        <f>Sheet1!LX2</f>
        <v>0.99577054578156299</v>
      </c>
      <c r="Z22" s="89"/>
    </row>
    <row r="23" x14ac:dyDescent="0.3">
      <c r="C23" s="14" t="s">
        <v>32</v>
      </c>
      <c r="D23" s="91" t="s">
        <v>5</v>
      </c>
      <c r="E23" s="92"/>
      <c r="F23" s="93"/>
      <c r="G23" s="94"/>
      <c r="H23" s="94"/>
      <c r="I23" s="94"/>
      <c r="J23" s="95"/>
      <c r="K23" s="94"/>
      <c r="L23" s="94"/>
      <c r="M23" s="94"/>
      <c r="N23" s="94"/>
      <c r="O23" s="64">
        <f>Sheet1!JQ2</f>
        <v>2.0493316182262578</v>
      </c>
      <c r="P23" s="64">
        <f>Sheet1!JR2</f>
        <v>0.79991751179460435</v>
      </c>
      <c r="Q23" s="64">
        <f>Sheet1!JS2</f>
        <v>1.0381686398557093</v>
      </c>
      <c r="R23" s="64">
        <f>Sheet1!JT2</f>
        <v>1.277261860595897</v>
      </c>
      <c r="S23" s="64">
        <f>Sheet1!JU2</f>
        <v>0.28371367112785706</v>
      </c>
      <c r="T23" s="64">
        <f>Sheet1!JV2</f>
        <v>0</v>
      </c>
      <c r="U23" s="64">
        <f>Sheet1!JW2</f>
        <v>0</v>
      </c>
      <c r="V23" s="64">
        <f>Sheet1!JX2</f>
        <v>0</v>
      </c>
      <c r="W23" s="64">
        <f>Sheet1!JY2</f>
        <v>0</v>
      </c>
      <c r="X23" s="64">
        <f>Sheet1!JZ2</f>
        <v>0</v>
      </c>
      <c r="Y23" s="74">
        <f>Sheet1!KA2</f>
        <v>0</v>
      </c>
      <c r="Z23" s="89"/>
    </row>
    <row r="24" ht="15" thickBot="true" x14ac:dyDescent="0.35">
      <c r="C24" s="15" t="s">
        <v>33</v>
      </c>
      <c r="D24" s="20" t="s">
        <v>6</v>
      </c>
      <c r="E24" s="24"/>
      <c r="F24" s="3"/>
      <c r="G24" s="65">
        <f>Sheet1!KB2</f>
        <v>0</v>
      </c>
      <c r="H24" s="65">
        <f>Sheet1!KC2</f>
        <v>0</v>
      </c>
      <c r="I24" s="65">
        <f>Sheet1!KD2</f>
        <v>2.6868600680954351E-2</v>
      </c>
      <c r="J24" s="65">
        <f>Sheet1!KE2</f>
        <v>2.632580066719779E-2</v>
      </c>
      <c r="K24" s="65" t="s">
        <v>4</v>
      </c>
      <c r="L24" s="65" t="s">
        <v>4</v>
      </c>
      <c r="M24" s="65" t="s">
        <v>4</v>
      </c>
      <c r="N24" s="65" t="s">
        <v>4</v>
      </c>
      <c r="O24" s="65" t="s">
        <v>4</v>
      </c>
      <c r="P24" s="65">
        <f>Sheet1!KK2</f>
        <v>3.6001097050990652E-2</v>
      </c>
      <c r="Q24" s="65">
        <f>Sheet1!KL2</f>
        <v>2.632580066719779E-2</v>
      </c>
      <c r="R24" s="65" t="s">
        <v>4</v>
      </c>
      <c r="S24" s="65" t="s">
        <v>4</v>
      </c>
      <c r="T24" s="65" t="s">
        <v>4</v>
      </c>
      <c r="U24" s="65" t="s">
        <v>4</v>
      </c>
      <c r="V24" s="65" t="s">
        <v>4</v>
      </c>
      <c r="W24" s="65" t="s">
        <v>4</v>
      </c>
      <c r="X24" s="65" t="s">
        <v>4</v>
      </c>
      <c r="Y24" s="75" t="s">
        <v>4</v>
      </c>
      <c r="Z24" s="89"/>
    </row>
    <row r="26" x14ac:dyDescent="0.3">
      <c r="X26" s="1">
        <f>V17+W17</f>
        <v>3.938835936107477</v>
      </c>
    </row>
    <row r="27" ht="25.2" x14ac:dyDescent="0.5">
      <c r="C27" s="60" t="s">
        <v>98</v>
      </c>
      <c r="H27" s="62" t="s">
        <v>103</v>
      </c>
      <c r="O27" s="61" t="s">
        <v>99</v>
      </c>
      <c r="V27" s="62" t="s">
        <v>100</v>
      </c>
    </row>
    <row r="28" ht="15" thickBot="true" x14ac:dyDescent="0.35"/>
    <row r="29" x14ac:dyDescent="0.3">
      <c r="C29" s="4"/>
      <c r="D29" s="21"/>
      <c r="E29" s="5"/>
      <c r="F29" s="9"/>
      <c r="H29" s="26"/>
      <c r="I29" s="27"/>
      <c r="J29" s="28"/>
      <c r="K29" s="28"/>
      <c r="L29" s="28"/>
      <c r="M29" s="29"/>
      <c r="O29" s="38"/>
      <c r="P29" s="39"/>
      <c r="Q29" s="39"/>
      <c r="R29" s="39"/>
      <c r="S29" s="39"/>
      <c r="T29" s="40"/>
      <c r="V29" s="50"/>
      <c r="W29" s="51"/>
      <c r="X29" s="51"/>
      <c r="Y29" s="52"/>
    </row>
    <row r="30" ht="14.4" customHeight="true" x14ac:dyDescent="0.3">
      <c r="C30" s="16" t="s">
        <v>39</v>
      </c>
      <c r="D30" s="22" t="s">
        <v>34</v>
      </c>
      <c r="E30" s="11">
        <f>Sheet3!A2/1000</f>
        <v>37.394687772124826</v>
      </c>
      <c r="F30" s="10" t="s">
        <v>45</v>
      </c>
      <c r="H30" s="30" t="s">
        <v>71</v>
      </c>
      <c r="I30" s="31"/>
      <c r="J30" s="32"/>
      <c r="K30" s="37" t="s">
        <v>9</v>
      </c>
      <c r="L30" s="12">
        <f>Sheet3!A5</f>
        <v>0.64173426470974704</v>
      </c>
      <c r="M30" s="33" t="s">
        <v>50</v>
      </c>
      <c r="O30" s="41" t="s">
        <v>87</v>
      </c>
      <c r="P30" s="42"/>
      <c r="Q30" s="42"/>
      <c r="R30" s="49" t="s">
        <v>81</v>
      </c>
      <c r="S30" s="43">
        <f>Sheet3!A8</f>
        <v>6403202.6187032945</v>
      </c>
      <c r="T30" s="44" t="s">
        <v>93</v>
      </c>
      <c r="V30" s="124" t="s">
        <v>94</v>
      </c>
      <c r="W30" s="53" t="s">
        <v>96</v>
      </c>
      <c r="X30" s="54">
        <f>Sheet3!A11</f>
        <v>0.86833109120603591</v>
      </c>
      <c r="Y30" s="55"/>
    </row>
    <row r="31" x14ac:dyDescent="0.3">
      <c r="C31" s="16" t="s">
        <v>40</v>
      </c>
      <c r="D31" s="22" t="s">
        <v>35</v>
      </c>
      <c r="E31" s="11">
        <f>Sheet3!B2</f>
        <v>867.82751849906754</v>
      </c>
      <c r="F31" s="10" t="s">
        <v>46</v>
      </c>
      <c r="H31" s="30" t="s">
        <v>72</v>
      </c>
      <c r="I31" s="31"/>
      <c r="J31" s="32"/>
      <c r="K31" s="37" t="s">
        <v>10</v>
      </c>
      <c r="L31" s="11">
        <f>Sheet3!E5</f>
        <v>4.7462309816132559E-2</v>
      </c>
      <c r="M31" s="33" t="s">
        <v>79</v>
      </c>
      <c r="O31" s="41" t="s">
        <v>88</v>
      </c>
      <c r="P31" s="42"/>
      <c r="Q31" s="42"/>
      <c r="R31" s="49" t="s">
        <v>82</v>
      </c>
      <c r="S31" s="43">
        <f>Sheet3!B8</f>
        <v>1280.6405237406589</v>
      </c>
      <c r="T31" s="44" t="s">
        <v>93</v>
      </c>
      <c r="V31" s="124"/>
      <c r="W31" s="56"/>
      <c r="X31" s="56"/>
      <c r="Y31" s="55"/>
    </row>
    <row r="32" x14ac:dyDescent="0.3">
      <c r="C32" s="16" t="s">
        <v>41</v>
      </c>
      <c r="D32" s="22" t="s">
        <v>8</v>
      </c>
      <c r="E32" s="11">
        <f>Sheet3!C2</f>
        <v>55.689379056557954</v>
      </c>
      <c r="F32" s="10" t="s">
        <v>47</v>
      </c>
      <c r="H32" s="30" t="s">
        <v>73</v>
      </c>
      <c r="I32" s="31"/>
      <c r="J32" s="32"/>
      <c r="K32" s="37" t="s">
        <v>11</v>
      </c>
      <c r="L32" s="12">
        <f>Sheet3!F5</f>
        <v>14469.434757206127</v>
      </c>
      <c r="M32" s="33" t="s">
        <v>79</v>
      </c>
      <c r="O32" s="41" t="s">
        <v>89</v>
      </c>
      <c r="P32" s="42"/>
      <c r="Q32" s="42"/>
      <c r="R32" s="49" t="s">
        <v>83</v>
      </c>
      <c r="S32" s="43">
        <f>Sheet3!C8</f>
        <v>6404483.2592270356</v>
      </c>
      <c r="T32" s="44" t="s">
        <v>93</v>
      </c>
      <c r="V32" s="124"/>
      <c r="W32" s="56"/>
      <c r="X32" s="56"/>
      <c r="Y32" s="55"/>
    </row>
    <row r="33" x14ac:dyDescent="0.3">
      <c r="C33" s="16" t="s">
        <v>42</v>
      </c>
      <c r="D33" s="22" t="s">
        <v>36</v>
      </c>
      <c r="E33" s="11">
        <f>Sheet3!D2</f>
        <v>0.47827829821539952</v>
      </c>
      <c r="F33" s="10"/>
      <c r="H33" s="30" t="s">
        <v>74</v>
      </c>
      <c r="I33" s="31"/>
      <c r="J33" s="32"/>
      <c r="K33" s="37" t="s">
        <v>12</v>
      </c>
      <c r="L33" s="12">
        <f>Sheet3!G5</f>
        <v>16435.918378329534</v>
      </c>
      <c r="M33" s="33"/>
      <c r="O33" s="41" t="s">
        <v>90</v>
      </c>
      <c r="P33" s="42"/>
      <c r="Q33" s="42"/>
      <c r="R33" s="49" t="s">
        <v>84</v>
      </c>
      <c r="S33" s="43">
        <f>Sheet3!D8</f>
        <v>172865.16744763765</v>
      </c>
      <c r="T33" s="44" t="s">
        <v>93</v>
      </c>
      <c r="V33" s="124" t="s">
        <v>95</v>
      </c>
      <c r="W33" s="53" t="s">
        <v>97</v>
      </c>
      <c r="X33" s="12">
        <f>Sheet3!D11</f>
        <v>0.98630738671336182</v>
      </c>
      <c r="Y33" s="55"/>
    </row>
    <row r="34" x14ac:dyDescent="0.3">
      <c r="C34" s="16" t="s">
        <v>43</v>
      </c>
      <c r="D34" s="22" t="s">
        <v>37</v>
      </c>
      <c r="E34" s="11">
        <f>Sheet3!E2</f>
        <v>0</v>
      </c>
      <c r="F34" s="10"/>
      <c r="H34" s="30" t="s">
        <v>75</v>
      </c>
      <c r="I34" s="31"/>
      <c r="J34" s="32"/>
      <c r="K34" s="37" t="s">
        <v>69</v>
      </c>
      <c r="L34" s="12">
        <f>Sheet3!H5</f>
        <v>11.044</v>
      </c>
      <c r="M34" s="33" t="s">
        <v>50</v>
      </c>
      <c r="O34" s="41" t="s">
        <v>91</v>
      </c>
      <c r="P34" s="42"/>
      <c r="Q34" s="42"/>
      <c r="R34" s="49" t="s">
        <v>85</v>
      </c>
      <c r="S34" s="43">
        <f>Sheet3!E8</f>
        <v>172867.68717014208</v>
      </c>
      <c r="T34" s="44" t="s">
        <v>93</v>
      </c>
      <c r="V34" s="124"/>
      <c r="W34" s="56"/>
      <c r="X34" s="56"/>
      <c r="Y34" s="55"/>
    </row>
    <row r="35" x14ac:dyDescent="0.3">
      <c r="C35" s="16" t="s">
        <v>44</v>
      </c>
      <c r="D35" s="22" t="s">
        <v>38</v>
      </c>
      <c r="E35" s="11">
        <f>Sheet3!F2</f>
        <v>0</v>
      </c>
      <c r="F35" s="10"/>
      <c r="H35" s="30" t="s">
        <v>76</v>
      </c>
      <c r="I35" s="31"/>
      <c r="J35" s="32"/>
      <c r="K35" s="37" t="s">
        <v>70</v>
      </c>
      <c r="L35" s="12">
        <f>Sheet3!I5</f>
        <v>3.2890079484289152</v>
      </c>
      <c r="M35" s="33" t="s">
        <v>80</v>
      </c>
      <c r="O35" s="41" t="s">
        <v>92</v>
      </c>
      <c r="P35" s="42"/>
      <c r="Q35" s="42"/>
      <c r="R35" s="49" t="s">
        <v>86</v>
      </c>
      <c r="S35" s="48">
        <f>Sheet3!F8</f>
        <v>0</v>
      </c>
      <c r="T35" s="44" t="s">
        <v>93</v>
      </c>
      <c r="V35" s="124"/>
      <c r="W35" s="56"/>
      <c r="X35" s="56"/>
      <c r="Y35" s="55"/>
    </row>
    <row r="36" ht="15" thickBot="true" x14ac:dyDescent="0.35">
      <c r="C36" s="6"/>
      <c r="D36" s="23"/>
      <c r="E36" s="7"/>
      <c r="F36" s="8"/>
      <c r="H36" s="30" t="s">
        <v>77</v>
      </c>
      <c r="I36" s="31"/>
      <c r="J36" s="32"/>
      <c r="K36" s="37" t="s">
        <v>104</v>
      </c>
      <c r="L36" s="12">
        <f>Sheet3!K5</f>
        <v>0.53454914068292203</v>
      </c>
      <c r="M36" s="33" t="s">
        <v>79</v>
      </c>
      <c r="O36" s="45"/>
      <c r="P36" s="46"/>
      <c r="Q36" s="46"/>
      <c r="R36" s="46"/>
      <c r="S36" s="46"/>
      <c r="T36" s="47"/>
      <c r="V36" s="57"/>
      <c r="W36" s="58"/>
      <c r="X36" s="58"/>
      <c r="Y36" s="59"/>
    </row>
    <row r="37" x14ac:dyDescent="0.3">
      <c r="H37" s="30" t="s">
        <v>78</v>
      </c>
      <c r="I37" s="31"/>
      <c r="J37" s="32"/>
      <c r="K37" s="37" t="s">
        <v>105</v>
      </c>
      <c r="L37" s="12">
        <f>Sheet3!L5</f>
        <v>14469.434757206127</v>
      </c>
      <c r="M37" s="33" t="s">
        <v>79</v>
      </c>
    </row>
    <row r="38" ht="15" thickBot="true" x14ac:dyDescent="0.35">
      <c r="H38" s="34"/>
      <c r="I38" s="35"/>
      <c r="J38" s="35"/>
      <c r="K38" s="35"/>
      <c r="L38" s="35"/>
      <c r="M38" s="36"/>
    </row>
  </sheetData>
  <mergeCells count="2">
    <mergeCell ref="V30:V32"/>
    <mergeCell ref="V33:V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E25" sqref="E25"/>
    </sheetView>
  </sheetViews>
  <sheetFormatPr defaultRowHeight="14.4" x14ac:dyDescent="0.3"/>
  <cols>
    <col min="1" max="1" width="9.82421875" customWidth="true"/>
    <col min="2" max="2" width="10.15625" customWidth="true"/>
    <col min="3" max="3" width="9.15625" customWidth="true"/>
    <col min="4" max="4" width="8.6015625" customWidth="true"/>
    <col min="5" max="5" width="4.046875" customWidth="true"/>
    <col min="6" max="6" width="5.48828125" customWidth="true"/>
    <col min="7" max="7" width="4.6015625" customWidth="true"/>
    <col min="8" max="8" width="7.93359375" customWidth="true"/>
    <col min="9" max="9" width="7.37890625" customWidth="true"/>
    <col min="10" max="10" width="8.15625" customWidth="true"/>
    <col min="11" max="11" width="5.6015625" customWidth="true"/>
    <col min="12" max="12" width="6.6015625" customWidth="true"/>
  </cols>
  <sheetData>
    <row r="1" x14ac:dyDescent="0.3">
      <c r="A1" s="0" t="s">
        <v>1810</v>
      </c>
      <c r="B1" s="0" t="s">
        <v>1811</v>
      </c>
      <c r="C1" s="0" t="s">
        <v>1812</v>
      </c>
      <c r="D1" s="0" t="s">
        <v>1813</v>
      </c>
      <c r="E1" s="0" t="s">
        <v>1814</v>
      </c>
      <c r="F1" s="0" t="s">
        <v>1815</v>
      </c>
    </row>
    <row r="2" x14ac:dyDescent="0.3">
      <c r="A2" s="0">
        <v>37394.687772124824</v>
      </c>
      <c r="B2" s="0">
        <v>867.82751849906754</v>
      </c>
      <c r="C2" s="0">
        <v>55.689379056557954</v>
      </c>
      <c r="D2" s="0">
        <v>0.47827829821539952</v>
      </c>
      <c r="E2" s="0">
        <v>0</v>
      </c>
      <c r="F2" s="0">
        <v>0</v>
      </c>
    </row>
    <row r="4" x14ac:dyDescent="0.3">
      <c r="A4" s="0" t="s">
        <v>1816</v>
      </c>
      <c r="B4" s="0" t="s">
        <v>1817</v>
      </c>
      <c r="C4" s="0" t="s">
        <v>1818</v>
      </c>
      <c r="D4" s="0" t="s">
        <v>1819</v>
      </c>
      <c r="E4" s="0" t="s">
        <v>1820</v>
      </c>
      <c r="F4" s="0" t="s">
        <v>1821</v>
      </c>
      <c r="G4" s="0" t="s">
        <v>1822</v>
      </c>
      <c r="H4" s="0" t="s">
        <v>1823</v>
      </c>
      <c r="I4" s="0" t="s">
        <v>1824</v>
      </c>
      <c r="J4" s="0" t="s">
        <v>1825</v>
      </c>
      <c r="K4" s="0" t="s">
        <v>1826</v>
      </c>
      <c r="L4" s="0" t="s">
        <v>1827</v>
      </c>
    </row>
    <row r="5" x14ac:dyDescent="0.3">
      <c r="A5" s="0">
        <v>0.64173426470974704</v>
      </c>
      <c r="B5" s="0">
        <v>0.51421787449764422</v>
      </c>
      <c r="C5" s="0">
        <v>1.0871376423320296</v>
      </c>
      <c r="D5" s="0">
        <v>1.7288719070417766</v>
      </c>
      <c r="E5" s="0">
        <v>14469.434757206127</v>
      </c>
      <c r="F5" s="0">
        <v>16435.918378329534</v>
      </c>
      <c r="G5" s="0">
        <v>11.044</v>
      </c>
      <c r="H5" s="0">
        <v>3.2890079484289152</v>
      </c>
      <c r="I5" s="0">
        <v>0.24622857142857144</v>
      </c>
      <c r="J5" s="0">
        <v>0.53454914068292203</v>
      </c>
      <c r="K5" s="0">
        <v>14469.434757206127</v>
      </c>
      <c r="L5" s="0">
        <v>13921.673483164819</v>
      </c>
    </row>
    <row r="7" x14ac:dyDescent="0.3">
      <c r="A7" s="0" t="s">
        <v>1828</v>
      </c>
      <c r="B7" s="0" t="s">
        <v>1829</v>
      </c>
      <c r="C7" s="0" t="s">
        <v>1830</v>
      </c>
      <c r="D7" s="0" t="s">
        <v>1831</v>
      </c>
      <c r="E7" s="0" t="s">
        <v>1832</v>
      </c>
    </row>
    <row r="8" x14ac:dyDescent="0.3">
      <c r="A8" s="0">
        <v>6403202.6187032945</v>
      </c>
      <c r="B8" s="0">
        <v>1280.6405237406589</v>
      </c>
      <c r="C8" s="0">
        <v>6404483.2592270356</v>
      </c>
      <c r="D8" s="0">
        <v>172865.16744763765</v>
      </c>
      <c r="E8" s="0">
        <v>172867.68717014208</v>
      </c>
    </row>
    <row r="10" x14ac:dyDescent="0.3">
      <c r="A10" s="0" t="s">
        <v>1833</v>
      </c>
      <c r="B10" s="0" t="s">
        <v>1834</v>
      </c>
      <c r="C10" s="0" t="s">
        <v>1835</v>
      </c>
      <c r="D10" s="0" t="s">
        <v>1836</v>
      </c>
    </row>
    <row r="11" x14ac:dyDescent="0.3">
      <c r="A11" s="0">
        <v>0.86833109120603591</v>
      </c>
      <c r="B11" s="0">
        <v>0.32618951688916792</v>
      </c>
      <c r="C11" s="0">
        <v>0.33071790932856948</v>
      </c>
      <c r="D11" s="0">
        <v>0.98630738671336182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E407-36F2-4EA7-892C-B8263CE0893F}">
  <dimension ref="B3:AA50"/>
  <sheetViews>
    <sheetView topLeftCell="A19" zoomScale="85" zoomScaleNormal="85" workbookViewId="0">
      <selection activeCell="H52" sqref="H52"/>
    </sheetView>
  </sheetViews>
  <sheetFormatPr defaultRowHeight="14.4" x14ac:dyDescent="0.3"/>
  <cols>
    <col min="2" max="2" width="29.109375" customWidth="true"/>
    <col min="3" max="3" width="11.21875" style="18" customWidth="true"/>
    <col min="4" max="4" width="9.109375" style="17" customWidth="true"/>
    <col min="5" max="5" width="8.44140625" customWidth="true"/>
    <col min="6" max="10" width="9.5546875" style="1" bestFit="true" customWidth="true"/>
    <col min="11" max="12" width="11.5546875" style="1" bestFit="true" customWidth="true"/>
    <col min="13" max="13" width="10.5546875" style="1" bestFit="true" customWidth="true"/>
    <col min="14" max="20" width="11.5546875" style="1" bestFit="true" customWidth="true"/>
    <col min="21" max="21" width="9.88671875" style="1" customWidth="true"/>
    <col min="22" max="22" width="9.5546875" style="1" customWidth="true"/>
    <col min="23" max="23" width="9.6640625" style="1" customWidth="true"/>
    <col min="24" max="24" width="11.5546875" style="1" bestFit="true" customWidth="true"/>
    <col min="25" max="25" width="11.5546875" bestFit="true" customWidth="true"/>
  </cols>
  <sheetData>
    <row r="3" ht="15" thickBot="true" x14ac:dyDescent="0.35"/>
    <row r="4" ht="25.2" x14ac:dyDescent="0.5">
      <c r="B4" s="63" t="s">
        <v>7</v>
      </c>
      <c r="C4" s="19" t="s">
        <v>0</v>
      </c>
      <c r="D4" s="25" t="s">
        <v>48</v>
      </c>
      <c r="E4" s="25" t="s">
        <v>1</v>
      </c>
      <c r="F4" s="2">
        <f>Sheet1!CC2</f>
        <v>0</v>
      </c>
      <c r="G4" s="2">
        <f>Sheet1!CD2</f>
        <v>2</v>
      </c>
      <c r="H4" s="2">
        <f>Sheet1!CE2</f>
        <v>13</v>
      </c>
      <c r="I4" s="2">
        <f>Sheet1!CF2</f>
        <v>21</v>
      </c>
      <c r="J4" s="2">
        <f>Sheet1!CG2</f>
        <v>25</v>
      </c>
      <c r="K4" s="2">
        <f>Sheet1!CH2</f>
        <v>26</v>
      </c>
      <c r="L4" s="2">
        <f>Sheet1!CI2</f>
        <v>3</v>
      </c>
      <c r="M4" s="2">
        <f>Sheet1!CJ2</f>
        <v>32</v>
      </c>
      <c r="N4" s="2">
        <f>Sheet1!CK2</f>
        <v>4</v>
      </c>
      <c r="O4" s="2">
        <f>Sheet1!CL2</f>
        <v>41</v>
      </c>
      <c r="P4" s="2">
        <f>Sheet1!CM2</f>
        <v>42</v>
      </c>
      <c r="Q4" s="2">
        <f>Sheet1!CN2</f>
        <v>49</v>
      </c>
      <c r="R4" s="2">
        <f>Sheet1!CO2</f>
        <v>5</v>
      </c>
      <c r="S4" s="2">
        <f>Sheet1!CP2</f>
        <v>16</v>
      </c>
      <c r="T4" s="2">
        <f>Sheet1!CQ2</f>
        <v>6</v>
      </c>
      <c r="U4" s="2">
        <f>Sheet1!CR2</f>
        <v>163</v>
      </c>
      <c r="V4" s="2">
        <f>Sheet1!CS2</f>
        <v>63</v>
      </c>
      <c r="W4" s="2">
        <f>Sheet1!CT2</f>
        <v>64</v>
      </c>
      <c r="X4" s="2">
        <f>Sheet1!CU2</f>
        <v>7</v>
      </c>
      <c r="Y4" s="76">
        <f>Sheet1!CV2</f>
        <v>8</v>
      </c>
    </row>
    <row r="5" ht="13.2" customHeight="true" thickBot="true" x14ac:dyDescent="0.5">
      <c r="C5" s="77"/>
      <c r="D5" s="78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1"/>
    </row>
    <row r="6" x14ac:dyDescent="0.3">
      <c r="B6" s="96" t="s">
        <v>16</v>
      </c>
      <c r="C6" s="66" t="s">
        <v>2</v>
      </c>
      <c r="D6" s="67"/>
      <c r="E6" s="68"/>
      <c r="F6" s="100">
        <f>Sheet1!CY2</f>
        <v>1.4003351509166664</v>
      </c>
      <c r="G6" s="100">
        <f>Sheet1!CZ2</f>
        <v>1.4003351509166664</v>
      </c>
      <c r="H6" s="100">
        <f>Sheet1!DA2</f>
        <v>1.3962337154563762</v>
      </c>
      <c r="I6" s="100">
        <f>Sheet1!DB2</f>
        <v>1.3950856208836837</v>
      </c>
      <c r="J6" s="100">
        <f>Sheet1!DC2</f>
        <v>1.3950856208836837</v>
      </c>
      <c r="K6" s="100">
        <f>Sheet1!DD2</f>
        <v>1.3851896335838507</v>
      </c>
      <c r="L6" s="100">
        <f>Sheet1!DE2</f>
        <v>1.3720996888358401</v>
      </c>
      <c r="M6" s="100">
        <f>Sheet1!DF2</f>
        <v>1.3720996888358401</v>
      </c>
      <c r="N6" s="100">
        <f>Sheet1!DG2</f>
        <v>1.3104879068920459</v>
      </c>
      <c r="O6" s="100">
        <f>Sheet1!DH2</f>
        <v>1.3110579151411754</v>
      </c>
      <c r="P6" s="100">
        <f>Sheet1!DI2</f>
        <v>1.3198958815392163</v>
      </c>
      <c r="Q6" s="100">
        <f>Sheet1!DJ2</f>
        <v>1.3198958815392163</v>
      </c>
      <c r="R6" s="100">
        <f>Sheet1!DK2</f>
        <v>1.3283769128039631</v>
      </c>
      <c r="S6" s="100">
        <f>Sheet1!DL2</f>
        <v>1.3962337154563762</v>
      </c>
      <c r="T6" s="100">
        <f>Sheet1!DM2</f>
        <v>1.3283769128039631</v>
      </c>
      <c r="U6" s="100">
        <f>Sheet1!DN2</f>
        <v>1.3962337154563762</v>
      </c>
      <c r="V6" s="100">
        <f>Sheet1!DO2</f>
        <v>1.3283769128039631</v>
      </c>
      <c r="W6" s="100">
        <f>Sheet1!DP2</f>
        <v>1.3513933707528041</v>
      </c>
      <c r="X6" s="100">
        <f>Sheet1!DQ2</f>
        <v>1.3513933707528041</v>
      </c>
      <c r="Y6" s="101">
        <f>Sheet1!DR2</f>
        <v>1.3513933707528041</v>
      </c>
    </row>
    <row r="7" x14ac:dyDescent="0.3">
      <c r="B7" s="97" t="s">
        <v>15</v>
      </c>
      <c r="C7" s="84" t="s">
        <v>56</v>
      </c>
      <c r="D7" s="85" t="s">
        <v>49</v>
      </c>
      <c r="E7" s="86"/>
      <c r="F7" s="99">
        <f>Sheet1!DS2</f>
        <v>287.05</v>
      </c>
      <c r="G7" s="99">
        <f>Sheet1!DT2</f>
        <v>287.05</v>
      </c>
      <c r="H7" s="99">
        <f>Sheet1!DU2</f>
        <v>287.05</v>
      </c>
      <c r="I7" s="99">
        <f>Sheet1!DV2</f>
        <v>287.05</v>
      </c>
      <c r="J7" s="99">
        <f>Sheet1!DW2</f>
        <v>287.05</v>
      </c>
      <c r="K7" s="99">
        <f>Sheet1!DX2</f>
        <v>287.05</v>
      </c>
      <c r="L7" s="99">
        <f>Sheet1!DY2</f>
        <v>287.05</v>
      </c>
      <c r="M7" s="99">
        <f>Sheet1!DZ2</f>
        <v>287.05</v>
      </c>
      <c r="N7" s="99">
        <f>Sheet1!EA2</f>
        <v>287.05</v>
      </c>
      <c r="O7" s="99">
        <f>Sheet1!EB2</f>
        <v>287.05</v>
      </c>
      <c r="P7" s="99">
        <f>Sheet1!EC2</f>
        <v>287.05</v>
      </c>
      <c r="Q7" s="99">
        <f>Sheet1!ED2</f>
        <v>287.05</v>
      </c>
      <c r="R7" s="99">
        <f>Sheet1!EE2</f>
        <v>287.05</v>
      </c>
      <c r="S7" s="99">
        <f>Sheet1!EF2</f>
        <v>287.05</v>
      </c>
      <c r="T7" s="99">
        <f>Sheet1!EG2</f>
        <v>287.05</v>
      </c>
      <c r="U7" s="99">
        <f>Sheet1!EH2</f>
        <v>287.05</v>
      </c>
      <c r="V7" s="99">
        <f>Sheet1!EI2</f>
        <v>287.05</v>
      </c>
      <c r="W7" s="99">
        <f>Sheet1!EJ2</f>
        <v>287.05</v>
      </c>
      <c r="X7" s="99">
        <f>Sheet1!EK2</f>
        <v>287.05</v>
      </c>
      <c r="Y7" s="102">
        <f>Sheet1!EL2</f>
        <v>287.05</v>
      </c>
    </row>
    <row r="8" x14ac:dyDescent="0.3">
      <c r="B8" s="97" t="s">
        <v>17</v>
      </c>
      <c r="C8" s="84" t="s">
        <v>57</v>
      </c>
      <c r="D8" s="85" t="s">
        <v>49</v>
      </c>
      <c r="E8" s="86"/>
      <c r="F8" s="99">
        <f>Sheet1!EM2</f>
        <v>1004.0742216870738</v>
      </c>
      <c r="G8" s="99">
        <f>Sheet1!EN2</f>
        <v>1004.0742216870738</v>
      </c>
      <c r="H8" s="99">
        <f>Sheet1!EO2</f>
        <v>1011.4961760892304</v>
      </c>
      <c r="I8" s="99">
        <f>Sheet1!EP2</f>
        <v>1013.601372226502</v>
      </c>
      <c r="J8" s="99">
        <f>Sheet1!EQ2</f>
        <v>1013.601372226502</v>
      </c>
      <c r="K8" s="99">
        <f>Sheet1!ER2</f>
        <v>1032.267355226443</v>
      </c>
      <c r="L8" s="99">
        <f>Sheet1!ES2</f>
        <v>1058.4830557439363</v>
      </c>
      <c r="M8" s="99">
        <f>Sheet1!ET2</f>
        <v>1058.4830557439363</v>
      </c>
      <c r="N8" s="99">
        <f>Sheet1!EU2</f>
        <v>1211.56265775</v>
      </c>
      <c r="O8" s="99">
        <f>Sheet1!EV2</f>
        <v>1209.8685042959623</v>
      </c>
      <c r="P8" s="99">
        <f>Sheet1!EW2</f>
        <v>1184.3732122240069</v>
      </c>
      <c r="Q8" s="99">
        <f>Sheet1!EX2</f>
        <v>1184.3732122240069</v>
      </c>
      <c r="R8" s="99">
        <f>Sheet1!EY2</f>
        <v>1161.1979343018406</v>
      </c>
      <c r="S8" s="99">
        <f>Sheet1!EZ2</f>
        <v>1011.4961760892304</v>
      </c>
      <c r="T8" s="99">
        <f>Sheet1!FA2</f>
        <v>1161.1979343018406</v>
      </c>
      <c r="U8" s="99">
        <f>Sheet1!FB2</f>
        <v>1011.4961760892304</v>
      </c>
      <c r="V8" s="99">
        <f>Sheet1!FC2</f>
        <v>1161.1979343018406</v>
      </c>
      <c r="W8" s="99">
        <f>Sheet1!FD2</f>
        <v>1103.9407665646656</v>
      </c>
      <c r="X8" s="99">
        <f>Sheet1!FE2</f>
        <v>1103.9407665646656</v>
      </c>
      <c r="Y8" s="102">
        <f>Sheet1!FF2</f>
        <v>1103.9407665646656</v>
      </c>
    </row>
    <row r="9" x14ac:dyDescent="0.3">
      <c r="B9" s="97" t="s">
        <v>18</v>
      </c>
      <c r="C9" s="84" t="s">
        <v>3</v>
      </c>
      <c r="D9" s="85"/>
      <c r="E9" s="86"/>
      <c r="F9" s="99">
        <f>Sheet1!FG2</f>
        <v>0</v>
      </c>
      <c r="G9" s="99">
        <f>Sheet1!FH2</f>
        <v>0.5</v>
      </c>
      <c r="H9" s="99">
        <f>Sheet1!FI2</f>
        <v>0.5</v>
      </c>
      <c r="I9" s="99">
        <f>Sheet1!FJ2</f>
        <v>0.5</v>
      </c>
      <c r="J9" s="99">
        <f>Sheet1!FK2</f>
        <v>0.5</v>
      </c>
      <c r="K9" s="99">
        <f>Sheet1!FL2</f>
        <v>0.35</v>
      </c>
      <c r="L9" s="99">
        <f>Sheet1!FM2</f>
        <v>0.2</v>
      </c>
      <c r="M9" s="99">
        <f>Sheet1!FN2</f>
        <v>0.2</v>
      </c>
      <c r="N9" s="99">
        <f>Sheet1!FO2</f>
        <v>0.3</v>
      </c>
      <c r="O9" s="99">
        <f>Sheet1!FP2</f>
        <v>0.4</v>
      </c>
      <c r="P9" s="99">
        <f>Sheet1!FQ2</f>
        <v>0.45</v>
      </c>
      <c r="Q9" s="99">
        <f>Sheet1!FR2</f>
        <v>0.4</v>
      </c>
      <c r="R9" s="99">
        <f>Sheet1!FS2</f>
        <v>0.5</v>
      </c>
      <c r="S9" s="99">
        <f>Sheet1!FT2</f>
        <v>0.4</v>
      </c>
      <c r="T9" s="99">
        <f>Sheet1!FU2</f>
        <v>0.4</v>
      </c>
      <c r="U9" s="99">
        <f>Sheet1!FV2</f>
        <v>0.30064787884676797</v>
      </c>
      <c r="V9" s="99">
        <f>Sheet1!FW2</f>
        <v>0.30890272718430756</v>
      </c>
      <c r="W9" s="99">
        <f>Sheet1!FX2</f>
        <v>0.32</v>
      </c>
      <c r="X9" s="99">
        <f>Sheet1!FY2</f>
        <v>0.17872249832110471</v>
      </c>
      <c r="Y9" s="102">
        <f>1</f>
        <v>1</v>
      </c>
    </row>
    <row r="10" x14ac:dyDescent="0.3">
      <c r="B10" s="97" t="s">
        <v>19</v>
      </c>
      <c r="C10" s="84" t="s">
        <v>58</v>
      </c>
      <c r="D10" s="85" t="s">
        <v>50</v>
      </c>
      <c r="E10" s="86"/>
      <c r="F10" s="99">
        <f>Sheet1!AO2</f>
        <v>43.09</v>
      </c>
      <c r="G10" s="99">
        <f>Sheet1!AP2</f>
        <v>43.09</v>
      </c>
      <c r="H10" s="99">
        <f>Sheet1!AQ2</f>
        <v>18.467142857142857</v>
      </c>
      <c r="I10" s="99">
        <f>Sheet1!AR2</f>
        <v>24.622857142857146</v>
      </c>
      <c r="J10" s="99">
        <f>Sheet1!AS2</f>
        <v>24.622857142857146</v>
      </c>
      <c r="K10" s="99">
        <f>Sheet1!AT2</f>
        <v>0.24622857142857146</v>
      </c>
      <c r="L10" s="99">
        <f>Sheet1!AU2</f>
        <v>24.376628571428576</v>
      </c>
      <c r="M10" s="99">
        <f>Sheet1!AV2</f>
        <v>23.884171428571435</v>
      </c>
      <c r="N10" s="99">
        <f>Sheet1!AW2</f>
        <v>24.525905693281182</v>
      </c>
      <c r="O10" s="99">
        <f>Sheet1!AX2</f>
        <v>25.018362836138323</v>
      </c>
      <c r="P10" s="99">
        <f>Sheet1!AY2</f>
        <v>25.018362836138323</v>
      </c>
      <c r="Q10" s="99">
        <f>Sheet1!AZ2</f>
        <v>25.018362836138323</v>
      </c>
      <c r="R10" s="99">
        <f>Sheet1!BA2</f>
        <v>25.018362836138323</v>
      </c>
      <c r="S10" s="99">
        <f>Sheet1!BB2</f>
        <v>18.467142857142857</v>
      </c>
      <c r="T10" s="99">
        <f>Sheet1!BC2</f>
        <v>25.018362836138323</v>
      </c>
      <c r="U10" s="99">
        <f>Sheet1!BD2</f>
        <v>18.467142857142857</v>
      </c>
      <c r="V10" s="99">
        <f>Sheet1!BE2</f>
        <v>25.018362836138323</v>
      </c>
      <c r="W10" s="99">
        <f>Sheet1!BF2</f>
        <v>43.485505693281183</v>
      </c>
      <c r="X10" s="99">
        <f>Sheet1!BG2</f>
        <v>44.572643335613215</v>
      </c>
      <c r="Y10" s="102">
        <f>Sheet1!BH2</f>
        <v>44.572643335613215</v>
      </c>
    </row>
    <row r="11" x14ac:dyDescent="0.3">
      <c r="B11" s="97" t="s">
        <v>21</v>
      </c>
      <c r="C11" s="84" t="s">
        <v>59</v>
      </c>
      <c r="D11" s="85" t="s">
        <v>51</v>
      </c>
      <c r="E11" s="86"/>
      <c r="F11" s="99">
        <f>Sheet1!A2</f>
        <v>288.14999999999998</v>
      </c>
      <c r="G11" s="99">
        <f>Sheet1!B2</f>
        <v>288.14999999999998</v>
      </c>
      <c r="H11" s="99">
        <f>Sheet1!C2</f>
        <v>383.69307945782839</v>
      </c>
      <c r="I11" s="99">
        <f>Sheet1!D2</f>
        <v>401.62772787044162</v>
      </c>
      <c r="J11" s="99">
        <f>Sheet1!E2</f>
        <v>401.62772787044162</v>
      </c>
      <c r="K11" s="99">
        <f>Sheet1!F2</f>
        <v>516.57157234089823</v>
      </c>
      <c r="L11" s="99">
        <f>Sheet1!G2</f>
        <v>631.51541681135484</v>
      </c>
      <c r="M11" s="99">
        <f>Sheet1!H2</f>
        <v>631.51541681135484</v>
      </c>
      <c r="N11" s="99">
        <f>Sheet1!I2</f>
        <v>1500</v>
      </c>
      <c r="O11" s="99">
        <f>Sheet1!J2</f>
        <v>1483.4085827325512</v>
      </c>
      <c r="P11" s="99">
        <f>Sheet1!K2</f>
        <v>1267.14304165255</v>
      </c>
      <c r="Q11" s="99">
        <f>Sheet1!L2</f>
        <v>1267.14304165255</v>
      </c>
      <c r="R11" s="99">
        <f>Sheet1!M2</f>
        <v>1114.0383766364548</v>
      </c>
      <c r="S11" s="99">
        <f>Sheet1!N2</f>
        <v>383.69307945782839</v>
      </c>
      <c r="T11" s="99">
        <f>Sheet1!O2</f>
        <v>1114.0383766364548</v>
      </c>
      <c r="U11" s="99">
        <f>Sheet1!P2</f>
        <v>383.69307945782839</v>
      </c>
      <c r="V11" s="99">
        <f>Sheet1!Q2</f>
        <v>1114.0383766364548</v>
      </c>
      <c r="W11" s="99">
        <f>Sheet1!R2</f>
        <v>823.4769198764177</v>
      </c>
      <c r="X11" s="99">
        <f>Sheet1!S2</f>
        <v>1800</v>
      </c>
      <c r="Y11" s="102">
        <f>Sheet1!T2</f>
        <v>1800</v>
      </c>
    </row>
    <row r="12" x14ac:dyDescent="0.3">
      <c r="B12" s="97" t="s">
        <v>22</v>
      </c>
      <c r="C12" s="84" t="s">
        <v>60</v>
      </c>
      <c r="D12" s="85" t="s">
        <v>51</v>
      </c>
      <c r="E12" s="71">
        <f>Sheet1!CW2</f>
        <v>288.14999999999998</v>
      </c>
      <c r="F12" s="99">
        <f>Sheet1!GT2</f>
        <v>288.14999999999998</v>
      </c>
      <c r="G12" s="99">
        <f>Sheet1!GU2</f>
        <v>274.4176224621765</v>
      </c>
      <c r="H12" s="99">
        <f>Sheet1!GV2</f>
        <v>365.58589716386695</v>
      </c>
      <c r="I12" s="99">
        <f>Sheet1!GW2</f>
        <v>382.72651025390303</v>
      </c>
      <c r="J12" s="99">
        <f>Sheet1!GX2</f>
        <v>382.72651025390303</v>
      </c>
      <c r="K12" s="99">
        <f>Sheet1!GY2</f>
        <v>504.66507727379178</v>
      </c>
      <c r="L12" s="99">
        <f>Sheet1!GZ2</f>
        <v>626.85040003535926</v>
      </c>
      <c r="M12" s="99">
        <f>Sheet1!HA2</f>
        <v>626.85040003535926</v>
      </c>
      <c r="N12" s="99">
        <f>Sheet1!HB2</f>
        <v>1479.3308546699714</v>
      </c>
      <c r="O12" s="99">
        <f>Sheet1!HC2</f>
        <v>1447.3907937174879</v>
      </c>
      <c r="P12" s="99">
        <f>Sheet1!HD2</f>
        <v>1227.3885904454626</v>
      </c>
      <c r="Q12" s="99">
        <f>Sheet1!HE2</f>
        <v>1235.52392055427</v>
      </c>
      <c r="R12" s="99">
        <f>Sheet1!HF2</f>
        <v>1070.1133133624089</v>
      </c>
      <c r="S12" s="99">
        <f>Sheet1!HG2</f>
        <v>371.9042007958156</v>
      </c>
      <c r="T12" s="99">
        <f>Sheet1!HH2</f>
        <v>1085.5215591659696</v>
      </c>
      <c r="U12" s="99">
        <f>Sheet1!HI2</f>
        <v>376.94293102911377</v>
      </c>
      <c r="V12" s="99">
        <f>Sheet1!HJ2</f>
        <v>1096.8539553679325</v>
      </c>
      <c r="W12" s="99">
        <f>Sheet1!HK2</f>
        <v>808.92330518763015</v>
      </c>
      <c r="X12" s="99">
        <f>Sheet1!HL2</f>
        <v>1789.9546735381548</v>
      </c>
      <c r="Y12" s="102">
        <f>Sheet1!HM2</f>
        <v>1531.0071231711652</v>
      </c>
    </row>
    <row r="13" x14ac:dyDescent="0.3">
      <c r="B13" s="97" t="s">
        <v>20</v>
      </c>
      <c r="C13" s="84" t="s">
        <v>61</v>
      </c>
      <c r="D13" s="85" t="s">
        <v>52</v>
      </c>
      <c r="E13" s="86"/>
      <c r="F13" s="99">
        <f>Sheet1!U2</f>
        <v>101325</v>
      </c>
      <c r="G13" s="99">
        <f>Sheet1!V2</f>
        <v>100311.75</v>
      </c>
      <c r="H13" s="99">
        <f>Sheet1!W2</f>
        <v>245763.78750000001</v>
      </c>
      <c r="I13" s="99">
        <f>Sheet1!X2</f>
        <v>257801.19749999998</v>
      </c>
      <c r="J13" s="99">
        <f>Sheet1!Y2</f>
        <v>255223.18552499998</v>
      </c>
      <c r="K13" s="99">
        <f>Sheet1!Z2</f>
        <v>563086.19909871754</v>
      </c>
      <c r="L13" s="99">
        <f>Sheet1!AA2</f>
        <v>1122982.0163100001</v>
      </c>
      <c r="M13" s="99">
        <f>Sheet1!AB2</f>
        <v>1122982.0163100001</v>
      </c>
      <c r="N13" s="99">
        <f>Sheet1!AC2</f>
        <v>1066832.9154945</v>
      </c>
      <c r="O13" s="99">
        <f>Sheet1!AD2</f>
        <v>1066832.9154945</v>
      </c>
      <c r="P13" s="99">
        <f>Sheet1!AE2</f>
        <v>514546.49930100294</v>
      </c>
      <c r="Q13" s="99">
        <f>Sheet1!AF2</f>
        <v>504255.56931498286</v>
      </c>
      <c r="R13" s="99">
        <f>Sheet1!AG2</f>
        <v>280141.98295276827</v>
      </c>
      <c r="S13" s="99">
        <f>Sheet1!AH2</f>
        <v>238390.87387499999</v>
      </c>
      <c r="T13" s="99">
        <f>Sheet1!AI2</f>
        <v>274539.14329371293</v>
      </c>
      <c r="U13" s="99">
        <f>Sheet1!AJ2</f>
        <v>236006.96513624999</v>
      </c>
      <c r="V13" s="99">
        <f>Sheet1!AK2</f>
        <v>271793.75186077581</v>
      </c>
      <c r="W13" s="99">
        <f>Sheet1!AL2</f>
        <v>258175.54748664628</v>
      </c>
      <c r="X13" s="99">
        <f>Sheet1!AM2</f>
        <v>232357.99273798167</v>
      </c>
      <c r="Y13" s="102">
        <f>Sheet1!AN2</f>
        <v>232357.99273798167</v>
      </c>
    </row>
    <row r="14" x14ac:dyDescent="0.3">
      <c r="B14" s="97" t="s">
        <v>23</v>
      </c>
      <c r="C14" s="84" t="s">
        <v>62</v>
      </c>
      <c r="D14" s="85" t="s">
        <v>52</v>
      </c>
      <c r="E14" s="73">
        <f>Sheet1!CX2</f>
        <v>101325</v>
      </c>
      <c r="F14" s="99">
        <f>Sheet1!HN2</f>
        <v>101325</v>
      </c>
      <c r="G14" s="99">
        <f>Sheet1!HO2</f>
        <v>84561.562298277713</v>
      </c>
      <c r="H14" s="99">
        <f>Sheet1!HP2</f>
        <v>207270.80580408048</v>
      </c>
      <c r="I14" s="99">
        <f>Sheet1!HQ2</f>
        <v>217450.75096159821</v>
      </c>
      <c r="J14" s="99">
        <f>Sheet1!HR2</f>
        <v>215276.24345198224</v>
      </c>
      <c r="K14" s="99">
        <f>Sheet1!HS2</f>
        <v>517792.83653421828</v>
      </c>
      <c r="L14" s="99">
        <f>Sheet1!HT2</f>
        <v>1092695.1681574208</v>
      </c>
      <c r="M14" s="99">
        <f>Sheet1!HU2</f>
        <v>1092695.1681574208</v>
      </c>
      <c r="N14" s="99">
        <f>Sheet1!HV2</f>
        <v>1006149.421124381</v>
      </c>
      <c r="O14" s="99">
        <f>Sheet1!HW2</f>
        <v>961840.62577846739</v>
      </c>
      <c r="P14" s="99">
        <f>Sheet1!HX2</f>
        <v>451134.30977162201</v>
      </c>
      <c r="Q14" s="99">
        <f>Sheet1!HY2</f>
        <v>454328.30086082354</v>
      </c>
      <c r="R14" s="99">
        <f>Sheet1!HZ2</f>
        <v>238070.49897743887</v>
      </c>
      <c r="S14" s="99">
        <f>Sheet1!IA2</f>
        <v>213566.18052019915</v>
      </c>
      <c r="T14" s="99">
        <f>Sheet1!IB2</f>
        <v>247199.47164012538</v>
      </c>
      <c r="U14" s="99">
        <f>Sheet1!IC2</f>
        <v>581046.26966761693</v>
      </c>
      <c r="V14" s="99">
        <f>Sheet1!IC2</f>
        <v>581046.26966761693</v>
      </c>
      <c r="W14" s="99">
        <f>Sheet1!IE2</f>
        <v>241064.24769121784</v>
      </c>
      <c r="X14" s="99">
        <f>Sheet1!IF2</f>
        <v>656265.43217636121</v>
      </c>
      <c r="Y14" s="102">
        <f>Sheet1!IG2</f>
        <v>124685.23434521779</v>
      </c>
    </row>
    <row r="15" x14ac:dyDescent="0.3">
      <c r="B15" s="97" t="s">
        <v>24</v>
      </c>
      <c r="C15" s="84" t="s">
        <v>63</v>
      </c>
      <c r="D15" s="85" t="s">
        <v>50</v>
      </c>
      <c r="E15" s="86"/>
      <c r="F15" s="99">
        <f>Sheet1!BI2</f>
        <v>0</v>
      </c>
      <c r="G15" s="99">
        <f>Sheet1!BJ2</f>
        <v>43.525252525252526</v>
      </c>
      <c r="H15" s="99">
        <f>Sheet1!BK2</f>
        <v>8.7857957139891205</v>
      </c>
      <c r="I15" s="99">
        <f>Sheet1!BL2</f>
        <v>11.425432783371729</v>
      </c>
      <c r="J15" s="99">
        <f>Sheet1!BM2</f>
        <v>11.54084119532498</v>
      </c>
      <c r="K15" s="99">
        <f>Sheet1!BN2</f>
        <v>0</v>
      </c>
      <c r="L15" s="99">
        <f>Sheet1!BO2</f>
        <v>3.2561178689446262</v>
      </c>
      <c r="M15" s="99">
        <f>Sheet1!BP2</f>
        <v>0</v>
      </c>
      <c r="N15" s="99">
        <f>Sheet1!BQ2</f>
        <v>5.3147345395592591</v>
      </c>
      <c r="O15" s="99">
        <f>Sheet1!BR2</f>
        <v>5.3913828668448689</v>
      </c>
      <c r="P15" s="99">
        <f>Sheet1!BS2</f>
        <v>10.331285919398095</v>
      </c>
      <c r="Q15" s="99">
        <f>Sheet1!BT2</f>
        <v>10.542128489181732</v>
      </c>
      <c r="R15" s="99">
        <f>Sheet1!BU2</f>
        <v>17.792544661024618</v>
      </c>
      <c r="S15" s="99">
        <f>Sheet1!BV2</f>
        <v>0</v>
      </c>
      <c r="T15" s="99">
        <f>Sheet1!BW2</f>
        <v>0</v>
      </c>
      <c r="U15" s="99">
        <f>Sheet1!BX2</f>
        <v>0</v>
      </c>
      <c r="V15" s="99">
        <f>Sheet1!BY2</f>
        <v>0</v>
      </c>
      <c r="W15" s="99">
        <f>Sheet1!BZ2</f>
        <v>0</v>
      </c>
      <c r="X15" s="99">
        <f>Sheet1!CA2</f>
        <v>0</v>
      </c>
      <c r="Y15" s="102">
        <f>Sheet1!CB2</f>
        <v>48.579643917109642</v>
      </c>
    </row>
    <row r="16" x14ac:dyDescent="0.3">
      <c r="B16" s="97" t="s">
        <v>25</v>
      </c>
      <c r="C16" s="84" t="s">
        <v>64</v>
      </c>
      <c r="D16" s="85" t="s">
        <v>46</v>
      </c>
      <c r="E16" s="86"/>
      <c r="F16" s="99">
        <f>Sheet1!IH2</f>
        <v>0</v>
      </c>
      <c r="G16" s="99">
        <f>Sheet1!II2</f>
        <v>166.06219490421782</v>
      </c>
      <c r="H16" s="99">
        <f>Sheet1!IJ2</f>
        <v>191.39146088628218</v>
      </c>
      <c r="I16" s="99">
        <f>Sheet1!IK2</f>
        <v>195.7462649088113</v>
      </c>
      <c r="J16" s="99">
        <f>Sheet1!IL2</f>
        <v>195.7462649088113</v>
      </c>
      <c r="K16" s="99">
        <f>Sheet1!IM2</f>
        <v>156.78447737540057</v>
      </c>
      <c r="L16" s="99">
        <f>Sheet1!IN2</f>
        <v>99.376468161758794</v>
      </c>
      <c r="M16" s="99">
        <f>Sheet1!IO2</f>
        <v>99.376468161758794</v>
      </c>
      <c r="N16" s="99">
        <f>Sheet1!IP2</f>
        <v>223.79439067800774</v>
      </c>
      <c r="O16" s="99">
        <f>Sheet1!IQ2</f>
        <v>295.21784676303821</v>
      </c>
      <c r="P16" s="99">
        <f>Sheet1!IR2</f>
        <v>306.86839875210563</v>
      </c>
      <c r="Q16" s="99">
        <f>Sheet1!IS2</f>
        <v>273.67440517106991</v>
      </c>
      <c r="R16" s="99">
        <f>Sheet1!IT2</f>
        <v>319.39221260982504</v>
      </c>
      <c r="S16" s="99">
        <f>Sheet1!IU2</f>
        <v>154.43060374812947</v>
      </c>
      <c r="T16" s="99">
        <f>Sheet1!IV2</f>
        <v>257.34672929567267</v>
      </c>
      <c r="U16" s="99">
        <f>Sheet1!IW2</f>
        <v>116.8611697561609</v>
      </c>
      <c r="V16" s="99">
        <f>Sheet1!IX2</f>
        <v>199.77244294036603</v>
      </c>
      <c r="W16" s="99">
        <f>Sheet1!IY2</f>
        <v>179.2558426151117</v>
      </c>
      <c r="X16" s="99">
        <f>Sheet1!IZ2</f>
        <v>149.34309483160683</v>
      </c>
      <c r="Y16" s="102">
        <f>Sheet1!JA2</f>
        <v>770.65193524295842</v>
      </c>
    </row>
    <row r="17" x14ac:dyDescent="0.3">
      <c r="B17" s="97" t="s">
        <v>27</v>
      </c>
      <c r="C17" s="84" t="s">
        <v>65</v>
      </c>
      <c r="D17" s="85" t="s">
        <v>53</v>
      </c>
      <c r="E17" s="86"/>
      <c r="F17" s="99">
        <f>Sheet1!FZ2</f>
        <v>65535</v>
      </c>
      <c r="G17" s="99">
        <f>Sheet1!GA2</f>
        <v>0.24171425898741958</v>
      </c>
      <c r="H17" s="99">
        <f>Sheet1!GB2</f>
        <v>4.8852410845397182E-2</v>
      </c>
      <c r="I17" s="99">
        <f>Sheet1!GC2</f>
        <v>6.3552135191566689E-2</v>
      </c>
      <c r="J17" s="99">
        <f>Sheet1!GD2</f>
        <v>6.4194075951077456E-2</v>
      </c>
      <c r="K17" s="99">
        <f>Sheet1!GE2</f>
        <v>4.393798626720841E-4</v>
      </c>
      <c r="L17" s="99">
        <f>Sheet1!GF2</f>
        <v>4.0393596047409601E-2</v>
      </c>
      <c r="M17" s="99">
        <f>Sheet1!GG2</f>
        <v>3.9577563804027591E-2</v>
      </c>
      <c r="N17" s="99">
        <f>Sheet1!GH2</f>
        <v>4.6252609728309566E-2</v>
      </c>
      <c r="O17" s="99">
        <f>Sheet1!GI2</f>
        <v>3.6606357681449868E-2</v>
      </c>
      <c r="P17" s="99">
        <f>Sheet1!GJ2</f>
        <v>6.3670827639937463E-2</v>
      </c>
      <c r="Q17" s="99">
        <f>Sheet1!GK2</f>
        <v>7.1361442874188011E-2</v>
      </c>
      <c r="R17" s="99">
        <f>Sheet1!GL2</f>
        <v>0.10106861163433042</v>
      </c>
      <c r="S17" s="99">
        <f>Sheet1!GM2</f>
        <v>5.977540040235136E-2</v>
      </c>
      <c r="T17" s="99">
        <f>Sheet1!GN2</f>
        <v>0.1225430541173259</v>
      </c>
      <c r="U17" s="99">
        <f>Sheet1!GO2</f>
        <v>7.7111160461021289E-2</v>
      </c>
      <c r="V17" s="99">
        <f>Sheet1!GP2</f>
        <v>0.15655902275419475</v>
      </c>
      <c r="W17" s="99">
        <f>Sheet1!GQ2</f>
        <v>0.23367018321521604</v>
      </c>
      <c r="X17" s="99">
        <f>Sheet1!GR2</f>
        <v>0.23367018321521604</v>
      </c>
      <c r="Y17" s="102">
        <f>Sheet1!GS2</f>
        <v>0.20385898311373193</v>
      </c>
      <c r="AA17">
        <f>U14/V14</f>
        <v>1</v>
      </c>
    </row>
    <row r="18" x14ac:dyDescent="0.3">
      <c r="B18" s="97" t="s">
        <v>26</v>
      </c>
      <c r="C18" s="84" t="s">
        <v>66</v>
      </c>
      <c r="D18" s="85" t="s">
        <v>54</v>
      </c>
      <c r="E18" s="86"/>
      <c r="F18" s="99">
        <f>Sheet1!JB2</f>
        <v>1.2250122659906946</v>
      </c>
      <c r="G18" s="99">
        <f>Sheet1!JC2</f>
        <v>1.0735034625270194</v>
      </c>
      <c r="H18" s="99">
        <f>Sheet1!JD2</f>
        <v>1.9751093756453657</v>
      </c>
      <c r="I18" s="99">
        <f>Sheet1!JE2</f>
        <v>1.9793145407575261</v>
      </c>
      <c r="J18" s="99">
        <f>Sheet1!JF2</f>
        <v>1.9595213953499508</v>
      </c>
      <c r="K18" s="99">
        <f>Sheet1!JG2</f>
        <v>3.5743348369178554</v>
      </c>
      <c r="L18" s="99">
        <f>Sheet1!JH2</f>
        <v>6.0726403940706968</v>
      </c>
      <c r="M18" s="99">
        <f>Sheet1!JI2</f>
        <v>6.0726403940706968</v>
      </c>
      <c r="N18" s="99">
        <f>Sheet1!JJ2</f>
        <v>2.3694067151477234</v>
      </c>
      <c r="O18" s="99">
        <f>Sheet1!JK2</f>
        <v>2.3150467177640692</v>
      </c>
      <c r="P18" s="99">
        <f>Sheet1!JL2</f>
        <v>1.280460613768668</v>
      </c>
      <c r="Q18" s="99">
        <f>Sheet1!JM2</f>
        <v>1.2810352530154816</v>
      </c>
      <c r="R18" s="99">
        <f>Sheet1!JN2</f>
        <v>0.77502955426571762</v>
      </c>
      <c r="S18" s="99">
        <f>Sheet1!JO2</f>
        <v>2.0005243669190675</v>
      </c>
      <c r="T18" s="99">
        <f>Sheet1!JP2</f>
        <v>0.79332571847159927</v>
      </c>
      <c r="U18" s="99">
        <f>Sheet1!JQ2</f>
        <v>2.0493316182262578</v>
      </c>
      <c r="V18" s="99">
        <f>Sheet1!JR2</f>
        <v>0.79991751179460435</v>
      </c>
      <c r="W18" s="99">
        <f>Sheet1!JS2</f>
        <v>1.0381686398557093</v>
      </c>
      <c r="X18" s="99">
        <f>Sheet1!JT2</f>
        <v>1.277261860595897</v>
      </c>
      <c r="Y18" s="102">
        <f>Sheet1!JU2</f>
        <v>0.28371367112785706</v>
      </c>
    </row>
    <row r="19" x14ac:dyDescent="0.3">
      <c r="B19" s="97" t="s">
        <v>28</v>
      </c>
      <c r="C19" s="84" t="s">
        <v>67</v>
      </c>
      <c r="D19" s="85" t="s">
        <v>55</v>
      </c>
      <c r="E19" s="86"/>
      <c r="F19" s="99">
        <f>Sheet1!MN2</f>
        <v>289323.98697913031</v>
      </c>
      <c r="G19" s="99">
        <f>Sheet1!MO2</f>
        <v>289323.98697913031</v>
      </c>
      <c r="H19" s="99">
        <f>Sheet1!MP2</f>
        <v>388104.08266349469</v>
      </c>
      <c r="I19" s="99">
        <f>Sheet1!MQ2</f>
        <v>407090.41609369178</v>
      </c>
      <c r="J19" s="99">
        <f>Sheet1!MR2</f>
        <v>407090.41609369178</v>
      </c>
      <c r="K19" s="99">
        <f>Sheet1!MS2</f>
        <v>533239.97076550417</v>
      </c>
      <c r="L19" s="99">
        <f>Sheet1!MT2</f>
        <v>668448.36813588848</v>
      </c>
      <c r="M19" s="99">
        <f>Sheet1!MU2</f>
        <v>668448.36813588848</v>
      </c>
      <c r="N19" s="99">
        <f>Sheet1!MV2</f>
        <v>1817343.9866249999</v>
      </c>
      <c r="O19" s="99">
        <f>Sheet1!MW2</f>
        <v>1794729.323250425</v>
      </c>
      <c r="P19" s="99">
        <f>Sheet1!MX2</f>
        <v>1500770.2745893293</v>
      </c>
      <c r="Q19" s="99">
        <f>Sheet1!MY2</f>
        <v>1500770.2745893293</v>
      </c>
      <c r="R19" s="99">
        <f>Sheet1!MZ2</f>
        <v>1293619.0616832273</v>
      </c>
      <c r="S19" s="99">
        <f>Sheet1!NA2</f>
        <v>388104.08266349469</v>
      </c>
      <c r="T19" s="99">
        <f>Sheet1!NB2</f>
        <v>1293619.0616832273</v>
      </c>
      <c r="U19" s="99">
        <f>Sheet1!NC2</f>
        <v>388104.08266349469</v>
      </c>
      <c r="V19" s="99">
        <f>Sheet1!ND2</f>
        <v>1293619.0616832273</v>
      </c>
      <c r="W19" s="99">
        <f>Sheet1!NE2</f>
        <v>909069.74217668234</v>
      </c>
      <c r="X19" s="99">
        <f>Sheet1!NF2</f>
        <v>1987093.3798163983</v>
      </c>
      <c r="Y19" s="102">
        <f>Sheet1!NG2</f>
        <v>1987093.3798163983</v>
      </c>
    </row>
    <row r="20" x14ac:dyDescent="0.3">
      <c r="B20" s="97" t="s">
        <v>29</v>
      </c>
      <c r="C20" s="84" t="s">
        <v>68</v>
      </c>
      <c r="D20" s="85" t="s">
        <v>55</v>
      </c>
      <c r="E20" s="86"/>
      <c r="F20" s="99">
        <f>Sheet1!NH2</f>
        <v>289323.98697913031</v>
      </c>
      <c r="G20" s="99">
        <f>Sheet1!NI2</f>
        <v>275535.66069092712</v>
      </c>
      <c r="H20" s="99">
        <f>Sheet1!NJ2</f>
        <v>369788.73701340205</v>
      </c>
      <c r="I20" s="99">
        <f>Sheet1!NK2</f>
        <v>387932.11598081648</v>
      </c>
      <c r="J20" s="99">
        <f>Sheet1!NL2</f>
        <v>387932.11598081648</v>
      </c>
      <c r="K20" s="99">
        <f>Sheet1!NM2</f>
        <v>520949.2845925655</v>
      </c>
      <c r="L20" s="99">
        <f>Sheet1!NN2</f>
        <v>663510.52692373598</v>
      </c>
      <c r="M20" s="99">
        <f>Sheet1!NO2</f>
        <v>663510.52692373598</v>
      </c>
      <c r="N20" s="99">
        <f>Sheet1!NP2</f>
        <v>1792302.0219755294</v>
      </c>
      <c r="O20" s="99">
        <f>Sheet1!NQ2</f>
        <v>1751152.5347267229</v>
      </c>
      <c r="P20" s="99">
        <f>Sheet1!NR2</f>
        <v>1453686.1675129884</v>
      </c>
      <c r="Q20" s="99">
        <f>Sheet1!NS2</f>
        <v>1463321.4345664596</v>
      </c>
      <c r="R20" s="99">
        <f>Sheet1!NT2</f>
        <v>1242613.3689453276</v>
      </c>
      <c r="S20" s="99">
        <f>Sheet1!NU2</f>
        <v>376179.67697648879</v>
      </c>
      <c r="T20" s="99">
        <f>Sheet1!NV2</f>
        <v>1260505.3921436372</v>
      </c>
      <c r="U20" s="99">
        <f>Sheet1!NW2</f>
        <v>381276.33333981509</v>
      </c>
      <c r="V20" s="99">
        <f>Sheet1!NX2</f>
        <v>1273664.5472040465</v>
      </c>
      <c r="W20" s="99">
        <f>Sheet1!NY2</f>
        <v>893003.41362085543</v>
      </c>
      <c r="X20" s="99">
        <f>Sheet1!NZ2</f>
        <v>1976003.9344217165</v>
      </c>
      <c r="Y20" s="102">
        <f>Sheet1!OA2</f>
        <v>1690141.1771695395</v>
      </c>
    </row>
    <row r="21" x14ac:dyDescent="0.3">
      <c r="B21" s="97" t="s">
        <v>30</v>
      </c>
      <c r="C21" s="84" t="s">
        <v>13</v>
      </c>
      <c r="D21" s="85"/>
      <c r="E21" s="86"/>
      <c r="F21" s="99">
        <f>Sheet1!KZ2</f>
        <v>0</v>
      </c>
      <c r="G21" s="99">
        <f>Sheet1!LA2</f>
        <v>0</v>
      </c>
      <c r="H21" s="99">
        <f>Sheet1!LB2</f>
        <v>1.004658058613402</v>
      </c>
      <c r="I21" s="99">
        <f>Sheet1!LC2</f>
        <v>1.1657961865375841</v>
      </c>
      <c r="J21" s="99">
        <f>Sheet1!LD2</f>
        <v>1.1657961865375841</v>
      </c>
      <c r="K21" s="99">
        <f>Sheet1!LE2</f>
        <v>2.0617264056867506</v>
      </c>
      <c r="L21" s="99">
        <f>Sheet1!LF2</f>
        <v>2.7635464485712098</v>
      </c>
      <c r="M21" s="99">
        <f>Sheet1!LG2</f>
        <v>2.7635464485712098</v>
      </c>
      <c r="N21" s="99">
        <f>Sheet1!LH2</f>
        <v>6.1854046633099502</v>
      </c>
      <c r="O21" s="99">
        <f>Sheet1!LI2</f>
        <v>6.1384920038867143</v>
      </c>
      <c r="P21" s="99">
        <f>Sheet1!LJ2</f>
        <v>5.4811797723884563</v>
      </c>
      <c r="Q21" s="99">
        <f>Sheet1!LK2</f>
        <v>5.4811797723884563</v>
      </c>
      <c r="R21" s="99">
        <f>Sheet1!LL2</f>
        <v>4.954989614643555</v>
      </c>
      <c r="S21" s="99">
        <f>Sheet1!LM2</f>
        <v>1.004658058613402</v>
      </c>
      <c r="T21" s="99">
        <f>Sheet1!LN2</f>
        <v>4.954989614643555</v>
      </c>
      <c r="U21" s="99">
        <f>Sheet1!LO2</f>
        <v>1.004658058613402</v>
      </c>
      <c r="V21" s="99">
        <f>Sheet1!LP2</f>
        <v>4.954989614643555</v>
      </c>
      <c r="W21" s="99">
        <f>Sheet1!LQ2</f>
        <v>3.7626547477657519</v>
      </c>
      <c r="X21" s="99">
        <f>Sheet1!LR2</f>
        <v>6.9638932015994488</v>
      </c>
      <c r="Y21" s="102">
        <f>Sheet1!LS2</f>
        <v>6.9638932015994488</v>
      </c>
    </row>
    <row r="22" x14ac:dyDescent="0.3">
      <c r="B22" s="97" t="s">
        <v>31</v>
      </c>
      <c r="C22" s="84" t="s">
        <v>14</v>
      </c>
      <c r="D22" s="85"/>
      <c r="E22" s="86"/>
      <c r="F22" s="99">
        <f>Sheet1!LT2</f>
        <v>0</v>
      </c>
      <c r="G22" s="99">
        <f>Sheet1!LU2</f>
        <v>-0.17075543040595348</v>
      </c>
      <c r="H22" s="99">
        <f>Sheet1!LV2</f>
        <v>0.83447781544487198</v>
      </c>
      <c r="I22" s="99">
        <f>Sheet1!LW2</f>
        <v>0.99577054578156299</v>
      </c>
      <c r="J22" s="99">
        <f>Sheet1!LX2</f>
        <v>0.99577054578156299</v>
      </c>
      <c r="K22" s="99">
        <f>Sheet1!LY2</f>
        <v>1.9779650359612884</v>
      </c>
      <c r="L22" s="99">
        <f>Sheet1!LZ2</f>
        <v>2.7362209125374695</v>
      </c>
      <c r="M22" s="99">
        <f>Sheet1!MA2</f>
        <v>2.7362209125374695</v>
      </c>
      <c r="N22" s="99">
        <f>Sheet1!MB2</f>
        <v>6.1268919446692403</v>
      </c>
      <c r="O22" s="99">
        <f>Sheet1!MC2</f>
        <v>6.0350525415387368</v>
      </c>
      <c r="P22" s="99">
        <f>Sheet1!MD2</f>
        <v>5.3499664114715708</v>
      </c>
      <c r="Q22" s="99">
        <f>Sheet1!ME2</f>
        <v>5.3771095273567759</v>
      </c>
      <c r="R22" s="99">
        <f>Sheet1!MF2</f>
        <v>4.7927879097272976</v>
      </c>
      <c r="S22" s="99">
        <f>Sheet1!MG2</f>
        <v>0.89476303285370518</v>
      </c>
      <c r="T22" s="99">
        <f>Sheet1!MH2</f>
        <v>4.8503103794800397</v>
      </c>
      <c r="U22" s="99">
        <f>Sheet1!MI2</f>
        <v>0.94213716656416557</v>
      </c>
      <c r="V22" s="99">
        <f>Sheet1!MJ2</f>
        <v>4.8921821134263155</v>
      </c>
      <c r="W22" s="99">
        <f>Sheet1!MK2</f>
        <v>3.6941804976926189</v>
      </c>
      <c r="X22" s="99">
        <f>Sheet1!ML2</f>
        <v>6.9397118887973557</v>
      </c>
      <c r="Y22" s="102">
        <f>Sheet1!MM2</f>
        <v>6.2718742928330329</v>
      </c>
    </row>
    <row r="23" x14ac:dyDescent="0.3">
      <c r="B23" s="97" t="s">
        <v>32</v>
      </c>
      <c r="C23" s="84" t="s">
        <v>5</v>
      </c>
      <c r="D23" s="85"/>
      <c r="E23" s="86"/>
      <c r="F23" s="87"/>
      <c r="G23" s="87"/>
      <c r="H23" s="87"/>
      <c r="I23" s="88"/>
      <c r="J23" s="87"/>
      <c r="K23" s="87"/>
      <c r="L23" s="87"/>
      <c r="M23" s="87"/>
      <c r="N23" s="103">
        <f>Sheet1!KD2</f>
        <v>2.6868600680954351E-2</v>
      </c>
      <c r="O23" s="103">
        <f>Sheet1!KE2</f>
        <v>2.632580066719779E-2</v>
      </c>
      <c r="P23" s="103">
        <f>Sheet1!KF2</f>
        <v>2.632580066719779E-2</v>
      </c>
      <c r="Q23" s="103">
        <f>Sheet1!KG2</f>
        <v>2.632580066719779E-2</v>
      </c>
      <c r="R23" s="103">
        <f>Sheet1!KH2</f>
        <v>2.632580066719779E-2</v>
      </c>
      <c r="S23" s="103">
        <f>Sheet1!KI2</f>
        <v>3.6001097050990652E-2</v>
      </c>
      <c r="T23" s="103">
        <f>Sheet1!KJ2</f>
        <v>2.632580066719779E-2</v>
      </c>
      <c r="U23" s="103">
        <f>Sheet1!KK2</f>
        <v>3.6001097050990652E-2</v>
      </c>
      <c r="V23" s="103">
        <f>Sheet1!KL2</f>
        <v>2.632580066719779E-2</v>
      </c>
      <c r="W23" s="103">
        <f>Sheet1!KM2</f>
        <v>1.4978472793405638E-2</v>
      </c>
      <c r="X23" s="103">
        <f>Sheet1!KN2</f>
        <v>1.460780753874232E-2</v>
      </c>
      <c r="Y23" s="104">
        <f>Sheet1!KO2</f>
        <v>0</v>
      </c>
    </row>
    <row r="24" ht="15" thickBot="true" x14ac:dyDescent="0.35">
      <c r="B24" s="98" t="s">
        <v>33</v>
      </c>
      <c r="C24" s="20" t="s">
        <v>6</v>
      </c>
      <c r="D24" s="24"/>
      <c r="E24" s="3"/>
      <c r="F24" s="65">
        <f>Sheet1!KS2</f>
        <v>0</v>
      </c>
      <c r="G24" s="65">
        <f>Sheet1!KT2</f>
        <v>0</v>
      </c>
      <c r="H24" s="65">
        <f>Sheet1!KU2</f>
        <v>0</v>
      </c>
      <c r="I24" s="65">
        <f>Sheet1!KV2</f>
        <v>0</v>
      </c>
      <c r="J24" s="65">
        <f>Sheet1!KW2</f>
        <v>0</v>
      </c>
      <c r="K24" s="105">
        <f>Sheet1!KX2</f>
        <v>3.0496143341495651E-2</v>
      </c>
      <c r="L24" s="105">
        <f>Sheet1!KY2</f>
        <v>5.0529676234892011E-2</v>
      </c>
      <c r="M24" s="65">
        <f>Sheet1!KZ2</f>
        <v>0</v>
      </c>
      <c r="N24" s="105">
        <f>Sheet1!LA2</f>
        <v>0</v>
      </c>
      <c r="O24" s="105">
        <f>Sheet1!LB2</f>
        <v>1.004658058613402</v>
      </c>
      <c r="P24" s="105">
        <f>Sheet1!LC2</f>
        <v>1.1657961865375841</v>
      </c>
      <c r="Q24" s="105">
        <f>Sheet1!LD2</f>
        <v>1.1657961865375841</v>
      </c>
      <c r="R24" s="105">
        <f>Sheet1!LE2</f>
        <v>2.0617264056867506</v>
      </c>
      <c r="S24" s="105">
        <f>Sheet1!LF2</f>
        <v>2.7635464485712098</v>
      </c>
      <c r="T24" s="105">
        <f>Sheet1!LG2</f>
        <v>2.7635464485712098</v>
      </c>
      <c r="U24" s="105">
        <f>Sheet1!LH2</f>
        <v>6.1854046633099502</v>
      </c>
      <c r="V24" s="105">
        <f>Sheet1!LI2</f>
        <v>6.1384920038867143</v>
      </c>
      <c r="W24" s="105">
        <f>Sheet1!LJ2</f>
        <v>5.4811797723884563</v>
      </c>
      <c r="X24" s="105">
        <f>Sheet1!LK2</f>
        <v>5.4811797723884563</v>
      </c>
      <c r="Y24" s="106">
        <f>Sheet1!LL2</f>
        <v>4.954989614643555</v>
      </c>
    </row>
    <row r="27" ht="25.2" x14ac:dyDescent="0.5">
      <c r="B27" s="125" t="s">
        <v>98</v>
      </c>
      <c r="C27" s="125"/>
      <c r="D27" s="125"/>
      <c r="E27" s="125"/>
      <c r="G27" s="126" t="s">
        <v>103</v>
      </c>
      <c r="H27" s="126"/>
      <c r="I27" s="126"/>
      <c r="J27" s="126"/>
      <c r="K27" s="126"/>
      <c r="L27" s="126"/>
      <c r="N27" s="127" t="s">
        <v>99</v>
      </c>
      <c r="O27" s="127"/>
      <c r="P27" s="127"/>
      <c r="Q27" s="127"/>
      <c r="R27" s="127"/>
      <c r="S27" s="127"/>
      <c r="U27" s="126" t="s">
        <v>100</v>
      </c>
      <c r="V27" s="126"/>
      <c r="W27" s="126"/>
      <c r="X27" s="126"/>
    </row>
    <row r="28" ht="15" thickBot="true" x14ac:dyDescent="0.35">
      <c r="B28" s="128"/>
      <c r="C28" s="128"/>
      <c r="D28" s="128"/>
      <c r="E28" s="128"/>
      <c r="G28" s="128"/>
      <c r="H28" s="128"/>
      <c r="I28" s="128"/>
      <c r="J28" s="128"/>
      <c r="K28" s="128"/>
      <c r="L28" s="128"/>
      <c r="N28" s="128"/>
      <c r="O28" s="128"/>
      <c r="P28" s="128"/>
      <c r="Q28" s="128"/>
      <c r="R28" s="128"/>
      <c r="S28" s="128"/>
      <c r="U28" s="128"/>
      <c r="V28" s="128"/>
      <c r="W28" s="128"/>
      <c r="X28" s="128"/>
    </row>
    <row r="29" x14ac:dyDescent="0.3">
      <c r="B29" s="4"/>
      <c r="C29" s="21"/>
      <c r="D29" s="5"/>
      <c r="E29" s="9"/>
      <c r="G29" s="26"/>
      <c r="H29" s="27"/>
      <c r="I29" s="28"/>
      <c r="J29" s="28"/>
      <c r="K29" s="28"/>
      <c r="L29" s="29"/>
      <c r="N29" s="38"/>
      <c r="O29" s="39"/>
      <c r="P29" s="39"/>
      <c r="Q29" s="39"/>
      <c r="R29" s="39"/>
      <c r="S29" s="40"/>
      <c r="U29" s="50"/>
      <c r="V29" s="51"/>
      <c r="W29" s="51"/>
      <c r="X29" s="52"/>
    </row>
    <row r="30" ht="14.4" customHeight="true" x14ac:dyDescent="0.3">
      <c r="B30" s="16" t="s">
        <v>39</v>
      </c>
      <c r="C30" s="22" t="s">
        <v>34</v>
      </c>
      <c r="D30" s="107">
        <f>Sheet3!A2/1000</f>
        <v>37.394687772124826</v>
      </c>
      <c r="E30" s="10" t="s">
        <v>45</v>
      </c>
      <c r="G30" s="30" t="s">
        <v>126</v>
      </c>
      <c r="H30" s="121"/>
      <c r="I30" s="122"/>
      <c r="J30" s="123" t="s">
        <v>9</v>
      </c>
      <c r="K30" s="99">
        <f>Sheet3!A5</f>
        <v>0.64173426470974704</v>
      </c>
      <c r="L30" s="33" t="s">
        <v>50</v>
      </c>
      <c r="N30" s="41" t="s">
        <v>87</v>
      </c>
      <c r="O30" s="42"/>
      <c r="P30" s="42"/>
      <c r="Q30" s="49" t="s">
        <v>81</v>
      </c>
      <c r="R30" s="43">
        <f>Sheet3!A8</f>
        <v>6403202.6187032945</v>
      </c>
      <c r="S30" s="44" t="s">
        <v>93</v>
      </c>
      <c r="U30" s="124" t="s">
        <v>94</v>
      </c>
      <c r="V30" s="53" t="s">
        <v>96</v>
      </c>
      <c r="W30" s="99">
        <f>Sheet3!A11</f>
        <v>0.86833109120603591</v>
      </c>
      <c r="X30" s="55"/>
    </row>
    <row r="31" x14ac:dyDescent="0.3">
      <c r="B31" s="16" t="s">
        <v>40</v>
      </c>
      <c r="C31" s="22" t="s">
        <v>35</v>
      </c>
      <c r="D31" s="107">
        <f>Sheet3!B2</f>
        <v>867.82751849906754</v>
      </c>
      <c r="E31" s="10" t="s">
        <v>46</v>
      </c>
      <c r="G31" s="30" t="s">
        <v>127</v>
      </c>
      <c r="H31" s="121"/>
      <c r="I31" s="122"/>
      <c r="J31" s="123" t="s">
        <v>106</v>
      </c>
      <c r="K31" s="99">
        <f>Sheet3!C5</f>
        <v>1.0871376423320296</v>
      </c>
      <c r="L31" s="33" t="s">
        <v>50</v>
      </c>
      <c r="N31" s="41" t="s">
        <v>88</v>
      </c>
      <c r="O31" s="42"/>
      <c r="P31" s="42"/>
      <c r="Q31" s="49" t="s">
        <v>82</v>
      </c>
      <c r="R31" s="43">
        <f>Sheet3!B8</f>
        <v>1280.6405237406589</v>
      </c>
      <c r="S31" s="44" t="s">
        <v>93</v>
      </c>
      <c r="U31" s="124"/>
      <c r="V31" s="56"/>
      <c r="W31" s="56"/>
      <c r="X31" s="55"/>
    </row>
    <row r="32" x14ac:dyDescent="0.3">
      <c r="B32" s="16" t="s">
        <v>41</v>
      </c>
      <c r="C32" s="22" t="s">
        <v>8</v>
      </c>
      <c r="D32" s="107">
        <f>Sheet3!C2</f>
        <v>55.689379056557954</v>
      </c>
      <c r="E32" s="10" t="s">
        <v>47</v>
      </c>
      <c r="G32" s="30" t="s">
        <v>128</v>
      </c>
      <c r="H32" s="121"/>
      <c r="I32" s="122"/>
      <c r="J32" s="123" t="s">
        <v>107</v>
      </c>
      <c r="K32" s="99">
        <f>Sheet3!D5</f>
        <v>1.7288719070417766</v>
      </c>
      <c r="L32" s="33" t="s">
        <v>50</v>
      </c>
      <c r="N32" s="41" t="s">
        <v>89</v>
      </c>
      <c r="O32" s="42"/>
      <c r="P32" s="42"/>
      <c r="Q32" s="49" t="s">
        <v>83</v>
      </c>
      <c r="R32" s="43">
        <f>Sheet3!C8</f>
        <v>6404483.2592270356</v>
      </c>
      <c r="S32" s="44" t="s">
        <v>93</v>
      </c>
      <c r="U32" s="124"/>
      <c r="V32" s="56"/>
      <c r="W32" s="56"/>
      <c r="X32" s="55"/>
    </row>
    <row r="33" x14ac:dyDescent="0.3">
      <c r="B33" s="16" t="s">
        <v>42</v>
      </c>
      <c r="C33" s="22" t="s">
        <v>36</v>
      </c>
      <c r="D33" s="107">
        <f>Sheet3!D2</f>
        <v>0.47827829821539952</v>
      </c>
      <c r="E33" s="10"/>
      <c r="G33" s="30" t="s">
        <v>74</v>
      </c>
      <c r="H33" s="121"/>
      <c r="I33" s="122"/>
      <c r="J33" s="123" t="s">
        <v>12</v>
      </c>
      <c r="K33" s="99">
        <f>Sheet3!G5</f>
        <v>16435.918378329534</v>
      </c>
      <c r="L33" s="33"/>
      <c r="N33" s="41" t="s">
        <v>90</v>
      </c>
      <c r="O33" s="42"/>
      <c r="P33" s="42"/>
      <c r="Q33" s="49" t="s">
        <v>84</v>
      </c>
      <c r="R33" s="43">
        <f>Sheet3!D8</f>
        <v>172865.16744763765</v>
      </c>
      <c r="S33" s="44" t="s">
        <v>93</v>
      </c>
      <c r="U33" s="124" t="s">
        <v>95</v>
      </c>
      <c r="V33" s="53" t="s">
        <v>97</v>
      </c>
      <c r="W33" s="108">
        <f>Sheet3!D11</f>
        <v>0.98630738671336182</v>
      </c>
      <c r="X33" s="55"/>
    </row>
    <row r="34" x14ac:dyDescent="0.3">
      <c r="B34" s="16" t="s">
        <v>43</v>
      </c>
      <c r="C34" s="22" t="s">
        <v>37</v>
      </c>
      <c r="D34" s="107">
        <f>Sheet3!E2</f>
        <v>0</v>
      </c>
      <c r="E34" s="10"/>
      <c r="G34" s="30" t="s">
        <v>75</v>
      </c>
      <c r="H34" s="121"/>
      <c r="I34" s="122"/>
      <c r="J34" s="123" t="s">
        <v>69</v>
      </c>
      <c r="K34" s="99">
        <f>Sheet3!H5</f>
        <v>11.044</v>
      </c>
      <c r="L34" s="33" t="s">
        <v>50</v>
      </c>
      <c r="N34" s="41" t="s">
        <v>91</v>
      </c>
      <c r="O34" s="42"/>
      <c r="P34" s="42"/>
      <c r="Q34" s="49" t="s">
        <v>85</v>
      </c>
      <c r="R34" s="43">
        <f>Sheet3!E8</f>
        <v>172867.68717014208</v>
      </c>
      <c r="S34" s="44" t="s">
        <v>93</v>
      </c>
      <c r="U34" s="124"/>
      <c r="V34" s="56"/>
      <c r="W34" s="56"/>
      <c r="X34" s="55"/>
    </row>
    <row r="35" x14ac:dyDescent="0.3">
      <c r="B35" s="16" t="s">
        <v>44</v>
      </c>
      <c r="C35" s="22" t="s">
        <v>38</v>
      </c>
      <c r="D35" s="107">
        <f>Sheet3!F2</f>
        <v>0</v>
      </c>
      <c r="E35" s="10"/>
      <c r="G35" s="30" t="s">
        <v>129</v>
      </c>
      <c r="H35" s="121"/>
      <c r="I35" s="122"/>
      <c r="J35" s="123" t="s">
        <v>109</v>
      </c>
      <c r="K35" s="103">
        <f>Sheet3!B5</f>
        <v>0.51421787449764422</v>
      </c>
      <c r="L35" s="33" t="s">
        <v>80</v>
      </c>
      <c r="N35" s="41" t="s">
        <v>92</v>
      </c>
      <c r="O35" s="42"/>
      <c r="P35" s="42"/>
      <c r="Q35" s="49" t="s">
        <v>86</v>
      </c>
      <c r="R35" s="48">
        <f>Sheet3!F8</f>
        <v>0</v>
      </c>
      <c r="S35" s="44" t="s">
        <v>93</v>
      </c>
      <c r="U35" s="124"/>
      <c r="V35" s="56"/>
      <c r="W35" s="56"/>
      <c r="X35" s="55"/>
    </row>
    <row r="36" ht="15" thickBot="true" x14ac:dyDescent="0.35">
      <c r="B36" s="6"/>
      <c r="C36" s="23"/>
      <c r="D36" s="7"/>
      <c r="E36" s="8"/>
      <c r="G36" s="30" t="s">
        <v>72</v>
      </c>
      <c r="H36" s="121"/>
      <c r="I36" s="122"/>
      <c r="J36" s="123" t="s">
        <v>10</v>
      </c>
      <c r="K36" s="54">
        <f>Sheet3!E5</f>
        <v>4.7462309816132559E-2</v>
      </c>
      <c r="L36" s="33" t="s">
        <v>79</v>
      </c>
      <c r="N36" s="45"/>
      <c r="O36" s="46"/>
      <c r="P36" s="46"/>
      <c r="Q36" s="46"/>
      <c r="R36" s="46"/>
      <c r="S36" s="47"/>
      <c r="U36" s="57"/>
      <c r="V36" s="58"/>
      <c r="W36" s="58"/>
      <c r="X36" s="59"/>
    </row>
    <row r="37" x14ac:dyDescent="0.3">
      <c r="G37" s="30" t="s">
        <v>73</v>
      </c>
      <c r="H37" s="121"/>
      <c r="I37" s="122"/>
      <c r="J37" s="123" t="s">
        <v>11</v>
      </c>
      <c r="K37" s="54">
        <f>Sheet3!F5</f>
        <v>14469.434757206127</v>
      </c>
      <c r="L37" s="33" t="s">
        <v>79</v>
      </c>
    </row>
    <row r="38" x14ac:dyDescent="0.3">
      <c r="G38" s="30" t="s">
        <v>76</v>
      </c>
      <c r="H38" s="121"/>
      <c r="I38" s="122"/>
      <c r="J38" s="123" t="s">
        <v>70</v>
      </c>
      <c r="K38" s="54">
        <f>Sheet3!I5</f>
        <v>3.2890079484289152</v>
      </c>
      <c r="L38" s="33" t="s">
        <v>80</v>
      </c>
    </row>
    <row r="39" ht="15" thickBot="true" x14ac:dyDescent="0.35">
      <c r="G39" s="34"/>
      <c r="H39" s="35"/>
      <c r="I39" s="35"/>
      <c r="J39" s="35"/>
      <c r="K39" s="35"/>
      <c r="L39" s="36"/>
    </row>
    <row r="40" x14ac:dyDescent="0.3">
      <c r="B40" s="110"/>
      <c r="C40" s="111"/>
      <c r="D40" s="112"/>
      <c r="E40" s="113"/>
    </row>
    <row r="41" x14ac:dyDescent="0.3">
      <c r="B41" s="114" t="s">
        <v>130</v>
      </c>
      <c r="C41" s="120" t="s">
        <v>139</v>
      </c>
      <c r="D41" s="108">
        <v>370</v>
      </c>
      <c r="E41" s="115" t="s">
        <v>46</v>
      </c>
    </row>
    <row r="42" x14ac:dyDescent="0.3">
      <c r="B42" s="114" t="s">
        <v>131</v>
      </c>
      <c r="C42" s="120" t="s">
        <v>140</v>
      </c>
      <c r="D42" s="108">
        <v>0.5</v>
      </c>
      <c r="E42" s="115"/>
    </row>
    <row r="43" x14ac:dyDescent="0.3">
      <c r="B43" s="114" t="s">
        <v>132</v>
      </c>
      <c r="C43" s="120" t="s">
        <v>143</v>
      </c>
      <c r="D43" s="108">
        <v>0.5</v>
      </c>
      <c r="E43" s="115"/>
      <c r="P43" s="109"/>
      <c r="Q43" s="109"/>
      <c r="R43" s="109"/>
      <c r="S43" s="109"/>
      <c r="T43" s="109"/>
      <c r="U43" s="109"/>
    </row>
    <row r="44" x14ac:dyDescent="0.3">
      <c r="B44" s="114" t="s">
        <v>133</v>
      </c>
      <c r="C44" s="120" t="s">
        <v>11</v>
      </c>
      <c r="D44" s="108">
        <v>18834.919999999998</v>
      </c>
      <c r="E44" s="115" t="s">
        <v>146</v>
      </c>
      <c r="P44" s="109"/>
      <c r="Q44" s="109"/>
      <c r="R44" s="109"/>
      <c r="S44" s="109"/>
      <c r="T44" s="109"/>
      <c r="U44" s="109"/>
    </row>
    <row r="45" x14ac:dyDescent="0.3">
      <c r="B45" s="114" t="s">
        <v>134</v>
      </c>
      <c r="C45" s="120" t="s">
        <v>141</v>
      </c>
      <c r="D45" s="108">
        <v>0.18</v>
      </c>
      <c r="E45" s="115" t="s">
        <v>80</v>
      </c>
      <c r="P45" s="109"/>
      <c r="Q45" s="109"/>
      <c r="R45" s="109"/>
      <c r="S45" s="109"/>
      <c r="T45" s="109"/>
      <c r="U45" s="109"/>
    </row>
    <row r="46" x14ac:dyDescent="0.3">
      <c r="B46" s="114" t="s">
        <v>135</v>
      </c>
      <c r="C46" s="120" t="s">
        <v>142</v>
      </c>
      <c r="D46" s="108">
        <v>0.09</v>
      </c>
      <c r="E46" s="115" t="s">
        <v>80</v>
      </c>
      <c r="P46" s="109"/>
      <c r="Q46" s="109"/>
      <c r="R46" s="109"/>
      <c r="S46" s="109"/>
      <c r="T46" s="109"/>
      <c r="U46" s="109"/>
    </row>
    <row r="47" x14ac:dyDescent="0.3">
      <c r="B47" s="114" t="s">
        <v>136</v>
      </c>
      <c r="C47" s="120" t="s">
        <v>145</v>
      </c>
      <c r="D47" s="108">
        <v>0.5</v>
      </c>
      <c r="E47" s="115"/>
      <c r="P47" s="109"/>
      <c r="Q47" s="109"/>
      <c r="R47" s="109"/>
      <c r="S47" s="109"/>
      <c r="T47" s="109"/>
      <c r="U47" s="109"/>
    </row>
    <row r="48" x14ac:dyDescent="0.3">
      <c r="B48" s="114" t="s">
        <v>137</v>
      </c>
      <c r="C48" s="120" t="s">
        <v>144</v>
      </c>
      <c r="D48" s="108">
        <v>178.66</v>
      </c>
      <c r="E48" s="115" t="s">
        <v>147</v>
      </c>
      <c r="P48" s="109"/>
      <c r="Q48" s="109"/>
      <c r="R48" s="109"/>
      <c r="S48" s="109"/>
      <c r="T48" s="109"/>
      <c r="U48" s="109"/>
    </row>
    <row r="49" x14ac:dyDescent="0.3">
      <c r="B49" s="114" t="s">
        <v>138</v>
      </c>
      <c r="C49" s="120" t="s">
        <v>149</v>
      </c>
      <c r="D49" s="108">
        <v>187.98</v>
      </c>
      <c r="E49" s="115" t="s">
        <v>148</v>
      </c>
      <c r="P49" s="109"/>
      <c r="Q49" s="109"/>
      <c r="R49" s="109"/>
      <c r="S49" s="109"/>
      <c r="T49" s="109"/>
      <c r="U49" s="109"/>
    </row>
    <row r="50" ht="15" thickBot="true" x14ac:dyDescent="0.35">
      <c r="B50" s="116"/>
      <c r="C50" s="117"/>
      <c r="D50" s="118"/>
      <c r="E50" s="119"/>
      <c r="P50" s="109"/>
      <c r="Q50" s="109"/>
      <c r="R50" s="109"/>
      <c r="S50" s="109"/>
      <c r="T50" s="109"/>
      <c r="U50" s="109"/>
    </row>
  </sheetData>
  <mergeCells count="10">
    <mergeCell ref="U30:U32"/>
    <mergeCell ref="U33:U35"/>
    <mergeCell ref="B27:E27"/>
    <mergeCell ref="G27:L27"/>
    <mergeCell ref="N27:S27"/>
    <mergeCell ref="U27:X27"/>
    <mergeCell ref="B28:E28"/>
    <mergeCell ref="G28:L28"/>
    <mergeCell ref="N28:S28"/>
    <mergeCell ref="U28:X28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E392-B7E4-4795-B00C-50D3A68652ED}">
  <dimension ref="B3:E24"/>
  <sheetViews>
    <sheetView workbookViewId="0">
      <selection activeCell="I16" sqref="I16"/>
    </sheetView>
  </sheetViews>
  <sheetFormatPr defaultRowHeight="14.4" x14ac:dyDescent="0.3"/>
  <cols>
    <col min="2" max="2" width="24.44140625" customWidth="true"/>
  </cols>
  <sheetData>
    <row r="3" ht="16.2" x14ac:dyDescent="0.3">
      <c r="B3" s="129" t="s">
        <v>98</v>
      </c>
      <c r="C3" s="129"/>
      <c r="D3" s="129"/>
      <c r="E3" s="129"/>
    </row>
    <row r="4" ht="15" thickBot="true" x14ac:dyDescent="0.35">
      <c r="B4" s="128"/>
      <c r="C4" s="128"/>
      <c r="D4" s="128"/>
      <c r="E4" s="128"/>
    </row>
    <row r="5" x14ac:dyDescent="0.3">
      <c r="B5" s="4"/>
      <c r="C5" s="21"/>
      <c r="D5" s="5"/>
      <c r="E5" s="9"/>
    </row>
    <row r="6" x14ac:dyDescent="0.3">
      <c r="B6" s="16" t="s">
        <v>39</v>
      </c>
      <c r="C6" s="22" t="s">
        <v>34</v>
      </c>
      <c r="D6" s="107">
        <f>'Design Point'!E30</f>
        <v>37.394687772124826</v>
      </c>
      <c r="E6" s="10" t="s">
        <v>45</v>
      </c>
    </row>
    <row r="7" x14ac:dyDescent="0.3">
      <c r="B7" s="16" t="s">
        <v>40</v>
      </c>
      <c r="C7" s="22" t="s">
        <v>35</v>
      </c>
      <c r="D7" s="107">
        <f>'Design Point'!E31</f>
        <v>867.82751849906754</v>
      </c>
      <c r="E7" s="10" t="s">
        <v>46</v>
      </c>
    </row>
    <row r="8" x14ac:dyDescent="0.3">
      <c r="B8" s="16" t="s">
        <v>41</v>
      </c>
      <c r="C8" s="22" t="s">
        <v>8</v>
      </c>
      <c r="D8" s="107">
        <f>'Design Point'!E32</f>
        <v>55.689379056557954</v>
      </c>
      <c r="E8" s="10" t="s">
        <v>47</v>
      </c>
    </row>
    <row r="9" x14ac:dyDescent="0.3">
      <c r="B9" s="16" t="s">
        <v>42</v>
      </c>
      <c r="C9" s="22" t="s">
        <v>36</v>
      </c>
      <c r="D9" s="107">
        <f>'Design Point'!E33</f>
        <v>0.47827829821539952</v>
      </c>
      <c r="E9" s="10"/>
    </row>
    <row r="10" x14ac:dyDescent="0.3">
      <c r="B10" s="16" t="s">
        <v>43</v>
      </c>
      <c r="C10" s="22" t="s">
        <v>37</v>
      </c>
      <c r="D10" s="107">
        <f>'Design Point'!E34</f>
        <v>0</v>
      </c>
      <c r="E10" s="10"/>
    </row>
    <row r="11" x14ac:dyDescent="0.3">
      <c r="B11" s="16" t="s">
        <v>44</v>
      </c>
      <c r="C11" s="22" t="s">
        <v>38</v>
      </c>
      <c r="D11" s="107">
        <f>'Design Point'!E35</f>
        <v>0</v>
      </c>
      <c r="E11" s="10"/>
    </row>
    <row r="12" ht="15" thickBot="true" x14ac:dyDescent="0.35">
      <c r="B12" s="6"/>
      <c r="C12" s="23"/>
      <c r="D12" s="7"/>
      <c r="E12" s="8"/>
    </row>
    <row r="15" ht="16.2" x14ac:dyDescent="0.3">
      <c r="B15" s="129" t="s">
        <v>98</v>
      </c>
      <c r="C15" s="129"/>
      <c r="D15" s="129"/>
      <c r="E15" s="129"/>
    </row>
    <row r="16" ht="15" thickBot="true" x14ac:dyDescent="0.35">
      <c r="B16" s="128"/>
      <c r="C16" s="128"/>
      <c r="D16" s="128"/>
      <c r="E16" s="128"/>
    </row>
    <row r="17" x14ac:dyDescent="0.3">
      <c r="B17" s="4"/>
      <c r="C17" s="21"/>
      <c r="D17" s="5"/>
      <c r="E17" s="9"/>
    </row>
    <row r="18" x14ac:dyDescent="0.3">
      <c r="B18" s="16" t="s">
        <v>39</v>
      </c>
      <c r="C18" s="22" t="s">
        <v>34</v>
      </c>
      <c r="D18" s="107">
        <f>'DP with AB'!D30</f>
        <v>37.394687772124826</v>
      </c>
      <c r="E18" s="10" t="s">
        <v>45</v>
      </c>
    </row>
    <row r="19" x14ac:dyDescent="0.3">
      <c r="B19" s="16" t="s">
        <v>40</v>
      </c>
      <c r="C19" s="22" t="s">
        <v>35</v>
      </c>
      <c r="D19" s="107">
        <f>'DP with AB'!D31</f>
        <v>867.82751849906754</v>
      </c>
      <c r="E19" s="10" t="s">
        <v>46</v>
      </c>
    </row>
    <row r="20" x14ac:dyDescent="0.3">
      <c r="B20" s="16" t="s">
        <v>41</v>
      </c>
      <c r="C20" s="22" t="s">
        <v>8</v>
      </c>
      <c r="D20" s="107">
        <f>'DP with AB'!D32</f>
        <v>55.689379056557954</v>
      </c>
      <c r="E20" s="10" t="s">
        <v>47</v>
      </c>
    </row>
    <row r="21" x14ac:dyDescent="0.3">
      <c r="B21" s="16" t="s">
        <v>42</v>
      </c>
      <c r="C21" s="22" t="s">
        <v>36</v>
      </c>
      <c r="D21" s="107">
        <f>'DP with AB'!D33</f>
        <v>0.47827829821539952</v>
      </c>
      <c r="E21" s="10"/>
    </row>
    <row r="22" x14ac:dyDescent="0.3">
      <c r="B22" s="16" t="s">
        <v>43</v>
      </c>
      <c r="C22" s="22" t="s">
        <v>37</v>
      </c>
      <c r="D22" s="107">
        <f>'DP with AB'!D34</f>
        <v>0</v>
      </c>
      <c r="E22" s="10"/>
    </row>
    <row r="23" x14ac:dyDescent="0.3">
      <c r="B23" s="16" t="s">
        <v>44</v>
      </c>
      <c r="C23" s="22" t="s">
        <v>38</v>
      </c>
      <c r="D23" s="107">
        <f>'DP with AB'!D35</f>
        <v>0</v>
      </c>
      <c r="E23" s="10"/>
    </row>
    <row r="24" ht="15" thickBot="true" x14ac:dyDescent="0.35">
      <c r="B24" s="6"/>
      <c r="C24" s="23"/>
      <c r="D24" s="7"/>
      <c r="E24" s="8"/>
    </row>
  </sheetData>
  <mergeCells count="4">
    <mergeCell ref="B16:E16"/>
    <mergeCell ref="B3:E3"/>
    <mergeCell ref="B4:E4"/>
    <mergeCell ref="B15:E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6A73-66DB-4455-B03A-94FF09F10BDA}">
  <dimension ref="B3:G28"/>
  <sheetViews>
    <sheetView workbookViewId="0">
      <selection activeCell="I26" sqref="I26"/>
    </sheetView>
  </sheetViews>
  <sheetFormatPr defaultRowHeight="14.4" x14ac:dyDescent="0.3"/>
  <sheetData>
    <row r="3" ht="22.8" x14ac:dyDescent="0.45">
      <c r="B3" s="62" t="s">
        <v>103</v>
      </c>
      <c r="C3" s="1"/>
      <c r="D3" s="1"/>
      <c r="E3" s="1"/>
      <c r="F3" s="1"/>
      <c r="G3" s="1"/>
    </row>
    <row r="4" ht="15" thickBot="true" x14ac:dyDescent="0.35">
      <c r="B4" s="1"/>
      <c r="C4" s="1"/>
      <c r="D4" s="1"/>
      <c r="E4" s="1"/>
      <c r="F4" s="1"/>
      <c r="G4" s="1"/>
    </row>
    <row r="5" x14ac:dyDescent="0.3">
      <c r="B5" s="26"/>
      <c r="C5" s="27"/>
      <c r="D5" s="28"/>
      <c r="E5" s="28"/>
      <c r="F5" s="28"/>
      <c r="G5" s="29"/>
    </row>
    <row r="6" x14ac:dyDescent="0.3">
      <c r="B6" s="30" t="s">
        <v>71</v>
      </c>
      <c r="C6" s="31"/>
      <c r="D6" s="32"/>
      <c r="E6" s="37" t="s">
        <v>9</v>
      </c>
      <c r="F6" s="12">
        <f>'Design Point'!L30</f>
        <v>0.64173426470974704</v>
      </c>
      <c r="G6" s="33" t="s">
        <v>50</v>
      </c>
    </row>
    <row r="7" x14ac:dyDescent="0.3">
      <c r="B7" s="30" t="s">
        <v>72</v>
      </c>
      <c r="C7" s="31"/>
      <c r="D7" s="32"/>
      <c r="E7" s="37" t="s">
        <v>10</v>
      </c>
      <c r="F7" s="11">
        <f>'Design Point'!L31</f>
        <v>4.7462309816132559E-2</v>
      </c>
      <c r="G7" s="33" t="s">
        <v>79</v>
      </c>
    </row>
    <row r="8" x14ac:dyDescent="0.3">
      <c r="B8" s="30" t="s">
        <v>73</v>
      </c>
      <c r="C8" s="31"/>
      <c r="D8" s="32"/>
      <c r="E8" s="37" t="s">
        <v>11</v>
      </c>
      <c r="F8" s="12">
        <f>'Design Point'!L32</f>
        <v>14469.434757206127</v>
      </c>
      <c r="G8" s="33" t="s">
        <v>79</v>
      </c>
    </row>
    <row r="9" x14ac:dyDescent="0.3">
      <c r="B9" s="30" t="s">
        <v>74</v>
      </c>
      <c r="C9" s="31"/>
      <c r="D9" s="32"/>
      <c r="E9" s="37" t="s">
        <v>12</v>
      </c>
      <c r="F9" s="12">
        <f>'Design Point'!L33</f>
        <v>16435.918378329534</v>
      </c>
      <c r="G9" s="33"/>
    </row>
    <row r="10" x14ac:dyDescent="0.3">
      <c r="B10" s="30" t="s">
        <v>75</v>
      </c>
      <c r="C10" s="31"/>
      <c r="D10" s="32"/>
      <c r="E10" s="37" t="s">
        <v>69</v>
      </c>
      <c r="F10" s="12">
        <f>'Design Point'!L34</f>
        <v>11.044</v>
      </c>
      <c r="G10" s="33" t="s">
        <v>50</v>
      </c>
    </row>
    <row r="11" x14ac:dyDescent="0.3">
      <c r="B11" s="30" t="s">
        <v>76</v>
      </c>
      <c r="C11" s="31"/>
      <c r="D11" s="32"/>
      <c r="E11" s="37" t="s">
        <v>70</v>
      </c>
      <c r="F11" s="12">
        <f>'Design Point'!L35</f>
        <v>3.2890079484289152</v>
      </c>
      <c r="G11" s="33" t="s">
        <v>80</v>
      </c>
    </row>
    <row r="12" x14ac:dyDescent="0.3">
      <c r="B12" s="30" t="s">
        <v>77</v>
      </c>
      <c r="C12" s="31"/>
      <c r="D12" s="32"/>
      <c r="E12" s="37" t="s">
        <v>104</v>
      </c>
      <c r="F12" s="12">
        <f>'Design Point'!L36</f>
        <v>0.53454914068292203</v>
      </c>
      <c r="G12" s="33" t="s">
        <v>79</v>
      </c>
    </row>
    <row r="13" x14ac:dyDescent="0.3">
      <c r="B13" s="30" t="s">
        <v>78</v>
      </c>
      <c r="C13" s="31"/>
      <c r="D13" s="32"/>
      <c r="E13" s="37" t="s">
        <v>105</v>
      </c>
      <c r="F13" s="12">
        <f>'Design Point'!L37</f>
        <v>14469.434757206127</v>
      </c>
      <c r="G13" s="33" t="s">
        <v>79</v>
      </c>
    </row>
    <row r="14" ht="15" thickBot="true" x14ac:dyDescent="0.35">
      <c r="B14" s="34"/>
      <c r="C14" s="35"/>
      <c r="D14" s="35"/>
      <c r="E14" s="35"/>
      <c r="F14" s="35"/>
      <c r="G14" s="36"/>
    </row>
    <row r="17" ht="22.8" x14ac:dyDescent="0.45">
      <c r="B17" s="62" t="s">
        <v>103</v>
      </c>
      <c r="C17" s="1"/>
      <c r="D17" s="1"/>
      <c r="E17" s="1"/>
      <c r="F17" s="1"/>
      <c r="G17" s="1"/>
    </row>
    <row r="18" ht="15" thickBot="true" x14ac:dyDescent="0.35">
      <c r="B18" s="1"/>
      <c r="C18" s="1"/>
      <c r="D18" s="1"/>
      <c r="E18" s="1"/>
      <c r="F18" s="1"/>
      <c r="G18" s="1"/>
    </row>
    <row r="19" x14ac:dyDescent="0.3">
      <c r="B19" s="26"/>
      <c r="C19" s="27"/>
      <c r="D19" s="28"/>
      <c r="E19" s="28"/>
      <c r="F19" s="28"/>
      <c r="G19" s="29"/>
    </row>
    <row r="20" x14ac:dyDescent="0.3">
      <c r="B20" s="30" t="s">
        <v>71</v>
      </c>
      <c r="C20" s="31"/>
      <c r="D20" s="32"/>
      <c r="E20" s="37" t="s">
        <v>9</v>
      </c>
      <c r="F20" s="108">
        <f>'DP with AB'!K30</f>
        <v>0.64173426470974704</v>
      </c>
      <c r="G20" s="33" t="s">
        <v>50</v>
      </c>
    </row>
    <row r="21" x14ac:dyDescent="0.3">
      <c r="B21" s="30" t="s">
        <v>72</v>
      </c>
      <c r="C21" s="31"/>
      <c r="D21" s="32"/>
      <c r="E21" s="37" t="s">
        <v>10</v>
      </c>
      <c r="F21" s="107">
        <f>'DP with AB'!K31</f>
        <v>1.0871376423320296</v>
      </c>
      <c r="G21" s="33" t="s">
        <v>79</v>
      </c>
    </row>
    <row r="22" x14ac:dyDescent="0.3">
      <c r="B22" s="30" t="s">
        <v>73</v>
      </c>
      <c r="C22" s="31"/>
      <c r="D22" s="32"/>
      <c r="E22" s="37" t="s">
        <v>11</v>
      </c>
      <c r="F22" s="108">
        <f>'DP with AB'!K32</f>
        <v>1.7288719070417766</v>
      </c>
      <c r="G22" s="33" t="s">
        <v>79</v>
      </c>
    </row>
    <row r="23" x14ac:dyDescent="0.3">
      <c r="B23" s="30" t="s">
        <v>74</v>
      </c>
      <c r="C23" s="31"/>
      <c r="D23" s="32"/>
      <c r="E23" s="37" t="s">
        <v>12</v>
      </c>
      <c r="F23" s="108">
        <f>'DP with AB'!K33</f>
        <v>16435.918378329534</v>
      </c>
      <c r="G23" s="33"/>
    </row>
    <row r="24" x14ac:dyDescent="0.3">
      <c r="B24" s="30" t="s">
        <v>75</v>
      </c>
      <c r="C24" s="31"/>
      <c r="D24" s="32"/>
      <c r="E24" s="37" t="s">
        <v>69</v>
      </c>
      <c r="F24" s="108">
        <f>'DP with AB'!K34</f>
        <v>11.044</v>
      </c>
      <c r="G24" s="33" t="s">
        <v>50</v>
      </c>
    </row>
    <row r="25" x14ac:dyDescent="0.3">
      <c r="B25" s="30" t="s">
        <v>76</v>
      </c>
      <c r="C25" s="31"/>
      <c r="D25" s="32"/>
      <c r="E25" s="37" t="s">
        <v>70</v>
      </c>
      <c r="F25" s="108">
        <f>'DP with AB'!K35</f>
        <v>0.51421787449764422</v>
      </c>
      <c r="G25" s="33" t="s">
        <v>80</v>
      </c>
    </row>
    <row r="26" x14ac:dyDescent="0.3">
      <c r="B26" s="30" t="s">
        <v>77</v>
      </c>
      <c r="C26" s="31"/>
      <c r="D26" s="32"/>
      <c r="E26" s="37" t="s">
        <v>104</v>
      </c>
      <c r="F26" s="108">
        <f>'DP with AB'!K36</f>
        <v>4.7462309816132559E-2</v>
      </c>
      <c r="G26" s="33" t="s">
        <v>79</v>
      </c>
    </row>
    <row r="27" x14ac:dyDescent="0.3">
      <c r="B27" s="30" t="s">
        <v>78</v>
      </c>
      <c r="C27" s="31"/>
      <c r="D27" s="32"/>
      <c r="E27" s="37" t="s">
        <v>105</v>
      </c>
      <c r="F27" s="108">
        <f>'DP with AB'!K37</f>
        <v>14469.434757206127</v>
      </c>
      <c r="G27" s="33" t="s">
        <v>79</v>
      </c>
    </row>
    <row r="28" ht="15" thickBot="true" x14ac:dyDescent="0.35">
      <c r="B28" s="34"/>
      <c r="C28" s="35"/>
      <c r="D28" s="35"/>
      <c r="E28" s="35"/>
      <c r="F28" s="35"/>
      <c r="G28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2496-6825-4717-9279-5F9CCA73A946}">
  <dimension ref="B3:G24"/>
  <sheetViews>
    <sheetView workbookViewId="0">
      <selection activeCell="J13" sqref="J13"/>
    </sheetView>
  </sheetViews>
  <sheetFormatPr defaultRowHeight="14.4" x14ac:dyDescent="0.3"/>
  <sheetData>
    <row r="3" ht="25.2" x14ac:dyDescent="0.5">
      <c r="B3" s="61" t="s">
        <v>99</v>
      </c>
      <c r="C3" s="1"/>
      <c r="D3" s="1"/>
      <c r="E3" s="1"/>
      <c r="F3" s="1"/>
      <c r="G3" s="1"/>
    </row>
    <row r="4" ht="15" thickBot="true" x14ac:dyDescent="0.35">
      <c r="B4" s="1"/>
      <c r="C4" s="1"/>
      <c r="D4" s="1"/>
      <c r="E4" s="1"/>
      <c r="F4" s="1"/>
      <c r="G4" s="1"/>
    </row>
    <row r="5" x14ac:dyDescent="0.3">
      <c r="B5" s="38"/>
      <c r="C5" s="39"/>
      <c r="D5" s="39"/>
      <c r="E5" s="39"/>
      <c r="F5" s="39"/>
      <c r="G5" s="40"/>
    </row>
    <row r="6" x14ac:dyDescent="0.3">
      <c r="B6" s="41" t="s">
        <v>87</v>
      </c>
      <c r="C6" s="42"/>
      <c r="D6" s="42"/>
      <c r="E6" s="49" t="s">
        <v>81</v>
      </c>
      <c r="F6" s="43">
        <f>'Design Point'!S30</f>
        <v>6403202.6187032945</v>
      </c>
      <c r="G6" s="44" t="s">
        <v>93</v>
      </c>
    </row>
    <row r="7" x14ac:dyDescent="0.3">
      <c r="B7" s="41" t="s">
        <v>88</v>
      </c>
      <c r="C7" s="42"/>
      <c r="D7" s="42"/>
      <c r="E7" s="49" t="s">
        <v>82</v>
      </c>
      <c r="F7" s="43">
        <f>'Design Point'!S31</f>
        <v>1280.6405237406589</v>
      </c>
      <c r="G7" s="44" t="s">
        <v>93</v>
      </c>
    </row>
    <row r="8" x14ac:dyDescent="0.3">
      <c r="B8" s="41" t="s">
        <v>89</v>
      </c>
      <c r="C8" s="42"/>
      <c r="D8" s="42"/>
      <c r="E8" s="49" t="s">
        <v>83</v>
      </c>
      <c r="F8" s="43">
        <f>'Design Point'!S32</f>
        <v>6404483.2592270356</v>
      </c>
      <c r="G8" s="44" t="s">
        <v>93</v>
      </c>
    </row>
    <row r="9" x14ac:dyDescent="0.3">
      <c r="B9" s="41" t="s">
        <v>90</v>
      </c>
      <c r="C9" s="42"/>
      <c r="D9" s="42"/>
      <c r="E9" s="49" t="s">
        <v>84</v>
      </c>
      <c r="F9" s="43">
        <f>'Design Point'!S33</f>
        <v>172865.16744763765</v>
      </c>
      <c r="G9" s="44" t="s">
        <v>93</v>
      </c>
    </row>
    <row r="10" x14ac:dyDescent="0.3">
      <c r="B10" s="41" t="s">
        <v>91</v>
      </c>
      <c r="C10" s="42"/>
      <c r="D10" s="42"/>
      <c r="E10" s="49" t="s">
        <v>85</v>
      </c>
      <c r="F10" s="43">
        <f>'Design Point'!S34</f>
        <v>172867.68717014208</v>
      </c>
      <c r="G10" s="44" t="s">
        <v>93</v>
      </c>
    </row>
    <row r="11" x14ac:dyDescent="0.3">
      <c r="B11" s="41" t="s">
        <v>92</v>
      </c>
      <c r="C11" s="42"/>
      <c r="D11" s="42"/>
      <c r="E11" s="49" t="s">
        <v>86</v>
      </c>
      <c r="F11" s="43">
        <f>'Design Point'!S35</f>
        <v>0</v>
      </c>
      <c r="G11" s="44" t="s">
        <v>93</v>
      </c>
    </row>
    <row r="12" ht="15" thickBot="true" x14ac:dyDescent="0.35">
      <c r="B12" s="45"/>
      <c r="C12" s="46"/>
      <c r="D12" s="46"/>
      <c r="E12" s="46"/>
      <c r="F12" s="46"/>
      <c r="G12" s="47"/>
    </row>
    <row r="15" ht="25.2" x14ac:dyDescent="0.5">
      <c r="B15" s="61" t="s">
        <v>99</v>
      </c>
      <c r="C15" s="1"/>
      <c r="D15" s="1"/>
      <c r="E15" s="1"/>
      <c r="F15" s="1"/>
      <c r="G15" s="1"/>
    </row>
    <row r="16" ht="15" thickBot="true" x14ac:dyDescent="0.35">
      <c r="B16" s="1"/>
      <c r="C16" s="1"/>
      <c r="D16" s="1"/>
      <c r="E16" s="1"/>
      <c r="F16" s="1"/>
      <c r="G16" s="1"/>
    </row>
    <row r="17" x14ac:dyDescent="0.3">
      <c r="B17" s="38"/>
      <c r="C17" s="39"/>
      <c r="D17" s="39"/>
      <c r="E17" s="39"/>
      <c r="F17" s="39"/>
      <c r="G17" s="40"/>
    </row>
    <row r="18" x14ac:dyDescent="0.3">
      <c r="B18" s="41" t="s">
        <v>87</v>
      </c>
      <c r="C18" s="42"/>
      <c r="D18" s="42"/>
      <c r="E18" s="49" t="s">
        <v>81</v>
      </c>
      <c r="F18" s="43">
        <f>'DP with AB'!R30</f>
        <v>6403202.6187032945</v>
      </c>
      <c r="G18" s="44" t="s">
        <v>93</v>
      </c>
    </row>
    <row r="19" x14ac:dyDescent="0.3">
      <c r="B19" s="41" t="s">
        <v>88</v>
      </c>
      <c r="C19" s="42"/>
      <c r="D19" s="42"/>
      <c r="E19" s="49" t="s">
        <v>82</v>
      </c>
      <c r="F19" s="43">
        <f>'DP with AB'!R31</f>
        <v>1280.6405237406589</v>
      </c>
      <c r="G19" s="44" t="s">
        <v>93</v>
      </c>
    </row>
    <row r="20" x14ac:dyDescent="0.3">
      <c r="B20" s="41" t="s">
        <v>89</v>
      </c>
      <c r="C20" s="42"/>
      <c r="D20" s="42"/>
      <c r="E20" s="49" t="s">
        <v>83</v>
      </c>
      <c r="F20" s="43">
        <f>'DP with AB'!R32</f>
        <v>6404483.2592270356</v>
      </c>
      <c r="G20" s="44" t="s">
        <v>93</v>
      </c>
    </row>
    <row r="21" x14ac:dyDescent="0.3">
      <c r="B21" s="41" t="s">
        <v>90</v>
      </c>
      <c r="C21" s="42"/>
      <c r="D21" s="42"/>
      <c r="E21" s="49" t="s">
        <v>84</v>
      </c>
      <c r="F21" s="43">
        <f>'DP with AB'!R33</f>
        <v>172865.16744763765</v>
      </c>
      <c r="G21" s="44" t="s">
        <v>93</v>
      </c>
    </row>
    <row r="22" x14ac:dyDescent="0.3">
      <c r="B22" s="41" t="s">
        <v>91</v>
      </c>
      <c r="C22" s="42"/>
      <c r="D22" s="42"/>
      <c r="E22" s="49" t="s">
        <v>85</v>
      </c>
      <c r="F22" s="43">
        <f>'DP with AB'!R34</f>
        <v>172867.68717014208</v>
      </c>
      <c r="G22" s="44" t="s">
        <v>93</v>
      </c>
    </row>
    <row r="23" x14ac:dyDescent="0.3">
      <c r="B23" s="41" t="s">
        <v>92</v>
      </c>
      <c r="C23" s="42"/>
      <c r="D23" s="42"/>
      <c r="E23" s="49" t="s">
        <v>86</v>
      </c>
      <c r="F23" s="43">
        <f>'DP with AB'!R35</f>
        <v>0</v>
      </c>
      <c r="G23" s="44" t="s">
        <v>93</v>
      </c>
    </row>
    <row r="24" ht="15" thickBot="true" x14ac:dyDescent="0.35">
      <c r="B24" s="45"/>
      <c r="C24" s="46"/>
      <c r="D24" s="46"/>
      <c r="E24" s="46"/>
      <c r="F24" s="46"/>
      <c r="G24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EC8A-B478-491F-BDF8-1FDBA132CDB8}">
  <dimension ref="B2:E20"/>
  <sheetViews>
    <sheetView workbookViewId="0">
      <selection activeCell="M10" sqref="M10"/>
    </sheetView>
  </sheetViews>
  <sheetFormatPr defaultRowHeight="14.4" x14ac:dyDescent="0.3"/>
  <sheetData>
    <row r="2" ht="15" thickBot="true" x14ac:dyDescent="0.35"/>
    <row r="3" x14ac:dyDescent="0.3">
      <c r="B3" s="50"/>
      <c r="C3" s="51"/>
      <c r="D3" s="51"/>
      <c r="E3" s="52"/>
    </row>
    <row r="4" x14ac:dyDescent="0.3">
      <c r="B4" s="124" t="s">
        <v>94</v>
      </c>
      <c r="C4" s="53" t="s">
        <v>96</v>
      </c>
      <c r="D4" s="54">
        <f>'Design Point'!X30</f>
        <v>0.86833109120603591</v>
      </c>
      <c r="E4" s="55"/>
    </row>
    <row r="5" x14ac:dyDescent="0.3">
      <c r="B5" s="124"/>
      <c r="C5" s="56"/>
      <c r="D5" s="56"/>
      <c r="E5" s="55"/>
    </row>
    <row r="6" x14ac:dyDescent="0.3">
      <c r="B6" s="124"/>
      <c r="C6" s="56"/>
      <c r="D6" s="56"/>
      <c r="E6" s="55"/>
    </row>
    <row r="7" x14ac:dyDescent="0.3">
      <c r="B7" s="124" t="s">
        <v>95</v>
      </c>
      <c r="C7" s="53" t="s">
        <v>97</v>
      </c>
      <c r="D7" s="12">
        <f>'Design Point'!X33</f>
        <v>0.98630738671336182</v>
      </c>
      <c r="E7" s="55"/>
    </row>
    <row r="8" x14ac:dyDescent="0.3">
      <c r="B8" s="124"/>
      <c r="C8" s="56"/>
      <c r="D8" s="56"/>
      <c r="E8" s="55"/>
    </row>
    <row r="9" x14ac:dyDescent="0.3">
      <c r="B9" s="124"/>
      <c r="C9" s="56"/>
      <c r="D9" s="56"/>
      <c r="E9" s="55"/>
    </row>
    <row r="10" ht="15" thickBot="true" x14ac:dyDescent="0.35">
      <c r="B10" s="57"/>
      <c r="C10" s="58"/>
      <c r="D10" s="58"/>
      <c r="E10" s="59"/>
    </row>
    <row r="12" ht="15" thickBot="true" x14ac:dyDescent="0.35"/>
    <row r="13" x14ac:dyDescent="0.3">
      <c r="B13" s="50"/>
      <c r="C13" s="51"/>
      <c r="D13" s="51"/>
      <c r="E13" s="52"/>
    </row>
    <row r="14" x14ac:dyDescent="0.3">
      <c r="B14" s="124" t="s">
        <v>94</v>
      </c>
      <c r="C14" s="53" t="s">
        <v>96</v>
      </c>
      <c r="D14" s="99">
        <f>'DP with AB'!W30</f>
        <v>0.86833109120603591</v>
      </c>
      <c r="E14" s="55"/>
    </row>
    <row r="15" x14ac:dyDescent="0.3">
      <c r="B15" s="124"/>
      <c r="C15" s="56"/>
      <c r="D15" s="130"/>
      <c r="E15" s="55"/>
    </row>
    <row r="16" x14ac:dyDescent="0.3">
      <c r="B16" s="124"/>
      <c r="C16" s="56"/>
      <c r="D16" s="130"/>
      <c r="E16" s="55"/>
    </row>
    <row r="17" x14ac:dyDescent="0.3">
      <c r="B17" s="124" t="s">
        <v>95</v>
      </c>
      <c r="C17" s="53" t="s">
        <v>97</v>
      </c>
      <c r="D17" s="108">
        <f>'DP with AB'!W33</f>
        <v>0.98630738671336182</v>
      </c>
      <c r="E17" s="55"/>
    </row>
    <row r="18" x14ac:dyDescent="0.3">
      <c r="B18" s="124"/>
      <c r="C18" s="56"/>
      <c r="D18" s="56"/>
      <c r="E18" s="55"/>
    </row>
    <row r="19" x14ac:dyDescent="0.3">
      <c r="B19" s="124"/>
      <c r="C19" s="56"/>
      <c r="D19" s="56"/>
      <c r="E19" s="55"/>
    </row>
    <row r="20" ht="15" thickBot="true" x14ac:dyDescent="0.35">
      <c r="B20" s="57"/>
      <c r="C20" s="58"/>
      <c r="D20" s="58"/>
      <c r="E20" s="59"/>
    </row>
  </sheetData>
  <mergeCells count="4">
    <mergeCell ref="B4:B6"/>
    <mergeCell ref="B7:B9"/>
    <mergeCell ref="B14:B16"/>
    <mergeCell ref="B17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108-D439-411F-8736-33E941E45C6C}">
  <dimension ref="B2:E27"/>
  <sheetViews>
    <sheetView workbookViewId="0">
      <selection activeCell="G9" sqref="G9"/>
    </sheetView>
  </sheetViews>
  <sheetFormatPr defaultRowHeight="14.4" x14ac:dyDescent="0.3"/>
  <cols>
    <col min="2" max="2" width="26.88671875" customWidth="true"/>
  </cols>
  <sheetData>
    <row r="2" ht="15" thickBot="true" x14ac:dyDescent="0.35">
      <c r="B2" t="s">
        <v>117</v>
      </c>
    </row>
    <row r="3" x14ac:dyDescent="0.3">
      <c r="B3" s="110"/>
      <c r="C3" s="111"/>
      <c r="D3" s="112"/>
      <c r="E3" s="113"/>
    </row>
    <row r="4" x14ac:dyDescent="0.3">
      <c r="B4" s="114" t="s">
        <v>130</v>
      </c>
      <c r="C4" s="120" t="s">
        <v>139</v>
      </c>
      <c r="D4" s="108">
        <v>370</v>
      </c>
      <c r="E4" s="115" t="s">
        <v>46</v>
      </c>
    </row>
    <row r="5" x14ac:dyDescent="0.3">
      <c r="B5" s="114" t="s">
        <v>131</v>
      </c>
      <c r="C5" s="120" t="s">
        <v>140</v>
      </c>
      <c r="D5" s="108">
        <v>0.5</v>
      </c>
      <c r="E5" s="115"/>
    </row>
    <row r="6" x14ac:dyDescent="0.3">
      <c r="B6" s="114" t="s">
        <v>132</v>
      </c>
      <c r="C6" s="120" t="s">
        <v>143</v>
      </c>
      <c r="D6" s="108">
        <v>0.5</v>
      </c>
      <c r="E6" s="115"/>
    </row>
    <row r="7" x14ac:dyDescent="0.3">
      <c r="B7" s="114" t="s">
        <v>133</v>
      </c>
      <c r="C7" s="120" t="s">
        <v>11</v>
      </c>
      <c r="D7" s="108">
        <v>18834.919999999998</v>
      </c>
      <c r="E7" s="115" t="s">
        <v>146</v>
      </c>
    </row>
    <row r="8" x14ac:dyDescent="0.3">
      <c r="B8" s="114" t="s">
        <v>134</v>
      </c>
      <c r="C8" s="120" t="s">
        <v>141</v>
      </c>
      <c r="D8" s="108">
        <v>0.18</v>
      </c>
      <c r="E8" s="115" t="s">
        <v>80</v>
      </c>
    </row>
    <row r="9" x14ac:dyDescent="0.3">
      <c r="B9" s="114" t="s">
        <v>135</v>
      </c>
      <c r="C9" s="120" t="s">
        <v>142</v>
      </c>
      <c r="D9" s="108">
        <v>0.09</v>
      </c>
      <c r="E9" s="115" t="s">
        <v>80</v>
      </c>
    </row>
    <row r="10" x14ac:dyDescent="0.3">
      <c r="B10" s="114" t="s">
        <v>136</v>
      </c>
      <c r="C10" s="120" t="s">
        <v>145</v>
      </c>
      <c r="D10" s="108">
        <v>0.5</v>
      </c>
      <c r="E10" s="115"/>
    </row>
    <row r="11" x14ac:dyDescent="0.3">
      <c r="B11" s="114" t="s">
        <v>137</v>
      </c>
      <c r="C11" s="120" t="s">
        <v>144</v>
      </c>
      <c r="D11" s="108">
        <v>178.66</v>
      </c>
      <c r="E11" s="115" t="s">
        <v>147</v>
      </c>
    </row>
    <row r="12" x14ac:dyDescent="0.3">
      <c r="B12" s="114" t="s">
        <v>138</v>
      </c>
      <c r="C12" s="120" t="s">
        <v>149</v>
      </c>
      <c r="D12" s="108">
        <v>187.98</v>
      </c>
      <c r="E12" s="115" t="s">
        <v>148</v>
      </c>
    </row>
    <row r="13" ht="15" thickBot="true" x14ac:dyDescent="0.35">
      <c r="B13" s="116"/>
      <c r="C13" s="117"/>
      <c r="D13" s="118"/>
      <c r="E13" s="119"/>
    </row>
    <row r="16" ht="15" thickBot="true" x14ac:dyDescent="0.35"/>
    <row r="17" x14ac:dyDescent="0.3">
      <c r="B17" s="110"/>
      <c r="C17" s="111"/>
      <c r="D17" s="112"/>
      <c r="E17" s="113"/>
    </row>
    <row r="18" x14ac:dyDescent="0.3">
      <c r="B18" s="114" t="s">
        <v>130</v>
      </c>
      <c r="C18" s="120" t="s">
        <v>139</v>
      </c>
      <c r="D18" s="108">
        <v>370</v>
      </c>
      <c r="E18" s="115" t="s">
        <v>46</v>
      </c>
    </row>
    <row r="19" x14ac:dyDescent="0.3">
      <c r="B19" s="114" t="s">
        <v>131</v>
      </c>
      <c r="C19" s="120" t="s">
        <v>140</v>
      </c>
      <c r="D19" s="108">
        <v>0.5</v>
      </c>
      <c r="E19" s="115"/>
    </row>
    <row r="20" x14ac:dyDescent="0.3">
      <c r="B20" s="114" t="s">
        <v>132</v>
      </c>
      <c r="C20" s="120" t="s">
        <v>143</v>
      </c>
      <c r="D20" s="108">
        <v>0.5</v>
      </c>
      <c r="E20" s="115"/>
    </row>
    <row r="21" x14ac:dyDescent="0.3">
      <c r="B21" s="114" t="s">
        <v>133</v>
      </c>
      <c r="C21" s="120" t="s">
        <v>11</v>
      </c>
      <c r="D21" s="108">
        <v>18834.919999999998</v>
      </c>
      <c r="E21" s="115" t="s">
        <v>146</v>
      </c>
    </row>
    <row r="22" x14ac:dyDescent="0.3">
      <c r="B22" s="114" t="s">
        <v>134</v>
      </c>
      <c r="C22" s="120" t="s">
        <v>141</v>
      </c>
      <c r="D22" s="108">
        <v>0.18</v>
      </c>
      <c r="E22" s="115" t="s">
        <v>80</v>
      </c>
    </row>
    <row r="23" x14ac:dyDescent="0.3">
      <c r="B23" s="114" t="s">
        <v>135</v>
      </c>
      <c r="C23" s="120" t="s">
        <v>142</v>
      </c>
      <c r="D23" s="108">
        <v>0.09</v>
      </c>
      <c r="E23" s="115" t="s">
        <v>80</v>
      </c>
    </row>
    <row r="24" x14ac:dyDescent="0.3">
      <c r="B24" s="114" t="s">
        <v>136</v>
      </c>
      <c r="C24" s="120" t="s">
        <v>145</v>
      </c>
      <c r="D24" s="108">
        <v>0.5</v>
      </c>
      <c r="E24" s="115"/>
    </row>
    <row r="25" x14ac:dyDescent="0.3">
      <c r="B25" s="114" t="s">
        <v>137</v>
      </c>
      <c r="C25" s="120" t="s">
        <v>144</v>
      </c>
      <c r="D25" s="108">
        <v>178.66</v>
      </c>
      <c r="E25" s="115" t="s">
        <v>147</v>
      </c>
    </row>
    <row r="26" x14ac:dyDescent="0.3">
      <c r="B26" s="114" t="s">
        <v>138</v>
      </c>
      <c r="C26" s="120" t="s">
        <v>149</v>
      </c>
      <c r="D26" s="108">
        <v>187.98</v>
      </c>
      <c r="E26" s="115" t="s">
        <v>148</v>
      </c>
    </row>
    <row r="27" ht="15" thickBot="true" x14ac:dyDescent="0.35">
      <c r="B27" s="116"/>
      <c r="C27" s="117"/>
      <c r="D27" s="118"/>
      <c r="E27" s="1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F617-32FC-4D5F-9F3A-6F23878D3659}">
  <dimension ref="B2:E27"/>
  <sheetViews>
    <sheetView tabSelected="true" workbookViewId="0">
      <selection activeCell="I7" sqref="I7"/>
    </sheetView>
  </sheetViews>
  <sheetFormatPr defaultRowHeight="14.4" x14ac:dyDescent="0.3"/>
  <cols>
    <col min="2" max="2" width="26.109375" customWidth="true"/>
  </cols>
  <sheetData>
    <row r="2" ht="15" thickBot="true" x14ac:dyDescent="0.35"/>
    <row r="3" x14ac:dyDescent="0.3">
      <c r="B3" s="131"/>
      <c r="C3" s="132"/>
      <c r="D3" s="133"/>
      <c r="E3" s="134"/>
    </row>
    <row r="4" x14ac:dyDescent="0.3">
      <c r="B4" s="135" t="s">
        <v>568</v>
      </c>
      <c r="C4" s="136" t="s">
        <v>576</v>
      </c>
      <c r="D4" s="137">
        <v>370</v>
      </c>
      <c r="E4" s="138" t="s">
        <v>46</v>
      </c>
    </row>
    <row r="5" x14ac:dyDescent="0.3">
      <c r="B5" s="135" t="s">
        <v>569</v>
      </c>
      <c r="C5" s="136" t="s">
        <v>577</v>
      </c>
      <c r="D5" s="137">
        <v>0.5</v>
      </c>
      <c r="E5" s="138"/>
    </row>
    <row r="6" x14ac:dyDescent="0.3">
      <c r="B6" s="135" t="s">
        <v>570</v>
      </c>
      <c r="C6" s="136" t="s">
        <v>578</v>
      </c>
      <c r="D6" s="137">
        <v>0.5</v>
      </c>
      <c r="E6" s="138"/>
    </row>
    <row r="7" x14ac:dyDescent="0.3">
      <c r="B7" s="135" t="s">
        <v>571</v>
      </c>
      <c r="C7" s="136" t="s">
        <v>10</v>
      </c>
      <c r="D7" s="137">
        <v>18834.919999999998</v>
      </c>
      <c r="E7" s="138" t="s">
        <v>146</v>
      </c>
    </row>
    <row r="8" x14ac:dyDescent="0.3">
      <c r="B8" s="135" t="s">
        <v>572</v>
      </c>
      <c r="C8" s="136" t="s">
        <v>579</v>
      </c>
      <c r="D8" s="137">
        <v>0.18</v>
      </c>
      <c r="E8" s="138" t="s">
        <v>80</v>
      </c>
    </row>
    <row r="9" x14ac:dyDescent="0.3">
      <c r="B9" s="135" t="s">
        <v>573</v>
      </c>
      <c r="C9" s="136" t="s">
        <v>580</v>
      </c>
      <c r="D9" s="137">
        <v>0.09</v>
      </c>
      <c r="E9" s="138" t="s">
        <v>80</v>
      </c>
    </row>
    <row r="10" x14ac:dyDescent="0.3">
      <c r="B10" s="135" t="s">
        <v>574</v>
      </c>
      <c r="C10" s="136" t="s">
        <v>581</v>
      </c>
      <c r="D10" s="137">
        <v>0.5</v>
      </c>
      <c r="E10" s="138"/>
    </row>
    <row r="11" x14ac:dyDescent="0.3">
      <c r="B11" s="135" t="s">
        <v>575</v>
      </c>
      <c r="C11" s="136" t="s">
        <v>582</v>
      </c>
      <c r="D11" s="137">
        <v>178.66</v>
      </c>
      <c r="E11" s="138" t="s">
        <v>147</v>
      </c>
    </row>
    <row r="12" x14ac:dyDescent="0.3">
      <c r="B12" s="135" t="s">
        <v>138</v>
      </c>
      <c r="C12" s="136" t="s">
        <v>149</v>
      </c>
      <c r="D12" s="137">
        <v>187.98</v>
      </c>
      <c r="E12" s="138" t="s">
        <v>148</v>
      </c>
    </row>
    <row r="13" ht="15" thickBot="true" x14ac:dyDescent="0.35">
      <c r="B13" s="139"/>
      <c r="C13" s="140"/>
      <c r="D13" s="141"/>
      <c r="E13" s="142"/>
    </row>
    <row r="16" ht="15" thickBot="true" x14ac:dyDescent="0.35"/>
    <row r="17" x14ac:dyDescent="0.3">
      <c r="B17" s="131"/>
      <c r="C17" s="132"/>
      <c r="D17" s="133"/>
      <c r="E17" s="134"/>
    </row>
    <row r="18" x14ac:dyDescent="0.3">
      <c r="B18" s="135" t="s">
        <v>568</v>
      </c>
      <c r="C18" s="136" t="s">
        <v>576</v>
      </c>
      <c r="D18" s="137">
        <v>370</v>
      </c>
      <c r="E18" s="138" t="s">
        <v>46</v>
      </c>
    </row>
    <row r="19" x14ac:dyDescent="0.3">
      <c r="B19" s="135" t="s">
        <v>569</v>
      </c>
      <c r="C19" s="136" t="s">
        <v>577</v>
      </c>
      <c r="D19" s="137">
        <v>0.5</v>
      </c>
      <c r="E19" s="138"/>
    </row>
    <row r="20" x14ac:dyDescent="0.3">
      <c r="B20" s="135" t="s">
        <v>570</v>
      </c>
      <c r="C20" s="136" t="s">
        <v>578</v>
      </c>
      <c r="D20" s="137">
        <v>0.5</v>
      </c>
      <c r="E20" s="138"/>
    </row>
    <row r="21" x14ac:dyDescent="0.3">
      <c r="B21" s="135" t="s">
        <v>571</v>
      </c>
      <c r="C21" s="136" t="s">
        <v>10</v>
      </c>
      <c r="D21" s="137">
        <v>18834.919999999998</v>
      </c>
      <c r="E21" s="138" t="s">
        <v>146</v>
      </c>
    </row>
    <row r="22" x14ac:dyDescent="0.3">
      <c r="B22" s="135" t="s">
        <v>572</v>
      </c>
      <c r="C22" s="136" t="s">
        <v>579</v>
      </c>
      <c r="D22" s="137">
        <v>0.18</v>
      </c>
      <c r="E22" s="138" t="s">
        <v>80</v>
      </c>
    </row>
    <row r="23" x14ac:dyDescent="0.3">
      <c r="B23" s="135" t="s">
        <v>573</v>
      </c>
      <c r="C23" s="136" t="s">
        <v>580</v>
      </c>
      <c r="D23" s="137">
        <v>0.09</v>
      </c>
      <c r="E23" s="138" t="s">
        <v>80</v>
      </c>
    </row>
    <row r="24" x14ac:dyDescent="0.3">
      <c r="B24" s="135" t="s">
        <v>574</v>
      </c>
      <c r="C24" s="136" t="s">
        <v>581</v>
      </c>
      <c r="D24" s="137">
        <v>0.5</v>
      </c>
      <c r="E24" s="138"/>
    </row>
    <row r="25" x14ac:dyDescent="0.3">
      <c r="B25" s="135" t="s">
        <v>575</v>
      </c>
      <c r="C25" s="136" t="s">
        <v>582</v>
      </c>
      <c r="D25" s="137">
        <v>178.66</v>
      </c>
      <c r="E25" s="138" t="s">
        <v>147</v>
      </c>
    </row>
    <row r="26" x14ac:dyDescent="0.3">
      <c r="B26" s="135" t="s">
        <v>138</v>
      </c>
      <c r="C26" s="136" t="s">
        <v>149</v>
      </c>
      <c r="D26" s="137">
        <v>187.98</v>
      </c>
      <c r="E26" s="138" t="s">
        <v>148</v>
      </c>
    </row>
    <row r="27" ht="15" thickBot="true" x14ac:dyDescent="0.35">
      <c r="B27" s="139"/>
      <c r="C27" s="140"/>
      <c r="D27" s="141"/>
      <c r="E27" s="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Design Point</vt:lpstr>
      <vt:lpstr>Sheet3</vt:lpstr>
      <vt:lpstr>DP with AB</vt:lpstr>
      <vt:lpstr>PP</vt:lpstr>
      <vt:lpstr>CDP</vt:lpstr>
      <vt:lpstr>SPC</vt:lpstr>
      <vt:lpstr>C</vt:lpstr>
      <vt:lpstr>HPC</vt:lpstr>
      <vt:lpstr>LPC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2015-06-05T18:17:20Z</dcterms:created>
  <dcterms:modified xsi:type="dcterms:W3CDTF">2022-09-13T12:13:59Z</dcterms:modified>
</cp:coreProperties>
</file>