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 kasi\Desktop\"/>
    </mc:Choice>
  </mc:AlternateContent>
  <xr:revisionPtr revIDLastSave="0" documentId="8_{730F0B10-3006-4F64-AB61-A4972124C7B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Sheet1!$A$3:$A$11</definedName>
    <definedName name="_xlchart.v1.1" hidden="1">Sheet1!$B$3:$B$11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E150" i="1"/>
  <c r="E149" i="1"/>
  <c r="E148" i="1"/>
  <c r="E145" i="1"/>
  <c r="E144" i="1"/>
  <c r="E143" i="1"/>
  <c r="E142" i="1"/>
  <c r="D61" i="1"/>
  <c r="D68" i="1"/>
  <c r="D67" i="1"/>
  <c r="D66" i="1"/>
  <c r="D65" i="1"/>
  <c r="D64" i="1"/>
  <c r="D63" i="1"/>
  <c r="D62" i="1"/>
  <c r="D60" i="1"/>
  <c r="D69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E52" i="1" s="1"/>
  <c r="C35" i="1"/>
  <c r="D27" i="1"/>
  <c r="D35" i="1" s="1"/>
</calcChain>
</file>

<file path=xl/sharedStrings.xml><?xml version="1.0" encoding="utf-8"?>
<sst xmlns="http://schemas.openxmlformats.org/spreadsheetml/2006/main" count="210" uniqueCount="120">
  <si>
    <t xml:space="preserve">    DATA     -</t>
  </si>
  <si>
    <t>MARKS OF 100 STUDENTS</t>
  </si>
  <si>
    <t>MARKS</t>
  </si>
  <si>
    <t>NO OF STUDENTS</t>
  </si>
  <si>
    <t>0-10</t>
  </si>
  <si>
    <t>11-21N</t>
  </si>
  <si>
    <t>22-32</t>
  </si>
  <si>
    <t>33-43</t>
  </si>
  <si>
    <t>44-54</t>
  </si>
  <si>
    <t>55-65</t>
  </si>
  <si>
    <t>66-76</t>
  </si>
  <si>
    <t>77-87</t>
  </si>
  <si>
    <t>88-98</t>
  </si>
  <si>
    <t>1)</t>
  </si>
  <si>
    <t>MEAN</t>
  </si>
  <si>
    <t xml:space="preserve"> The mean is the amount that each individual receives when the total is divided</t>
  </si>
  <si>
    <t>AM CALCULATION</t>
  </si>
  <si>
    <t>equally among all N individuals</t>
  </si>
  <si>
    <t xml:space="preserve"> Arithmetic mean(AM) is the average of a set of numerical values, as </t>
  </si>
  <si>
    <t xml:space="preserve"> calculated by adding them together and dividing by the number of terms</t>
  </si>
  <si>
    <t xml:space="preserve"> MIDPT  X</t>
  </si>
  <si>
    <t>FREQUENCY F(NO STUD)</t>
  </si>
  <si>
    <t>X*F</t>
  </si>
  <si>
    <t>in the set</t>
  </si>
  <si>
    <t>SUM</t>
  </si>
  <si>
    <t>AM=3635/100</t>
  </si>
  <si>
    <t>AM=36.35</t>
  </si>
  <si>
    <t>GM CALCULATION</t>
  </si>
  <si>
    <t>LOG X</t>
  </si>
  <si>
    <t>LOGX *F</t>
  </si>
  <si>
    <t xml:space="preserve">Geometric mean shows the central tendency of a set of numbers by using </t>
  </si>
  <si>
    <t xml:space="preserve"> the product of their values. For a set of n observations, a geometric mean</t>
  </si>
  <si>
    <t>is the nth root of their product. The geometric mean GM for a set of</t>
  </si>
  <si>
    <t>numbers x1,x2,...xn is =&gt; GM=(x1.x2....xn)^1/2</t>
  </si>
  <si>
    <t>GM=ANTILOG(146.1064735/100)</t>
  </si>
  <si>
    <t>ANTILOG(1.461064735)</t>
  </si>
  <si>
    <t>GM=28.91110793</t>
  </si>
  <si>
    <t>HM CALCULATION</t>
  </si>
  <si>
    <t>F/X</t>
  </si>
  <si>
    <t xml:space="preserve">Harmonic mean(HM) is the reciprocal of the arithmetic mean of the reciprocals of </t>
  </si>
  <si>
    <t>the observations. It is used to calculate the average of a group of members.</t>
  </si>
  <si>
    <t>HM=100/4.893891421</t>
  </si>
  <si>
    <t>HM=20.43363683</t>
  </si>
  <si>
    <t>2.MEDIAN</t>
  </si>
  <si>
    <t>MIDPT X</t>
  </si>
  <si>
    <t>FREQUENCY F</t>
  </si>
  <si>
    <t>CF</t>
  </si>
  <si>
    <t>Median is the middle most value of a given data set. To calculate the median</t>
  </si>
  <si>
    <t>L=22</t>
  </si>
  <si>
    <t>the data should be arranged in ascending or descending order.</t>
  </si>
  <si>
    <t>W=10</t>
  </si>
  <si>
    <t xml:space="preserve"> HERE,median is calculated by the formula:L+((N/2)-CF)/F) *W</t>
  </si>
  <si>
    <t>CF=25</t>
  </si>
  <si>
    <t>F=25</t>
  </si>
  <si>
    <t>N/2=100/2=50</t>
  </si>
  <si>
    <t>MEDIAN=22+(50-25)/25*10</t>
  </si>
  <si>
    <t>MEDIAN=32</t>
  </si>
  <si>
    <t>3. MODE</t>
  </si>
  <si>
    <t>The primary value of the mode is that it is the only measure of central tendency</t>
  </si>
  <si>
    <t>that can be used for data measured on a nominal scale.The mode often is used as</t>
  </si>
  <si>
    <t>L=33</t>
  </si>
  <si>
    <t>a supplemental measure of central tendency that is reported along with the mean</t>
  </si>
  <si>
    <t>fm=22</t>
  </si>
  <si>
    <t>or the median</t>
  </si>
  <si>
    <t>f1=25</t>
  </si>
  <si>
    <t>f2=10</t>
  </si>
  <si>
    <t>w=10</t>
  </si>
  <si>
    <t>MODE= L+(fm-f1)/(2fm-f1-f2)*W</t>
  </si>
  <si>
    <t xml:space="preserve">                =33+(22-25)/(44-25-10) *10</t>
  </si>
  <si>
    <t>MODE=36.333</t>
  </si>
  <si>
    <t>4. QUARTILE</t>
  </si>
  <si>
    <t xml:space="preserve">There are three types of quartiles, first,second and third quartile.The first quartile is lower quartile and </t>
  </si>
  <si>
    <t>it is represented by Q1.The other name for second quartile is median and it is represented by Q2. The</t>
  </si>
  <si>
    <t>third quartile is the upper quartile and it is represented by Q3.</t>
  </si>
  <si>
    <t>Q1=l1+((N/4)-m1)/f1*C1</t>
  </si>
  <si>
    <t>Q2=l2+((N/2)-m2)/f2*C2</t>
  </si>
  <si>
    <t>Q3=l3+(3(N/4)-m3)/f3*C3</t>
  </si>
  <si>
    <t>Q1=l1+(N/4-m1)/f1 *C1</t>
  </si>
  <si>
    <t>N/4=100/4=25</t>
  </si>
  <si>
    <t>C1=10</t>
  </si>
  <si>
    <t xml:space="preserve">      =11+(25-10)/15 *10</t>
  </si>
  <si>
    <t>so l1 lies in 2nd class</t>
  </si>
  <si>
    <t xml:space="preserve">   Q1=21</t>
  </si>
  <si>
    <t>l1=11</t>
  </si>
  <si>
    <t>m1=10</t>
  </si>
  <si>
    <t>f1=15</t>
  </si>
  <si>
    <t>Q2=l2+(N/2-m2)/f2*C2</t>
  </si>
  <si>
    <t>C2=10</t>
  </si>
  <si>
    <t xml:space="preserve">      =22+(50-25)/25 *10</t>
  </si>
  <si>
    <t>so l2 lies in 3rd class</t>
  </si>
  <si>
    <t>Q2=32</t>
  </si>
  <si>
    <t>l2=22</t>
  </si>
  <si>
    <t>m2=25</t>
  </si>
  <si>
    <t>f2=25</t>
  </si>
  <si>
    <t>3(N/4)=3(100/4)=75</t>
  </si>
  <si>
    <t>C3=10</t>
  </si>
  <si>
    <t xml:space="preserve">      =44+(75-72)/10 * 10</t>
  </si>
  <si>
    <t>SO l3 lies in 5th class</t>
  </si>
  <si>
    <t>Q3=47</t>
  </si>
  <si>
    <t>l3=44</t>
  </si>
  <si>
    <t>m3=72</t>
  </si>
  <si>
    <t>f3=10</t>
  </si>
  <si>
    <t>5. VARIANCE</t>
  </si>
  <si>
    <t>(X-MEAN)</t>
  </si>
  <si>
    <t>SQ(X-MEAN)</t>
  </si>
  <si>
    <t>SQ(X-MEAN)*F</t>
  </si>
  <si>
    <t xml:space="preserve">The variance is a measure of variability.It is calculated by </t>
  </si>
  <si>
    <t>taking the average of squared deviations from the mean.</t>
  </si>
  <si>
    <t>Standard deviation looks at how spread out a group of</t>
  </si>
  <si>
    <t>members is from the mean, by looking at the square root</t>
  </si>
  <si>
    <t>of the variance</t>
  </si>
  <si>
    <t>Coefficient of variation is the dispersion of data points around the</t>
  </si>
  <si>
    <t>mean.It is used to compare two distributions to see which one has</t>
  </si>
  <si>
    <t xml:space="preserve">more distribution because it does not depend on units of </t>
  </si>
  <si>
    <t>MEAN=36.35</t>
  </si>
  <si>
    <t>distribution</t>
  </si>
  <si>
    <t>VARIANCE=48974.75/100 = 489.7475</t>
  </si>
  <si>
    <t>SD= SQRT(VARIANCE) =SQRT(489.7475)=22.13023949</t>
  </si>
  <si>
    <t>COEFFICIENT OF VARIATION(CV)=(22.1302/36.35)*100</t>
  </si>
  <si>
    <t xml:space="preserve">                                                   CV=60.88088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</si>
</sst>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17" fontId="2" fillId="0" borderId="0" xfId="0" applyNumberFormat="1" applyFont="1"/>
    <xf numFmtId="0" fontId="5" fillId="0" borderId="0" xfId="0" applyFont="1"/>
    <xf numFmtId="0" fontId="2" fillId="3" borderId="0" xfId="0" applyFont="1" applyFill="1"/>
    <xf numFmtId="0" fontId="4" fillId="5" borderId="0" xfId="0" applyFont="1" applyFill="1"/>
    <xf numFmtId="0" fontId="0" fillId="5" borderId="0" xfId="0" applyFill="1"/>
    <xf numFmtId="0" fontId="10" fillId="0" borderId="0" xfId="0" applyFont="1"/>
    <xf numFmtId="0" fontId="5" fillId="6" borderId="0" xfId="0" applyFont="1" applyFill="1"/>
    <xf numFmtId="0" fontId="5" fillId="3" borderId="0" xfId="0" applyFont="1" applyFill="1"/>
    <xf numFmtId="0" fontId="10" fillId="2" borderId="0" xfId="0" applyFont="1" applyFill="1"/>
    <xf numFmtId="0" fontId="2" fillId="7" borderId="0" xfId="0" applyFont="1" applyFill="1"/>
    <xf numFmtId="0" fontId="3" fillId="2" borderId="0" xfId="0" applyFont="1" applyFill="1"/>
    <xf numFmtId="0" fontId="13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/>
    <xf numFmtId="0" fontId="12" fillId="8" borderId="0" xfId="0" applyFont="1" applyFill="1"/>
    <xf numFmtId="0" fontId="0" fillId="3" borderId="0" xfId="0" applyFill="1"/>
    <xf numFmtId="0" fontId="16" fillId="8" borderId="0" xfId="0" applyFont="1" applyFill="1"/>
    <xf numFmtId="0" fontId="16" fillId="9" borderId="0" xfId="0" applyFont="1" applyFill="1"/>
    <xf numFmtId="0" fontId="0" fillId="9" borderId="0" xfId="0" applyFill="1"/>
    <xf numFmtId="0" fontId="5" fillId="8" borderId="0" xfId="0" applyFont="1" applyFill="1"/>
    <xf numFmtId="0" fontId="15" fillId="2" borderId="1" xfId="0" applyFont="1" applyFill="1" applyBorder="1" applyAlignment="1"/>
    <xf numFmtId="0" fontId="5" fillId="9" borderId="0" xfId="0" applyFont="1" applyFill="1" applyAlignment="1"/>
    <xf numFmtId="0" fontId="11" fillId="0" borderId="0" xfId="0" applyFont="1" applyAlignment="1"/>
    <xf numFmtId="0" fontId="5" fillId="4" borderId="0" xfId="0" applyFont="1" applyFill="1" applyAlignment="1"/>
    <xf numFmtId="0" fontId="0" fillId="0" borderId="0" xfId="0" applyAlignment="1"/>
    <xf numFmtId="0" fontId="6" fillId="0" borderId="0" xfId="0" applyFont="1" applyAlignment="1"/>
    <xf numFmtId="0" fontId="8" fillId="4" borderId="0" xfId="0" applyFont="1" applyFill="1" applyAlignment="1"/>
    <xf numFmtId="0" fontId="4" fillId="5" borderId="0" xfId="0" applyFont="1" applyFill="1" applyAlignment="1"/>
    <xf numFmtId="0" fontId="5" fillId="0" borderId="0" xfId="0" applyFont="1" applyAlignment="1"/>
    <xf numFmtId="0" fontId="3" fillId="2" borderId="0" xfId="0" applyFont="1" applyFill="1" applyAlignment="1"/>
    <xf numFmtId="0" fontId="9" fillId="5" borderId="0" xfId="0" applyFont="1" applyFill="1" applyAlignment="1"/>
    <xf numFmtId="0" fontId="7" fillId="2" borderId="0" xfId="0" applyFont="1" applyFill="1" applyAlignment="1"/>
    <xf numFmtId="0" fontId="10" fillId="0" borderId="0" xfId="0" applyFont="1" applyAlignment="1"/>
    <xf numFmtId="0" fontId="13" fillId="0" borderId="0" xfId="0" applyFont="1" applyAlignment="1"/>
    <xf numFmtId="0" fontId="6" fillId="4" borderId="0" xfId="0" applyFont="1" applyFill="1" applyAlignment="1"/>
    <xf numFmtId="0" fontId="12" fillId="2" borderId="0" xfId="0" applyFont="1" applyFill="1" applyAlignment="1"/>
    <xf numFmtId="0" fontId="5" fillId="2" borderId="0" xfId="0" applyFont="1" applyFill="1" applyAlignment="1"/>
    <xf numFmtId="0" fontId="11" fillId="2" borderId="0" xfId="0" applyFont="1" applyFill="1" applyAlignment="1"/>
    <xf numFmtId="0" fontId="2" fillId="3" borderId="0" xfId="0" applyFont="1" applyFill="1" applyAlignment="1"/>
    <xf numFmtId="0" fontId="18" fillId="9" borderId="0" xfId="0" applyFont="1" applyFill="1" applyAlignment="1"/>
    <xf numFmtId="0" fontId="10" fillId="9" borderId="0" xfId="0" applyFont="1" applyFill="1" applyAlignment="1"/>
    <xf numFmtId="0" fontId="17" fillId="9" borderId="0" xfId="0" applyFont="1" applyFill="1" applyAlignment="1"/>
    <xf numFmtId="0" fontId="15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0-10</c:v>
                </c:pt>
                <c:pt idx="1">
                  <c:v>11-21N</c:v>
                </c:pt>
                <c:pt idx="2">
                  <c:v>22-32</c:v>
                </c:pt>
                <c:pt idx="3">
                  <c:v>33-43</c:v>
                </c:pt>
                <c:pt idx="4">
                  <c:v>44-54</c:v>
                </c:pt>
                <c:pt idx="5">
                  <c:v>55-65</c:v>
                </c:pt>
                <c:pt idx="6">
                  <c:v>66-76</c:v>
                </c:pt>
                <c:pt idx="7">
                  <c:v>77-87</c:v>
                </c:pt>
                <c:pt idx="8">
                  <c:v>88-98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22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F-4B00-AEE3-F3976DFC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860007"/>
        <c:axId val="1500268471"/>
      </c:barChart>
      <c:catAx>
        <c:axId val="1355860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68471"/>
        <c:crosses val="autoZero"/>
        <c:auto val="1"/>
        <c:lblAlgn val="ctr"/>
        <c:lblOffset val="100"/>
        <c:noMultiLvlLbl val="0"/>
      </c:catAx>
      <c:valAx>
        <c:axId val="150026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NO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1-4876-8BD8-F8601507B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1-4876-8BD8-F8601507B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1-4876-8BD8-F8601507B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1-4876-8BD8-F8601507B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41-4876-8BD8-F8601507B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41-4876-8BD8-F8601507B4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41-4876-8BD8-F8601507B4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41-4876-8BD8-F8601507B4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41-4876-8BD8-F8601507B43E}"/>
              </c:ext>
            </c:extLst>
          </c:dPt>
          <c:cat>
            <c:strRef>
              <c:f>Sheet1!$A$3:$A$11</c:f>
              <c:strCache>
                <c:ptCount val="9"/>
                <c:pt idx="0">
                  <c:v>0-10</c:v>
                </c:pt>
                <c:pt idx="1">
                  <c:v>11-21N</c:v>
                </c:pt>
                <c:pt idx="2">
                  <c:v>22-32</c:v>
                </c:pt>
                <c:pt idx="3">
                  <c:v>33-43</c:v>
                </c:pt>
                <c:pt idx="4">
                  <c:v>44-54</c:v>
                </c:pt>
                <c:pt idx="5">
                  <c:v>55-65</c:v>
                </c:pt>
                <c:pt idx="6">
                  <c:v>66-76</c:v>
                </c:pt>
                <c:pt idx="7">
                  <c:v>77-87</c:v>
                </c:pt>
                <c:pt idx="8">
                  <c:v>88-98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22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8-447F-9F24-7FC77640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0-10</c:v>
                </c:pt>
                <c:pt idx="1">
                  <c:v>11-21N</c:v>
                </c:pt>
                <c:pt idx="2">
                  <c:v>22-32</c:v>
                </c:pt>
                <c:pt idx="3">
                  <c:v>33-43</c:v>
                </c:pt>
                <c:pt idx="4">
                  <c:v>44-54</c:v>
                </c:pt>
                <c:pt idx="5">
                  <c:v>55-65</c:v>
                </c:pt>
                <c:pt idx="6">
                  <c:v>66-76</c:v>
                </c:pt>
                <c:pt idx="7">
                  <c:v>77-87</c:v>
                </c:pt>
                <c:pt idx="8">
                  <c:v>88-98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22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D-476D-BCC5-65785BA2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812471"/>
        <c:axId val="917523240"/>
      </c:lineChart>
      <c:catAx>
        <c:axId val="2060812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3240"/>
        <c:crosses val="autoZero"/>
        <c:auto val="1"/>
        <c:lblAlgn val="ctr"/>
        <c:lblOffset val="100"/>
        <c:noMultiLvlLbl val="0"/>
      </c:catAx>
      <c:valAx>
        <c:axId val="9175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students marks</cx:v>
        </cx:txData>
      </cx:tx>
    </cx:title>
    <cx:plotArea>
      <cx:plotAreaRegion>
        <cx:series layoutId="clusteredColumn" uniqueId="{DBFD7DA3-D579-430F-B989-A4235A703085}">
          <cx:tx>
            <cx:txData>
              <cx:f/>
              <cx:v>NO OF STUDENTS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104775</xdr:rowOff>
    </xdr:from>
    <xdr:to>
      <xdr:col>10</xdr:col>
      <xdr:colOff>85725</xdr:colOff>
      <xdr:row>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4F5B2-F959-45E9-8155-0D510DCA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5</xdr:row>
      <xdr:rowOff>266700</xdr:rowOff>
    </xdr:from>
    <xdr:to>
      <xdr:col>10</xdr:col>
      <xdr:colOff>257175</xdr:colOff>
      <xdr:row>14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069B84-F6B5-4EDB-A891-98CB0B1095E0}"/>
            </a:ext>
            <a:ext uri="{147F2762-F138-4A5C-976F-8EAC2B608ADB}">
              <a16:predDERef xmlns:a16="http://schemas.microsoft.com/office/drawing/2014/main" pred="{04CCDD21-84FD-451A-88C4-1B026846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0</xdr:row>
      <xdr:rowOff>0</xdr:rowOff>
    </xdr:from>
    <xdr:to>
      <xdr:col>16</xdr:col>
      <xdr:colOff>238125</xdr:colOff>
      <xdr:row>5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C549FAF-D43B-4816-BDD5-168300A1489E}"/>
                </a:ext>
                <a:ext uri="{147F2762-F138-4A5C-976F-8EAC2B608ADB}">
                  <a16:predDERef xmlns:a16="http://schemas.microsoft.com/office/drawing/2014/main" pred="{33069B84-F6B5-4EDB-A891-98CB0B109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47275" y="0"/>
              <a:ext cx="346710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333375</xdr:colOff>
      <xdr:row>5</xdr:row>
      <xdr:rowOff>266700</xdr:rowOff>
    </xdr:from>
    <xdr:to>
      <xdr:col>16</xdr:col>
      <xdr:colOff>542925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078C0-8CC2-4376-B4AA-519B0A8BF218}"/>
            </a:ext>
            <a:ext uri="{147F2762-F138-4A5C-976F-8EAC2B608ADB}">
              <a16:predDERef xmlns:a16="http://schemas.microsoft.com/office/drawing/2014/main" pred="{0C549FAF-D43B-4816-BDD5-168300A1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zoomScale="69" workbookViewId="0">
      <selection activeCell="D4" sqref="D4"/>
    </sheetView>
  </sheetViews>
  <sheetFormatPr defaultRowHeight="14.5" x14ac:dyDescent="0.35"/>
  <cols>
    <col min="2" max="2" width="9.7265625" customWidth="1"/>
    <col min="3" max="6" width="20.7265625" customWidth="1"/>
  </cols>
  <sheetData>
    <row r="1" spans="1:5" ht="30" customHeight="1" x14ac:dyDescent="0.7">
      <c r="A1" s="1"/>
      <c r="B1" s="3" t="s">
        <v>0</v>
      </c>
      <c r="C1" s="3"/>
      <c r="D1" s="25" t="s">
        <v>1</v>
      </c>
      <c r="E1" s="25"/>
    </row>
    <row r="2" spans="1:5" ht="27.75" customHeight="1" x14ac:dyDescent="0.35">
      <c r="A2" s="2" t="s">
        <v>2</v>
      </c>
      <c r="B2" s="2" t="s">
        <v>3</v>
      </c>
    </row>
    <row r="3" spans="1:5" ht="27.75" customHeight="1" x14ac:dyDescent="0.35">
      <c r="A3" s="2" t="s">
        <v>4</v>
      </c>
      <c r="B3" s="2">
        <v>10</v>
      </c>
    </row>
    <row r="4" spans="1:5" ht="27.75" customHeight="1" x14ac:dyDescent="0.35">
      <c r="A4" s="4" t="s">
        <v>5</v>
      </c>
      <c r="B4" s="2">
        <v>15</v>
      </c>
    </row>
    <row r="5" spans="1:5" ht="27.75" customHeight="1" x14ac:dyDescent="0.35">
      <c r="A5" s="2" t="s">
        <v>6</v>
      </c>
      <c r="B5" s="2">
        <v>25</v>
      </c>
    </row>
    <row r="6" spans="1:5" ht="27.75" customHeight="1" x14ac:dyDescent="0.35">
      <c r="A6" s="2" t="s">
        <v>7</v>
      </c>
      <c r="B6" s="2">
        <v>22</v>
      </c>
    </row>
    <row r="7" spans="1:5" ht="27.75" customHeight="1" x14ac:dyDescent="0.35">
      <c r="A7" s="2" t="s">
        <v>8</v>
      </c>
      <c r="B7" s="2">
        <v>10</v>
      </c>
    </row>
    <row r="8" spans="1:5" ht="27.75" customHeight="1" x14ac:dyDescent="0.35">
      <c r="A8" s="2" t="s">
        <v>9</v>
      </c>
      <c r="B8" s="2">
        <v>5</v>
      </c>
    </row>
    <row r="9" spans="1:5" ht="27.75" customHeight="1" x14ac:dyDescent="0.35">
      <c r="A9" s="2" t="s">
        <v>10</v>
      </c>
      <c r="B9" s="2">
        <v>6</v>
      </c>
    </row>
    <row r="10" spans="1:5" ht="27.75" customHeight="1" x14ac:dyDescent="0.35">
      <c r="A10" s="2" t="s">
        <v>11</v>
      </c>
      <c r="B10" s="2">
        <v>3</v>
      </c>
    </row>
    <row r="11" spans="1:5" ht="27.75" customHeight="1" x14ac:dyDescent="0.35">
      <c r="A11" s="2" t="s">
        <v>12</v>
      </c>
      <c r="B11" s="2">
        <v>4</v>
      </c>
    </row>
    <row r="19" spans="1:16" ht="30" customHeight="1" x14ac:dyDescent="0.7">
      <c r="D19" s="14" t="s">
        <v>13</v>
      </c>
      <c r="E19" s="14" t="s">
        <v>14</v>
      </c>
      <c r="F19" s="14"/>
    </row>
    <row r="21" spans="1:16" ht="20.25" customHeight="1" x14ac:dyDescent="0.45">
      <c r="G21" s="44" t="s">
        <v>15</v>
      </c>
      <c r="H21" s="44"/>
      <c r="I21" s="44"/>
      <c r="J21" s="44"/>
      <c r="K21" s="44"/>
      <c r="L21" s="44"/>
      <c r="M21" s="44"/>
      <c r="N21" s="44"/>
      <c r="O21" s="44"/>
      <c r="P21" s="44"/>
    </row>
    <row r="22" spans="1:16" ht="20.25" customHeight="1" x14ac:dyDescent="0.6">
      <c r="B22" s="7" t="s">
        <v>16</v>
      </c>
      <c r="C22" s="8"/>
      <c r="G22" s="44" t="s">
        <v>17</v>
      </c>
      <c r="H22" s="44"/>
      <c r="I22" s="44"/>
      <c r="J22" s="44"/>
      <c r="K22" s="44"/>
      <c r="L22" s="44"/>
      <c r="M22" s="44"/>
      <c r="N22" s="44"/>
      <c r="O22" s="44"/>
      <c r="P22" s="22"/>
    </row>
    <row r="23" spans="1:16" ht="20.25" customHeight="1" x14ac:dyDescent="0.5">
      <c r="G23" s="46" t="s">
        <v>18</v>
      </c>
      <c r="H23" s="46"/>
      <c r="I23" s="46"/>
      <c r="J23" s="46"/>
      <c r="K23" s="46"/>
      <c r="L23" s="46"/>
      <c r="M23" s="46"/>
      <c r="N23" s="46"/>
      <c r="O23" s="46"/>
      <c r="P23" s="46"/>
    </row>
    <row r="24" spans="1:16" ht="20.25" customHeight="1" x14ac:dyDescent="0.5">
      <c r="G24" s="46" t="s">
        <v>19</v>
      </c>
      <c r="H24" s="46"/>
      <c r="I24" s="46"/>
      <c r="J24" s="46"/>
      <c r="K24" s="46"/>
      <c r="L24" s="46"/>
      <c r="M24" s="46"/>
      <c r="N24" s="46"/>
      <c r="O24" s="46"/>
      <c r="P24" s="46"/>
    </row>
    <row r="25" spans="1:16" ht="20.25" customHeight="1" x14ac:dyDescent="0.5">
      <c r="A25" s="2" t="s">
        <v>2</v>
      </c>
      <c r="B25" s="2" t="s">
        <v>20</v>
      </c>
      <c r="C25" s="2" t="s">
        <v>21</v>
      </c>
      <c r="D25" s="5" t="s">
        <v>22</v>
      </c>
      <c r="G25" s="46" t="s">
        <v>23</v>
      </c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20.25" customHeight="1" x14ac:dyDescent="0.6">
      <c r="A26" s="2" t="s">
        <v>4</v>
      </c>
      <c r="B26" s="2">
        <v>5</v>
      </c>
      <c r="C26" s="2">
        <v>10</v>
      </c>
      <c r="D26" s="2">
        <v>50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ht="20.25" customHeight="1" x14ac:dyDescent="0.6">
      <c r="A27" s="4" t="s">
        <v>5</v>
      </c>
      <c r="B27" s="2">
        <v>16</v>
      </c>
      <c r="C27" s="2">
        <v>15</v>
      </c>
      <c r="D27" s="2">
        <f>$B$27*$C$27</f>
        <v>240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ht="20.25" customHeight="1" x14ac:dyDescent="0.6">
      <c r="A28" s="2" t="s">
        <v>6</v>
      </c>
      <c r="B28" s="2">
        <v>27</v>
      </c>
      <c r="C28" s="2">
        <v>25</v>
      </c>
      <c r="D28" s="2">
        <v>675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21" customHeight="1" x14ac:dyDescent="0.35">
      <c r="A29" s="2" t="s">
        <v>7</v>
      </c>
      <c r="B29" s="2">
        <v>38</v>
      </c>
      <c r="C29" s="2">
        <v>22</v>
      </c>
      <c r="D29" s="2">
        <v>836</v>
      </c>
    </row>
    <row r="30" spans="1:16" ht="21" customHeight="1" x14ac:dyDescent="0.35">
      <c r="A30" s="2" t="s">
        <v>8</v>
      </c>
      <c r="B30" s="2">
        <v>49</v>
      </c>
      <c r="C30" s="2">
        <v>10</v>
      </c>
      <c r="D30" s="2">
        <v>490</v>
      </c>
    </row>
    <row r="31" spans="1:16" ht="21" customHeight="1" x14ac:dyDescent="0.35">
      <c r="A31" s="2" t="s">
        <v>9</v>
      </c>
      <c r="B31" s="2">
        <v>60</v>
      </c>
      <c r="C31" s="2">
        <v>5</v>
      </c>
      <c r="D31" s="2">
        <v>300</v>
      </c>
    </row>
    <row r="32" spans="1:16" ht="21" customHeight="1" x14ac:dyDescent="0.35">
      <c r="A32" s="2" t="s">
        <v>10</v>
      </c>
      <c r="B32" s="2">
        <v>71</v>
      </c>
      <c r="C32" s="2">
        <v>6</v>
      </c>
      <c r="D32" s="2">
        <v>426</v>
      </c>
    </row>
    <row r="33" spans="1:16" ht="21" customHeight="1" x14ac:dyDescent="0.35">
      <c r="A33" s="2" t="s">
        <v>11</v>
      </c>
      <c r="B33" s="2">
        <v>82</v>
      </c>
      <c r="C33" s="2">
        <v>3</v>
      </c>
      <c r="D33" s="2">
        <v>246</v>
      </c>
    </row>
    <row r="34" spans="1:16" ht="21" customHeight="1" x14ac:dyDescent="0.35">
      <c r="A34" s="2" t="s">
        <v>12</v>
      </c>
      <c r="B34" s="2">
        <v>93</v>
      </c>
      <c r="C34" s="2">
        <v>4</v>
      </c>
      <c r="D34" s="2">
        <v>372</v>
      </c>
    </row>
    <row r="35" spans="1:16" x14ac:dyDescent="0.35">
      <c r="B35" s="6" t="s">
        <v>24</v>
      </c>
      <c r="C35" s="6">
        <f>$C$26+$C$27+$C$28+$C$29+$C$30+$C$31+$C$32+$C$33+$C$34</f>
        <v>100</v>
      </c>
      <c r="D35" s="6">
        <f>$D$26+$D$27+$D$28+$D$29+$D$30+$D$31+$D$32+$D$33+$D$34</f>
        <v>3635</v>
      </c>
    </row>
    <row r="37" spans="1:16" ht="20.25" customHeight="1" x14ac:dyDescent="0.55000000000000004">
      <c r="B37" s="30" t="s">
        <v>25</v>
      </c>
      <c r="C37" s="30"/>
    </row>
    <row r="38" spans="1:16" ht="20.25" customHeight="1" x14ac:dyDescent="0.55000000000000004">
      <c r="B38" s="31" t="s">
        <v>26</v>
      </c>
      <c r="C38" s="31"/>
    </row>
    <row r="40" spans="1:16" ht="26" x14ac:dyDescent="0.6">
      <c r="B40" s="32" t="s">
        <v>27</v>
      </c>
      <c r="C40" s="32"/>
      <c r="D40" s="32"/>
      <c r="E40" s="32"/>
    </row>
    <row r="42" spans="1:16" ht="27.75" customHeight="1" x14ac:dyDescent="0.45">
      <c r="A42" s="2" t="s">
        <v>2</v>
      </c>
      <c r="B42" s="2" t="s">
        <v>20</v>
      </c>
      <c r="C42" s="2" t="s">
        <v>21</v>
      </c>
      <c r="D42" s="5" t="s">
        <v>28</v>
      </c>
      <c r="E42" s="5" t="s">
        <v>29</v>
      </c>
      <c r="H42" s="45" t="s">
        <v>30</v>
      </c>
      <c r="I42" s="45"/>
      <c r="J42" s="45"/>
      <c r="K42" s="45"/>
      <c r="L42" s="45"/>
      <c r="M42" s="45"/>
      <c r="N42" s="45"/>
      <c r="O42" s="45"/>
      <c r="P42" s="45"/>
    </row>
    <row r="43" spans="1:16" ht="27.75" customHeight="1" x14ac:dyDescent="0.45">
      <c r="A43" s="2" t="s">
        <v>4</v>
      </c>
      <c r="B43" s="2">
        <v>5</v>
      </c>
      <c r="C43" s="2">
        <v>10</v>
      </c>
      <c r="D43" s="2">
        <f>LOG(5,10)</f>
        <v>0.69897000433601875</v>
      </c>
      <c r="E43" s="2">
        <f>$D$43*$C$43</f>
        <v>6.9897000433601875</v>
      </c>
      <c r="H43" s="45" t="s">
        <v>31</v>
      </c>
      <c r="I43" s="45"/>
      <c r="J43" s="45"/>
      <c r="K43" s="45"/>
      <c r="L43" s="45"/>
      <c r="M43" s="45"/>
      <c r="N43" s="45"/>
      <c r="O43" s="45"/>
      <c r="P43" s="45"/>
    </row>
    <row r="44" spans="1:16" ht="27.75" customHeight="1" x14ac:dyDescent="0.45">
      <c r="A44" s="4" t="s">
        <v>5</v>
      </c>
      <c r="B44" s="2">
        <v>16</v>
      </c>
      <c r="C44" s="2">
        <v>15</v>
      </c>
      <c r="D44" s="2">
        <f>LOG(16,10)</f>
        <v>1.2041199826559246</v>
      </c>
      <c r="E44" s="2">
        <f>$D$44*$C$44</f>
        <v>18.061799739838868</v>
      </c>
      <c r="H44" s="45" t="s">
        <v>32</v>
      </c>
      <c r="I44" s="45"/>
      <c r="J44" s="45"/>
      <c r="K44" s="45"/>
      <c r="L44" s="45"/>
      <c r="M44" s="45"/>
      <c r="N44" s="45"/>
      <c r="O44" s="45"/>
      <c r="P44" s="45"/>
    </row>
    <row r="45" spans="1:16" ht="27.75" customHeight="1" x14ac:dyDescent="0.45">
      <c r="A45" s="2" t="s">
        <v>6</v>
      </c>
      <c r="B45" s="2">
        <v>27</v>
      </c>
      <c r="C45" s="2">
        <v>25</v>
      </c>
      <c r="D45" s="2">
        <f>LOG(27,10)</f>
        <v>1.4313637641589871</v>
      </c>
      <c r="E45" s="2">
        <f>$D$45*$C$45</f>
        <v>35.784094103974681</v>
      </c>
      <c r="H45" s="45" t="s">
        <v>33</v>
      </c>
      <c r="I45" s="45"/>
      <c r="J45" s="45"/>
      <c r="K45" s="45"/>
      <c r="L45" s="45"/>
      <c r="M45" s="45"/>
      <c r="N45" s="45"/>
      <c r="O45" s="45"/>
      <c r="P45" s="23"/>
    </row>
    <row r="46" spans="1:16" ht="27.75" customHeight="1" x14ac:dyDescent="0.35">
      <c r="A46" s="2" t="s">
        <v>7</v>
      </c>
      <c r="B46" s="2">
        <v>38</v>
      </c>
      <c r="C46" s="2">
        <v>22</v>
      </c>
      <c r="D46" s="2">
        <f>LOG(38,10)</f>
        <v>1.5797835966168099</v>
      </c>
      <c r="E46" s="2">
        <f>$D$46*$C$46</f>
        <v>34.755239125569815</v>
      </c>
    </row>
    <row r="47" spans="1:16" ht="27.75" customHeight="1" x14ac:dyDescent="0.35">
      <c r="A47" s="2" t="s">
        <v>8</v>
      </c>
      <c r="B47" s="2">
        <v>49</v>
      </c>
      <c r="C47" s="2">
        <v>10</v>
      </c>
      <c r="D47" s="2">
        <f>LOG(49,10)</f>
        <v>1.6901960800285134</v>
      </c>
      <c r="E47" s="2">
        <f>$D$47*$C$47</f>
        <v>16.901960800285135</v>
      </c>
    </row>
    <row r="48" spans="1:16" ht="27.75" customHeight="1" x14ac:dyDescent="0.35">
      <c r="A48" s="2" t="s">
        <v>9</v>
      </c>
      <c r="B48" s="2">
        <v>60</v>
      </c>
      <c r="C48" s="2">
        <v>5</v>
      </c>
      <c r="D48" s="2">
        <f>LOG(60,10)</f>
        <v>1.7781512503836434</v>
      </c>
      <c r="E48" s="2">
        <f>$D$48*$C$48</f>
        <v>8.8907562519182175</v>
      </c>
    </row>
    <row r="49" spans="1:16" ht="27.75" customHeight="1" x14ac:dyDescent="0.35">
      <c r="A49" s="2" t="s">
        <v>10</v>
      </c>
      <c r="B49" s="2">
        <v>71</v>
      </c>
      <c r="C49" s="2">
        <v>6</v>
      </c>
      <c r="D49" s="2">
        <f>LOG(71,10)</f>
        <v>1.851258348719075</v>
      </c>
      <c r="E49" s="2">
        <f>$D$49*$C$49</f>
        <v>11.107550092314451</v>
      </c>
    </row>
    <row r="50" spans="1:16" ht="27.75" customHeight="1" x14ac:dyDescent="0.35">
      <c r="A50" s="2" t="s">
        <v>11</v>
      </c>
      <c r="B50" s="2">
        <v>82</v>
      </c>
      <c r="C50" s="2">
        <v>3</v>
      </c>
      <c r="D50" s="2">
        <f>LOG(82,10)</f>
        <v>1.9138138523837167</v>
      </c>
      <c r="E50" s="2">
        <f>$D$50*$C$50</f>
        <v>5.7414415571511501</v>
      </c>
    </row>
    <row r="51" spans="1:16" ht="27.75" customHeight="1" x14ac:dyDescent="0.35">
      <c r="A51" s="2" t="s">
        <v>12</v>
      </c>
      <c r="B51" s="2">
        <v>93</v>
      </c>
      <c r="C51" s="2">
        <v>4</v>
      </c>
      <c r="D51" s="2">
        <f>LOG(93,10)</f>
        <v>1.968482948553935</v>
      </c>
      <c r="E51" s="2">
        <f>$D$51*$C$51</f>
        <v>7.8739317942157401</v>
      </c>
    </row>
    <row r="52" spans="1:16" ht="27.75" customHeight="1" x14ac:dyDescent="0.35">
      <c r="B52" s="6" t="s">
        <v>24</v>
      </c>
      <c r="C52" s="6">
        <v>100</v>
      </c>
      <c r="D52" s="6"/>
      <c r="E52" s="6">
        <f>$E$43+$E$44+$E$45+$E$46+$E$47+$E$48+$E$49+$E$50+$E$51</f>
        <v>146.10647350862826</v>
      </c>
    </row>
    <row r="53" spans="1:16" ht="27.75" customHeight="1" x14ac:dyDescent="0.45">
      <c r="B53" s="33" t="s">
        <v>34</v>
      </c>
      <c r="C53" s="33"/>
      <c r="D53" s="33"/>
    </row>
    <row r="54" spans="1:16" ht="27.75" customHeight="1" x14ac:dyDescent="0.45">
      <c r="B54" s="33" t="s">
        <v>35</v>
      </c>
      <c r="C54" s="33"/>
      <c r="D54" s="33"/>
    </row>
    <row r="55" spans="1:16" ht="27.75" customHeight="1" x14ac:dyDescent="0.45">
      <c r="B55" s="28" t="s">
        <v>36</v>
      </c>
      <c r="C55" s="28"/>
      <c r="D55" s="28"/>
    </row>
    <row r="56" spans="1:16" ht="27.75" customHeight="1" x14ac:dyDescent="0.35"/>
    <row r="57" spans="1:16" ht="20.25" customHeight="1" x14ac:dyDescent="0.55000000000000004">
      <c r="B57" s="35" t="s">
        <v>37</v>
      </c>
      <c r="C57" s="35"/>
      <c r="D57" s="35"/>
    </row>
    <row r="59" spans="1:16" ht="27.75" customHeight="1" x14ac:dyDescent="0.45">
      <c r="A59" s="2" t="s">
        <v>2</v>
      </c>
      <c r="B59" s="2" t="s">
        <v>20</v>
      </c>
      <c r="C59" s="2" t="s">
        <v>21</v>
      </c>
      <c r="D59" s="2" t="s">
        <v>38</v>
      </c>
      <c r="G59" s="45" t="s">
        <v>39</v>
      </c>
      <c r="H59" s="45"/>
      <c r="I59" s="45"/>
      <c r="J59" s="45"/>
      <c r="K59" s="45"/>
      <c r="L59" s="45"/>
      <c r="M59" s="45"/>
      <c r="N59" s="45"/>
      <c r="O59" s="45"/>
      <c r="P59" s="45"/>
    </row>
    <row r="60" spans="1:16" ht="27.75" customHeight="1" x14ac:dyDescent="0.45">
      <c r="A60" s="2" t="s">
        <v>4</v>
      </c>
      <c r="B60" s="2">
        <v>5</v>
      </c>
      <c r="C60" s="2">
        <v>10</v>
      </c>
      <c r="D60">
        <f>$C$60/$B$60</f>
        <v>2</v>
      </c>
      <c r="G60" s="45" t="s">
        <v>40</v>
      </c>
      <c r="H60" s="45"/>
      <c r="I60" s="45"/>
      <c r="J60" s="45"/>
      <c r="K60" s="45"/>
      <c r="L60" s="45"/>
      <c r="M60" s="45"/>
      <c r="N60" s="45"/>
      <c r="O60" s="45"/>
      <c r="P60" s="45"/>
    </row>
    <row r="61" spans="1:16" ht="27.75" customHeight="1" x14ac:dyDescent="0.45">
      <c r="A61" s="4" t="s">
        <v>5</v>
      </c>
      <c r="B61" s="2">
        <v>16</v>
      </c>
      <c r="C61" s="2">
        <v>15</v>
      </c>
      <c r="D61">
        <f>$C$61/$B$61</f>
        <v>0.9375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 ht="27.75" customHeight="1" x14ac:dyDescent="0.35">
      <c r="A62" s="2" t="s">
        <v>6</v>
      </c>
      <c r="B62" s="2">
        <v>27</v>
      </c>
      <c r="C62" s="2">
        <v>25</v>
      </c>
      <c r="D62">
        <f>$C$62/$B$62</f>
        <v>0.92592592592592593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</row>
    <row r="63" spans="1:16" ht="27.75" customHeight="1" x14ac:dyDescent="0.35">
      <c r="A63" s="2" t="s">
        <v>7</v>
      </c>
      <c r="B63" s="2">
        <v>38</v>
      </c>
      <c r="C63" s="2">
        <v>22</v>
      </c>
      <c r="D63">
        <f>$C$63/$B$63</f>
        <v>0.57894736842105265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</row>
    <row r="64" spans="1:16" ht="27.75" customHeight="1" x14ac:dyDescent="0.35">
      <c r="A64" s="2" t="s">
        <v>8</v>
      </c>
      <c r="B64" s="2">
        <v>49</v>
      </c>
      <c r="C64" s="2">
        <v>10</v>
      </c>
      <c r="D64">
        <f>$C$64/$B$64</f>
        <v>0.20408163265306123</v>
      </c>
    </row>
    <row r="65" spans="1:16" ht="27.75" customHeight="1" x14ac:dyDescent="0.35">
      <c r="A65" s="2" t="s">
        <v>9</v>
      </c>
      <c r="B65" s="2">
        <v>60</v>
      </c>
      <c r="C65" s="2">
        <v>5</v>
      </c>
      <c r="D65">
        <f>$C$65/$B$65</f>
        <v>8.3333333333333329E-2</v>
      </c>
    </row>
    <row r="66" spans="1:16" ht="27.75" customHeight="1" x14ac:dyDescent="0.35">
      <c r="A66" s="2" t="s">
        <v>10</v>
      </c>
      <c r="B66" s="2">
        <v>71</v>
      </c>
      <c r="C66" s="2">
        <v>6</v>
      </c>
      <c r="D66">
        <f>$C$66/$B$66</f>
        <v>8.4507042253521125E-2</v>
      </c>
    </row>
    <row r="67" spans="1:16" ht="27.75" customHeight="1" x14ac:dyDescent="0.35">
      <c r="A67" s="2" t="s">
        <v>11</v>
      </c>
      <c r="B67" s="2">
        <v>82</v>
      </c>
      <c r="C67" s="2">
        <v>3</v>
      </c>
      <c r="D67">
        <f>$C$67/$B$67</f>
        <v>3.6585365853658534E-2</v>
      </c>
    </row>
    <row r="68" spans="1:16" ht="27.75" customHeight="1" x14ac:dyDescent="0.35">
      <c r="A68" s="2" t="s">
        <v>12</v>
      </c>
      <c r="B68" s="2">
        <v>93</v>
      </c>
      <c r="C68" s="2">
        <v>4</v>
      </c>
      <c r="D68">
        <f>$C$68/$B$68</f>
        <v>4.3010752688172046E-2</v>
      </c>
    </row>
    <row r="69" spans="1:16" ht="27.75" customHeight="1" x14ac:dyDescent="0.35">
      <c r="B69" s="6" t="s">
        <v>24</v>
      </c>
      <c r="C69" s="6">
        <v>100</v>
      </c>
      <c r="D69" s="6">
        <f>$D$60+$D$61+$D$62+$D$63+$D$64+$D$65+$D$66+$D$67+$D$68</f>
        <v>4.8938914211287239</v>
      </c>
    </row>
    <row r="70" spans="1:16" ht="27.75" customHeight="1" x14ac:dyDescent="0.45">
      <c r="B70" s="33" t="s">
        <v>41</v>
      </c>
      <c r="C70" s="33"/>
      <c r="D70" s="33"/>
    </row>
    <row r="71" spans="1:16" ht="27.75" customHeight="1" x14ac:dyDescent="0.45">
      <c r="B71" s="28" t="s">
        <v>42</v>
      </c>
      <c r="C71" s="28"/>
      <c r="D71" s="28"/>
    </row>
    <row r="72" spans="1:16" ht="27.75" customHeight="1" x14ac:dyDescent="0.35"/>
    <row r="73" spans="1:16" ht="20.25" customHeight="1" x14ac:dyDescent="0.6">
      <c r="C73" s="36" t="s">
        <v>43</v>
      </c>
      <c r="D73" s="36"/>
      <c r="E73" s="36"/>
    </row>
    <row r="75" spans="1:16" ht="27.75" customHeight="1" x14ac:dyDescent="0.45">
      <c r="A75" s="5" t="s">
        <v>2</v>
      </c>
      <c r="B75" s="5" t="s">
        <v>44</v>
      </c>
      <c r="C75" s="5" t="s">
        <v>45</v>
      </c>
      <c r="D75" s="5" t="s">
        <v>46</v>
      </c>
      <c r="E75" s="5"/>
      <c r="F75" s="5"/>
      <c r="G75" s="9"/>
      <c r="H75" s="45" t="s">
        <v>47</v>
      </c>
      <c r="I75" s="45"/>
      <c r="J75" s="45"/>
      <c r="K75" s="45"/>
      <c r="L75" s="45"/>
      <c r="M75" s="45"/>
      <c r="N75" s="45"/>
      <c r="O75" s="45"/>
      <c r="P75" s="45"/>
    </row>
    <row r="76" spans="1:16" ht="27.75" customHeight="1" x14ac:dyDescent="0.45">
      <c r="A76" s="5" t="s">
        <v>4</v>
      </c>
      <c r="B76" s="5">
        <v>5</v>
      </c>
      <c r="C76" s="5">
        <v>10</v>
      </c>
      <c r="D76" s="5">
        <v>10</v>
      </c>
      <c r="E76" s="5"/>
      <c r="F76" s="5" t="s">
        <v>48</v>
      </c>
      <c r="G76" s="9"/>
      <c r="H76" s="45" t="s">
        <v>49</v>
      </c>
      <c r="I76" s="45"/>
      <c r="J76" s="45"/>
      <c r="K76" s="45"/>
      <c r="L76" s="45"/>
      <c r="M76" s="45"/>
      <c r="N76" s="45"/>
      <c r="O76" s="45"/>
      <c r="P76" s="45"/>
    </row>
    <row r="77" spans="1:16" ht="27.75" customHeight="1" x14ac:dyDescent="0.45">
      <c r="A77" s="5" t="s">
        <v>5</v>
      </c>
      <c r="B77" s="5">
        <v>16</v>
      </c>
      <c r="C77" s="5">
        <v>15</v>
      </c>
      <c r="D77" s="5">
        <v>25</v>
      </c>
      <c r="E77" s="5"/>
      <c r="F77" s="5" t="s">
        <v>50</v>
      </c>
      <c r="G77" s="9"/>
      <c r="H77" s="45" t="s">
        <v>51</v>
      </c>
      <c r="I77" s="45"/>
      <c r="J77" s="45"/>
      <c r="K77" s="45"/>
      <c r="L77" s="45"/>
      <c r="M77" s="45"/>
      <c r="N77" s="45"/>
      <c r="O77" s="45"/>
      <c r="P77" s="45"/>
    </row>
    <row r="78" spans="1:16" ht="27.75" customHeight="1" x14ac:dyDescent="0.45">
      <c r="A78" s="5" t="s">
        <v>6</v>
      </c>
      <c r="B78" s="5">
        <v>27</v>
      </c>
      <c r="C78" s="5">
        <v>25</v>
      </c>
      <c r="D78" s="10">
        <v>50</v>
      </c>
      <c r="E78" s="5"/>
      <c r="F78" s="5" t="s">
        <v>52</v>
      </c>
      <c r="G78" s="9"/>
      <c r="H78" s="9"/>
    </row>
    <row r="79" spans="1:16" ht="27.75" customHeight="1" x14ac:dyDescent="0.45">
      <c r="A79" s="5" t="s">
        <v>7</v>
      </c>
      <c r="B79" s="5">
        <v>38</v>
      </c>
      <c r="C79" s="5">
        <v>22</v>
      </c>
      <c r="D79" s="24">
        <v>72</v>
      </c>
      <c r="E79" s="5"/>
      <c r="F79" s="5" t="s">
        <v>53</v>
      </c>
      <c r="G79" s="9"/>
      <c r="H79" s="9"/>
    </row>
    <row r="80" spans="1:16" ht="27.75" customHeight="1" x14ac:dyDescent="0.45">
      <c r="A80" s="5" t="s">
        <v>8</v>
      </c>
      <c r="B80" s="5">
        <v>49</v>
      </c>
      <c r="C80" s="5">
        <v>10</v>
      </c>
      <c r="D80" s="5">
        <v>82</v>
      </c>
      <c r="E80" s="5"/>
      <c r="F80" s="5"/>
      <c r="G80" s="9"/>
      <c r="H80" s="9"/>
    </row>
    <row r="81" spans="1:16" ht="27.75" customHeight="1" x14ac:dyDescent="0.45">
      <c r="A81" s="5" t="s">
        <v>9</v>
      </c>
      <c r="B81" s="5">
        <v>60</v>
      </c>
      <c r="C81" s="5">
        <v>5</v>
      </c>
      <c r="D81" s="5">
        <v>87</v>
      </c>
      <c r="E81" s="5"/>
      <c r="F81" s="5"/>
      <c r="G81" s="9"/>
      <c r="H81" s="9"/>
    </row>
    <row r="82" spans="1:16" ht="27.75" customHeight="1" x14ac:dyDescent="0.45">
      <c r="A82" s="5" t="s">
        <v>10</v>
      </c>
      <c r="B82" s="5">
        <v>71</v>
      </c>
      <c r="C82" s="5">
        <v>6</v>
      </c>
      <c r="D82" s="5">
        <v>93</v>
      </c>
      <c r="E82" s="5"/>
      <c r="F82" s="5"/>
      <c r="G82" s="9"/>
      <c r="H82" s="9"/>
    </row>
    <row r="83" spans="1:16" ht="27.75" customHeight="1" x14ac:dyDescent="0.45">
      <c r="A83" s="5" t="s">
        <v>11</v>
      </c>
      <c r="B83" s="5">
        <v>82</v>
      </c>
      <c r="C83" s="5">
        <v>3</v>
      </c>
      <c r="D83" s="5">
        <v>96</v>
      </c>
      <c r="E83" s="5"/>
      <c r="F83" s="5"/>
      <c r="G83" s="9"/>
      <c r="H83" s="9"/>
    </row>
    <row r="84" spans="1:16" ht="27.75" customHeight="1" x14ac:dyDescent="0.45">
      <c r="A84" s="5" t="s">
        <v>12</v>
      </c>
      <c r="B84" s="5">
        <v>93</v>
      </c>
      <c r="C84" s="5">
        <v>4</v>
      </c>
      <c r="D84" s="5">
        <v>100</v>
      </c>
      <c r="E84" s="5"/>
      <c r="F84" s="5"/>
      <c r="G84" s="9"/>
      <c r="H84" s="9"/>
    </row>
    <row r="85" spans="1:16" ht="27.75" customHeight="1" x14ac:dyDescent="0.45">
      <c r="A85" s="5"/>
      <c r="B85" s="11" t="s">
        <v>24</v>
      </c>
      <c r="C85" s="11">
        <v>100</v>
      </c>
      <c r="D85" s="5"/>
      <c r="E85" s="5"/>
      <c r="F85" s="5"/>
      <c r="G85" s="9"/>
      <c r="H85" s="9"/>
    </row>
    <row r="86" spans="1:16" ht="27.75" customHeight="1" x14ac:dyDescent="0.45">
      <c r="A86" s="9"/>
      <c r="B86" s="9"/>
      <c r="C86" s="9"/>
      <c r="D86" s="9"/>
      <c r="E86" s="9"/>
      <c r="F86" s="9"/>
      <c r="G86" s="9"/>
      <c r="H86" s="9"/>
    </row>
    <row r="87" spans="1:16" ht="27.75" customHeight="1" x14ac:dyDescent="0.45">
      <c r="A87" s="9"/>
      <c r="B87" s="37" t="s">
        <v>54</v>
      </c>
      <c r="C87" s="37"/>
      <c r="D87" s="37"/>
      <c r="E87" s="9"/>
      <c r="F87" s="9"/>
      <c r="G87" s="9"/>
      <c r="H87" s="9"/>
    </row>
    <row r="88" spans="1:16" ht="27.75" customHeight="1" x14ac:dyDescent="0.45">
      <c r="A88" s="9"/>
      <c r="B88" s="37" t="s">
        <v>55</v>
      </c>
      <c r="C88" s="37"/>
      <c r="D88" s="37"/>
      <c r="E88" s="9"/>
      <c r="F88" s="9"/>
      <c r="G88" s="9"/>
      <c r="H88" s="9"/>
    </row>
    <row r="89" spans="1:16" ht="27.75" customHeight="1" x14ac:dyDescent="0.45">
      <c r="A89" s="9"/>
      <c r="B89" s="28" t="s">
        <v>56</v>
      </c>
      <c r="C89" s="28"/>
      <c r="D89" s="28"/>
      <c r="E89" s="9"/>
      <c r="F89" s="9"/>
      <c r="G89" s="9"/>
      <c r="H89" s="9"/>
    </row>
    <row r="90" spans="1:16" ht="27.75" customHeight="1" x14ac:dyDescent="0.45">
      <c r="A90" s="9"/>
      <c r="B90" s="37"/>
      <c r="C90" s="37"/>
      <c r="D90" s="37"/>
      <c r="E90" s="9"/>
      <c r="F90" s="9"/>
      <c r="G90" s="9"/>
      <c r="H90" s="9"/>
    </row>
    <row r="91" spans="1:16" ht="27.75" customHeight="1" x14ac:dyDescent="0.6">
      <c r="A91" s="12"/>
      <c r="B91" s="36" t="s">
        <v>57</v>
      </c>
      <c r="C91" s="36"/>
      <c r="D91" s="36"/>
      <c r="E91" s="12"/>
      <c r="F91" s="9"/>
      <c r="G91" s="9"/>
      <c r="H91" s="9"/>
    </row>
    <row r="92" spans="1:16" ht="27.75" customHeight="1" x14ac:dyDescent="0.45">
      <c r="A92" s="9"/>
      <c r="B92" s="9"/>
      <c r="C92" s="9"/>
      <c r="D92" s="9"/>
      <c r="E92" s="9"/>
      <c r="F92" s="9"/>
      <c r="G92" s="9"/>
      <c r="H92" s="9"/>
    </row>
    <row r="93" spans="1:16" ht="27.75" customHeight="1" x14ac:dyDescent="0.45">
      <c r="A93" s="5" t="s">
        <v>2</v>
      </c>
      <c r="B93" s="5" t="s">
        <v>44</v>
      </c>
      <c r="C93" s="5" t="s">
        <v>45</v>
      </c>
      <c r="D93" s="5" t="s">
        <v>46</v>
      </c>
      <c r="E93" s="5"/>
      <c r="F93" s="5"/>
      <c r="G93" s="45" t="s">
        <v>58</v>
      </c>
      <c r="H93" s="45"/>
      <c r="I93" s="45"/>
      <c r="J93" s="45"/>
      <c r="K93" s="45"/>
      <c r="L93" s="45"/>
      <c r="M93" s="45"/>
      <c r="N93" s="45"/>
      <c r="O93" s="45"/>
      <c r="P93" s="45"/>
    </row>
    <row r="94" spans="1:16" ht="27.75" customHeight="1" x14ac:dyDescent="0.45">
      <c r="A94" s="2" t="s">
        <v>4</v>
      </c>
      <c r="B94" s="2">
        <v>5</v>
      </c>
      <c r="C94" s="2">
        <v>10</v>
      </c>
      <c r="D94" s="2">
        <v>10</v>
      </c>
      <c r="E94" s="2"/>
      <c r="F94" s="2"/>
      <c r="G94" s="45" t="s">
        <v>59</v>
      </c>
      <c r="H94" s="45"/>
      <c r="I94" s="45"/>
      <c r="J94" s="45"/>
      <c r="K94" s="45"/>
      <c r="L94" s="45"/>
      <c r="M94" s="45"/>
      <c r="N94" s="45"/>
      <c r="O94" s="45"/>
      <c r="P94" s="45"/>
    </row>
    <row r="95" spans="1:16" ht="27.75" customHeight="1" x14ac:dyDescent="0.45">
      <c r="A95" s="4" t="s">
        <v>5</v>
      </c>
      <c r="B95" s="2">
        <v>16</v>
      </c>
      <c r="C95" s="2">
        <v>15</v>
      </c>
      <c r="D95" s="2">
        <v>25</v>
      </c>
      <c r="E95" s="2"/>
      <c r="F95" s="2" t="s">
        <v>60</v>
      </c>
      <c r="G95" s="45" t="s">
        <v>61</v>
      </c>
      <c r="H95" s="45"/>
      <c r="I95" s="45"/>
      <c r="J95" s="45"/>
      <c r="K95" s="45"/>
      <c r="L95" s="45"/>
      <c r="M95" s="45"/>
      <c r="N95" s="45"/>
      <c r="O95" s="45"/>
      <c r="P95" s="45"/>
    </row>
    <row r="96" spans="1:16" ht="27.75" customHeight="1" x14ac:dyDescent="0.45">
      <c r="A96" s="2" t="s">
        <v>6</v>
      </c>
      <c r="B96" s="2">
        <v>27</v>
      </c>
      <c r="C96" s="2">
        <v>25</v>
      </c>
      <c r="D96" s="2">
        <v>50</v>
      </c>
      <c r="E96" s="2"/>
      <c r="F96" s="2" t="s">
        <v>62</v>
      </c>
      <c r="G96" s="45" t="s">
        <v>63</v>
      </c>
      <c r="H96" s="45"/>
      <c r="I96" s="45"/>
      <c r="J96" s="45"/>
      <c r="K96" s="45"/>
      <c r="L96" s="45"/>
      <c r="M96" s="45"/>
      <c r="N96" s="45"/>
      <c r="O96" s="45"/>
      <c r="P96" s="45"/>
    </row>
    <row r="97" spans="1:6" ht="27.75" customHeight="1" x14ac:dyDescent="0.35">
      <c r="A97" s="2" t="s">
        <v>7</v>
      </c>
      <c r="B97" s="2">
        <v>38</v>
      </c>
      <c r="C97" s="2">
        <v>22</v>
      </c>
      <c r="D97" s="13">
        <v>72</v>
      </c>
      <c r="E97" s="2"/>
      <c r="F97" s="2" t="s">
        <v>64</v>
      </c>
    </row>
    <row r="98" spans="1:6" ht="27.75" customHeight="1" x14ac:dyDescent="0.35">
      <c r="A98" s="2" t="s">
        <v>8</v>
      </c>
      <c r="B98" s="2">
        <v>49</v>
      </c>
      <c r="C98" s="2">
        <v>10</v>
      </c>
      <c r="D98" s="2">
        <v>82</v>
      </c>
      <c r="E98" s="2"/>
      <c r="F98" s="2" t="s">
        <v>65</v>
      </c>
    </row>
    <row r="99" spans="1:6" ht="27.75" customHeight="1" x14ac:dyDescent="0.35">
      <c r="A99" s="2" t="s">
        <v>9</v>
      </c>
      <c r="B99" s="2">
        <v>60</v>
      </c>
      <c r="C99" s="2">
        <v>5</v>
      </c>
      <c r="D99" s="2">
        <v>87</v>
      </c>
      <c r="E99" s="2"/>
      <c r="F99" s="2" t="s">
        <v>66</v>
      </c>
    </row>
    <row r="100" spans="1:6" ht="27.75" customHeight="1" x14ac:dyDescent="0.35">
      <c r="A100" s="2" t="s">
        <v>10</v>
      </c>
      <c r="B100" s="2">
        <v>71</v>
      </c>
      <c r="C100" s="2">
        <v>6</v>
      </c>
      <c r="D100" s="2">
        <v>93</v>
      </c>
      <c r="E100" s="2"/>
      <c r="F100" s="2"/>
    </row>
    <row r="101" spans="1:6" ht="27.75" customHeight="1" x14ac:dyDescent="0.35">
      <c r="A101" s="2" t="s">
        <v>11</v>
      </c>
      <c r="B101" s="2">
        <v>82</v>
      </c>
      <c r="C101" s="2">
        <v>3</v>
      </c>
      <c r="D101" s="2">
        <v>96</v>
      </c>
      <c r="E101" s="2"/>
      <c r="F101" s="2"/>
    </row>
    <row r="102" spans="1:6" ht="27.75" customHeight="1" x14ac:dyDescent="0.35">
      <c r="A102" s="2" t="s">
        <v>12</v>
      </c>
      <c r="B102" s="2">
        <v>93</v>
      </c>
      <c r="C102" s="2">
        <v>4</v>
      </c>
      <c r="D102" s="2">
        <v>100</v>
      </c>
      <c r="E102" s="2"/>
      <c r="F102" s="2"/>
    </row>
    <row r="103" spans="1:6" ht="27.75" customHeight="1" x14ac:dyDescent="0.35">
      <c r="A103" s="2"/>
      <c r="B103" s="6" t="s">
        <v>24</v>
      </c>
      <c r="C103" s="6">
        <v>100</v>
      </c>
      <c r="D103" s="2"/>
      <c r="E103" s="2"/>
      <c r="F103" s="2"/>
    </row>
    <row r="105" spans="1:6" ht="24.75" customHeight="1" x14ac:dyDescent="0.45">
      <c r="A105" s="26" t="s">
        <v>67</v>
      </c>
      <c r="B105" s="26"/>
      <c r="C105" s="26"/>
      <c r="D105" s="26"/>
    </row>
    <row r="106" spans="1:6" ht="24.75" customHeight="1" x14ac:dyDescent="0.35">
      <c r="A106" s="27" t="s">
        <v>68</v>
      </c>
      <c r="B106" s="27"/>
      <c r="C106" s="27"/>
      <c r="D106" s="27"/>
    </row>
    <row r="107" spans="1:6" ht="24.75" customHeight="1" x14ac:dyDescent="0.45">
      <c r="A107" s="28" t="s">
        <v>69</v>
      </c>
      <c r="B107" s="28"/>
      <c r="C107" s="28"/>
      <c r="D107" s="28"/>
    </row>
    <row r="108" spans="1:6" ht="24.75" customHeight="1" x14ac:dyDescent="0.35">
      <c r="A108" s="29"/>
      <c r="B108" s="29"/>
      <c r="C108" s="29"/>
      <c r="D108" s="29"/>
    </row>
    <row r="109" spans="1:6" ht="24.75" customHeight="1" x14ac:dyDescent="0.7">
      <c r="A109" s="34" t="s">
        <v>70</v>
      </c>
      <c r="B109" s="34"/>
      <c r="C109" s="34"/>
      <c r="D109" s="34"/>
    </row>
    <row r="111" spans="1:6" ht="24.75" customHeight="1" x14ac:dyDescent="0.45">
      <c r="A111" s="5" t="s">
        <v>2</v>
      </c>
      <c r="B111" s="5" t="s">
        <v>44</v>
      </c>
      <c r="C111" s="5" t="s">
        <v>45</v>
      </c>
      <c r="D111" s="5" t="s">
        <v>46</v>
      </c>
    </row>
    <row r="112" spans="1:6" ht="24.75" customHeight="1" x14ac:dyDescent="0.35">
      <c r="A112" s="2" t="s">
        <v>4</v>
      </c>
      <c r="B112" s="2">
        <v>5</v>
      </c>
      <c r="C112" s="2">
        <v>10</v>
      </c>
      <c r="D112" s="2">
        <v>10</v>
      </c>
    </row>
    <row r="113" spans="1:16" ht="24.75" customHeight="1" x14ac:dyDescent="0.35">
      <c r="A113" s="4" t="s">
        <v>5</v>
      </c>
      <c r="B113" s="2">
        <v>16</v>
      </c>
      <c r="C113" s="2">
        <v>15</v>
      </c>
      <c r="D113" s="2">
        <v>25</v>
      </c>
    </row>
    <row r="114" spans="1:16" ht="24.75" customHeight="1" x14ac:dyDescent="0.45">
      <c r="A114" s="2" t="s">
        <v>6</v>
      </c>
      <c r="B114" s="2">
        <v>27</v>
      </c>
      <c r="C114" s="2">
        <v>25</v>
      </c>
      <c r="D114" s="2">
        <v>50</v>
      </c>
      <c r="F114" s="45" t="s">
        <v>71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</row>
    <row r="115" spans="1:16" ht="24.75" customHeight="1" x14ac:dyDescent="0.45">
      <c r="A115" s="2" t="s">
        <v>7</v>
      </c>
      <c r="B115" s="2">
        <v>38</v>
      </c>
      <c r="C115" s="2">
        <v>22</v>
      </c>
      <c r="D115" s="13">
        <v>72</v>
      </c>
      <c r="F115" s="45" t="s">
        <v>72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</row>
    <row r="116" spans="1:16" ht="24.75" customHeight="1" x14ac:dyDescent="0.45">
      <c r="A116" s="2" t="s">
        <v>8</v>
      </c>
      <c r="B116" s="2">
        <v>49</v>
      </c>
      <c r="C116" s="2">
        <v>10</v>
      </c>
      <c r="D116" s="2">
        <v>82</v>
      </c>
      <c r="F116" s="45" t="s">
        <v>73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</row>
    <row r="117" spans="1:16" ht="24.75" customHeight="1" x14ac:dyDescent="0.5">
      <c r="A117" s="2" t="s">
        <v>9</v>
      </c>
      <c r="B117" s="2">
        <v>60</v>
      </c>
      <c r="C117" s="2">
        <v>5</v>
      </c>
      <c r="D117" s="2">
        <v>87</v>
      </c>
      <c r="F117" s="47" t="s">
        <v>74</v>
      </c>
      <c r="G117" s="47"/>
      <c r="H117" s="47"/>
      <c r="I117" s="47"/>
      <c r="J117" s="47"/>
      <c r="K117" s="47"/>
      <c r="L117" s="47"/>
      <c r="M117" s="47"/>
      <c r="N117" s="47"/>
      <c r="O117" s="47"/>
      <c r="P117" s="47"/>
    </row>
    <row r="118" spans="1:16" ht="24.75" customHeight="1" x14ac:dyDescent="0.5">
      <c r="A118" s="2" t="s">
        <v>10</v>
      </c>
      <c r="B118" s="2">
        <v>71</v>
      </c>
      <c r="C118" s="2">
        <v>6</v>
      </c>
      <c r="D118" s="2">
        <v>93</v>
      </c>
      <c r="F118" s="47" t="s">
        <v>75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1:16" ht="24.75" customHeight="1" x14ac:dyDescent="0.5">
      <c r="A119" s="2" t="s">
        <v>11</v>
      </c>
      <c r="B119" s="2">
        <v>82</v>
      </c>
      <c r="C119" s="2">
        <v>3</v>
      </c>
      <c r="D119" s="2">
        <v>96</v>
      </c>
      <c r="F119" s="47" t="s">
        <v>76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</row>
    <row r="120" spans="1:16" ht="24.75" customHeight="1" x14ac:dyDescent="0.35">
      <c r="A120" s="2" t="s">
        <v>12</v>
      </c>
      <c r="B120" s="2">
        <v>93</v>
      </c>
      <c r="C120" s="2">
        <v>4</v>
      </c>
      <c r="D120" s="2">
        <v>100</v>
      </c>
    </row>
    <row r="121" spans="1:16" x14ac:dyDescent="0.35">
      <c r="B121" s="6" t="s">
        <v>24</v>
      </c>
      <c r="C121" s="6">
        <v>100</v>
      </c>
    </row>
    <row r="122" spans="1:16" ht="27" customHeight="1" x14ac:dyDescent="0.35"/>
    <row r="123" spans="1:16" ht="27" customHeight="1" x14ac:dyDescent="0.55000000000000004">
      <c r="A123" s="15" t="s">
        <v>77</v>
      </c>
      <c r="D123" s="16" t="s">
        <v>78</v>
      </c>
      <c r="F123" s="17" t="s">
        <v>79</v>
      </c>
    </row>
    <row r="124" spans="1:16" ht="27" customHeight="1" x14ac:dyDescent="0.55000000000000004">
      <c r="A124" s="30" t="s">
        <v>80</v>
      </c>
      <c r="B124" s="30"/>
      <c r="C124" s="30"/>
      <c r="D124" s="16" t="s">
        <v>81</v>
      </c>
    </row>
    <row r="125" spans="1:16" ht="27" customHeight="1" x14ac:dyDescent="0.55000000000000004">
      <c r="A125" s="39" t="s">
        <v>82</v>
      </c>
      <c r="B125" s="39"/>
      <c r="C125" s="39"/>
      <c r="D125" s="16" t="s">
        <v>83</v>
      </c>
    </row>
    <row r="126" spans="1:16" ht="27" customHeight="1" x14ac:dyDescent="0.55000000000000004">
      <c r="D126" s="16" t="s">
        <v>84</v>
      </c>
    </row>
    <row r="127" spans="1:16" ht="27" customHeight="1" x14ac:dyDescent="0.55000000000000004">
      <c r="D127" s="16" t="s">
        <v>85</v>
      </c>
    </row>
    <row r="128" spans="1:16" ht="27" customHeight="1" x14ac:dyDescent="0.55000000000000004">
      <c r="A128" s="38" t="s">
        <v>86</v>
      </c>
      <c r="B128" s="38"/>
      <c r="C128" s="38"/>
      <c r="D128" s="16" t="s">
        <v>54</v>
      </c>
      <c r="F128" s="15" t="s">
        <v>87</v>
      </c>
    </row>
    <row r="129" spans="1:16" ht="27" customHeight="1" x14ac:dyDescent="0.55000000000000004">
      <c r="A129" s="30" t="s">
        <v>88</v>
      </c>
      <c r="B129" s="30"/>
      <c r="C129" s="30"/>
      <c r="D129" s="9" t="s">
        <v>89</v>
      </c>
    </row>
    <row r="130" spans="1:16" ht="27" customHeight="1" x14ac:dyDescent="0.55000000000000004">
      <c r="A130" s="39" t="s">
        <v>90</v>
      </c>
      <c r="B130" s="39"/>
      <c r="C130" s="39"/>
      <c r="D130" s="18" t="s">
        <v>91</v>
      </c>
    </row>
    <row r="131" spans="1:16" ht="27" customHeight="1" x14ac:dyDescent="0.5">
      <c r="D131" s="18" t="s">
        <v>92</v>
      </c>
    </row>
    <row r="132" spans="1:16" ht="27" customHeight="1" x14ac:dyDescent="0.5">
      <c r="D132" s="18" t="s">
        <v>93</v>
      </c>
    </row>
    <row r="133" spans="1:16" ht="27" customHeight="1" x14ac:dyDescent="0.55000000000000004">
      <c r="A133" s="38" t="s">
        <v>76</v>
      </c>
      <c r="B133" s="38"/>
      <c r="C133" s="38"/>
      <c r="D133" s="18" t="s">
        <v>94</v>
      </c>
      <c r="F133" s="17" t="s">
        <v>95</v>
      </c>
    </row>
    <row r="134" spans="1:16" ht="27" customHeight="1" x14ac:dyDescent="0.55000000000000004">
      <c r="A134" s="30" t="s">
        <v>96</v>
      </c>
      <c r="B134" s="30"/>
      <c r="C134" s="30"/>
      <c r="D134" s="9" t="s">
        <v>97</v>
      </c>
    </row>
    <row r="135" spans="1:16" ht="27" customHeight="1" x14ac:dyDescent="0.55000000000000004">
      <c r="A135" s="39" t="s">
        <v>98</v>
      </c>
      <c r="B135" s="39"/>
      <c r="C135" s="39"/>
      <c r="D135" s="18" t="s">
        <v>99</v>
      </c>
    </row>
    <row r="136" spans="1:16" ht="27" customHeight="1" x14ac:dyDescent="0.5">
      <c r="D136" s="18" t="s">
        <v>100</v>
      </c>
    </row>
    <row r="137" spans="1:16" ht="27" customHeight="1" x14ac:dyDescent="0.5">
      <c r="D137" s="18" t="s">
        <v>101</v>
      </c>
    </row>
    <row r="139" spans="1:16" ht="24.75" customHeight="1" x14ac:dyDescent="0.6">
      <c r="A139" s="40" t="s">
        <v>102</v>
      </c>
      <c r="B139" s="40"/>
      <c r="C139" s="40"/>
      <c r="D139" s="19"/>
      <c r="E139" s="19"/>
      <c r="F139" s="19"/>
    </row>
    <row r="141" spans="1:16" ht="24.75" customHeight="1" x14ac:dyDescent="0.5">
      <c r="A141" s="2" t="s">
        <v>2</v>
      </c>
      <c r="B141" s="2" t="s">
        <v>20</v>
      </c>
      <c r="C141" s="2" t="s">
        <v>21</v>
      </c>
      <c r="D141" s="5" t="s">
        <v>103</v>
      </c>
      <c r="E141" s="5" t="s">
        <v>104</v>
      </c>
      <c r="F141" s="5" t="s">
        <v>105</v>
      </c>
      <c r="I141" s="47" t="s">
        <v>106</v>
      </c>
      <c r="J141" s="47"/>
      <c r="K141" s="47"/>
      <c r="L141" s="47"/>
      <c r="M141" s="47"/>
      <c r="N141" s="47"/>
      <c r="O141" s="47"/>
      <c r="P141" s="47"/>
    </row>
    <row r="142" spans="1:16" ht="24.75" customHeight="1" x14ac:dyDescent="0.5">
      <c r="A142" s="2" t="s">
        <v>4</v>
      </c>
      <c r="B142" s="2">
        <v>5</v>
      </c>
      <c r="C142" s="2">
        <v>10</v>
      </c>
      <c r="D142" s="2">
        <v>-31.35</v>
      </c>
      <c r="E142" s="2">
        <f>$D$142*$D$142</f>
        <v>982.8225000000001</v>
      </c>
      <c r="F142" s="2">
        <f>$E$142*$C$142</f>
        <v>9828.2250000000004</v>
      </c>
      <c r="I142" s="47" t="s">
        <v>107</v>
      </c>
      <c r="J142" s="47"/>
      <c r="K142" s="47"/>
      <c r="L142" s="47"/>
      <c r="M142" s="47"/>
      <c r="N142" s="47"/>
      <c r="O142" s="47"/>
      <c r="P142" s="47"/>
    </row>
    <row r="143" spans="1:16" ht="24.75" customHeight="1" x14ac:dyDescent="0.35">
      <c r="A143" s="4" t="s">
        <v>5</v>
      </c>
      <c r="B143" s="2">
        <v>16</v>
      </c>
      <c r="C143" s="2">
        <v>15</v>
      </c>
      <c r="D143" s="2">
        <v>-20.350000000000001</v>
      </c>
      <c r="E143" s="2">
        <f>$D$143*$D$143</f>
        <v>414.12250000000006</v>
      </c>
      <c r="F143" s="2">
        <f>$E$143*$C$143</f>
        <v>6211.8375000000005</v>
      </c>
      <c r="I143" s="29"/>
      <c r="J143" s="29"/>
      <c r="K143" s="29"/>
      <c r="L143" s="29"/>
      <c r="M143" s="29"/>
      <c r="N143" s="29"/>
      <c r="O143" s="29"/>
      <c r="P143" s="29"/>
    </row>
    <row r="144" spans="1:16" ht="24.75" customHeight="1" x14ac:dyDescent="0.35">
      <c r="A144" s="2" t="s">
        <v>6</v>
      </c>
      <c r="B144" s="2">
        <v>27</v>
      </c>
      <c r="C144" s="2">
        <v>25</v>
      </c>
      <c r="D144" s="2">
        <v>-9.35</v>
      </c>
      <c r="E144" s="2">
        <f>$D$144*$D$144</f>
        <v>87.422499999999999</v>
      </c>
      <c r="F144" s="2">
        <f>$E$144*$C$144</f>
        <v>2185.5625</v>
      </c>
    </row>
    <row r="145" spans="1:16" ht="24.75" customHeight="1" x14ac:dyDescent="0.35">
      <c r="A145" s="2" t="s">
        <v>7</v>
      </c>
      <c r="B145" s="2">
        <v>38</v>
      </c>
      <c r="C145" s="2">
        <v>22</v>
      </c>
      <c r="D145" s="2">
        <v>1.65</v>
      </c>
      <c r="E145" s="2">
        <f>$D$145*$D$145</f>
        <v>2.7224999999999997</v>
      </c>
      <c r="F145" s="2">
        <f>$E$145*$C$145</f>
        <v>59.894999999999996</v>
      </c>
    </row>
    <row r="146" spans="1:16" ht="24.75" customHeight="1" x14ac:dyDescent="0.5">
      <c r="A146" s="2" t="s">
        <v>8</v>
      </c>
      <c r="B146" s="2">
        <v>49</v>
      </c>
      <c r="C146" s="2">
        <v>10</v>
      </c>
      <c r="D146" s="2">
        <v>12.65</v>
      </c>
      <c r="E146" s="2">
        <v>160.02250000000001</v>
      </c>
      <c r="F146" s="2">
        <f>$E$146*$C$146</f>
        <v>1600.2250000000001</v>
      </c>
      <c r="I146" s="47" t="s">
        <v>108</v>
      </c>
      <c r="J146" s="47"/>
      <c r="K146" s="47"/>
      <c r="L146" s="47"/>
      <c r="M146" s="47"/>
      <c r="N146" s="47"/>
      <c r="O146" s="47"/>
      <c r="P146" s="47"/>
    </row>
    <row r="147" spans="1:16" ht="24.75" customHeight="1" x14ac:dyDescent="0.5">
      <c r="A147" s="2" t="s">
        <v>9</v>
      </c>
      <c r="B147" s="2">
        <v>60</v>
      </c>
      <c r="C147" s="2">
        <v>5</v>
      </c>
      <c r="D147" s="2">
        <v>23.65</v>
      </c>
      <c r="E147" s="2">
        <v>559.32249999999999</v>
      </c>
      <c r="F147" s="2">
        <f>$E$147*$C$147</f>
        <v>2796.6125000000002</v>
      </c>
      <c r="I147" s="47" t="s">
        <v>109</v>
      </c>
      <c r="J147" s="47"/>
      <c r="K147" s="47"/>
      <c r="L147" s="47"/>
      <c r="M147" s="47"/>
      <c r="N147" s="47"/>
      <c r="O147" s="47"/>
      <c r="P147" s="47"/>
    </row>
    <row r="148" spans="1:16" ht="24.75" customHeight="1" x14ac:dyDescent="0.5">
      <c r="A148" s="2" t="s">
        <v>10</v>
      </c>
      <c r="B148" s="2">
        <v>71</v>
      </c>
      <c r="C148" s="2">
        <v>6</v>
      </c>
      <c r="D148" s="2">
        <v>34.65</v>
      </c>
      <c r="E148" s="2">
        <f>$D$148*$D$148</f>
        <v>1200.6224999999999</v>
      </c>
      <c r="F148" s="2">
        <f>$E$148*$C$148</f>
        <v>7203.7349999999997</v>
      </c>
      <c r="I148" s="47" t="s">
        <v>110</v>
      </c>
      <c r="J148" s="47"/>
      <c r="K148" s="47"/>
      <c r="L148" s="47"/>
      <c r="M148" s="47"/>
      <c r="N148" s="47"/>
      <c r="O148" s="47"/>
      <c r="P148" s="47"/>
    </row>
    <row r="149" spans="1:16" ht="24.75" customHeight="1" x14ac:dyDescent="0.35">
      <c r="A149" s="2" t="s">
        <v>11</v>
      </c>
      <c r="B149" s="2">
        <v>82</v>
      </c>
      <c r="C149" s="2">
        <v>3</v>
      </c>
      <c r="D149" s="2">
        <v>45.65</v>
      </c>
      <c r="E149" s="2">
        <f>$D$149*$D$149</f>
        <v>2083.9224999999997</v>
      </c>
      <c r="F149" s="2">
        <f>$E$149*$C$149</f>
        <v>6251.767499999999</v>
      </c>
    </row>
    <row r="150" spans="1:16" ht="24.75" customHeight="1" x14ac:dyDescent="0.45">
      <c r="A150" s="2" t="s">
        <v>12</v>
      </c>
      <c r="B150" s="2">
        <v>93</v>
      </c>
      <c r="C150" s="2">
        <v>4</v>
      </c>
      <c r="D150" s="2">
        <v>56.65</v>
      </c>
      <c r="E150" s="2">
        <f>$D$150*$D$150</f>
        <v>3209.2224999999999</v>
      </c>
      <c r="F150" s="2">
        <f>$E$150*$C$150</f>
        <v>12836.89</v>
      </c>
      <c r="I150" s="45" t="s">
        <v>111</v>
      </c>
      <c r="J150" s="45"/>
      <c r="K150" s="45"/>
      <c r="L150" s="45"/>
      <c r="M150" s="45"/>
      <c r="N150" s="45"/>
      <c r="O150" s="45"/>
      <c r="P150" s="45"/>
    </row>
    <row r="151" spans="1:16" ht="24.75" customHeight="1" x14ac:dyDescent="0.45">
      <c r="B151" s="6" t="s">
        <v>24</v>
      </c>
      <c r="C151" s="6">
        <v>100</v>
      </c>
      <c r="D151" s="20"/>
      <c r="E151" s="20"/>
      <c r="F151" s="6">
        <f>$F$142+$F$143+$F$144+$F$145+$F$146+$F$147+$F$148+$F$149+$F$150</f>
        <v>48974.75</v>
      </c>
      <c r="I151" s="45" t="s">
        <v>112</v>
      </c>
      <c r="J151" s="45"/>
      <c r="K151" s="45"/>
      <c r="L151" s="45"/>
      <c r="M151" s="45"/>
      <c r="N151" s="45"/>
      <c r="O151" s="45"/>
      <c r="P151" s="45"/>
    </row>
    <row r="152" spans="1:16" ht="24.75" customHeight="1" x14ac:dyDescent="0.45">
      <c r="I152" s="45" t="s">
        <v>113</v>
      </c>
      <c r="J152" s="45"/>
      <c r="K152" s="45"/>
      <c r="L152" s="45"/>
      <c r="M152" s="45"/>
      <c r="N152" s="45"/>
      <c r="O152" s="45"/>
      <c r="P152" s="45"/>
    </row>
    <row r="153" spans="1:16" ht="24.75" customHeight="1" x14ac:dyDescent="0.45">
      <c r="B153" s="43" t="s">
        <v>114</v>
      </c>
      <c r="C153" s="43"/>
      <c r="I153" s="45" t="s">
        <v>115</v>
      </c>
      <c r="J153" s="45"/>
      <c r="K153" s="45"/>
      <c r="L153" s="45"/>
      <c r="M153" s="45"/>
      <c r="N153" s="45"/>
      <c r="O153" s="45"/>
      <c r="P153" s="45"/>
    </row>
    <row r="154" spans="1:16" x14ac:dyDescent="0.35">
      <c r="B154" s="29"/>
      <c r="C154" s="29"/>
    </row>
    <row r="155" spans="1:16" ht="24.75" customHeight="1" x14ac:dyDescent="0.45">
      <c r="B155" s="28" t="s">
        <v>116</v>
      </c>
      <c r="C155" s="28"/>
      <c r="D155" s="28"/>
      <c r="E155" s="28"/>
    </row>
    <row r="156" spans="1:16" ht="24.75" customHeight="1" x14ac:dyDescent="0.45">
      <c r="B156" s="28" t="s">
        <v>117</v>
      </c>
      <c r="C156" s="28"/>
      <c r="D156" s="28"/>
      <c r="E156" s="28"/>
    </row>
    <row r="157" spans="1:16" x14ac:dyDescent="0.35">
      <c r="B157" s="29"/>
      <c r="C157" s="29"/>
    </row>
    <row r="158" spans="1:16" ht="27.75" customHeight="1" x14ac:dyDescent="0.35">
      <c r="B158" s="42" t="s">
        <v>118</v>
      </c>
      <c r="C158" s="42"/>
      <c r="D158" s="42"/>
    </row>
    <row r="159" spans="1:16" ht="27.75" customHeight="1" x14ac:dyDescent="0.45">
      <c r="B159" s="41" t="s">
        <v>119</v>
      </c>
      <c r="C159" s="41"/>
      <c r="D159" s="41"/>
    </row>
  </sheetData>
  <mergeCells count="74">
    <mergeCell ref="I153:P153"/>
    <mergeCell ref="I147:P147"/>
    <mergeCell ref="I148:P148"/>
    <mergeCell ref="I150:P150"/>
    <mergeCell ref="I151:P151"/>
    <mergeCell ref="I152:P152"/>
    <mergeCell ref="F119:P119"/>
    <mergeCell ref="I141:P141"/>
    <mergeCell ref="I142:P142"/>
    <mergeCell ref="I143:P143"/>
    <mergeCell ref="I146:P146"/>
    <mergeCell ref="F114:P114"/>
    <mergeCell ref="F115:P115"/>
    <mergeCell ref="F116:P116"/>
    <mergeCell ref="F117:P117"/>
    <mergeCell ref="F118:P118"/>
    <mergeCell ref="H77:P77"/>
    <mergeCell ref="G93:P93"/>
    <mergeCell ref="G94:P94"/>
    <mergeCell ref="G95:P95"/>
    <mergeCell ref="G96:P96"/>
    <mergeCell ref="G61:P61"/>
    <mergeCell ref="G62:P62"/>
    <mergeCell ref="G63:P63"/>
    <mergeCell ref="H75:P75"/>
    <mergeCell ref="H76:P76"/>
    <mergeCell ref="H43:P43"/>
    <mergeCell ref="H44:P44"/>
    <mergeCell ref="H45:O45"/>
    <mergeCell ref="G59:P59"/>
    <mergeCell ref="G60:P60"/>
    <mergeCell ref="G22:O22"/>
    <mergeCell ref="H42:P42"/>
    <mergeCell ref="G21:P21"/>
    <mergeCell ref="G23:P23"/>
    <mergeCell ref="G24:P24"/>
    <mergeCell ref="G25:P25"/>
    <mergeCell ref="B159:D159"/>
    <mergeCell ref="B155:E155"/>
    <mergeCell ref="B156:E156"/>
    <mergeCell ref="B158:D158"/>
    <mergeCell ref="B153:C153"/>
    <mergeCell ref="B154:C154"/>
    <mergeCell ref="B157:C157"/>
    <mergeCell ref="A133:C133"/>
    <mergeCell ref="A134:C134"/>
    <mergeCell ref="A135:C135"/>
    <mergeCell ref="A139:C139"/>
    <mergeCell ref="A124:C124"/>
    <mergeCell ref="A125:C125"/>
    <mergeCell ref="A128:C128"/>
    <mergeCell ref="A129:C129"/>
    <mergeCell ref="A130:C130"/>
    <mergeCell ref="A109:D109"/>
    <mergeCell ref="B55:D55"/>
    <mergeCell ref="B57:D57"/>
    <mergeCell ref="B70:D70"/>
    <mergeCell ref="B71:D71"/>
    <mergeCell ref="C73:E73"/>
    <mergeCell ref="B91:D91"/>
    <mergeCell ref="B87:D87"/>
    <mergeCell ref="B88:D88"/>
    <mergeCell ref="B89:D89"/>
    <mergeCell ref="B90:D90"/>
    <mergeCell ref="D1:E1"/>
    <mergeCell ref="A105:D105"/>
    <mergeCell ref="A106:D106"/>
    <mergeCell ref="A107:D107"/>
    <mergeCell ref="A108:D108"/>
    <mergeCell ref="B37:C37"/>
    <mergeCell ref="B38:C38"/>
    <mergeCell ref="B40:E40"/>
    <mergeCell ref="B53:D53"/>
    <mergeCell ref="B54:D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aparna_k kasi</dc:creator>
  <cp:keywords/>
  <dc:description/>
  <cp:lastModifiedBy>aparna_k kasi</cp:lastModifiedBy>
  <cp:revision/>
  <dcterms:created xsi:type="dcterms:W3CDTF">2021-01-26T08:41:41Z</dcterms:created>
  <dcterms:modified xsi:type="dcterms:W3CDTF">2021-01-26T09:04:16Z</dcterms:modified>
  <cp:category/>
  <cp:contentStatus/>
</cp:coreProperties>
</file>