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D983A4-37E2-4BBE-9EB4-9C86CFAF6F5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UserDetails.csv" sheetId="1" r:id="rId1"/>
    <sheet name="CookingSessions.csv" sheetId="2" r:id="rId2"/>
    <sheet name="OrderDetails.csv" sheetId="3" r:id="rId3"/>
    <sheet name="Sheet5" sheetId="8" r:id="rId4"/>
  </sheets>
  <definedNames>
    <definedName name="_xlnm._FilterDatabase" localSheetId="0" hidden="1">UserDetails.csv!$A$1:$I$11</definedName>
  </definedNames>
  <calcPr calcId="191029"/>
  <pivotCaches>
    <pivotCache cacheId="4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3" l="1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2" i="3" a="1"/>
  <c r="T2" i="3" s="1"/>
  <c r="S17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2" i="3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2" i="3" a="1"/>
  <c r="K2" i="3" s="1"/>
  <c r="I4" i="3"/>
  <c r="I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<sst xmlns="http://schemas.openxmlformats.org/spreadsheetml/2006/main" count="326" uniqueCount="122">
  <si>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</si>
  <si>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</si>
  <si>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</si>
  <si>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</si>
  <si>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</si>
  <si>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</si>
  <si>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</si>
  <si>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</si>
  <si>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</si>
  <si>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</si>
  <si>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</si>
  <si>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</si>
  <si>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</si>
  <si>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</si>
  <si>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</si>
  <si>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</si>
  <si>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</si>
  <si>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</si>
  <si>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</si>
  <si>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</si>
  <si>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</si>
  <si>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</si>
  <si>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</si>
  <si>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</si>
  <si>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</si>
  <si>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</si>
  <si>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</si>
  <si>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</si>
  <si>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</si>
  <si>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</si>
  <si>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</si>
  <si>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</si>
  <si>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</si>
  <si>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</si>
  <si>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</si>
  <si>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</si>
  <si>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</si>
  <si>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</si>
  <si>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</si>
  <si>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</si>
  <si>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</si>
  <si>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</si>
  <si>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</si>
  <si>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</si>
  <si>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</si>
  <si>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</si>
  <si>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</si>
  <si>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</si>
  <si>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</si>
  <si>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</si>
  <si>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</si>
  <si>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</si>
  <si>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</si>
  <si>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</si>
  <si>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</si>
  <si>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</si>
  <si>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</si>
  <si>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</si>
  <si>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</si>
  <si>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</si>
  <si>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</si>
  <si>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</si>
  <si>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</si>
  <si>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</si>
  <si>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</si>
  <si>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</si>
  <si>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</si>
  <si>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</si>
  <si>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</si>
  <si>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</si>
  <si>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</si>
  <si>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</si>
  <si>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</si>
  <si>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</si>
  <si>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</si>
  <si>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</si>
  <si>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</si>
  <si>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</si>
  <si>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</si>
  <si>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</si>
  <si>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</si>
  <si>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</si>
  <si>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</si>
  <si>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</si>
  <si>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</si>
  <si>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</si>
  <si>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</si>
  <si>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</si>
  <si>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</si>
  <si>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</si>
  <si>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</si>
  <si>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</si>
  <si>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</si>
  <si>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</si>
  <si>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</si>
  <si>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</si>
  <si>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</si>
  <si>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</si>
  <si>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</si>
  <si>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</si>
  <si>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</si>
  <si>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</si>
  <si>
    <t>Row Labels</t>
  </si>
  <si>
    <t>Grand Total</t>
  </si>
  <si>
    <t>Column Labels</t>
  </si>
  <si>
    <t>Sum of Amount (USD)</t>
  </si>
  <si>
    <t>Average of Session Rating</t>
  </si>
  <si>
    <t>Total Average of Session Rating</t>
  </si>
  <si>
    <t>Total Count of User ID</t>
  </si>
  <si>
    <t>Count of User ID</t>
  </si>
  <si>
    <t>Count of Order ID</t>
  </si>
  <si>
    <t>Session rating vs Count of Order ID</t>
  </si>
  <si>
    <t>Total amount, Count of order ID vs Dish name</t>
  </si>
  <si>
    <t>Average session rating,count of orders per Meal type</t>
  </si>
  <si>
    <t>Average of Age</t>
  </si>
  <si>
    <t>Favorite Meal with age</t>
  </si>
  <si>
    <t>Sum of Total Orders</t>
  </si>
  <si>
    <t>Count of Total Orders</t>
  </si>
  <si>
    <t>Orders per Session duration</t>
  </si>
  <si>
    <t>Orders and revenue rating with age</t>
  </si>
  <si>
    <t>Count, Sum and revenue of Orders by location</t>
  </si>
  <si>
    <t>Revenue with Meal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</si>
</sst>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 applyAlignment="1"/>
    <xf numFmtId="0" fontId="4" fillId="0" borderId="0" xfId="0" applyFont="1" applyAlignment="1"/>
    <xf numFmtId="0" fontId="0" fillId="0" borderId="0" xfId="0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Excel.xlsx]Sheet5!PivotTable5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Sheet5!$A$18:$A$29</c:f>
              <c:strCache>
                <c:ptCount val="11"/>
                <c:pt idx="0">
                  <c:v>5</c:v>
                </c:pt>
                <c:pt idx="1">
                  <c:v>4.9</c:v>
                </c:pt>
                <c:pt idx="2">
                  <c:v>4.8</c:v>
                </c:pt>
                <c:pt idx="3">
                  <c:v>4.7</c:v>
                </c:pt>
                <c:pt idx="4">
                  <c:v>4.6</c:v>
                </c:pt>
                <c:pt idx="5">
                  <c:v>4.5</c:v>
                </c:pt>
                <c:pt idx="6">
                  <c:v>4.4</c:v>
                </c:pt>
                <c:pt idx="7">
                  <c:v>4.3</c:v>
                </c:pt>
                <c:pt idx="8">
                  <c:v>4.2</c:v>
                </c:pt>
                <c:pt idx="9">
                  <c:v>4.1</c:v>
                </c:pt>
                <c:pt idx="10">
                  <c:v>4</c:v>
                </c:pt>
              </c:strCache>
            </c:strRef>
          </c:cat>
          <c:val>
            <c:numRef>
              <c:f>Sheet5!$B$18:$B$29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F-4EC6-B2B4-AA425C75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413839"/>
        <c:axId val="242415279"/>
      </c:lineChart>
      <c:catAx>
        <c:axId val="2424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15279"/>
        <c:crosses val="autoZero"/>
        <c:auto val="1"/>
        <c:lblAlgn val="ctr"/>
        <c:lblOffset val="100"/>
        <c:noMultiLvlLbl val="0"/>
      </c:catAx>
      <c:valAx>
        <c:axId val="242415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1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Excel.xlsx]Sheet5!eeee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367950140925695E-2"/>
          <c:y val="0.18467722352038535"/>
          <c:w val="0.61243709302340033"/>
          <c:h val="0.6306455529592293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Sheet5!$B$37</c:f>
              <c:strCache>
                <c:ptCount val="1"/>
                <c:pt idx="0">
                  <c:v>Sum of Amount (USD)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Sheet5!$A$38:$A$44</c:f>
              <c:strCache>
                <c:ptCount val="6"/>
                <c:pt idx="0">
                  <c:v>Spaghetti</c:v>
                </c:pt>
                <c:pt idx="1">
                  <c:v>Grilled Chicken</c:v>
                </c:pt>
                <c:pt idx="2">
                  <c:v>Caesar Salad</c:v>
                </c:pt>
                <c:pt idx="3">
                  <c:v>Veggie Burger</c:v>
                </c:pt>
                <c:pt idx="4">
                  <c:v>Pancakes</c:v>
                </c:pt>
                <c:pt idx="5">
                  <c:v>Oatmeal</c:v>
                </c:pt>
              </c:strCache>
            </c:strRef>
          </c:cat>
          <c:val>
            <c:numRef>
              <c:f>Sheet5!$B$38:$B$44</c:f>
              <c:numCache>
                <c:formatCode>General</c:formatCode>
                <c:ptCount val="6"/>
                <c:pt idx="0">
                  <c:v>55.5</c:v>
                </c:pt>
                <c:pt idx="1">
                  <c:v>51</c:v>
                </c:pt>
                <c:pt idx="2">
                  <c:v>28</c:v>
                </c:pt>
                <c:pt idx="3">
                  <c:v>22</c:v>
                </c:pt>
                <c:pt idx="4">
                  <c:v>16.5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3-4D6B-AF47-548013BD71DE}"/>
            </c:ext>
          </c:extLst>
        </c:ser>
        <c:ser>
          <c:idx val="1"/>
          <c:order val="1"/>
          <c:tx>
            <c:strRef>
              <c:f>Sheet5!$C$37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Sheet5!$A$38:$A$44</c:f>
              <c:strCache>
                <c:ptCount val="6"/>
                <c:pt idx="0">
                  <c:v>Spaghetti</c:v>
                </c:pt>
                <c:pt idx="1">
                  <c:v>Grilled Chicken</c:v>
                </c:pt>
                <c:pt idx="2">
                  <c:v>Caesar Salad</c:v>
                </c:pt>
                <c:pt idx="3">
                  <c:v>Veggie Burger</c:v>
                </c:pt>
                <c:pt idx="4">
                  <c:v>Pancakes</c:v>
                </c:pt>
                <c:pt idx="5">
                  <c:v>Oatmeal</c:v>
                </c:pt>
              </c:strCache>
            </c:strRef>
          </c:cat>
          <c:val>
            <c:numRef>
              <c:f>Sheet5!$C$38:$C$44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3-4D6B-AF47-548013BD7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9476367"/>
        <c:axId val="759478287"/>
        <c:axId val="0"/>
      </c:bar3DChart>
      <c:catAx>
        <c:axId val="759476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9478287"/>
        <c:crosses val="autoZero"/>
        <c:auto val="1"/>
        <c:lblAlgn val="ctr"/>
        <c:lblOffset val="100"/>
        <c:noMultiLvlLbl val="0"/>
      </c:catAx>
      <c:valAx>
        <c:axId val="7594782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7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Excel.xlsx]Sheet5!PivotTable7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Sheet5!$B$57</c:f>
              <c:strCache>
                <c:ptCount val="1"/>
                <c:pt idx="0">
                  <c:v>Average of Session Rating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Sheet5!$A$58:$A$66</c:f>
              <c:strCache>
                <c:ptCount val="8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strCache>
            </c:strRef>
          </c:cat>
          <c:val>
            <c:numRef>
              <c:f>Sheet5!$B$58:$B$66</c:f>
              <c:numCache>
                <c:formatCode>0.0</c:formatCode>
                <c:ptCount val="8"/>
                <c:pt idx="0">
                  <c:v>4.8</c:v>
                </c:pt>
                <c:pt idx="1">
                  <c:v>4.7</c:v>
                </c:pt>
                <c:pt idx="2">
                  <c:v>4.5333333333333332</c:v>
                </c:pt>
                <c:pt idx="3">
                  <c:v>4.5</c:v>
                </c:pt>
                <c:pt idx="4">
                  <c:v>4.3</c:v>
                </c:pt>
                <c:pt idx="5">
                  <c:v>4.1333333333333337</c:v>
                </c:pt>
                <c:pt idx="6">
                  <c:v>5</c:v>
                </c:pt>
                <c:pt idx="7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D-4BD2-A957-66B67D5D4816}"/>
            </c:ext>
          </c:extLst>
        </c:ser>
        <c:ser>
          <c:idx val="1"/>
          <c:order val="1"/>
          <c:tx>
            <c:strRef>
              <c:f>Sheet5!$C$57</c:f>
              <c:strCache>
                <c:ptCount val="1"/>
                <c:pt idx="0">
                  <c:v>Count of Order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Sheet5!$A$58:$A$66</c:f>
              <c:strCache>
                <c:ptCount val="8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strCache>
            </c:strRef>
          </c:cat>
          <c:val>
            <c:numRef>
              <c:f>Sheet5!$C$58:$C$66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1D-4BD2-A957-66B67D5D4816}"/>
            </c:ext>
          </c:extLst>
        </c:ser>
        <c:ser>
          <c:idx val="2"/>
          <c:order val="2"/>
          <c:tx>
            <c:strRef>
              <c:f>Sheet5!$D$57</c:f>
              <c:strCache>
                <c:ptCount val="1"/>
                <c:pt idx="0">
                  <c:v>Sum of Amount (USD)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Sheet5!$A$58:$A$66</c:f>
              <c:strCache>
                <c:ptCount val="8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</c:strCache>
            </c:strRef>
          </c:cat>
          <c:val>
            <c:numRef>
              <c:f>Sheet5!$D$58:$D$66</c:f>
              <c:numCache>
                <c:formatCode>0</c:formatCode>
                <c:ptCount val="8"/>
                <c:pt idx="0">
                  <c:v>13</c:v>
                </c:pt>
                <c:pt idx="1">
                  <c:v>21.5</c:v>
                </c:pt>
                <c:pt idx="2">
                  <c:v>35</c:v>
                </c:pt>
                <c:pt idx="3">
                  <c:v>22.5</c:v>
                </c:pt>
                <c:pt idx="4">
                  <c:v>11</c:v>
                </c:pt>
                <c:pt idx="5">
                  <c:v>31</c:v>
                </c:pt>
                <c:pt idx="6">
                  <c:v>14</c:v>
                </c:pt>
                <c:pt idx="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1D-4BD2-A957-66B67D5D4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930047"/>
        <c:axId val="819939167"/>
      </c:lineChart>
      <c:catAx>
        <c:axId val="81993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39167"/>
        <c:crosses val="autoZero"/>
        <c:auto val="1"/>
        <c:lblAlgn val="ctr"/>
        <c:lblOffset val="100"/>
        <c:noMultiLvlLbl val="0"/>
      </c:catAx>
      <c:valAx>
        <c:axId val="81993916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3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Excel.xlsx]Sheet5!PivotTable9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Sheet5!$A$94:$A$97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Sheet5!$B$94:$B$97</c:f>
              <c:numCache>
                <c:formatCode>0</c:formatCode>
                <c:ptCount val="3"/>
                <c:pt idx="0">
                  <c:v>41</c:v>
                </c:pt>
                <c:pt idx="1">
                  <c:v>27.714285714285715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D-42EE-8B1A-ED2A5E70D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944447"/>
        <c:axId val="819928127"/>
      </c:barChart>
      <c:catAx>
        <c:axId val="81994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28127"/>
        <c:crosses val="autoZero"/>
        <c:auto val="1"/>
        <c:lblAlgn val="ctr"/>
        <c:lblOffset val="100"/>
        <c:noMultiLvlLbl val="0"/>
      </c:catAx>
      <c:valAx>
        <c:axId val="819928127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4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Excel.xlsx]Sheet5!PivotTable8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Sheet5!$B$75</c:f>
              <c:strCache>
                <c:ptCount val="1"/>
                <c:pt idx="0">
                  <c:v>Sum of Amount (USD)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Sheet5!$A$76:$A$84</c:f>
              <c:strCache>
                <c:ptCount val="8"/>
                <c:pt idx="0">
                  <c:v>Seattle</c:v>
                </c:pt>
                <c:pt idx="1">
                  <c:v>San Francisco</c:v>
                </c:pt>
                <c:pt idx="2">
                  <c:v>New York</c:v>
                </c:pt>
                <c:pt idx="3">
                  <c:v>Miami</c:v>
                </c:pt>
                <c:pt idx="4">
                  <c:v>Los Angeles</c:v>
                </c:pt>
                <c:pt idx="5">
                  <c:v>Chicago</c:v>
                </c:pt>
                <c:pt idx="6">
                  <c:v>Boston</c:v>
                </c:pt>
                <c:pt idx="7">
                  <c:v>Austin</c:v>
                </c:pt>
              </c:strCache>
            </c:strRef>
          </c:cat>
          <c:val>
            <c:numRef>
              <c:f>Sheet5!$B$76:$B$84</c:f>
              <c:numCache>
                <c:formatCode>General</c:formatCode>
                <c:ptCount val="8"/>
                <c:pt idx="0">
                  <c:v>22.5</c:v>
                </c:pt>
                <c:pt idx="1">
                  <c:v>21.5</c:v>
                </c:pt>
                <c:pt idx="2">
                  <c:v>35</c:v>
                </c:pt>
                <c:pt idx="3">
                  <c:v>11</c:v>
                </c:pt>
                <c:pt idx="4">
                  <c:v>31</c:v>
                </c:pt>
                <c:pt idx="5">
                  <c:v>32</c:v>
                </c:pt>
                <c:pt idx="6">
                  <c:v>14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8-4905-BB25-0B5129F9FAB6}"/>
            </c:ext>
          </c:extLst>
        </c:ser>
        <c:ser>
          <c:idx val="1"/>
          <c:order val="1"/>
          <c:tx>
            <c:strRef>
              <c:f>Sheet5!$C$75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Sheet5!$A$76:$A$84</c:f>
              <c:strCache>
                <c:ptCount val="8"/>
                <c:pt idx="0">
                  <c:v>Seattle</c:v>
                </c:pt>
                <c:pt idx="1">
                  <c:v>San Francisco</c:v>
                </c:pt>
                <c:pt idx="2">
                  <c:v>New York</c:v>
                </c:pt>
                <c:pt idx="3">
                  <c:v>Miami</c:v>
                </c:pt>
                <c:pt idx="4">
                  <c:v>Los Angeles</c:v>
                </c:pt>
                <c:pt idx="5">
                  <c:v>Chicago</c:v>
                </c:pt>
                <c:pt idx="6">
                  <c:v>Boston</c:v>
                </c:pt>
                <c:pt idx="7">
                  <c:v>Austin</c:v>
                </c:pt>
              </c:strCache>
            </c:strRef>
          </c:cat>
          <c:val>
            <c:numRef>
              <c:f>Sheet5!$C$76:$C$84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8-4905-BB25-0B5129F9FAB6}"/>
            </c:ext>
          </c:extLst>
        </c:ser>
        <c:ser>
          <c:idx val="2"/>
          <c:order val="2"/>
          <c:tx>
            <c:strRef>
              <c:f>Sheet5!$D$75</c:f>
              <c:strCache>
                <c:ptCount val="1"/>
                <c:pt idx="0">
                  <c:v>Sum of Total Orders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Sheet5!$A$76:$A$84</c:f>
              <c:strCache>
                <c:ptCount val="8"/>
                <c:pt idx="0">
                  <c:v>Seattle</c:v>
                </c:pt>
                <c:pt idx="1">
                  <c:v>San Francisco</c:v>
                </c:pt>
                <c:pt idx="2">
                  <c:v>New York</c:v>
                </c:pt>
                <c:pt idx="3">
                  <c:v>Miami</c:v>
                </c:pt>
                <c:pt idx="4">
                  <c:v>Los Angeles</c:v>
                </c:pt>
                <c:pt idx="5">
                  <c:v>Chicago</c:v>
                </c:pt>
                <c:pt idx="6">
                  <c:v>Boston</c:v>
                </c:pt>
                <c:pt idx="7">
                  <c:v>Austin</c:v>
                </c:pt>
              </c:strCache>
            </c:strRef>
          </c:cat>
          <c:val>
            <c:numRef>
              <c:f>Sheet5!$D$76:$D$84</c:f>
              <c:numCache>
                <c:formatCode>General</c:formatCode>
                <c:ptCount val="8"/>
                <c:pt idx="0">
                  <c:v>18</c:v>
                </c:pt>
                <c:pt idx="1">
                  <c:v>20</c:v>
                </c:pt>
                <c:pt idx="2">
                  <c:v>36</c:v>
                </c:pt>
                <c:pt idx="3">
                  <c:v>5</c:v>
                </c:pt>
                <c:pt idx="4">
                  <c:v>24</c:v>
                </c:pt>
                <c:pt idx="5">
                  <c:v>45</c:v>
                </c:pt>
                <c:pt idx="6">
                  <c:v>14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8-4905-BB25-0B5129F9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9404527"/>
        <c:axId val="239402607"/>
        <c:axId val="0"/>
      </c:bar3DChart>
      <c:catAx>
        <c:axId val="239404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02607"/>
        <c:crosses val="autoZero"/>
        <c:auto val="1"/>
        <c:lblAlgn val="ctr"/>
        <c:lblOffset val="50"/>
        <c:noMultiLvlLbl val="0"/>
      </c:catAx>
      <c:valAx>
        <c:axId val="2394026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Excel.xlsx]Sheet5!PivotTable11</c:name>
    <c:fmtId val="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Sheet5!$B$106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Sheet5!$A$107:$A$113</c:f>
              <c:strCach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</c:strCache>
            </c:strRef>
          </c:cat>
          <c:val>
            <c:numRef>
              <c:f>Sheet5!$B$107:$B$113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C-4562-944B-6F260CA8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357615"/>
        <c:axId val="241358095"/>
      </c:lineChart>
      <c:catAx>
        <c:axId val="24135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358095"/>
        <c:crosses val="autoZero"/>
        <c:auto val="1"/>
        <c:lblAlgn val="ctr"/>
        <c:lblOffset val="100"/>
        <c:noMultiLvlLbl val="0"/>
      </c:catAx>
      <c:valAx>
        <c:axId val="241358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35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[Data Analyst Intern Assignment - Excel.xlsx]Sheet5!PivotTable12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Sheet5!$B$124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Sheet5!$A$125:$A$128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Sheet5!$B$125:$B$128</c:f>
              <c:numCache>
                <c:formatCode>0</c:formatCode>
                <c:ptCount val="3"/>
                <c:pt idx="0">
                  <c:v>23.5</c:v>
                </c:pt>
                <c:pt idx="1">
                  <c:v>106.5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7-424B-9D34-A800337D9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924379</xdr:colOff>
      <xdr:row>14</xdr:row>
      <xdr:rowOff>262248</xdr:rowOff>
    </xdr:from>
    <xdr:to>
      <xdr:col>9</xdr:col>
      <xdr:colOff>13194</xdr:colOff>
      <xdr:row>29</xdr:row>
      <xdr:rowOff>135114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30A321-B114-B069-4D54-8D2057FEA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922226</xdr:colOff>
      <xdr:row>34</xdr:row>
      <xdr:rowOff>215622</xdr:rowOff>
    </xdr:from>
    <xdr:to>
      <xdr:col>8</xdr:col>
      <xdr:colOff>479391</xdr:colOff>
      <xdr:row>49</xdr:row>
      <xdr:rowOff>48069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F14AF9-E402-E8BE-B6CD-CA3A56880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719782</xdr:colOff>
      <xdr:row>55</xdr:row>
      <xdr:rowOff>72572</xdr:rowOff>
    </xdr:from>
    <xdr:to>
      <xdr:col>8</xdr:col>
      <xdr:colOff>464386</xdr:colOff>
      <xdr:row>65</xdr:row>
      <xdr:rowOff>158052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6A753-71D0-D10E-C42D-E380FF2B1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704779</xdr:colOff>
      <xdr:row>90</xdr:row>
      <xdr:rowOff>224692</xdr:rowOff>
    </xdr:from>
    <xdr:to>
      <xdr:col>8</xdr:col>
      <xdr:colOff>449384</xdr:colOff>
      <xdr:row>101</xdr:row>
      <xdr:rowOff>121765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EA5172-750C-17C6-002B-758D44D9A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759557</xdr:colOff>
      <xdr:row>72</xdr:row>
      <xdr:rowOff>195385</xdr:rowOff>
    </xdr:from>
    <xdr:to>
      <xdr:col>8</xdr:col>
      <xdr:colOff>460549</xdr:colOff>
      <xdr:row>88</xdr:row>
      <xdr:rowOff>36635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6F658F-3323-BE7D-E70A-FFCB194B9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716643</xdr:colOff>
      <xdr:row>103</xdr:row>
      <xdr:rowOff>202293</xdr:rowOff>
    </xdr:from>
    <xdr:to>
      <xdr:col>9</xdr:col>
      <xdr:colOff>1</xdr:colOff>
      <xdr:row>117</xdr:row>
      <xdr:rowOff>108857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7396FCA-76BA-E52D-205A-F097E41A3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761999</xdr:colOff>
      <xdr:row>120</xdr:row>
      <xdr:rowOff>54429</xdr:rowOff>
    </xdr:from>
    <xdr:to>
      <xdr:col>8</xdr:col>
      <xdr:colOff>462642</xdr:colOff>
      <xdr:row>136</xdr:row>
      <xdr:rowOff>42635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1A67D28-10D1-D73C-AABF-F1EEC08A6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49.654161689818" createdVersion="8" refreshedVersion="8" minRefreshableVersion="3" recordCount="16" xr:uid="{E26563ED-5D9C-4E9D-A0E6-81AA82F24CA0}">
  <cacheSource type="worksheet">
    <worksheetSource ref="A1:U17" sheet="OrderDetails.csv"/>
  </cacheSource>
  <cacheFields count="21">
    <cacheField name="Order ID" numFmtId="0">
      <sharedItems containsSemiMixedTypes="0" containsString="0" containsNumber="1" containsInteger="1" minValue="1001" maxValue="1016" count="16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</sharedItems>
    </cacheField>
    <cacheField name="User ID" numFmtId="0">
      <sharedItems/>
    </cacheField>
    <cacheField name="Order Date" numFmtId="14">
      <sharedItems containsSemiMixedTypes="0" containsNonDate="0" containsDate="1" containsString="0" minDate="2024-12-01T00:00:00" maxDate="2024-12-09T00:00:00"/>
    </cacheField>
    <cacheField name="Meal Type" numFmtId="0">
      <sharedItems count="3">
        <s v="Dinner"/>
        <s v="Lunch"/>
        <s v="Breakfast"/>
      </sharedItems>
    </cacheField>
    <cacheField name="Dish Name" numFmtId="0">
      <sharedItems count="6">
        <s v="Spaghetti"/>
        <s v="Caesar Salad"/>
        <s v="Grilled Chicken"/>
        <s v="Pancakes"/>
        <s v="Veggie Burger"/>
        <s v="Oatmeal"/>
      </sharedItems>
    </cacheField>
    <cacheField name="Order Status" numFmtId="0">
      <sharedItems count="2">
        <s v="Completed"/>
        <s v="Canceled"/>
      </sharedItems>
    </cacheField>
    <cacheField name="Amount (USD)" numFmtId="0">
      <sharedItems containsSemiMixedTypes="0" containsString="0" containsNumber="1" minValue="7" maxValue="15"/>
    </cacheField>
    <cacheField name="Time of Day" numFmtId="0">
      <sharedItems/>
    </cacheField>
    <cacheField name="Rating" numFmtId="0">
      <sharedItems containsSemiMixedTypes="0" containsString="0" containsNumber="1" containsInteger="1" minValue="4" maxValue="5"/>
    </cacheField>
    <cacheField name="Session ID" numFmtId="0">
      <sharedItems/>
    </cacheField>
    <cacheField name="User Name" numFmtId="0">
      <sharedItems/>
    </cacheField>
    <cacheField name="Age" numFmtId="0">
      <sharedItems containsSemiMixedTypes="0" containsString="0" containsNumber="1" containsInteger="1" minValue="25" maxValue="42" count="8">
        <n v="28"/>
        <n v="35"/>
        <n v="42"/>
        <n v="27"/>
        <n v="30"/>
        <n v="25"/>
        <n v="38"/>
        <n v="31"/>
      </sharedItems>
    </cacheField>
    <cacheField name="Location" numFmtId="0">
      <sharedItems count="8">
        <s v="New York"/>
        <s v="Los Angeles"/>
        <s v="Chicago"/>
        <s v="San Francisco"/>
        <s v="Seattle"/>
        <s v="Austin"/>
        <s v="Boston"/>
        <s v="Miami"/>
      </sharedItems>
    </cacheField>
    <cacheField name="Registration Date" numFmtId="0">
      <sharedItems containsSemiMixedTypes="0" containsString="0" containsNumber="1" containsInteger="1" minValue="44941" maxValue="45149"/>
    </cacheField>
    <cacheField name="Phone" numFmtId="0">
      <sharedItems count="8">
        <s v="123-456-7890"/>
        <s v="987-654-3210"/>
        <s v="555-123-4567"/>
        <s v="444-333-2222"/>
        <s v="777-888-9999"/>
        <s v="888-777-6666"/>
        <s v="999-888-7777"/>
        <s v="101-202-3030"/>
      </sharedItems>
    </cacheField>
    <cacheField name="Email" numFmtId="0">
      <sharedItems/>
    </cacheField>
    <cacheField name="Favorite Meal" numFmtId="0">
      <sharedItems count="3">
        <s v="Dinner"/>
        <s v="Lunch"/>
        <s v="Breakfast"/>
      </sharedItems>
    </cacheField>
    <cacheField name="Total Orders" numFmtId="0">
      <sharedItems containsSemiMixedTypes="0" containsString="0" containsNumber="1" containsInteger="1" minValue="5" maxValue="15"/>
    </cacheField>
    <cacheField name="Meal Type2" numFmtId="0">
      <sharedItems/>
    </cacheField>
    <cacheField name="Duration (mins)" numFmtId="0">
      <sharedItems containsSemiMixedTypes="0" containsString="0" containsNumber="1" containsInteger="1" minValue="10" maxValue="45" count="6">
        <n v="30"/>
        <n v="20"/>
        <n v="40"/>
        <n v="15"/>
        <n v="45"/>
        <n v="10"/>
      </sharedItems>
    </cacheField>
    <cacheField name="Session Rating" numFmtId="0">
      <sharedItems containsSemiMixedTypes="0" containsString="0" containsNumber="1" minValue="4" maxValue="5" count="11">
        <n v="4.5"/>
        <n v="4"/>
        <n v="4.8"/>
        <n v="4.2"/>
        <n v="4.7"/>
        <n v="4.3"/>
        <n v="4.5999999999999996"/>
        <n v="4.4000000000000004"/>
        <n v="4.9000000000000004"/>
        <n v="4.099999999999999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U001"/>
    <d v="2024-12-01T00:00:00"/>
    <x v="0"/>
    <x v="0"/>
    <x v="0"/>
    <n v="15"/>
    <s v="Night"/>
    <n v="5"/>
    <s v="S001"/>
    <s v="Alice Johnson"/>
    <x v="0"/>
    <x v="0"/>
    <n v="44941"/>
    <x v="0"/>
    <s v="alice@email.com"/>
    <x v="0"/>
    <n v="12"/>
    <s v="Dinner"/>
    <x v="0"/>
    <x v="0"/>
  </r>
  <r>
    <x v="1"/>
    <s v="U002"/>
    <d v="2024-12-01T00:00:00"/>
    <x v="1"/>
    <x v="1"/>
    <x v="0"/>
    <n v="10"/>
    <s v="Day"/>
    <n v="4"/>
    <s v="S002"/>
    <s v="Bob Smith"/>
    <x v="1"/>
    <x v="1"/>
    <n v="44977"/>
    <x v="1"/>
    <s v="bob@email.com"/>
    <x v="1"/>
    <n v="8"/>
    <s v="Lunch"/>
    <x v="1"/>
    <x v="1"/>
  </r>
  <r>
    <x v="2"/>
    <s v="U003"/>
    <d v="2024-12-02T00:00:00"/>
    <x v="0"/>
    <x v="2"/>
    <x v="1"/>
    <n v="12.5"/>
    <s v="Night"/>
    <n v="4"/>
    <s v="S003"/>
    <s v="Charlie Lee"/>
    <x v="2"/>
    <x v="2"/>
    <n v="44995"/>
    <x v="2"/>
    <s v="charlie@email.com"/>
    <x v="2"/>
    <n v="15"/>
    <s v="Dinner"/>
    <x v="2"/>
    <x v="2"/>
  </r>
  <r>
    <x v="3"/>
    <s v="U001"/>
    <d v="2024-12-02T00:00:00"/>
    <x v="2"/>
    <x v="3"/>
    <x v="0"/>
    <n v="8"/>
    <s v="Morning"/>
    <n v="4"/>
    <s v="S004"/>
    <s v="Alice Johnson"/>
    <x v="0"/>
    <x v="0"/>
    <n v="44941"/>
    <x v="0"/>
    <s v="alice@email.com"/>
    <x v="0"/>
    <n v="12"/>
    <s v="Breakfast"/>
    <x v="0"/>
    <x v="3"/>
  </r>
  <r>
    <x v="4"/>
    <s v="U004"/>
    <d v="2024-12-03T00:00:00"/>
    <x v="1"/>
    <x v="1"/>
    <x v="0"/>
    <n v="9"/>
    <s v="Day"/>
    <n v="4"/>
    <s v="S005"/>
    <s v="David Brown"/>
    <x v="3"/>
    <x v="3"/>
    <n v="45021"/>
    <x v="3"/>
    <s v="david@email.com"/>
    <x v="0"/>
    <n v="10"/>
    <s v="Lunch"/>
    <x v="3"/>
    <x v="4"/>
  </r>
  <r>
    <x v="5"/>
    <s v="U002"/>
    <d v="2024-12-03T00:00:00"/>
    <x v="0"/>
    <x v="0"/>
    <x v="0"/>
    <n v="14"/>
    <s v="Night"/>
    <n v="4"/>
    <s v="S006"/>
    <s v="Bob Smith"/>
    <x v="1"/>
    <x v="1"/>
    <n v="44977"/>
    <x v="1"/>
    <s v="bob@email.com"/>
    <x v="1"/>
    <n v="8"/>
    <s v="Dinner"/>
    <x v="0"/>
    <x v="5"/>
  </r>
  <r>
    <x v="6"/>
    <s v="U005"/>
    <d v="2024-12-04T00:00:00"/>
    <x v="0"/>
    <x v="2"/>
    <x v="0"/>
    <n v="13.5"/>
    <s v="Night"/>
    <n v="4"/>
    <s v="S007"/>
    <s v="Emma White"/>
    <x v="4"/>
    <x v="4"/>
    <n v="45068"/>
    <x v="4"/>
    <s v="emma@email.com"/>
    <x v="1"/>
    <n v="9"/>
    <s v="Dinner"/>
    <x v="4"/>
    <x v="6"/>
  </r>
  <r>
    <x v="7"/>
    <s v="U003"/>
    <d v="2024-12-04T00:00:00"/>
    <x v="1"/>
    <x v="4"/>
    <x v="1"/>
    <n v="11"/>
    <s v="Day"/>
    <n v="4"/>
    <s v="S008"/>
    <s v="Charlie Lee"/>
    <x v="2"/>
    <x v="2"/>
    <n v="44995"/>
    <x v="2"/>
    <s v="charlie@email.com"/>
    <x v="2"/>
    <n v="15"/>
    <s v="Lunch"/>
    <x v="1"/>
    <x v="7"/>
  </r>
  <r>
    <x v="8"/>
    <s v="U001"/>
    <d v="2024-12-05T00:00:00"/>
    <x v="0"/>
    <x v="2"/>
    <x v="0"/>
    <n v="12"/>
    <s v="Night"/>
    <n v="5"/>
    <s v="S009"/>
    <s v="Alice Johnson"/>
    <x v="0"/>
    <x v="0"/>
    <n v="44941"/>
    <x v="0"/>
    <s v="alice@email.com"/>
    <x v="0"/>
    <n v="12"/>
    <s v="Dinner"/>
    <x v="2"/>
    <x v="8"/>
  </r>
  <r>
    <x v="9"/>
    <s v="U002"/>
    <d v="2024-12-05T00:00:00"/>
    <x v="2"/>
    <x v="5"/>
    <x v="0"/>
    <n v="7"/>
    <s v="Morning"/>
    <n v="4"/>
    <s v="S010"/>
    <s v="Bob Smith"/>
    <x v="1"/>
    <x v="1"/>
    <n v="44977"/>
    <x v="1"/>
    <s v="bob@email.com"/>
    <x v="1"/>
    <n v="8"/>
    <s v="Breakfast"/>
    <x v="5"/>
    <x v="9"/>
  </r>
  <r>
    <x v="10"/>
    <s v="U003"/>
    <d v="2024-12-06T00:00:00"/>
    <x v="2"/>
    <x v="3"/>
    <x v="0"/>
    <n v="8.5"/>
    <s v="Morning"/>
    <n v="4"/>
    <s v="S011"/>
    <s v="Charlie Lee"/>
    <x v="2"/>
    <x v="2"/>
    <n v="44995"/>
    <x v="2"/>
    <s v="charlie@email.com"/>
    <x v="2"/>
    <n v="15"/>
    <s v="Breakfast"/>
    <x v="0"/>
    <x v="6"/>
  </r>
  <r>
    <x v="11"/>
    <s v="U004"/>
    <d v="2024-12-06T00:00:00"/>
    <x v="0"/>
    <x v="0"/>
    <x v="0"/>
    <n v="12.5"/>
    <s v="Night"/>
    <n v="4"/>
    <s v="S012"/>
    <s v="David Brown"/>
    <x v="3"/>
    <x v="3"/>
    <n v="45021"/>
    <x v="3"/>
    <s v="david@email.com"/>
    <x v="0"/>
    <n v="10"/>
    <s v="Dinner"/>
    <x v="2"/>
    <x v="4"/>
  </r>
  <r>
    <x v="12"/>
    <s v="U005"/>
    <d v="2024-12-07T00:00:00"/>
    <x v="1"/>
    <x v="1"/>
    <x v="0"/>
    <n v="9"/>
    <s v="Day"/>
    <n v="4"/>
    <s v="S013"/>
    <s v="Emma White"/>
    <x v="4"/>
    <x v="4"/>
    <n v="45068"/>
    <x v="4"/>
    <s v="emma@email.com"/>
    <x v="1"/>
    <n v="9"/>
    <s v="Lunch"/>
    <x v="0"/>
    <x v="7"/>
  </r>
  <r>
    <x v="13"/>
    <s v="U006"/>
    <d v="2024-12-07T00:00:00"/>
    <x v="0"/>
    <x v="2"/>
    <x v="0"/>
    <n v="13"/>
    <s v="Night"/>
    <n v="5"/>
    <s v="S014"/>
    <s v="Frank Green"/>
    <x v="5"/>
    <x v="5"/>
    <n v="45092"/>
    <x v="5"/>
    <s v="frank@email.com"/>
    <x v="0"/>
    <n v="7"/>
    <s v="Dinner"/>
    <x v="4"/>
    <x v="2"/>
  </r>
  <r>
    <x v="14"/>
    <s v="U007"/>
    <d v="2024-12-08T00:00:00"/>
    <x v="0"/>
    <x v="0"/>
    <x v="0"/>
    <n v="14"/>
    <s v="Night"/>
    <n v="5"/>
    <s v="S015"/>
    <s v="Grace King"/>
    <x v="6"/>
    <x v="6"/>
    <n v="45109"/>
    <x v="6"/>
    <s v="grace@email.com"/>
    <x v="2"/>
    <n v="14"/>
    <s v="Dinner"/>
    <x v="2"/>
    <x v="10"/>
  </r>
  <r>
    <x v="15"/>
    <s v="U008"/>
    <d v="2024-12-08T00:00:00"/>
    <x v="1"/>
    <x v="4"/>
    <x v="0"/>
    <n v="11"/>
    <s v="Day"/>
    <n v="4"/>
    <s v="S016"/>
    <s v="Henry Lee"/>
    <x v="7"/>
    <x v="7"/>
    <n v="45149"/>
    <x v="7"/>
    <s v="henry@email.com"/>
    <x v="0"/>
    <n v="5"/>
    <s v="Lunch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46809-325C-48D7-A614-C62F8C45516D}" name="PivotTable1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124:B128" firstHeaderRow="1" firstDataRow="1" firstDataCol="1"/>
  <pivotFields count="21">
    <pivotField showAll="0"/>
    <pivotField showAll="0"/>
    <pivotField numFmtId="14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 (USD)" fld="6" baseField="3" baseItem="1" numFmtId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E8C35B-01A3-4573-9B82-14BBB200587B}" name="PivotTable1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06:B113" firstHeaderRow="1" firstDataRow="1" firstDataCol="1"/>
  <pivotFields count="21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showAll="0"/>
  </pivotFields>
  <rowFields count="1">
    <field x="1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otal Orders" fld="17" subtotal="count" baseField="19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FB774-E289-476A-910E-7513CD6E0625}" name="PivotTable9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93:B97" firstHeaderRow="1" firstDataRow="1" firstDataCol="1"/>
  <pivotFields count="21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">
        <item x="5"/>
        <item x="3"/>
        <item x="0"/>
        <item x="4"/>
        <item x="7"/>
        <item x="1"/>
        <item x="6"/>
        <item x="2"/>
        <item t="default"/>
      </items>
    </pivotField>
    <pivotField showAll="0">
      <items count="9">
        <item x="5"/>
        <item x="6"/>
        <item x="2"/>
        <item x="1"/>
        <item x="7"/>
        <item x="0"/>
        <item x="3"/>
        <item x="4"/>
        <item t="default"/>
      </items>
    </pivotField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ge" fld="11" subtotal="average" baseField="16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A1177-C12E-4965-ABF4-5F988EE7E870}" name="PivotTable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75:D84" firstHeaderRow="0" firstDataRow="1" firstDataCol="1"/>
  <pivotFields count="21">
    <pivotField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9">
        <item x="4"/>
        <item x="3"/>
        <item x="0"/>
        <item x="7"/>
        <item x="1"/>
        <item x="2"/>
        <item x="6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 (USD)" fld="6" baseField="0" baseItem="0"/>
    <dataField name="Count of Order ID" fld="0" subtotal="count" baseField="12" baseItem="0"/>
    <dataField name="Sum of Total Orders" fld="17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B0180-1ACA-4F41-892B-5FFE56AA4252}" name="PivotTable7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7:D66" firstHeaderRow="0" firstDataRow="1" firstDataCol="1"/>
  <pivotFields count="21">
    <pivotField dataField="1"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defaultSubtotal="0">
      <items count="8">
        <item x="5"/>
        <item x="3"/>
        <item x="0"/>
        <item x="4"/>
        <item x="7"/>
        <item x="1"/>
        <item x="6"/>
        <item x="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ession Rating" fld="20" subtotal="average" baseField="11" baseItem="1" numFmtId="166"/>
    <dataField name="Count of Order ID" fld="0" subtotal="count" baseField="11" baseItem="2"/>
    <dataField name="Sum of Amount (USD)" fld="6" baseField="11" baseItem="0" numFmtId="1"/>
  </dataFields>
  <chartFormats count="3"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71185-FA55-44EF-A827-57D68DADD75F}" name="eeee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7:C44" firstHeaderRow="0" firstDataRow="1" firstDataCol="1"/>
  <pivotFields count="21">
    <pivotField dataField="1" showAll="0"/>
    <pivotField showAll="0"/>
    <pivotField numFmtId="14" showAll="0"/>
    <pivotField showAll="0"/>
    <pivotField axis="axisRow" showAll="0" sortType="descending">
      <items count="7">
        <item x="1"/>
        <item x="2"/>
        <item x="5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 v="4"/>
    </i>
    <i>
      <x v="1"/>
    </i>
    <i>
      <x/>
    </i>
    <i>
      <x v="5"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(USD)" fld="6" baseField="0" baseItem="0"/>
    <dataField name="Count of Order ID" fld="0" subtotal="count" baseField="4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67C06-307E-4ABC-93DF-A437E7DF7D62}" name="PivotTable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7:B29" firstHeaderRow="1" firstDataRow="1" firstDataCol="1"/>
  <pivotFields count="21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2">
        <item x="10"/>
        <item x="8"/>
        <item x="2"/>
        <item x="4"/>
        <item x="6"/>
        <item x="0"/>
        <item x="7"/>
        <item x="5"/>
        <item x="3"/>
        <item x="9"/>
        <item x="1"/>
        <item t="default"/>
      </items>
    </pivotField>
  </pivotFields>
  <rowFields count="1">
    <field x="2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Order ID" fld="0" subtotal="count" baseField="20" baseItem="2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2D568-9AF0-4C4A-AB30-5B228010618E}" name="PivotTable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G11" firstHeaderRow="1" firstDataRow="3" firstDataCol="1"/>
  <pivotFields count="21">
    <pivotField showAll="0"/>
    <pivotField dataField="1" showAll="0"/>
    <pivotField numFmtId="14" showAll="0"/>
    <pivotField axis="axisRow" showAll="0">
      <items count="4">
        <item sd="0" x="2"/>
        <item sd="0" x="0"/>
        <item sd="0" x="1"/>
        <item t="default"/>
      </items>
    </pivotField>
    <pivotField axis="axisRow" showAll="0">
      <items count="7">
        <item x="1"/>
        <item x="2"/>
        <item x="5"/>
        <item x="3"/>
        <item x="0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3"/>
    <field x="4"/>
  </rowFields>
  <rowItems count="4">
    <i>
      <x/>
    </i>
    <i>
      <x v="1"/>
    </i>
    <i>
      <x v="2"/>
    </i>
    <i t="grand">
      <x/>
    </i>
  </rowItems>
  <colFields count="2">
    <field x="5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verage of Session Rating" fld="20" subtotal="average" baseField="3" baseItem="0" numFmtId="1"/>
    <dataField name="Count of User ID" fld="1" subtotal="count" baseField="3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A13" sqref="A13"/>
    </sheetView>
  </sheetViews>
  <sheetFormatPr defaultColWidth="12.6328125" defaultRowHeight="15.75" customHeight="1" x14ac:dyDescent="0.25"/>
  <cols>
    <col min="5" max="5" width="23.36328125" style="5" customWidth="1"/>
    <col min="6" max="6" width="12.6328125" style="8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4">
        <v>44941</v>
      </c>
      <c r="F2" s="7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4">
        <v>44977</v>
      </c>
      <c r="F3" s="7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4">
        <v>44995</v>
      </c>
      <c r="F4" s="7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4">
        <v>45021</v>
      </c>
      <c r="F5" s="7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4">
        <v>45068</v>
      </c>
      <c r="F6" s="7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4">
        <v>45092</v>
      </c>
      <c r="F7" s="7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4">
        <v>45109</v>
      </c>
      <c r="F8" s="7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4">
        <v>45149</v>
      </c>
      <c r="F9" s="7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4">
        <v>45170</v>
      </c>
      <c r="F10" s="7" t="s">
        <v>55</v>
      </c>
      <c r="G10" s="2" t="s">
        <v>56</v>
      </c>
      <c r="H10" s="2" t="s">
        <v>20</v>
      </c>
      <c r="I10" s="2">
        <v>6</v>
      </c>
    </row>
    <row r="11" spans="1:9" ht="12.5" x14ac:dyDescent="0.25">
      <c r="A11" s="2" t="s">
        <v>57</v>
      </c>
      <c r="B11" s="2" t="s">
        <v>58</v>
      </c>
      <c r="C11" s="2">
        <v>29</v>
      </c>
      <c r="D11" s="2" t="s">
        <v>59</v>
      </c>
      <c r="E11" s="4">
        <v>45209</v>
      </c>
      <c r="F11" s="7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B18" sqref="B18"/>
    </sheetView>
  </sheetViews>
  <sheetFormatPr defaultColWidth="12.6328125" defaultRowHeight="15.75" customHeight="1" x14ac:dyDescent="0.25"/>
  <cols>
    <col min="5" max="5" width="18.36328125" style="5" customWidth="1"/>
    <col min="6" max="6" width="15.6328125" style="5" customWidth="1"/>
    <col min="7" max="7" width="16.08984375" customWidth="1"/>
  </cols>
  <sheetData>
    <row r="1" spans="1:8" ht="13" x14ac:dyDescent="0.3">
      <c r="A1" s="1" t="s">
        <v>62</v>
      </c>
      <c r="B1" s="1" t="s">
        <v>0</v>
      </c>
      <c r="C1" s="1" t="s">
        <v>63</v>
      </c>
      <c r="D1" s="1" t="s">
        <v>64</v>
      </c>
      <c r="E1" s="3" t="s">
        <v>65</v>
      </c>
      <c r="F1" s="3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2.5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2.5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2.5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2.5" x14ac:dyDescent="0.25">
      <c r="A14" s="2" t="s">
        <v>87</v>
      </c>
      <c r="B14" s="2" t="s">
        <v>32</v>
      </c>
      <c r="C14" s="2" t="s">
        <v>72</v>
      </c>
      <c r="D14" s="9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2.5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2.5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2.5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7"/>
  <sheetViews>
    <sheetView topLeftCell="K1" workbookViewId="0">
      <selection activeCell="U18" sqref="U18"/>
    </sheetView>
  </sheetViews>
  <sheetFormatPr defaultColWidth="12.6328125" defaultRowHeight="15.75" customHeight="1" x14ac:dyDescent="0.25"/>
  <cols>
    <col min="3" max="3" width="12.6328125" style="5"/>
    <col min="11" max="11" width="11" customWidth="1"/>
    <col min="12" max="12" width="14.54296875" customWidth="1"/>
  </cols>
  <sheetData>
    <row r="1" spans="1:21" ht="13" x14ac:dyDescent="0.3">
      <c r="A1" s="1" t="s">
        <v>91</v>
      </c>
      <c r="B1" s="1" t="s">
        <v>0</v>
      </c>
      <c r="C1" s="3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  <c r="K1" s="1" t="s">
        <v>1</v>
      </c>
      <c r="L1" s="1" t="s">
        <v>2</v>
      </c>
      <c r="M1" s="1" t="s">
        <v>3</v>
      </c>
      <c r="N1" s="3" t="s">
        <v>4</v>
      </c>
      <c r="O1" s="6" t="s">
        <v>5</v>
      </c>
      <c r="P1" s="1" t="s">
        <v>6</v>
      </c>
      <c r="Q1" s="1" t="s">
        <v>7</v>
      </c>
      <c r="R1" s="1" t="s">
        <v>8</v>
      </c>
      <c r="S1" s="10" t="s">
        <v>64</v>
      </c>
      <c r="T1" s="1" t="s">
        <v>67</v>
      </c>
      <c r="U1" s="1" t="s">
        <v>68</v>
      </c>
    </row>
    <row r="2" spans="1:21" ht="15.75" customHeight="1" x14ac:dyDescent="0.25">
      <c r="A2" s="2">
        <v>1001</v>
      </c>
      <c r="B2" s="2" t="s">
        <v>9</v>
      </c>
      <c r="C2" s="4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  <c r="K2" s="2" t="str" cm="1">
        <f t="array" ref="K2:R2">_xlfn.XLOOKUP(B2,UserDetails.csv!A:A,UserDetails.csv!B:I)</f>
        <v>Alice Johnson</v>
      </c>
      <c r="L2">
        <v>28</v>
      </c>
      <c r="M2" t="str">
        <v>New York</v>
      </c>
      <c r="N2">
        <v>44941</v>
      </c>
      <c r="O2" t="str">
        <v>123-456-7890</v>
      </c>
      <c r="P2" t="str">
        <v>alice@email.com</v>
      </c>
      <c r="Q2" t="str">
        <v>Dinner</v>
      </c>
      <c r="R2">
        <v>12</v>
      </c>
      <c r="S2" t="str">
        <f>_xlfn.XLOOKUP(J2,'CookingSessions.csv'!A:A,'CookingSessions.csv'!D:D)</f>
        <v>Dinner</v>
      </c>
      <c r="T2" cm="1">
        <f t="array" ref="T2:U2">_xlfn.XLOOKUP(OrderDetails.csv!J2,'CookingSessions.csv'!A:A,'CookingSessions.csv'!G:H)</f>
        <v>30</v>
      </c>
      <c r="U2">
        <v>4.5</v>
      </c>
    </row>
    <row r="3" spans="1:21" ht="15.75" customHeight="1" x14ac:dyDescent="0.25">
      <c r="A3" s="2">
        <v>1002</v>
      </c>
      <c r="B3" s="2" t="s">
        <v>15</v>
      </c>
      <c r="C3" s="4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  <c r="K3" s="2" t="str" cm="1">
        <f t="array" ref="K3:R3">_xlfn.XLOOKUP(B3,UserDetails.csv!A:A,UserDetails.csv!B:I)</f>
        <v>Bob Smith</v>
      </c>
      <c r="L3">
        <v>35</v>
      </c>
      <c r="M3" t="str">
        <v>Los Angeles</v>
      </c>
      <c r="N3">
        <v>44977</v>
      </c>
      <c r="O3" t="str">
        <v>987-654-3210</v>
      </c>
      <c r="P3" t="str">
        <v>bob@email.com</v>
      </c>
      <c r="Q3" t="str">
        <v>Lunch</v>
      </c>
      <c r="R3">
        <v>8</v>
      </c>
      <c r="S3" t="str">
        <f>_xlfn.XLOOKUP(J3,'CookingSessions.csv'!A:A,'CookingSessions.csv'!D:D)</f>
        <v>Lunch</v>
      </c>
      <c r="T3" cm="1">
        <f t="array" ref="T3:U3">_xlfn.XLOOKUP(OrderDetails.csv!J3,'CookingSessions.csv'!A:A,'CookingSessions.csv'!G:H)</f>
        <v>20</v>
      </c>
      <c r="U3">
        <v>4</v>
      </c>
    </row>
    <row r="4" spans="1:21" ht="15.75" customHeight="1" x14ac:dyDescent="0.25">
      <c r="A4" s="2">
        <v>1003</v>
      </c>
      <c r="B4" s="2" t="s">
        <v>21</v>
      </c>
      <c r="C4" s="4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>
        <f>MEDIAN(I2,I3,I5:I8,I10:I17)</f>
        <v>4</v>
      </c>
      <c r="J4" s="2" t="s">
        <v>73</v>
      </c>
      <c r="K4" s="2" t="str" cm="1">
        <f t="array" ref="K4:R4">_xlfn.XLOOKUP(B4,UserDetails.csv!A:A,UserDetails.csv!B:I)</f>
        <v>Charlie Lee</v>
      </c>
      <c r="L4">
        <v>42</v>
      </c>
      <c r="M4" t="str">
        <v>Chicago</v>
      </c>
      <c r="N4">
        <v>44995</v>
      </c>
      <c r="O4" t="str">
        <v>555-123-4567</v>
      </c>
      <c r="P4" t="str">
        <v>charlie@email.com</v>
      </c>
      <c r="Q4" t="str">
        <v>Breakfast</v>
      </c>
      <c r="R4">
        <v>15</v>
      </c>
      <c r="S4" t="str">
        <f>_xlfn.XLOOKUP(J4,'CookingSessions.csv'!A:A,'CookingSessions.csv'!D:D)</f>
        <v>Dinner</v>
      </c>
      <c r="T4" cm="1">
        <f t="array" ref="T4:U4">_xlfn.XLOOKUP(OrderDetails.csv!J4,'CookingSessions.csv'!A:A,'CookingSessions.csv'!G:H)</f>
        <v>40</v>
      </c>
      <c r="U4">
        <v>4.8</v>
      </c>
    </row>
    <row r="5" spans="1:21" ht="15.75" customHeight="1" x14ac:dyDescent="0.25">
      <c r="A5" s="2">
        <v>1004</v>
      </c>
      <c r="B5" s="2" t="s">
        <v>9</v>
      </c>
      <c r="C5" s="4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101</v>
      </c>
      <c r="I5" s="2">
        <v>4</v>
      </c>
      <c r="J5" s="2" t="s">
        <v>75</v>
      </c>
      <c r="K5" s="2" t="str" cm="1">
        <f t="array" ref="K5:R5">_xlfn.XLOOKUP(B5,UserDetails.csv!A:A,UserDetails.csv!B:I)</f>
        <v>Alice Johnson</v>
      </c>
      <c r="L5">
        <v>28</v>
      </c>
      <c r="M5" t="str">
        <v>New York</v>
      </c>
      <c r="N5">
        <v>44941</v>
      </c>
      <c r="O5" t="str">
        <v>123-456-7890</v>
      </c>
      <c r="P5" t="str">
        <v>alice@email.com</v>
      </c>
      <c r="Q5" t="str">
        <v>Dinner</v>
      </c>
      <c r="R5">
        <v>12</v>
      </c>
      <c r="S5" t="str">
        <f>_xlfn.XLOOKUP(J5,'CookingSessions.csv'!A:A,'CookingSessions.csv'!D:D)</f>
        <v>Breakfast</v>
      </c>
      <c r="T5" cm="1">
        <f t="array" ref="T5:U5">_xlfn.XLOOKUP(OrderDetails.csv!J5,'CookingSessions.csv'!A:A,'CookingSessions.csv'!G:H)</f>
        <v>30</v>
      </c>
      <c r="U5">
        <v>4.2</v>
      </c>
    </row>
    <row r="6" spans="1:21" ht="15.75" customHeight="1" x14ac:dyDescent="0.25">
      <c r="A6" s="2">
        <v>1005</v>
      </c>
      <c r="B6" s="2" t="s">
        <v>27</v>
      </c>
      <c r="C6" s="4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  <c r="K6" s="2" t="str" cm="1">
        <f t="array" ref="K6:R6">_xlfn.XLOOKUP(B6,UserDetails.csv!A:A,UserDetails.csv!B:I)</f>
        <v>David Brown</v>
      </c>
      <c r="L6">
        <v>27</v>
      </c>
      <c r="M6" t="str">
        <v>San Francisco</v>
      </c>
      <c r="N6">
        <v>45021</v>
      </c>
      <c r="O6" t="str">
        <v>444-333-2222</v>
      </c>
      <c r="P6" t="str">
        <v>david@email.com</v>
      </c>
      <c r="Q6" t="str">
        <v>Dinner</v>
      </c>
      <c r="R6">
        <v>10</v>
      </c>
      <c r="S6" t="str">
        <f>_xlfn.XLOOKUP(J6,'CookingSessions.csv'!A:A,'CookingSessions.csv'!D:D)</f>
        <v>Lunch</v>
      </c>
      <c r="T6" cm="1">
        <f t="array" ref="T6:U6">_xlfn.XLOOKUP(OrderDetails.csv!J6,'CookingSessions.csv'!A:A,'CookingSessions.csv'!G:H)</f>
        <v>15</v>
      </c>
      <c r="U6">
        <v>4.7</v>
      </c>
    </row>
    <row r="7" spans="1:21" ht="15.75" customHeight="1" x14ac:dyDescent="0.25">
      <c r="A7" s="2">
        <v>1006</v>
      </c>
      <c r="B7" s="2" t="s">
        <v>15</v>
      </c>
      <c r="C7" s="4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  <c r="K7" s="2" t="str" cm="1">
        <f t="array" ref="K7:R7">_xlfn.XLOOKUP(B7,UserDetails.csv!A:A,UserDetails.csv!B:I)</f>
        <v>Bob Smith</v>
      </c>
      <c r="L7">
        <v>35</v>
      </c>
      <c r="M7" t="str">
        <v>Los Angeles</v>
      </c>
      <c r="N7">
        <v>44977</v>
      </c>
      <c r="O7" t="str">
        <v>987-654-3210</v>
      </c>
      <c r="P7" t="str">
        <v>bob@email.com</v>
      </c>
      <c r="Q7" t="str">
        <v>Lunch</v>
      </c>
      <c r="R7">
        <v>8</v>
      </c>
      <c r="S7" t="str">
        <f>_xlfn.XLOOKUP(J7,'CookingSessions.csv'!A:A,'CookingSessions.csv'!D:D)</f>
        <v>Dinner</v>
      </c>
      <c r="T7" cm="1">
        <f t="array" ref="T7:U7">_xlfn.XLOOKUP(OrderDetails.csv!J7,'CookingSessions.csv'!A:A,'CookingSessions.csv'!G:H)</f>
        <v>30</v>
      </c>
      <c r="U7">
        <v>4.3</v>
      </c>
    </row>
    <row r="8" spans="1:21" ht="15.75" customHeight="1" x14ac:dyDescent="0.25">
      <c r="A8" s="2">
        <v>1007</v>
      </c>
      <c r="B8" s="2" t="s">
        <v>32</v>
      </c>
      <c r="C8" s="4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  <c r="K8" s="2" t="str" cm="1">
        <f t="array" ref="K8:R8">_xlfn.XLOOKUP(B8,UserDetails.csv!A:A,UserDetails.csv!B:I)</f>
        <v>Emma White</v>
      </c>
      <c r="L8">
        <v>30</v>
      </c>
      <c r="M8" t="str">
        <v>Seattle</v>
      </c>
      <c r="N8">
        <v>45068</v>
      </c>
      <c r="O8" t="str">
        <v>777-888-9999</v>
      </c>
      <c r="P8" t="str">
        <v>emma@email.com</v>
      </c>
      <c r="Q8" t="str">
        <v>Lunch</v>
      </c>
      <c r="R8">
        <v>9</v>
      </c>
      <c r="S8" t="str">
        <f>_xlfn.XLOOKUP(J8,'CookingSessions.csv'!A:A,'CookingSessions.csv'!D:D)</f>
        <v>Dinner</v>
      </c>
      <c r="T8" cm="1">
        <f t="array" ref="T8:U8">_xlfn.XLOOKUP(OrderDetails.csv!J8,'CookingSessions.csv'!A:A,'CookingSessions.csv'!G:H)</f>
        <v>45</v>
      </c>
      <c r="U8">
        <v>4.5999999999999996</v>
      </c>
    </row>
    <row r="9" spans="1:21" ht="15.75" customHeight="1" x14ac:dyDescent="0.25">
      <c r="A9" s="2">
        <v>1008</v>
      </c>
      <c r="B9" s="2" t="s">
        <v>21</v>
      </c>
      <c r="C9" s="4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>
        <f>MEDIAN(I2:I8,I10:I17)</f>
        <v>4</v>
      </c>
      <c r="J9" s="2" t="s">
        <v>80</v>
      </c>
      <c r="K9" s="2" t="str" cm="1">
        <f t="array" ref="K9:R9">_xlfn.XLOOKUP(B9,UserDetails.csv!A:A,UserDetails.csv!B:I)</f>
        <v>Charlie Lee</v>
      </c>
      <c r="L9">
        <v>42</v>
      </c>
      <c r="M9" t="str">
        <v>Chicago</v>
      </c>
      <c r="N9">
        <v>44995</v>
      </c>
      <c r="O9" t="str">
        <v>555-123-4567</v>
      </c>
      <c r="P9" t="str">
        <v>charlie@email.com</v>
      </c>
      <c r="Q9" t="str">
        <v>Breakfast</v>
      </c>
      <c r="R9">
        <v>15</v>
      </c>
      <c r="S9" t="str">
        <f>_xlfn.XLOOKUP(J9,'CookingSessions.csv'!A:A,'CookingSessions.csv'!D:D)</f>
        <v>Lunch</v>
      </c>
      <c r="T9" cm="1">
        <f t="array" ref="T9:U9">_xlfn.XLOOKUP(OrderDetails.csv!J9,'CookingSessions.csv'!A:A,'CookingSessions.csv'!G:H)</f>
        <v>20</v>
      </c>
      <c r="U9">
        <v>4.4000000000000004</v>
      </c>
    </row>
    <row r="10" spans="1:21" ht="15.75" customHeight="1" x14ac:dyDescent="0.25">
      <c r="A10" s="2">
        <v>1009</v>
      </c>
      <c r="B10" s="2" t="s">
        <v>9</v>
      </c>
      <c r="C10" s="4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  <c r="K10" s="2" t="str" cm="1">
        <f t="array" ref="K10:R10">_xlfn.XLOOKUP(B10,UserDetails.csv!A:A,UserDetails.csv!B:I)</f>
        <v>Alice Johnson</v>
      </c>
      <c r="L10">
        <v>28</v>
      </c>
      <c r="M10" t="str">
        <v>New York</v>
      </c>
      <c r="N10">
        <v>44941</v>
      </c>
      <c r="O10" t="str">
        <v>123-456-7890</v>
      </c>
      <c r="P10" t="str">
        <v>alice@email.com</v>
      </c>
      <c r="Q10" t="str">
        <v>Dinner</v>
      </c>
      <c r="R10">
        <v>12</v>
      </c>
      <c r="S10" t="str">
        <f>_xlfn.XLOOKUP(J10,'CookingSessions.csv'!A:A,'CookingSessions.csv'!D:D)</f>
        <v>Dinner</v>
      </c>
      <c r="T10" cm="1">
        <f t="array" ref="T10:U10">_xlfn.XLOOKUP(OrderDetails.csv!J10,'CookingSessions.csv'!A:A,'CookingSessions.csv'!G:H)</f>
        <v>40</v>
      </c>
      <c r="U10">
        <v>4.9000000000000004</v>
      </c>
    </row>
    <row r="11" spans="1:21" ht="12.5" x14ac:dyDescent="0.25">
      <c r="A11" s="2">
        <v>1010</v>
      </c>
      <c r="B11" s="2" t="s">
        <v>15</v>
      </c>
      <c r="C11" s="4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101</v>
      </c>
      <c r="I11" s="2">
        <v>4</v>
      </c>
      <c r="J11" s="2" t="s">
        <v>83</v>
      </c>
      <c r="K11" s="2" t="str" cm="1">
        <f t="array" ref="K11:R11">_xlfn.XLOOKUP(B11,UserDetails.csv!A:A,UserDetails.csv!B:I)</f>
        <v>Bob Smith</v>
      </c>
      <c r="L11">
        <v>35</v>
      </c>
      <c r="M11" t="str">
        <v>Los Angeles</v>
      </c>
      <c r="N11">
        <v>44977</v>
      </c>
      <c r="O11" t="str">
        <v>987-654-3210</v>
      </c>
      <c r="P11" t="str">
        <v>bob@email.com</v>
      </c>
      <c r="Q11" t="str">
        <v>Lunch</v>
      </c>
      <c r="R11">
        <v>8</v>
      </c>
      <c r="S11" t="str">
        <f>_xlfn.XLOOKUP(J11,'CookingSessions.csv'!A:A,'CookingSessions.csv'!D:D)</f>
        <v>Breakfast</v>
      </c>
      <c r="T11" cm="1">
        <f t="array" ref="T11:U11">_xlfn.XLOOKUP(OrderDetails.csv!J11,'CookingSessions.csv'!A:A,'CookingSessions.csv'!G:H)</f>
        <v>10</v>
      </c>
      <c r="U11">
        <v>4.0999999999999996</v>
      </c>
    </row>
    <row r="12" spans="1:21" ht="12.5" x14ac:dyDescent="0.25">
      <c r="A12" s="2">
        <v>1011</v>
      </c>
      <c r="B12" s="2" t="s">
        <v>21</v>
      </c>
      <c r="C12" s="4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101</v>
      </c>
      <c r="I12" s="2">
        <v>4</v>
      </c>
      <c r="J12" s="2" t="s">
        <v>85</v>
      </c>
      <c r="K12" s="2" t="str" cm="1">
        <f t="array" ref="K12:R12">_xlfn.XLOOKUP(B12,UserDetails.csv!A:A,UserDetails.csv!B:I)</f>
        <v>Charlie Lee</v>
      </c>
      <c r="L12">
        <v>42</v>
      </c>
      <c r="M12" t="str">
        <v>Chicago</v>
      </c>
      <c r="N12">
        <v>44995</v>
      </c>
      <c r="O12" t="str">
        <v>555-123-4567</v>
      </c>
      <c r="P12" t="str">
        <v>charlie@email.com</v>
      </c>
      <c r="Q12" t="str">
        <v>Breakfast</v>
      </c>
      <c r="R12">
        <v>15</v>
      </c>
      <c r="S12" t="str">
        <f>_xlfn.XLOOKUP(J12,'CookingSessions.csv'!A:A,'CookingSessions.csv'!D:D)</f>
        <v>Breakfast</v>
      </c>
      <c r="T12" cm="1">
        <f t="array" ref="T12:U12">_xlfn.XLOOKUP(OrderDetails.csv!J12,'CookingSessions.csv'!A:A,'CookingSessions.csv'!G:H)</f>
        <v>30</v>
      </c>
      <c r="U12">
        <v>4.5999999999999996</v>
      </c>
    </row>
    <row r="13" spans="1:21" ht="12.5" x14ac:dyDescent="0.25">
      <c r="A13" s="2">
        <v>1012</v>
      </c>
      <c r="B13" s="2" t="s">
        <v>27</v>
      </c>
      <c r="C13" s="4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  <c r="K13" s="2" t="str" cm="1">
        <f t="array" ref="K13:R13">_xlfn.XLOOKUP(B13,UserDetails.csv!A:A,UserDetails.csv!B:I)</f>
        <v>David Brown</v>
      </c>
      <c r="L13">
        <v>27</v>
      </c>
      <c r="M13" t="str">
        <v>San Francisco</v>
      </c>
      <c r="N13">
        <v>45021</v>
      </c>
      <c r="O13" t="str">
        <v>444-333-2222</v>
      </c>
      <c r="P13" t="str">
        <v>david@email.com</v>
      </c>
      <c r="Q13" t="str">
        <v>Dinner</v>
      </c>
      <c r="R13">
        <v>10</v>
      </c>
      <c r="S13" t="str">
        <f>_xlfn.XLOOKUP(J13,'CookingSessions.csv'!A:A,'CookingSessions.csv'!D:D)</f>
        <v>Dinner</v>
      </c>
      <c r="T13" cm="1">
        <f t="array" ref="T13:U13">_xlfn.XLOOKUP(OrderDetails.csv!J13,'CookingSessions.csv'!A:A,'CookingSessions.csv'!G:H)</f>
        <v>40</v>
      </c>
      <c r="U13">
        <v>4.7</v>
      </c>
    </row>
    <row r="14" spans="1:21" ht="12.5" x14ac:dyDescent="0.25">
      <c r="A14" s="2">
        <v>1013</v>
      </c>
      <c r="B14" s="2" t="s">
        <v>32</v>
      </c>
      <c r="C14" s="4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  <c r="K14" s="2" t="str" cm="1">
        <f t="array" ref="K14:R14">_xlfn.XLOOKUP(B14,UserDetails.csv!A:A,UserDetails.csv!B:I)</f>
        <v>Emma White</v>
      </c>
      <c r="L14">
        <v>30</v>
      </c>
      <c r="M14" t="str">
        <v>Seattle</v>
      </c>
      <c r="N14">
        <v>45068</v>
      </c>
      <c r="O14" t="str">
        <v>777-888-9999</v>
      </c>
      <c r="P14" t="str">
        <v>emma@email.com</v>
      </c>
      <c r="Q14" t="str">
        <v>Lunch</v>
      </c>
      <c r="R14">
        <v>9</v>
      </c>
      <c r="S14" t="str">
        <f>_xlfn.XLOOKUP(J14,'CookingSessions.csv'!A:A,'CookingSessions.csv'!D:D)</f>
        <v>Lunch</v>
      </c>
      <c r="T14" cm="1">
        <f t="array" ref="T14:U14">_xlfn.XLOOKUP(OrderDetails.csv!J14,'CookingSessions.csv'!A:A,'CookingSessions.csv'!G:H)</f>
        <v>30</v>
      </c>
      <c r="U14">
        <v>4.4000000000000004</v>
      </c>
    </row>
    <row r="15" spans="1:21" ht="12.5" x14ac:dyDescent="0.25">
      <c r="A15" s="2">
        <v>1014</v>
      </c>
      <c r="B15" s="2" t="s">
        <v>37</v>
      </c>
      <c r="C15" s="4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  <c r="K15" s="2" t="str" cm="1">
        <f t="array" ref="K15:R15">_xlfn.XLOOKUP(B15,UserDetails.csv!A:A,UserDetails.csv!B:I)</f>
        <v>Frank Green</v>
      </c>
      <c r="L15">
        <v>25</v>
      </c>
      <c r="M15" t="str">
        <v>Austin</v>
      </c>
      <c r="N15">
        <v>45092</v>
      </c>
      <c r="O15" t="str">
        <v>888-777-6666</v>
      </c>
      <c r="P15" t="str">
        <v>frank@email.com</v>
      </c>
      <c r="Q15" t="str">
        <v>Dinner</v>
      </c>
      <c r="R15">
        <v>7</v>
      </c>
      <c r="S15" t="str">
        <f>_xlfn.XLOOKUP(J15,'CookingSessions.csv'!A:A,'CookingSessions.csv'!D:D)</f>
        <v>Dinner</v>
      </c>
      <c r="T15" cm="1">
        <f t="array" ref="T15:U15">_xlfn.XLOOKUP(OrderDetails.csv!J15,'CookingSessions.csv'!A:A,'CookingSessions.csv'!G:H)</f>
        <v>45</v>
      </c>
      <c r="U15">
        <v>4.8</v>
      </c>
    </row>
    <row r="16" spans="1:21" ht="12.5" x14ac:dyDescent="0.25">
      <c r="A16" s="2">
        <v>1015</v>
      </c>
      <c r="B16" s="2" t="s">
        <v>42</v>
      </c>
      <c r="C16" s="4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  <c r="K16" s="2" t="str" cm="1">
        <f t="array" ref="K16:R16">_xlfn.XLOOKUP(B16,UserDetails.csv!A:A,UserDetails.csv!B:I)</f>
        <v>Grace King</v>
      </c>
      <c r="L16">
        <v>38</v>
      </c>
      <c r="M16" t="str">
        <v>Boston</v>
      </c>
      <c r="N16">
        <v>45109</v>
      </c>
      <c r="O16" t="str">
        <v>999-888-7777</v>
      </c>
      <c r="P16" t="str">
        <v>grace@email.com</v>
      </c>
      <c r="Q16" t="str">
        <v>Breakfast</v>
      </c>
      <c r="R16">
        <v>14</v>
      </c>
      <c r="S16" t="str">
        <f>_xlfn.XLOOKUP(J16,'CookingSessions.csv'!A:A,'CookingSessions.csv'!D:D)</f>
        <v>Dinner</v>
      </c>
      <c r="T16" cm="1">
        <f t="array" ref="T16:U16">_xlfn.XLOOKUP(OrderDetails.csv!J16,'CookingSessions.csv'!A:A,'CookingSessions.csv'!G:H)</f>
        <v>40</v>
      </c>
      <c r="U16">
        <v>5</v>
      </c>
    </row>
    <row r="17" spans="1:21" ht="12.5" x14ac:dyDescent="0.25">
      <c r="A17" s="2">
        <v>1016</v>
      </c>
      <c r="B17" s="2" t="s">
        <v>47</v>
      </c>
      <c r="C17" s="4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  <c r="K17" s="2" t="str" cm="1">
        <f t="array" ref="K17:R17">_xlfn.XLOOKUP(B17,UserDetails.csv!A:A,UserDetails.csv!B:I)</f>
        <v>Henry Lee</v>
      </c>
      <c r="L17">
        <v>31</v>
      </c>
      <c r="M17" t="str">
        <v>Miami</v>
      </c>
      <c r="N17">
        <v>45149</v>
      </c>
      <c r="O17" t="str">
        <v>101-202-3030</v>
      </c>
      <c r="P17" t="str">
        <v>henry@email.com</v>
      </c>
      <c r="Q17" t="str">
        <v>Dinner</v>
      </c>
      <c r="R17">
        <v>5</v>
      </c>
      <c r="S17" t="str">
        <f>_xlfn.XLOOKUP(J17,'CookingSessions.csv'!A:A,'CookingSessions.csv'!D:D)</f>
        <v>Lunch</v>
      </c>
      <c r="T17" cm="1">
        <f t="array" ref="T17:U17">_xlfn.XLOOKUP(OrderDetails.csv!J17,'CookingSessions.csv'!A:A,'CookingSessions.csv'!G:H)</f>
        <v>20</v>
      </c>
      <c r="U17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7A14-387A-4D1B-B803-64A2BAB657DD}">
  <dimension ref="A2:R128"/>
  <sheetViews>
    <sheetView tabSelected="1" topLeftCell="A161" zoomScale="70" zoomScaleNormal="70" workbookViewId="0">
      <selection activeCell="C59" sqref="C59"/>
    </sheetView>
  </sheetViews>
  <sheetFormatPr defaultRowHeight="12.5" x14ac:dyDescent="0.25"/>
  <cols>
    <col min="1" max="1" width="14.54296875" bestFit="1" customWidth="1"/>
    <col min="2" max="2" width="25.453125" bestFit="1" customWidth="1"/>
    <col min="3" max="3" width="17" bestFit="1" customWidth="1"/>
    <col min="4" max="5" width="20.36328125" bestFit="1" customWidth="1"/>
    <col min="6" max="6" width="22.1796875" customWidth="1"/>
    <col min="7" max="7" width="26.81640625" customWidth="1"/>
    <col min="8" max="8" width="13.6328125" bestFit="1" customWidth="1"/>
    <col min="9" max="9" width="6.90625" bestFit="1" customWidth="1"/>
    <col min="10" max="10" width="11.08984375" bestFit="1" customWidth="1"/>
    <col min="11" max="11" width="6.90625" bestFit="1" customWidth="1"/>
    <col min="12" max="12" width="11.36328125" bestFit="1" customWidth="1"/>
    <col min="13" max="13" width="11.08984375" bestFit="1" customWidth="1"/>
    <col min="14" max="14" width="7.36328125" bestFit="1" customWidth="1"/>
    <col min="15" max="15" width="7.81640625" bestFit="1" customWidth="1"/>
    <col min="16" max="16" width="8.26953125" bestFit="1" customWidth="1"/>
    <col min="17" max="17" width="7.81640625" bestFit="1" customWidth="1"/>
    <col min="18" max="18" width="11.08984375" bestFit="1" customWidth="1"/>
  </cols>
  <sheetData>
    <row r="2" spans="1:18" ht="18" x14ac:dyDescent="0.4">
      <c r="A2" s="15" t="s">
        <v>113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5" spans="1:18" x14ac:dyDescent="0.25">
      <c r="B5" s="12" t="s">
        <v>104</v>
      </c>
    </row>
    <row r="6" spans="1:18" x14ac:dyDescent="0.25">
      <c r="B6" t="s">
        <v>100</v>
      </c>
      <c r="D6" t="s">
        <v>97</v>
      </c>
      <c r="F6" t="s">
        <v>107</v>
      </c>
      <c r="G6" t="s">
        <v>108</v>
      </c>
    </row>
    <row r="7" spans="1:18" x14ac:dyDescent="0.25">
      <c r="A7" s="12" t="s">
        <v>102</v>
      </c>
      <c r="B7" t="s">
        <v>106</v>
      </c>
      <c r="C7" t="s">
        <v>109</v>
      </c>
      <c r="D7" t="s">
        <v>106</v>
      </c>
      <c r="E7" t="s">
        <v>109</v>
      </c>
    </row>
    <row r="8" spans="1:18" x14ac:dyDescent="0.25">
      <c r="A8" s="13" t="s">
        <v>26</v>
      </c>
      <c r="B8" s="14"/>
      <c r="C8" s="14"/>
      <c r="D8" s="14">
        <v>4.3</v>
      </c>
      <c r="E8" s="14">
        <v>3</v>
      </c>
      <c r="F8" s="14">
        <v>4.3</v>
      </c>
      <c r="G8" s="14">
        <v>3</v>
      </c>
    </row>
    <row r="9" spans="1:18" x14ac:dyDescent="0.25">
      <c r="A9" s="13" t="s">
        <v>14</v>
      </c>
      <c r="B9" s="14">
        <v>4.8</v>
      </c>
      <c r="C9" s="14">
        <v>1</v>
      </c>
      <c r="D9" s="14">
        <v>4.6857142857142851</v>
      </c>
      <c r="E9" s="14">
        <v>7</v>
      </c>
      <c r="F9" s="14">
        <v>4.7</v>
      </c>
      <c r="G9" s="14">
        <v>8</v>
      </c>
    </row>
    <row r="10" spans="1:18" x14ac:dyDescent="0.25">
      <c r="A10" s="13" t="s">
        <v>20</v>
      </c>
      <c r="B10" s="14">
        <v>4.4000000000000004</v>
      </c>
      <c r="C10" s="14">
        <v>1</v>
      </c>
      <c r="D10" s="14">
        <v>4.3499999999999996</v>
      </c>
      <c r="E10" s="14">
        <v>4</v>
      </c>
      <c r="F10" s="14">
        <v>4.3600000000000003</v>
      </c>
      <c r="G10" s="14">
        <v>5</v>
      </c>
    </row>
    <row r="11" spans="1:18" x14ac:dyDescent="0.25">
      <c r="A11" s="13" t="s">
        <v>103</v>
      </c>
      <c r="B11" s="14">
        <v>4.5999999999999996</v>
      </c>
      <c r="C11" s="14">
        <v>2</v>
      </c>
      <c r="D11" s="14">
        <v>4.5071428571428571</v>
      </c>
      <c r="E11" s="14">
        <v>14</v>
      </c>
      <c r="F11" s="14">
        <v>4.5187499999999998</v>
      </c>
      <c r="G11" s="14">
        <v>16</v>
      </c>
    </row>
    <row r="15" spans="1:18" ht="20.5" customHeight="1" x14ac:dyDescent="0.4">
      <c r="A15" s="15" t="s">
        <v>111</v>
      </c>
      <c r="B15" s="17"/>
      <c r="C15" s="17"/>
      <c r="D15" s="17"/>
    </row>
    <row r="17" spans="1:2" x14ac:dyDescent="0.25">
      <c r="A17" s="12" t="s">
        <v>102</v>
      </c>
      <c r="B17" t="s">
        <v>110</v>
      </c>
    </row>
    <row r="18" spans="1:2" x14ac:dyDescent="0.25">
      <c r="A18" s="13">
        <v>5</v>
      </c>
      <c r="B18" s="11">
        <v>1</v>
      </c>
    </row>
    <row r="19" spans="1:2" x14ac:dyDescent="0.25">
      <c r="A19" s="13">
        <v>4.9000000000000004</v>
      </c>
      <c r="B19" s="11">
        <v>1</v>
      </c>
    </row>
    <row r="20" spans="1:2" x14ac:dyDescent="0.25">
      <c r="A20" s="13">
        <v>4.8</v>
      </c>
      <c r="B20" s="11">
        <v>2</v>
      </c>
    </row>
    <row r="21" spans="1:2" x14ac:dyDescent="0.25">
      <c r="A21" s="13">
        <v>4.7</v>
      </c>
      <c r="B21" s="11">
        <v>2</v>
      </c>
    </row>
    <row r="22" spans="1:2" x14ac:dyDescent="0.25">
      <c r="A22" s="13">
        <v>4.5999999999999996</v>
      </c>
      <c r="B22" s="11">
        <v>2</v>
      </c>
    </row>
    <row r="23" spans="1:2" x14ac:dyDescent="0.25">
      <c r="A23" s="13">
        <v>4.5</v>
      </c>
      <c r="B23" s="11">
        <v>1</v>
      </c>
    </row>
    <row r="24" spans="1:2" x14ac:dyDescent="0.25">
      <c r="A24" s="13">
        <v>4.4000000000000004</v>
      </c>
      <c r="B24" s="11">
        <v>2</v>
      </c>
    </row>
    <row r="25" spans="1:2" x14ac:dyDescent="0.25">
      <c r="A25" s="13">
        <v>4.3</v>
      </c>
      <c r="B25" s="11">
        <v>2</v>
      </c>
    </row>
    <row r="26" spans="1:2" x14ac:dyDescent="0.25">
      <c r="A26" s="13">
        <v>4.2</v>
      </c>
      <c r="B26" s="11">
        <v>1</v>
      </c>
    </row>
    <row r="27" spans="1:2" x14ac:dyDescent="0.25">
      <c r="A27" s="13">
        <v>4.0999999999999996</v>
      </c>
      <c r="B27" s="11">
        <v>1</v>
      </c>
    </row>
    <row r="28" spans="1:2" x14ac:dyDescent="0.25">
      <c r="A28" s="13">
        <v>4</v>
      </c>
      <c r="B28" s="11">
        <v>1</v>
      </c>
    </row>
    <row r="29" spans="1:2" x14ac:dyDescent="0.25">
      <c r="A29" s="13" t="s">
        <v>103</v>
      </c>
      <c r="B29" s="11">
        <v>16</v>
      </c>
    </row>
    <row r="35" spans="1:4" ht="18" x14ac:dyDescent="0.4">
      <c r="A35" s="15" t="s">
        <v>112</v>
      </c>
      <c r="B35" s="17"/>
      <c r="C35" s="17"/>
      <c r="D35" s="17"/>
    </row>
    <row r="37" spans="1:4" x14ac:dyDescent="0.25">
      <c r="A37" s="12" t="s">
        <v>102</v>
      </c>
      <c r="B37" t="s">
        <v>105</v>
      </c>
      <c r="C37" t="s">
        <v>110</v>
      </c>
    </row>
    <row r="38" spans="1:4" x14ac:dyDescent="0.25">
      <c r="A38" s="13" t="s">
        <v>70</v>
      </c>
      <c r="B38" s="11">
        <v>55.5</v>
      </c>
      <c r="C38" s="11">
        <v>4</v>
      </c>
    </row>
    <row r="39" spans="1:4" x14ac:dyDescent="0.25">
      <c r="A39" s="13" t="s">
        <v>74</v>
      </c>
      <c r="B39" s="11">
        <v>51</v>
      </c>
      <c r="C39" s="11">
        <v>4</v>
      </c>
    </row>
    <row r="40" spans="1:4" x14ac:dyDescent="0.25">
      <c r="A40" s="13" t="s">
        <v>72</v>
      </c>
      <c r="B40" s="11">
        <v>28</v>
      </c>
      <c r="C40" s="11">
        <v>3</v>
      </c>
    </row>
    <row r="41" spans="1:4" x14ac:dyDescent="0.25">
      <c r="A41" s="13" t="s">
        <v>81</v>
      </c>
      <c r="B41" s="11">
        <v>22</v>
      </c>
      <c r="C41" s="11">
        <v>2</v>
      </c>
    </row>
    <row r="42" spans="1:4" x14ac:dyDescent="0.25">
      <c r="A42" s="13" t="s">
        <v>76</v>
      </c>
      <c r="B42" s="11">
        <v>16.5</v>
      </c>
      <c r="C42" s="11">
        <v>2</v>
      </c>
    </row>
    <row r="43" spans="1:4" x14ac:dyDescent="0.25">
      <c r="A43" s="13" t="s">
        <v>84</v>
      </c>
      <c r="B43" s="11">
        <v>7</v>
      </c>
      <c r="C43" s="11">
        <v>1</v>
      </c>
    </row>
    <row r="44" spans="1:4" x14ac:dyDescent="0.25">
      <c r="A44" s="13" t="s">
        <v>103</v>
      </c>
      <c r="B44" s="11">
        <v>180</v>
      </c>
      <c r="C44" s="11">
        <v>16</v>
      </c>
    </row>
    <row r="55" spans="1:4" ht="18" x14ac:dyDescent="0.4">
      <c r="A55" s="15" t="s">
        <v>119</v>
      </c>
      <c r="B55" s="16"/>
      <c r="C55" s="16"/>
      <c r="D55" s="16"/>
    </row>
    <row r="57" spans="1:4" x14ac:dyDescent="0.25">
      <c r="A57" s="12" t="s">
        <v>102</v>
      </c>
      <c r="B57" t="s">
        <v>106</v>
      </c>
      <c r="C57" t="s">
        <v>110</v>
      </c>
      <c r="D57" t="s">
        <v>105</v>
      </c>
    </row>
    <row r="58" spans="1:4" x14ac:dyDescent="0.25">
      <c r="A58" s="13">
        <v>25</v>
      </c>
      <c r="B58" s="18">
        <v>4.8</v>
      </c>
      <c r="C58" s="11">
        <v>1</v>
      </c>
      <c r="D58" s="14">
        <v>13</v>
      </c>
    </row>
    <row r="59" spans="1:4" x14ac:dyDescent="0.25">
      <c r="A59" s="13">
        <v>27</v>
      </c>
      <c r="B59" s="18">
        <v>4.7</v>
      </c>
      <c r="C59" s="11">
        <v>2</v>
      </c>
      <c r="D59" s="14">
        <v>21.5</v>
      </c>
    </row>
    <row r="60" spans="1:4" x14ac:dyDescent="0.25">
      <c r="A60" s="13">
        <v>28</v>
      </c>
      <c r="B60" s="18">
        <v>4.5333333333333332</v>
      </c>
      <c r="C60" s="11">
        <v>3</v>
      </c>
      <c r="D60" s="14">
        <v>35</v>
      </c>
    </row>
    <row r="61" spans="1:4" x14ac:dyDescent="0.25">
      <c r="A61" s="13">
        <v>30</v>
      </c>
      <c r="B61" s="18">
        <v>4.5</v>
      </c>
      <c r="C61" s="11">
        <v>2</v>
      </c>
      <c r="D61" s="14">
        <v>22.5</v>
      </c>
    </row>
    <row r="62" spans="1:4" x14ac:dyDescent="0.25">
      <c r="A62" s="13">
        <v>31</v>
      </c>
      <c r="B62" s="18">
        <v>4.3</v>
      </c>
      <c r="C62" s="11">
        <v>1</v>
      </c>
      <c r="D62" s="14">
        <v>11</v>
      </c>
    </row>
    <row r="63" spans="1:4" x14ac:dyDescent="0.25">
      <c r="A63" s="13">
        <v>35</v>
      </c>
      <c r="B63" s="18">
        <v>4.1333333333333337</v>
      </c>
      <c r="C63" s="11">
        <v>3</v>
      </c>
      <c r="D63" s="14">
        <v>31</v>
      </c>
    </row>
    <row r="64" spans="1:4" x14ac:dyDescent="0.25">
      <c r="A64" s="13">
        <v>38</v>
      </c>
      <c r="B64" s="18">
        <v>5</v>
      </c>
      <c r="C64" s="11">
        <v>1</v>
      </c>
      <c r="D64" s="14">
        <v>14</v>
      </c>
    </row>
    <row r="65" spans="1:4" x14ac:dyDescent="0.25">
      <c r="A65" s="13">
        <v>42</v>
      </c>
      <c r="B65" s="18">
        <v>4.5999999999999996</v>
      </c>
      <c r="C65" s="11">
        <v>3</v>
      </c>
      <c r="D65" s="14">
        <v>32</v>
      </c>
    </row>
    <row r="66" spans="1:4" x14ac:dyDescent="0.25">
      <c r="A66" s="13" t="s">
        <v>103</v>
      </c>
      <c r="B66" s="18">
        <v>4.5187499999999989</v>
      </c>
      <c r="C66" s="11">
        <v>16</v>
      </c>
      <c r="D66" s="14">
        <v>180</v>
      </c>
    </row>
    <row r="73" spans="1:4" ht="18" x14ac:dyDescent="0.4">
      <c r="A73" s="15" t="s">
        <v>120</v>
      </c>
      <c r="B73" s="15"/>
      <c r="C73" s="15"/>
      <c r="D73" s="15"/>
    </row>
    <row r="75" spans="1:4" x14ac:dyDescent="0.25">
      <c r="A75" s="12" t="s">
        <v>102</v>
      </c>
      <c r="B75" t="s">
        <v>105</v>
      </c>
      <c r="C75" t="s">
        <v>110</v>
      </c>
      <c r="D75" t="s">
        <v>116</v>
      </c>
    </row>
    <row r="76" spans="1:4" x14ac:dyDescent="0.25">
      <c r="A76" s="13" t="s">
        <v>34</v>
      </c>
      <c r="B76" s="11">
        <v>22.5</v>
      </c>
      <c r="C76" s="11">
        <v>2</v>
      </c>
      <c r="D76" s="11">
        <v>18</v>
      </c>
    </row>
    <row r="77" spans="1:4" x14ac:dyDescent="0.25">
      <c r="A77" s="13" t="s">
        <v>29</v>
      </c>
      <c r="B77" s="11">
        <v>21.5</v>
      </c>
      <c r="C77" s="11">
        <v>2</v>
      </c>
      <c r="D77" s="11">
        <v>20</v>
      </c>
    </row>
    <row r="78" spans="1:4" x14ac:dyDescent="0.25">
      <c r="A78" s="13" t="s">
        <v>11</v>
      </c>
      <c r="B78" s="11">
        <v>35</v>
      </c>
      <c r="C78" s="11">
        <v>3</v>
      </c>
      <c r="D78" s="11">
        <v>36</v>
      </c>
    </row>
    <row r="79" spans="1:4" x14ac:dyDescent="0.25">
      <c r="A79" s="13" t="s">
        <v>49</v>
      </c>
      <c r="B79" s="11">
        <v>11</v>
      </c>
      <c r="C79" s="11">
        <v>1</v>
      </c>
      <c r="D79" s="11">
        <v>5</v>
      </c>
    </row>
    <row r="80" spans="1:4" x14ac:dyDescent="0.25">
      <c r="A80" s="13" t="s">
        <v>17</v>
      </c>
      <c r="B80" s="11">
        <v>31</v>
      </c>
      <c r="C80" s="11">
        <v>3</v>
      </c>
      <c r="D80" s="11">
        <v>24</v>
      </c>
    </row>
    <row r="81" spans="1:5" x14ac:dyDescent="0.25">
      <c r="A81" s="13" t="s">
        <v>23</v>
      </c>
      <c r="B81" s="11">
        <v>32</v>
      </c>
      <c r="C81" s="11">
        <v>3</v>
      </c>
      <c r="D81" s="11">
        <v>45</v>
      </c>
    </row>
    <row r="82" spans="1:5" x14ac:dyDescent="0.25">
      <c r="A82" s="13" t="s">
        <v>44</v>
      </c>
      <c r="B82" s="11">
        <v>14</v>
      </c>
      <c r="C82" s="11">
        <v>1</v>
      </c>
      <c r="D82" s="11">
        <v>14</v>
      </c>
    </row>
    <row r="83" spans="1:5" x14ac:dyDescent="0.25">
      <c r="A83" s="13" t="s">
        <v>39</v>
      </c>
      <c r="B83" s="11">
        <v>13</v>
      </c>
      <c r="C83" s="11">
        <v>1</v>
      </c>
      <c r="D83" s="11">
        <v>7</v>
      </c>
    </row>
    <row r="84" spans="1:5" x14ac:dyDescent="0.25">
      <c r="A84" s="13" t="s">
        <v>103</v>
      </c>
      <c r="B84" s="11">
        <v>180</v>
      </c>
      <c r="C84" s="11">
        <v>16</v>
      </c>
      <c r="D84" s="11">
        <v>169</v>
      </c>
    </row>
    <row r="91" spans="1:5" ht="18" x14ac:dyDescent="0.4">
      <c r="A91" s="15" t="s">
        <v>115</v>
      </c>
      <c r="B91" s="15"/>
      <c r="C91" s="15"/>
      <c r="D91" s="15"/>
      <c r="E91" s="15"/>
    </row>
    <row r="93" spans="1:5" x14ac:dyDescent="0.25">
      <c r="A93" s="12" t="s">
        <v>102</v>
      </c>
      <c r="B93" t="s">
        <v>114</v>
      </c>
    </row>
    <row r="94" spans="1:5" x14ac:dyDescent="0.25">
      <c r="A94" s="13" t="s">
        <v>26</v>
      </c>
      <c r="B94" s="14">
        <v>41</v>
      </c>
    </row>
    <row r="95" spans="1:5" x14ac:dyDescent="0.25">
      <c r="A95" s="13" t="s">
        <v>14</v>
      </c>
      <c r="B95" s="14">
        <v>27.714285714285715</v>
      </c>
    </row>
    <row r="96" spans="1:5" x14ac:dyDescent="0.25">
      <c r="A96" s="13" t="s">
        <v>20</v>
      </c>
      <c r="B96" s="14">
        <v>33</v>
      </c>
    </row>
    <row r="97" spans="1:6" x14ac:dyDescent="0.25">
      <c r="A97" s="13" t="s">
        <v>103</v>
      </c>
      <c r="B97" s="14">
        <v>32.6875</v>
      </c>
    </row>
    <row r="104" spans="1:6" ht="18" x14ac:dyDescent="0.4">
      <c r="A104" s="15" t="s">
        <v>118</v>
      </c>
      <c r="B104" s="15"/>
      <c r="C104" s="15"/>
      <c r="D104" s="15"/>
      <c r="E104" s="15"/>
      <c r="F104" s="15"/>
    </row>
    <row r="106" spans="1:6" x14ac:dyDescent="0.25">
      <c r="A106" s="12" t="s">
        <v>102</v>
      </c>
      <c r="B106" t="s">
        <v>117</v>
      </c>
    </row>
    <row r="107" spans="1:6" x14ac:dyDescent="0.25">
      <c r="A107" s="13">
        <v>10</v>
      </c>
      <c r="B107" s="11">
        <v>1</v>
      </c>
    </row>
    <row r="108" spans="1:6" x14ac:dyDescent="0.25">
      <c r="A108" s="13">
        <v>15</v>
      </c>
      <c r="B108" s="11">
        <v>1</v>
      </c>
    </row>
    <row r="109" spans="1:6" x14ac:dyDescent="0.25">
      <c r="A109" s="13">
        <v>20</v>
      </c>
      <c r="B109" s="11">
        <v>3</v>
      </c>
    </row>
    <row r="110" spans="1:6" x14ac:dyDescent="0.25">
      <c r="A110" s="13">
        <v>30</v>
      </c>
      <c r="B110" s="11">
        <v>5</v>
      </c>
    </row>
    <row r="111" spans="1:6" x14ac:dyDescent="0.25">
      <c r="A111" s="13">
        <v>40</v>
      </c>
      <c r="B111" s="11">
        <v>4</v>
      </c>
    </row>
    <row r="112" spans="1:6" x14ac:dyDescent="0.25">
      <c r="A112" s="13">
        <v>45</v>
      </c>
      <c r="B112" s="11">
        <v>2</v>
      </c>
    </row>
    <row r="113" spans="1:5" x14ac:dyDescent="0.25">
      <c r="A113" s="13" t="s">
        <v>103</v>
      </c>
      <c r="B113" s="11">
        <v>16</v>
      </c>
    </row>
    <row r="122" spans="1:5" ht="18" x14ac:dyDescent="0.4">
      <c r="A122" s="15" t="s">
        <v>121</v>
      </c>
      <c r="B122" s="15"/>
      <c r="C122" s="15"/>
      <c r="D122" s="15"/>
      <c r="E122" s="15"/>
    </row>
    <row r="124" spans="1:5" x14ac:dyDescent="0.25">
      <c r="A124" s="12" t="s">
        <v>102</v>
      </c>
      <c r="B124" t="s">
        <v>105</v>
      </c>
    </row>
    <row r="125" spans="1:5" x14ac:dyDescent="0.25">
      <c r="A125" s="13" t="s">
        <v>26</v>
      </c>
      <c r="B125" s="14">
        <v>23.5</v>
      </c>
    </row>
    <row r="126" spans="1:5" x14ac:dyDescent="0.25">
      <c r="A126" s="13" t="s">
        <v>14</v>
      </c>
      <c r="B126" s="14">
        <v>106.5</v>
      </c>
    </row>
    <row r="127" spans="1:5" x14ac:dyDescent="0.25">
      <c r="A127" s="13" t="s">
        <v>20</v>
      </c>
      <c r="B127" s="14">
        <v>50</v>
      </c>
    </row>
    <row r="128" spans="1:5" x14ac:dyDescent="0.25">
      <c r="A128" s="13" t="s">
        <v>103</v>
      </c>
      <c r="B128" s="14">
        <v>180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UserDetails.csv</vt:lpstr>
      <vt:lpstr>CookingSessions.csv</vt:lpstr>
      <vt:lpstr>OrderDetails.csv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Bhuvaneswari Hiremath</cp:lastModifiedBy>
  <dcterms:modified xsi:type="dcterms:W3CDTF">2024-12-23T11:36:26Z</dcterms:modified>
</cp:coreProperties>
</file>