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Ex7.xml" ContentType="application/vnd.ms-office.chartex+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2.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4.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7.xml" ContentType="application/vnd.openxmlformats-officedocument.drawing+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harts/chart23.xml" ContentType="application/vnd.openxmlformats-officedocument.drawingml.chart+xml"/>
  <Override PartName="/xl/charts/style28.xml" ContentType="application/vnd.ms-office.chartstyle+xml"/>
  <Override PartName="/xl/charts/colors28.xml" ContentType="application/vnd.ms-office.chartcolorstyle+xml"/>
  <Override PartName="/xl/charts/chart24.xml" ContentType="application/vnd.openxmlformats-officedocument.drawingml.chart+xml"/>
  <Override PartName="/xl/charts/style29.xml" ContentType="application/vnd.ms-office.chartstyle+xml"/>
  <Override PartName="/xl/charts/colors29.xml" ContentType="application/vnd.ms-office.chartcolorstyle+xml"/>
  <Override PartName="/xl/charts/chart25.xml" ContentType="application/vnd.openxmlformats-officedocument.drawingml.chart+xml"/>
  <Override PartName="/xl/charts/style30.xml" ContentType="application/vnd.ms-office.chartstyle+xml"/>
  <Override PartName="/xl/charts/colors30.xml" ContentType="application/vnd.ms-office.chartcolorstyle+xml"/>
  <Override PartName="/xl/charts/chart26.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NIIT\Courses\Course 1 (Excel)\Course 1 Sprints answers\"/>
    </mc:Choice>
  </mc:AlternateContent>
  <bookViews>
    <workbookView xWindow="0" yWindow="0" windowWidth="19200" windowHeight="7050"/>
  </bookViews>
  <sheets>
    <sheet name="Introduction" sheetId="45" r:id="rId1"/>
    <sheet name="DATA" sheetId="1" r:id="rId2"/>
    <sheet name="Task 1" sheetId="2" r:id="rId3"/>
    <sheet name="Task 2" sheetId="15" r:id="rId4"/>
    <sheet name="Task 3" sheetId="4" r:id="rId5"/>
    <sheet name="Task 4" sheetId="17" r:id="rId6"/>
    <sheet name="Task 5" sheetId="6" r:id="rId7"/>
    <sheet name="Task 6" sheetId="7" r:id="rId8"/>
    <sheet name="Task 7" sheetId="21" r:id="rId9"/>
    <sheet name="Task 8" sheetId="22" r:id="rId10"/>
    <sheet name="Task 9" sheetId="26" r:id="rId11"/>
    <sheet name="Task 10" sheetId="11" r:id="rId12"/>
    <sheet name="Task 11" sheetId="12" r:id="rId13"/>
    <sheet name="Interpretations" sheetId="29" r:id="rId14"/>
    <sheet name="Task 12" sheetId="35" r:id="rId15"/>
    <sheet name="Task 13" sheetId="36" r:id="rId16"/>
    <sheet name="Task 14" sheetId="37" r:id="rId17"/>
    <sheet name="Task 15" sheetId="38" r:id="rId18"/>
    <sheet name="Task 16" sheetId="39" r:id="rId19"/>
    <sheet name="Task 17" sheetId="40" r:id="rId20"/>
    <sheet name="DashBoard" sheetId="41" r:id="rId21"/>
    <sheet name="Interpretations2" sheetId="42" r:id="rId22"/>
    <sheet name="Project Summary" sheetId="43" r:id="rId23"/>
    <sheet name="Business conclusion" sheetId="44" r:id="rId24"/>
  </sheets>
  <externalReferences>
    <externalReference r:id="rId25"/>
  </externalReferences>
  <definedNames>
    <definedName name="_xlnm._FilterDatabase" localSheetId="1" hidden="1">DATA!$A$1:$EI$788</definedName>
    <definedName name="_xlnm._FilterDatabase" localSheetId="5" hidden="1">'Task 4'!$R$2:$S$787</definedName>
    <definedName name="_xlnm._FilterDatabase" localSheetId="7" hidden="1">'Task 6'!$A$12:$R$12</definedName>
    <definedName name="_xlchart.v1.0" hidden="1">'Task 4'!$A$3:$A$789</definedName>
    <definedName name="_xlchart.v1.1" hidden="1">'Task 4'!$B$2</definedName>
    <definedName name="_xlchart.v1.10" hidden="1">'Task 9'!$D$2</definedName>
    <definedName name="_xlchart.v1.11" hidden="1">'Task 9'!$D$3:$D$706</definedName>
    <definedName name="_xlchart.v1.12" hidden="1">'Task 9'!$W$1:$W$2</definedName>
    <definedName name="_xlchart.v1.13" hidden="1">'Task 9'!$W$3:$W$791</definedName>
    <definedName name="_xlchart.v1.14" hidden="1">'Task 9'!$N$3:$N$460</definedName>
    <definedName name="_xlchart.v1.2" hidden="1">'Task 4'!$B$3:$B$789</definedName>
    <definedName name="_xlchart.v1.3" hidden="1">'Task 4'!$R$3:$R$787</definedName>
    <definedName name="_xlchart.v1.4" hidden="1">'Task 4'!$S$2</definedName>
    <definedName name="_xlchart.v1.5" hidden="1">'Task 4'!$S$3:$S$787</definedName>
    <definedName name="_xlchart.v1.6" hidden="1">'Task 4'!$B$2</definedName>
    <definedName name="_xlchart.v1.7" hidden="1">'Task 4'!$B$3:$B$789</definedName>
    <definedName name="_xlchart.v1.8" hidden="1">'Task 4'!$I$2</definedName>
    <definedName name="_xlchart.v1.9" hidden="1">'Task 4'!$I$3:$I$789</definedName>
  </definedNames>
  <calcPr calcId="162913"/>
  <pivotCaches>
    <pivotCache cacheId="3" r:id="rId26"/>
    <pivotCache cacheId="4" r:id="rId27"/>
    <pivotCache cacheId="5" r:id="rId28"/>
    <pivotCache cacheId="6" r:id="rId29"/>
    <pivotCache cacheId="7" r:id="rId30"/>
    <pivotCache cacheId="8" r:id="rId3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 i="40" l="1"/>
  <c r="Z5" i="40"/>
  <c r="AA4" i="40"/>
  <c r="Z4" i="40"/>
  <c r="E4" i="40"/>
  <c r="AA3" i="40"/>
  <c r="Z3" i="40"/>
  <c r="E3" i="40"/>
  <c r="E2" i="40"/>
  <c r="P4" i="39"/>
  <c r="P3" i="39"/>
  <c r="P20" i="37"/>
  <c r="P19" i="37"/>
  <c r="S12" i="36"/>
  <c r="S13" i="36" s="1"/>
  <c r="L12" i="36"/>
  <c r="L13" i="36" s="1"/>
  <c r="E12" i="36"/>
  <c r="E13" i="36" s="1"/>
  <c r="S11" i="36"/>
  <c r="L11" i="36"/>
  <c r="E11" i="36"/>
  <c r="S10" i="36"/>
  <c r="L10" i="36"/>
  <c r="E10" i="36"/>
  <c r="S9" i="36"/>
  <c r="L9" i="36"/>
  <c r="E9" i="36"/>
  <c r="S7" i="36"/>
  <c r="L7" i="36"/>
  <c r="E7" i="36"/>
  <c r="S6" i="36"/>
  <c r="S8" i="36" s="1"/>
  <c r="L6" i="36"/>
  <c r="E6" i="36"/>
  <c r="E8" i="36" s="1"/>
  <c r="S5" i="36"/>
  <c r="L5" i="36"/>
  <c r="L8" i="36" s="1"/>
  <c r="E5" i="36"/>
  <c r="Y5" i="26" l="1"/>
  <c r="Y4" i="26"/>
  <c r="P5" i="26"/>
  <c r="P4" i="26"/>
  <c r="C5" i="26"/>
  <c r="C4" i="26"/>
  <c r="Y6" i="26" l="1"/>
  <c r="Y8" i="26" s="1"/>
  <c r="P6" i="26"/>
  <c r="P7" i="26" s="1"/>
  <c r="C6" i="26"/>
  <c r="C7" i="26" s="1"/>
  <c r="Y7" i="26" l="1"/>
  <c r="P8" i="26"/>
  <c r="C8" i="26"/>
  <c r="F20" i="17"/>
  <c r="C3" i="2"/>
  <c r="C4" i="2"/>
  <c r="C5" i="2"/>
  <c r="C6" i="2"/>
  <c r="C7" i="2"/>
  <c r="C8" i="2"/>
  <c r="C9" i="2"/>
  <c r="C10" i="2"/>
  <c r="C2" i="2"/>
  <c r="C3" i="15"/>
  <c r="C4" i="15"/>
  <c r="C5" i="15"/>
  <c r="C6" i="15"/>
  <c r="C7" i="15"/>
  <c r="C8" i="15"/>
  <c r="C9" i="15"/>
  <c r="C10" i="15"/>
  <c r="C2" i="15"/>
</calcChain>
</file>

<file path=xl/sharedStrings.xml><?xml version="1.0" encoding="utf-8"?>
<sst xmlns="http://schemas.openxmlformats.org/spreadsheetml/2006/main" count="74591" uniqueCount="2527">
  <si>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</si>
  <si>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</si>
  <si>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</si>
  <si>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</si>
  <si>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</si>
  <si>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</si>
  <si>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</si>
  <si>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</si>
  <si>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</si>
  <si>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</si>
  <si>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</si>
  <si>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</si>
  <si>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</si>
  <si>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</si>
  <si>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</si>
  <si>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</si>
  <si>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</si>
  <si>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</si>
  <si>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</si>
  <si>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</si>
  <si>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</si>
  <si>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</si>
  <si>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</si>
  <si>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</si>
  <si>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</si>
  <si>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</si>
  <si>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</si>
  <si>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</si>
  <si>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</si>
  <si>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</si>
  <si>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</si>
  <si>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</si>
  <si>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</si>
  <si>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</si>
  <si>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</si>
  <si>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</si>
  <si>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</si>
  <si>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</si>
  <si>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</si>
  <si>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</si>
  <si>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</si>
  <si>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</si>
  <si>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</si>
  <si>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</si>
  <si>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</si>
  <si>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</si>
  <si>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</si>
  <si>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</si>
  <si>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</si>
  <si>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</si>
  <si>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</si>
  <si>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</si>
  <si>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</si>
  <si>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</si>
  <si>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</si>
  <si>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</si>
  <si>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</si>
  <si>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</si>
  <si>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</si>
  <si>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</si>
  <si>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</si>
  <si>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</si>
  <si>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</si>
  <si>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</si>
  <si>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</si>
  <si>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</si>
  <si>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</si>
  <si>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</si>
  <si>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</si>
  <si>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</si>
  <si>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</si>
  <si>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</si>
  <si>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</si>
  <si>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</si>
  <si>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</si>
  <si>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</si>
  <si>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</si>
  <si>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</si>
  <si>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</si>
  <si>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</si>
  <si>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</si>
  <si>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</si>
  <si>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</si>
  <si>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</si>
  <si>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</si>
  <si>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</si>
  <si>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</si>
  <si>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</si>
  <si>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</si>
  <si>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</si>
  <si>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</si>
  <si>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</si>
  <si>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</si>
  <si>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</si>
  <si>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</si>
  <si>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</si>
  <si>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</si>
  <si>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</si>
  <si>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</si>
  <si>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</si>
  <si>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</si>
  <si>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</si>
  <si>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</si>
  <si>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</si>
  <si>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</si>
  <si>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</si>
  <si>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</si>
  <si>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</si>
  <si>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</si>
  <si>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</si>
  <si>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</si>
  <si>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</si>
  <si>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</si>
  <si>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</si>
  <si>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</si>
  <si>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</si>
  <si>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</si>
  <si>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</si>
  <si>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</si>
  <si>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</si>
  <si>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</si>
  <si>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</si>
  <si>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</si>
  <si>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</si>
  <si>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</si>
  <si>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</si>
  <si>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</si>
  <si>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</si>
  <si>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</si>
  <si>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</si>
  <si>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</si>
  <si>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</si>
  <si>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</si>
  <si>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</si>
  <si>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</si>
  <si>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</si>
  <si>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</si>
  <si>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</si>
  <si>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</si>
  <si>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</si>
  <si>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</si>
  <si>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</si>
  <si>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</si>
  <si>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</si>
  <si>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</si>
  <si>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</si>
  <si>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</si>
  <si>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</si>
  <si>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</si>
  <si>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</si>
  <si>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</si>
  <si>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</si>
  <si>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</si>
  <si>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</si>
  <si>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</si>
  <si>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</si>
  <si>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</si>
  <si>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</si>
  <si>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</si>
  <si>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</si>
  <si>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</si>
  <si>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</si>
  <si>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</si>
  <si>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</si>
  <si>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</si>
  <si>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</si>
  <si>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</si>
  <si>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</si>
  <si>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</si>
  <si>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</si>
  <si>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</si>
  <si>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</si>
  <si>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</si>
  <si>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</si>
  <si>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</si>
  <si>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</si>
  <si>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</si>
  <si>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</si>
  <si>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</si>
  <si>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</si>
  <si>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</si>
  <si>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</si>
  <si>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</si>
  <si>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</si>
  <si>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</si>
  <si>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</si>
  <si>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</si>
  <si>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</si>
  <si>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</si>
  <si>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</si>
  <si>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</si>
  <si>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</si>
  <si>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</si>
  <si>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</si>
  <si>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</si>
  <si>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</si>
  <si>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</si>
  <si>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</si>
  <si>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</si>
  <si>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</si>
  <si>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</si>
  <si>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</si>
  <si>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</si>
  <si>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</si>
  <si>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</si>
  <si>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</si>
  <si>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</si>
  <si>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</si>
  <si>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</si>
  <si>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</si>
  <si>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</si>
  <si>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</si>
  <si>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</si>
  <si>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</si>
  <si>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</si>
  <si>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</si>
  <si>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</si>
  <si>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</si>
  <si>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</si>
  <si>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</si>
  <si>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</si>
  <si>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</si>
  <si>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</si>
  <si>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</si>
  <si>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</si>
  <si>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</si>
  <si>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</si>
  <si>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</si>
  <si>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</si>
  <si>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</si>
  <si>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</si>
  <si>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</si>
  <si>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</si>
  <si>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</si>
  <si>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</si>
  <si>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</si>
  <si>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</si>
  <si>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</si>
  <si>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</si>
  <si>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</si>
  <si>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</si>
  <si>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</si>
  <si>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</si>
  <si>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</si>
  <si>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</si>
  <si>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</si>
  <si>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</si>
  <si>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</si>
  <si>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</si>
  <si>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</si>
  <si>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</si>
  <si>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</si>
  <si>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</si>
  <si>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</si>
  <si>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</si>
  <si>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</si>
  <si>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</si>
  <si>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</si>
  <si>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</si>
  <si>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</si>
  <si>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</si>
  <si>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</si>
  <si>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</si>
  <si>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</si>
  <si>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</si>
  <si>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</si>
  <si>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</si>
  <si>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</si>
  <si>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</si>
  <si>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</si>
  <si>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</si>
  <si>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</si>
  <si>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</si>
  <si>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</si>
  <si>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</si>
  <si>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</si>
  <si>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</si>
  <si>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</si>
  <si>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</si>
  <si>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</si>
  <si>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</si>
  <si>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</si>
  <si>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</si>
  <si>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</si>
  <si>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</si>
  <si>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</si>
  <si>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</si>
  <si>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</si>
  <si>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</si>
  <si>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</si>
  <si>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</si>
  <si>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</si>
  <si>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</si>
  <si>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</si>
  <si>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</si>
  <si>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</si>
  <si>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</si>
  <si>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</si>
  <si>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</si>
  <si>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</si>
  <si>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</si>
  <si>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</si>
  <si>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</si>
  <si>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</si>
  <si>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</si>
  <si>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</si>
  <si>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</si>
  <si>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</si>
  <si>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</si>
  <si>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</si>
  <si>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</si>
  <si>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</si>
  <si>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</si>
  <si>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</si>
  <si>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</si>
  <si>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</si>
  <si>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</si>
  <si>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</si>
  <si>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</si>
  <si>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</si>
  <si>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</si>
  <si>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</si>
  <si>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</si>
  <si>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</si>
  <si>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</si>
  <si>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</si>
  <si>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</si>
  <si>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</si>
  <si>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</si>
  <si>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</si>
  <si>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</si>
  <si>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</si>
  <si>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</si>
  <si>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</si>
  <si>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</si>
  <si>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</si>
  <si>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</si>
  <si>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</si>
  <si>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</si>
  <si>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</si>
  <si>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</si>
  <si>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</si>
  <si>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</si>
  <si>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</si>
  <si>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</si>
  <si>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</si>
  <si>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</si>
  <si>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</si>
  <si>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</si>
  <si>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</si>
  <si>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</si>
  <si>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</si>
  <si>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</si>
  <si>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</si>
  <si>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</si>
  <si>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</si>
  <si>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</si>
  <si>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</si>
  <si>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</si>
  <si>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</si>
  <si>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</si>
  <si>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</si>
  <si>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</si>
  <si>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</si>
  <si>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</si>
  <si>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</si>
  <si>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</si>
  <si>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</si>
  <si>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</si>
  <si>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</si>
  <si>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</si>
  <si>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</si>
  <si>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</si>
  <si>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</si>
  <si>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</si>
  <si>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</si>
  <si>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</si>
  <si>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</si>
  <si>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</si>
  <si>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</si>
  <si>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</si>
  <si>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</si>
  <si>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</si>
  <si>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</si>
  <si>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</si>
  <si>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</si>
  <si>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</si>
  <si>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</si>
  <si>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</si>
  <si>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</si>
  <si>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</si>
  <si>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</si>
  <si>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</si>
  <si>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</si>
  <si>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</si>
  <si>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</si>
  <si>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</si>
  <si>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</si>
  <si>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</si>
  <si>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</si>
  <si>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</si>
  <si>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</si>
  <si>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</si>
  <si>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</si>
  <si>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</si>
  <si>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</si>
  <si>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</si>
  <si>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</si>
  <si>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</si>
  <si>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</si>
  <si>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</si>
  <si>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</si>
  <si>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</si>
  <si>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</si>
  <si>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</si>
  <si>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</si>
  <si>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</si>
  <si>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</si>
  <si>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</si>
  <si>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</si>
  <si>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</si>
  <si>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</si>
  <si>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</si>
  <si>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</si>
  <si>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</si>
  <si>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</si>
  <si>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</si>
  <si>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</si>
  <si>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</si>
  <si>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</si>
  <si>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</si>
  <si>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</si>
  <si>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</si>
  <si>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</si>
  <si>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</si>
  <si>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</si>
  <si>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</si>
  <si>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</si>
  <si>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</si>
  <si>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</si>
  <si>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</si>
  <si>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</si>
  <si>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</si>
  <si>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</si>
  <si>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</si>
  <si>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</si>
  <si>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</si>
  <si>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</si>
  <si>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</si>
  <si>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</si>
  <si>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</si>
  <si>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</si>
  <si>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</si>
  <si>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</si>
  <si>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</si>
  <si>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</si>
  <si>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</si>
  <si>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</si>
  <si>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</si>
  <si>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</si>
  <si>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</si>
  <si>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</si>
  <si>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</si>
  <si>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</si>
  <si>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</si>
  <si>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</si>
  <si>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</si>
  <si>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</si>
  <si>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</si>
  <si>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</si>
  <si>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</si>
  <si>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</si>
  <si>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</si>
  <si>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</si>
  <si>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</si>
  <si>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</si>
  <si>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</si>
  <si>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</si>
  <si>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</si>
  <si>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</si>
  <si>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</si>
  <si>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</si>
  <si>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</si>
  <si>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</si>
  <si>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</si>
  <si>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</si>
  <si>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</si>
  <si>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</si>
  <si>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</si>
  <si>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</si>
  <si>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</si>
  <si>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</si>
  <si>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</si>
  <si>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</si>
  <si>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</si>
  <si>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</si>
  <si>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</si>
  <si>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</si>
  <si>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</si>
  <si>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</si>
  <si>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</si>
  <si>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</si>
  <si>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</si>
  <si>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</si>
  <si>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</si>
  <si>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</si>
  <si>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</si>
  <si>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</si>
  <si>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</si>
  <si>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</si>
  <si>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</si>
  <si>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</si>
  <si>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</si>
  <si>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</si>
  <si>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</si>
  <si>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</si>
  <si>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</si>
  <si>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</si>
  <si>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</si>
  <si>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</si>
  <si>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</si>
  <si>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</si>
  <si>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</si>
  <si>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</si>
  <si>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</si>
  <si>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</si>
  <si>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</si>
  <si>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</si>
  <si>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</si>
  <si>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</si>
  <si>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</si>
  <si>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</si>
  <si>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</si>
  <si>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</si>
  <si>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</si>
  <si>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</si>
  <si>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</si>
  <si>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</si>
  <si>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</si>
  <si>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</si>
  <si>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</si>
  <si>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</si>
  <si>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</si>
  <si>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</si>
  <si>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</si>
  <si>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</si>
  <si>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</si>
  <si>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</si>
  <si>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</si>
  <si>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</si>
  <si>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</si>
  <si>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</si>
  <si>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</si>
  <si>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</si>
  <si>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</si>
  <si>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</si>
  <si>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</si>
  <si>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</si>
  <si>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</si>
  <si>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</si>
  <si>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</si>
  <si>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</si>
  <si>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</si>
  <si>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</si>
  <si>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</si>
  <si>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</si>
  <si>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</si>
  <si>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</si>
  <si>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</si>
  <si>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</si>
  <si>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</si>
  <si>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</si>
  <si>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</si>
  <si>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</si>
  <si>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</si>
  <si>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</si>
  <si>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</si>
  <si>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</si>
  <si>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</si>
  <si>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</si>
  <si>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</si>
  <si>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</si>
  <si>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</si>
  <si>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</si>
  <si>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</si>
  <si>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</si>
  <si>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</si>
  <si>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</si>
  <si>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</si>
  <si>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</si>
  <si>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</si>
  <si>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</si>
  <si>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</si>
  <si>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</si>
  <si>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</si>
  <si>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</si>
  <si>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</si>
  <si>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</si>
  <si>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</si>
  <si>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</si>
  <si>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</si>
  <si>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</si>
  <si>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</si>
  <si>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</si>
  <si>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</si>
  <si>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</si>
  <si>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</si>
  <si>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</si>
  <si>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</si>
  <si>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</si>
  <si>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</si>
  <si>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</si>
  <si>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</si>
  <si>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</si>
  <si>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</si>
  <si>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</si>
  <si>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</si>
  <si>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</si>
  <si>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</si>
  <si>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</si>
  <si>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</si>
  <si>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</si>
  <si>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</si>
  <si>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</si>
  <si>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</si>
  <si>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</si>
  <si>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</si>
  <si>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</si>
  <si>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</si>
  <si>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</si>
  <si>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</si>
  <si>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</si>
  <si>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</si>
  <si>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</si>
  <si>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</si>
  <si>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</si>
  <si>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</si>
  <si>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</si>
  <si>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</si>
  <si>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</si>
  <si>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</si>
  <si>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</si>
  <si>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</si>
  <si>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</si>
  <si>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</si>
  <si>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</si>
  <si>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</si>
  <si>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</si>
  <si>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</si>
  <si>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</si>
  <si>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</si>
  <si>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</si>
  <si>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</si>
  <si>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</si>
  <si>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</si>
  <si>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</si>
  <si>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</si>
  <si>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</si>
  <si>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</si>
  <si>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</si>
  <si>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</si>
  <si>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</si>
  <si>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</si>
  <si>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</si>
  <si>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</si>
  <si>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</si>
  <si>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</si>
  <si>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</si>
  <si>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</si>
  <si>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</si>
  <si>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</si>
  <si>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</si>
  <si>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</si>
  <si>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</si>
  <si>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</si>
  <si>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</si>
  <si>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</si>
  <si>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</si>
  <si>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</si>
  <si>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</si>
  <si>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</si>
  <si>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</si>
  <si>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</si>
  <si>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</si>
  <si>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</si>
  <si>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</si>
  <si>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</si>
  <si>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</si>
  <si>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</si>
  <si>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</si>
  <si>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</si>
  <si>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</si>
  <si>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</si>
  <si>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</si>
  <si>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</si>
  <si>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</si>
  <si>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</si>
  <si>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</si>
  <si>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</si>
  <si>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</si>
  <si>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</si>
  <si>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</si>
  <si>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</si>
  <si>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</si>
  <si>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</si>
  <si>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</si>
  <si>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</si>
  <si>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</si>
  <si>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</si>
  <si>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</si>
  <si>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</si>
  <si>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</si>
  <si>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</si>
  <si>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</si>
  <si>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</si>
  <si>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</si>
  <si>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</si>
  <si>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</si>
  <si>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</si>
  <si>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</si>
  <si>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</si>
  <si>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</si>
  <si>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</si>
  <si>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</si>
  <si>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</si>
  <si>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</si>
  <si>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</si>
  <si>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</si>
  <si>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</si>
  <si>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</si>
  <si>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</si>
  <si>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</si>
  <si>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</si>
  <si>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</si>
  <si>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</si>
  <si>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</si>
  <si>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</si>
  <si>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</si>
  <si>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</si>
  <si>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</si>
  <si>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</si>
  <si>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</si>
  <si>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</si>
  <si>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</si>
  <si>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</si>
  <si>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</si>
  <si>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</si>
  <si>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</si>
  <si>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</si>
  <si>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</si>
  <si>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</si>
  <si>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</si>
  <si>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</si>
  <si>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</si>
  <si>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</si>
  <si>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</si>
  <si>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</si>
  <si>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</si>
  <si>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</si>
  <si>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</si>
  <si>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</si>
  <si>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</si>
  <si>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</si>
  <si>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</si>
  <si>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</si>
  <si>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</si>
  <si>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</si>
  <si>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</si>
  <si>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</si>
  <si>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</si>
  <si>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</si>
  <si>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</si>
  <si>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</si>
  <si>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</si>
  <si>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</si>
  <si>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</si>
  <si>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</si>
  <si>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</si>
  <si>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</si>
  <si>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</si>
  <si>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</si>
  <si>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</si>
  <si>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</si>
  <si>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</si>
  <si>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</si>
  <si>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</si>
  <si>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</si>
  <si>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</si>
  <si>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</si>
  <si>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</si>
  <si>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</si>
  <si>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</si>
  <si>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</si>
  <si>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</si>
  <si>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</si>
  <si>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</si>
  <si>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</si>
  <si>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</si>
  <si>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</si>
  <si>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</si>
  <si>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</si>
  <si>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</si>
  <si>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</si>
  <si>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</si>
  <si>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</si>
  <si>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</si>
  <si>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</si>
  <si>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</si>
  <si>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</si>
  <si>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</si>
  <si>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</si>
  <si>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</si>
  <si>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</si>
  <si>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</si>
  <si>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</si>
  <si>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</si>
  <si>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</si>
  <si>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</si>
  <si>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</si>
  <si>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</si>
  <si>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</si>
  <si>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</si>
  <si>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</si>
  <si>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</si>
  <si>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</si>
  <si>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</si>
  <si>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</si>
  <si>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</si>
  <si>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</si>
  <si>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</si>
  <si>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</si>
  <si>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</si>
  <si>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</si>
  <si>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</si>
  <si>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</si>
  <si>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</si>
  <si>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</si>
  <si>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</si>
  <si>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</si>
  <si>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</si>
  <si>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</si>
  <si>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</si>
  <si>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</si>
  <si>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</si>
  <si>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</si>
  <si>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</si>
  <si>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</si>
  <si>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</si>
  <si>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</si>
  <si>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</si>
  <si>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</si>
  <si>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</si>
  <si>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</si>
  <si>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</si>
  <si>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</si>
  <si>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</si>
  <si>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</si>
  <si>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</si>
  <si>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</si>
  <si>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</si>
  <si>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</si>
  <si>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</si>
  <si>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</si>
  <si>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</si>
  <si>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</si>
  <si>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</si>
  <si>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</si>
  <si>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</si>
  <si>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</si>
  <si>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</si>
  <si>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</si>
  <si>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</si>
  <si>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</si>
  <si>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</si>
  <si>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</si>
  <si>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</si>
  <si>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</si>
  <si>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</si>
  <si>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</si>
  <si>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</si>
  <si>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</si>
  <si>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</si>
  <si>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</si>
  <si>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</si>
  <si>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</si>
  <si>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</si>
  <si>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</si>
  <si>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</si>
  <si>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</si>
  <si>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</si>
  <si>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</si>
  <si>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</si>
  <si>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</si>
  <si>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</si>
  <si>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</si>
  <si>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</si>
  <si>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</si>
  <si>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</si>
  <si>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</si>
  <si>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</si>
  <si>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</si>
  <si>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</si>
  <si>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</si>
  <si>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</si>
  <si>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</si>
  <si>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</si>
  <si>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</si>
  <si>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</si>
  <si>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</si>
  <si>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</si>
  <si>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</si>
  <si>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</si>
  <si>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</si>
  <si>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</si>
  <si>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</si>
  <si>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</si>
  <si>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</si>
  <si>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</si>
  <si>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</si>
  <si>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</si>
  <si>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</si>
  <si>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</si>
  <si>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</si>
  <si>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</si>
  <si>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</si>
  <si>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</si>
  <si>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</si>
  <si>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</si>
  <si>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</si>
  <si>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</si>
  <si>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</si>
  <si>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</si>
  <si>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</si>
  <si>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</si>
  <si>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</si>
  <si>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</si>
  <si>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</si>
  <si>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</si>
  <si>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</si>
  <si>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</si>
  <si>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</si>
  <si>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</si>
  <si>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</si>
  <si>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</si>
  <si>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</si>
  <si>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</si>
  <si>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</si>
  <si>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</si>
  <si>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</si>
  <si>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</si>
  <si>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</si>
  <si>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</si>
  <si>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</si>
  <si>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</si>
  <si>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</si>
  <si>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</si>
  <si>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</si>
  <si>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</si>
  <si>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</si>
  <si>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</si>
  <si>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</si>
  <si>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</si>
  <si>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</si>
  <si>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</si>
  <si>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</si>
  <si>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</si>
  <si>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</si>
  <si>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</si>
  <si>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</si>
  <si>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</si>
  <si>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</si>
  <si>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</si>
  <si>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</si>
  <si>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</si>
  <si>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</si>
  <si>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</si>
  <si>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</si>
  <si>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</si>
  <si>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</si>
  <si>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</si>
  <si>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</si>
  <si>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</si>
  <si>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</si>
  <si>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</si>
  <si>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</si>
  <si>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</si>
  <si>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</si>
  <si>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</si>
  <si>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</si>
  <si>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</si>
  <si>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</si>
  <si>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</si>
  <si>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</si>
  <si>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</si>
  <si>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</si>
  <si>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</si>
  <si>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</si>
  <si>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</si>
  <si>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</si>
  <si>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</si>
  <si>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</si>
  <si>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</si>
  <si>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</si>
  <si>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</si>
  <si>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</si>
  <si>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</si>
  <si>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</si>
  <si>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</si>
  <si>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</si>
  <si>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</si>
  <si>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</si>
  <si>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</si>
  <si>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</si>
  <si>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</si>
  <si>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</si>
  <si>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</si>
  <si>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</si>
  <si>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</si>
  <si>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</si>
  <si>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</si>
  <si>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</si>
  <si>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</si>
  <si>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</si>
  <si>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</si>
  <si>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</si>
  <si>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</si>
  <si>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</si>
  <si>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</si>
  <si>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</si>
  <si>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</si>
  <si>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</si>
  <si>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</si>
  <si>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</si>
  <si>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</si>
  <si>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</si>
  <si>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</si>
  <si>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</si>
  <si>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</si>
  <si>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</si>
  <si>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</si>
  <si>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</si>
  <si>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</si>
  <si>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</si>
  <si>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</si>
  <si>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</si>
  <si>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</si>
  <si>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</si>
  <si>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</si>
  <si>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</si>
  <si>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</si>
  <si>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</si>
  <si>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</si>
  <si>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</si>
  <si>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</si>
  <si>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</si>
  <si>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</si>
  <si>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</si>
  <si>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</si>
  <si>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</si>
  <si>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</si>
  <si>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</si>
  <si>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</si>
  <si>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</si>
  <si>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</si>
  <si>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</si>
  <si>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</si>
  <si>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</si>
  <si>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</si>
  <si>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</si>
  <si>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</si>
  <si>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</si>
  <si>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</si>
  <si>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</si>
  <si>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</si>
  <si>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</si>
  <si>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</si>
  <si>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</si>
  <si>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</si>
  <si>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</si>
  <si>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</si>
  <si>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</si>
  <si>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</si>
  <si>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</si>
  <si>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</si>
  <si>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</si>
  <si>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</si>
  <si>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</si>
  <si>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</si>
  <si>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</si>
  <si>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</si>
  <si>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</si>
  <si>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</si>
  <si>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</si>
  <si>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</si>
  <si>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</si>
  <si>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</si>
  <si>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</si>
  <si>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</si>
  <si>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</si>
  <si>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</si>
  <si>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</si>
  <si>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</si>
  <si>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</si>
  <si>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</si>
  <si>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</si>
  <si>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</si>
  <si>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</si>
  <si>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</si>
  <si>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</si>
  <si>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</si>
  <si>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</si>
  <si>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</si>
  <si>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</si>
  <si>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</si>
  <si>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</si>
  <si>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</si>
  <si>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</si>
  <si>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</si>
  <si>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</si>
  <si>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</si>
  <si>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</si>
  <si>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</si>
  <si>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</si>
  <si>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</si>
  <si>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</si>
  <si>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</si>
  <si>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</si>
  <si>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</si>
  <si>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</si>
  <si>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</si>
  <si>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</si>
  <si>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</si>
  <si>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</si>
  <si>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</si>
  <si>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</si>
  <si>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</si>
  <si>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</si>
  <si>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</si>
  <si>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</si>
  <si>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</si>
  <si>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</si>
  <si>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</si>
  <si>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</si>
  <si>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</si>
  <si>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</si>
  <si>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</si>
  <si>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</si>
  <si>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</si>
  <si>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</si>
  <si>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</si>
  <si>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</si>
  <si>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</si>
  <si>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</si>
  <si>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</si>
  <si>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</si>
  <si>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</si>
  <si>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</si>
  <si>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</si>
  <si>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</si>
  <si>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</si>
  <si>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</si>
  <si>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</si>
  <si>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</si>
  <si>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</si>
  <si>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</si>
  <si>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</si>
  <si>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</si>
  <si>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</si>
  <si>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</si>
  <si>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</si>
  <si>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</si>
  <si>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</si>
  <si>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</si>
  <si>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</si>
  <si>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</si>
  <si>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</si>
  <si>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</si>
  <si>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</si>
  <si>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</si>
  <si>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</si>
  <si>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</si>
  <si>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</si>
  <si>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</si>
  <si>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</si>
  <si>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</si>
  <si>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</si>
  <si>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</si>
  <si>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</si>
  <si>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</si>
  <si>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</si>
  <si>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</si>
  <si>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</si>
  <si>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</si>
  <si>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</si>
  <si>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</si>
  <si>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</si>
  <si>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</si>
  <si>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</si>
  <si>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</si>
  <si>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</si>
  <si>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</si>
  <si>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</si>
  <si>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</si>
  <si>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</si>
  <si>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</si>
  <si>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</si>
  <si>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</si>
  <si>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</si>
  <si>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</si>
  <si>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</si>
  <si>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</si>
  <si>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</si>
  <si>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</si>
  <si>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</si>
  <si>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</si>
  <si>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</si>
  <si>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</si>
  <si>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</si>
  <si>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</si>
  <si>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</si>
  <si>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</si>
  <si>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</si>
  <si>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</si>
  <si>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</si>
  <si>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</si>
  <si>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</si>
  <si>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</si>
  <si>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</si>
  <si>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</si>
  <si>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</si>
  <si>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</si>
  <si>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</si>
  <si>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</si>
  <si>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</si>
  <si>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</si>
  <si>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</si>
  <si>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</si>
  <si>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</si>
  <si>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</si>
  <si>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</si>
  <si>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</si>
  <si>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</si>
  <si>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</si>
  <si>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</si>
  <si>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</si>
  <si>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</si>
  <si>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</si>
  <si>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</si>
  <si>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</si>
  <si>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</si>
  <si>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</si>
  <si>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</si>
  <si>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</si>
  <si>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</si>
  <si>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</si>
  <si>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</si>
  <si>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</si>
  <si>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</si>
  <si>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</si>
  <si>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</si>
  <si>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</si>
  <si>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</si>
  <si>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</si>
  <si>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</si>
  <si>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</si>
  <si>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</si>
  <si>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</si>
  <si>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</si>
  <si>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</si>
  <si>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</si>
  <si>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</si>
  <si>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</si>
  <si>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</si>
  <si>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</si>
  <si>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</si>
  <si>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</si>
  <si>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</si>
  <si>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</si>
  <si>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</si>
  <si>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</si>
  <si>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</si>
  <si>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</si>
  <si>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</si>
  <si>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</si>
  <si>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</si>
  <si>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</si>
  <si>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</si>
  <si>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</si>
  <si>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</si>
  <si>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</si>
  <si>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</si>
  <si>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</si>
  <si>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</si>
  <si>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</si>
  <si>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</si>
  <si>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</si>
  <si>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</si>
  <si>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</si>
  <si>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</si>
  <si>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</si>
  <si>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</si>
  <si>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</si>
  <si>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</si>
  <si>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</si>
  <si>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</si>
  <si>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</si>
  <si>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</si>
  <si>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</si>
  <si>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</si>
  <si>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</si>
  <si>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</si>
  <si>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</si>
  <si>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</si>
  <si>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</si>
  <si>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</si>
  <si>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</si>
  <si>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</si>
  <si>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</si>
  <si>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</si>
  <si>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</si>
  <si>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</si>
  <si>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</si>
  <si>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</si>
  <si>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</si>
  <si>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</si>
  <si>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</si>
  <si>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</si>
  <si>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</si>
  <si>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</si>
  <si>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</si>
  <si>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</si>
  <si>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</si>
  <si>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</si>
  <si>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</si>
  <si>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</si>
  <si>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</si>
  <si>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</si>
  <si>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</si>
  <si>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</si>
  <si>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</si>
  <si>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</si>
  <si>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</si>
  <si>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</si>
  <si>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</si>
  <si>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</si>
  <si>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</si>
  <si>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</si>
  <si>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</si>
  <si>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</si>
  <si>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</si>
  <si>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</si>
  <si>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</si>
  <si>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</si>
  <si>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</si>
  <si>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</si>
  <si>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</si>
  <si>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</si>
  <si>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</si>
  <si>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</si>
  <si>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</si>
  <si>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</si>
  <si>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</si>
  <si>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</si>
  <si>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</si>
  <si>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</si>
  <si>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</si>
  <si>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</si>
  <si>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</si>
  <si>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</si>
  <si>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</si>
  <si>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</si>
  <si>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</si>
  <si>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</si>
  <si>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</si>
  <si>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</si>
  <si>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</si>
  <si>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</si>
  <si>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</si>
  <si>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</si>
  <si>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</si>
  <si>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</si>
  <si>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</si>
  <si>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</si>
  <si>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</si>
  <si>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</si>
  <si>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</si>
  <si>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</si>
  <si>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</si>
  <si>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</si>
  <si>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</si>
  <si>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</si>
  <si>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</si>
  <si>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</si>
  <si>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</si>
  <si>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</si>
  <si>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</si>
  <si>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</si>
  <si>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</si>
  <si>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</si>
  <si>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</si>
  <si>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</si>
  <si>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</si>
  <si>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</si>
  <si>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</si>
  <si>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</si>
  <si>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</si>
  <si>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</si>
  <si>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</si>
  <si>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</si>
  <si>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</si>
  <si>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</si>
  <si>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</si>
  <si>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</si>
  <si>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</si>
  <si>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</si>
  <si>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</si>
  <si>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</si>
  <si>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</si>
  <si>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</si>
  <si>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</si>
  <si>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</si>
  <si>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</si>
  <si>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</si>
  <si>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</si>
  <si>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</si>
  <si>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</si>
  <si>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</si>
  <si>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</si>
  <si>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</si>
  <si>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</si>
  <si>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</si>
  <si>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</si>
  <si>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</si>
  <si>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</si>
  <si>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</si>
  <si>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</si>
  <si>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</si>
  <si>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</si>
  <si>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</si>
  <si>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</si>
  <si>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</si>
  <si>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</si>
  <si>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</si>
  <si>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</si>
  <si>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</si>
  <si>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</si>
  <si>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</si>
  <si>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</si>
  <si>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</si>
  <si>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</si>
  <si>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</si>
  <si>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</si>
  <si>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</si>
  <si>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</si>
  <si>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</si>
  <si>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</si>
  <si>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</si>
  <si>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</si>
  <si>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</si>
  <si>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</si>
  <si>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</si>
  <si>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</si>
  <si>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</si>
  <si>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</si>
  <si>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</si>
  <si>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</si>
  <si>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</si>
  <si>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</si>
  <si>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</si>
  <si>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</si>
  <si>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</si>
  <si>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</si>
  <si>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</si>
  <si>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</si>
  <si>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</si>
  <si>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</si>
  <si>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</si>
  <si>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</si>
  <si>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</si>
  <si>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</si>
  <si>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</si>
  <si>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</si>
  <si>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</si>
  <si>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</si>
  <si>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</si>
  <si>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</si>
  <si>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</si>
  <si>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</si>
  <si>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</si>
  <si>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</si>
  <si>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</si>
  <si>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</si>
  <si>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</si>
  <si>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</si>
  <si>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</si>
  <si>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</si>
  <si>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</si>
  <si>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</si>
  <si>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</si>
  <si>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</si>
  <si>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</si>
  <si>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</si>
  <si>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</si>
  <si>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</si>
  <si>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</si>
  <si>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</si>
  <si>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</si>
  <si>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</si>
  <si>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</si>
  <si>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</si>
  <si>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</si>
  <si>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</si>
  <si>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</si>
  <si>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</si>
  <si>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</si>
  <si>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</si>
  <si>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</si>
  <si>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</si>
  <si>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</si>
  <si>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</si>
  <si>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</si>
  <si>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</si>
  <si>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</si>
  <si>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</si>
  <si>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</si>
  <si>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</si>
  <si>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</si>
  <si>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</si>
  <si>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</si>
  <si>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</si>
  <si>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</si>
  <si>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</si>
  <si>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</si>
  <si>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</si>
  <si>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</si>
  <si>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</si>
  <si>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</si>
  <si>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</si>
  <si>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</si>
  <si>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</si>
  <si>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</si>
  <si>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</si>
  <si>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</si>
  <si>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</si>
  <si>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</si>
  <si>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</si>
  <si>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</si>
  <si>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</si>
  <si>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</si>
  <si>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</si>
  <si>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</si>
  <si>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</si>
  <si>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</si>
  <si>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</si>
  <si>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</si>
  <si>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</si>
  <si>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</si>
  <si>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</si>
  <si>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</si>
  <si>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</si>
  <si>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</si>
  <si>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</si>
  <si>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</si>
  <si>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</si>
  <si>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</si>
  <si>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</si>
  <si>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</si>
  <si>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</si>
  <si>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</si>
  <si>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</si>
  <si>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</si>
  <si>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</si>
  <si>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</si>
  <si>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</si>
  <si>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</si>
  <si>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</si>
  <si>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</si>
  <si>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</si>
  <si>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</si>
  <si>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</si>
  <si>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</si>
  <si>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</si>
  <si>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</si>
  <si>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</si>
  <si>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</si>
  <si>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</si>
  <si>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</si>
  <si>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</si>
  <si>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</si>
  <si>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</si>
  <si>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</si>
  <si>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</si>
  <si>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</si>
  <si>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</si>
  <si>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</si>
  <si>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</si>
  <si>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</si>
  <si>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</si>
  <si>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</si>
  <si>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</si>
  <si>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</si>
  <si>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</si>
  <si>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</si>
  <si>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</si>
  <si>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</si>
  <si>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</si>
  <si>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</si>
  <si>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</si>
  <si>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</si>
  <si>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</si>
  <si>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</si>
  <si>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</si>
  <si>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</si>
  <si>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</si>
  <si>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</si>
  <si>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</si>
  <si>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</si>
  <si>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</si>
  <si>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</si>
  <si>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</si>
  <si>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</si>
  <si>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</si>
  <si>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</si>
  <si>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</si>
  <si>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</si>
  <si>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</si>
  <si>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</si>
  <si>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</si>
  <si>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</si>
  <si>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</si>
  <si>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</si>
  <si>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</si>
  <si>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</si>
  <si>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</si>
  <si>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</si>
  <si>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</si>
  <si>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</si>
  <si>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</si>
  <si>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</si>
  <si>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</si>
  <si>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</si>
  <si>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</si>
  <si>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</si>
  <si>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</si>
  <si>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</si>
  <si>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</si>
  <si>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</si>
  <si>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</si>
  <si>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</si>
  <si>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</si>
  <si>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</si>
  <si>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</si>
  <si>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</si>
  <si>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</si>
  <si>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</si>
  <si>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</si>
  <si>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</si>
  <si>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</si>
  <si>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</si>
  <si>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</si>
  <si>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</si>
  <si>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</si>
  <si>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</si>
  <si>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</si>
  <si>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</si>
  <si>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</si>
  <si>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</si>
  <si>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</si>
  <si>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</si>
  <si>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</si>
  <si>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</si>
  <si>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</si>
  <si>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</si>
  <si>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</si>
  <si>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</si>
  <si>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</si>
  <si>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</si>
  <si>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</si>
  <si>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</si>
  <si>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</si>
  <si>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</si>
  <si>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</si>
  <si>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</si>
  <si>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</si>
  <si>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</si>
  <si>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</si>
  <si>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</si>
  <si>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</si>
  <si>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</si>
  <si>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</si>
  <si>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</si>
  <si>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</si>
  <si>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</si>
  <si>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</si>
  <si>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</si>
  <si>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</si>
  <si>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</si>
  <si>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</si>
  <si>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</si>
  <si>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</si>
  <si>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</si>
  <si>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</si>
  <si>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</si>
  <si>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</si>
  <si>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</si>
  <si>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</si>
  <si>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</si>
  <si>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</si>
  <si>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</si>
  <si>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</si>
  <si>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</si>
  <si>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</si>
  <si>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</si>
  <si>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</si>
  <si>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</si>
  <si>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</si>
  <si>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</si>
  <si>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</si>
  <si>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</si>
  <si>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</si>
  <si>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</si>
  <si>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</si>
  <si>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</si>
  <si>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</si>
  <si>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</si>
  <si>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</si>
  <si>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</si>
  <si>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</si>
  <si>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</si>
  <si>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</si>
  <si>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</si>
  <si>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</si>
  <si>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</si>
  <si>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</si>
  <si>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</si>
  <si>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</si>
  <si>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</si>
  <si>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</si>
  <si>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</si>
  <si>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</si>
  <si>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</si>
  <si>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</si>
  <si>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</si>
  <si>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</si>
  <si>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</si>
  <si>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</si>
  <si>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</si>
  <si>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</si>
  <si>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</si>
  <si>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</si>
  <si>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</si>
  <si>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</si>
  <si>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</si>
  <si>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</si>
  <si>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</si>
  <si>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</si>
  <si>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</si>
  <si>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</si>
  <si>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</si>
  <si>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</si>
  <si>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</si>
  <si>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</si>
  <si>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</si>
  <si>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</si>
  <si>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</si>
  <si>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</si>
  <si>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</si>
  <si>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</si>
  <si>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</si>
  <si>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</si>
  <si>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</si>
  <si>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</si>
  <si>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</si>
  <si>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</si>
  <si>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</si>
  <si>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</si>
  <si>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</si>
  <si>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</si>
  <si>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</si>
  <si>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</si>
  <si>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</si>
  <si>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</si>
  <si>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</si>
  <si>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</si>
  <si>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</si>
  <si>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</si>
  <si>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</si>
  <si>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</si>
  <si>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</si>
  <si>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</si>
  <si>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</si>
  <si>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</si>
  <si>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</si>
  <si>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</si>
  <si>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</si>
  <si>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</si>
  <si>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</si>
  <si>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</si>
  <si>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</si>
  <si>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</si>
  <si>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</si>
  <si>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</si>
  <si>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</si>
  <si>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</si>
  <si>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</si>
  <si>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</si>
  <si>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</si>
  <si>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</si>
  <si>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</si>
  <si>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</si>
  <si>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</si>
  <si>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</si>
  <si>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</si>
  <si>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</si>
  <si>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</si>
  <si>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</si>
  <si>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</si>
  <si>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</si>
  <si>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</si>
  <si>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</si>
  <si>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</si>
  <si>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</si>
  <si>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</si>
  <si>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</si>
  <si>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</si>
  <si>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</si>
  <si>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</si>
  <si>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</si>
  <si>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</si>
  <si>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</si>
  <si>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</si>
  <si>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</si>
  <si>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</si>
  <si>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</si>
  <si>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</si>
  <si>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</si>
  <si>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</si>
  <si>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</si>
  <si>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</si>
  <si>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</si>
  <si>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</si>
  <si>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</si>
  <si>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</si>
  <si>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</si>
  <si>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</si>
  <si>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</si>
  <si>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</si>
  <si>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</si>
  <si>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</si>
  <si>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</si>
  <si>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</si>
  <si>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</si>
  <si>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</si>
  <si>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</si>
  <si>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</si>
  <si>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</si>
  <si>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</si>
  <si>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</si>
  <si>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</si>
  <si>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</si>
  <si>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</si>
  <si>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</si>
  <si>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</si>
  <si>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</si>
  <si>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</si>
  <si>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</si>
  <si>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</si>
  <si>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</si>
  <si>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</si>
  <si>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</si>
  <si>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</si>
  <si>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</si>
  <si>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</si>
  <si>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</si>
  <si>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</si>
  <si>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</si>
  <si>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</si>
  <si>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</si>
  <si>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</si>
  <si>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</si>
  <si>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</si>
  <si>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</si>
  <si>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</si>
  <si>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</si>
  <si>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</si>
  <si>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</si>
  <si>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</si>
  <si>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</si>
  <si>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</si>
  <si>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</si>
  <si>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</si>
  <si>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</si>
  <si>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</si>
  <si>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</si>
  <si>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</si>
  <si>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</si>
  <si>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</si>
  <si>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</si>
  <si>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</si>
  <si>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</si>
  <si>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</si>
  <si>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</si>
  <si>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</si>
  <si>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</si>
  <si>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</si>
  <si>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</si>
  <si>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</si>
  <si>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</si>
  <si>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</si>
  <si>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</si>
  <si>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</si>
  <si>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</si>
  <si>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</si>
  <si>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</si>
  <si>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</si>
  <si>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</si>
  <si>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</si>
  <si>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</si>
  <si>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</si>
  <si>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</si>
  <si>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</si>
  <si>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</si>
  <si>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</si>
  <si>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</si>
  <si>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</si>
  <si>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</si>
  <si>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</si>
  <si>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</si>
  <si>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</si>
  <si>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</si>
  <si>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</si>
  <si>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</si>
  <si>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</si>
  <si>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</si>
  <si>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</si>
  <si>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</si>
  <si>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</si>
  <si>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</si>
  <si>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</si>
  <si>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</si>
  <si>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</si>
  <si>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</si>
  <si>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</si>
  <si>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</si>
  <si>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</si>
  <si>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</si>
  <si>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</si>
  <si>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</si>
  <si>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</si>
  <si>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</si>
  <si>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</si>
  <si>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</si>
  <si>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</si>
  <si>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</si>
  <si>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</si>
  <si>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</si>
  <si>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</si>
  <si>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</si>
  <si>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</si>
  <si>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</si>
  <si>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</si>
  <si>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</si>
  <si>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</si>
  <si>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</si>
  <si>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</si>
  <si>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</si>
  <si>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</si>
  <si>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</si>
  <si>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</si>
  <si>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</si>
  <si>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</si>
  <si>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</si>
  <si>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</si>
  <si>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</si>
  <si>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</si>
  <si>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</si>
  <si>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</si>
  <si>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</si>
  <si>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</si>
  <si>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</si>
  <si>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</si>
  <si>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</si>
  <si>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</si>
  <si>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</si>
  <si>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</si>
  <si>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</si>
  <si>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</si>
  <si>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</si>
  <si>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</si>
  <si>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</si>
  <si>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</si>
  <si>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</si>
  <si>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</si>
  <si>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</si>
  <si>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</si>
  <si>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</si>
  <si>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</si>
  <si>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</si>
  <si>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</si>
  <si>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</si>
  <si>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</si>
  <si>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</si>
  <si>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</si>
  <si>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</si>
  <si>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</si>
  <si>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</si>
  <si>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</si>
  <si>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</si>
  <si>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</si>
  <si>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</si>
  <si>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</si>
  <si>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</si>
  <si>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</si>
  <si>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</si>
  <si>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</si>
  <si>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</si>
  <si>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</si>
  <si>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</si>
  <si>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</si>
  <si>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</si>
  <si>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</si>
  <si>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</si>
  <si>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</si>
  <si>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</si>
  <si>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</si>
  <si>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</si>
  <si>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</si>
  <si>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</si>
  <si>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</si>
  <si>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</si>
  <si>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</si>
  <si>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</si>
  <si>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</si>
  <si>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</si>
  <si>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</si>
  <si>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</si>
  <si>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</si>
  <si>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</si>
  <si>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</si>
  <si>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</si>
  <si>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</si>
  <si>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</si>
  <si>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</si>
  <si>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</si>
  <si>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</si>
  <si>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</si>
  <si>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</si>
  <si>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</si>
  <si>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</si>
  <si>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</si>
  <si>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</si>
  <si>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</si>
  <si>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</si>
  <si>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</si>
  <si>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</si>
  <si>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</si>
  <si>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</si>
  <si>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</si>
  <si>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</si>
  <si>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</si>
  <si>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</si>
  <si>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</si>
  <si>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</si>
  <si>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</si>
  <si>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</si>
  <si>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</si>
  <si>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</si>
  <si>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</si>
  <si>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</si>
  <si>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</si>
  <si>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</si>
  <si>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</si>
  <si>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</si>
  <si>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</si>
  <si>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</si>
  <si>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</si>
  <si>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</si>
  <si>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</si>
  <si>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</si>
  <si>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</si>
  <si>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</si>
  <si>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</si>
  <si>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</si>
  <si>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</si>
  <si>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</si>
  <si>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</si>
  <si>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</si>
  <si>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</si>
  <si>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</si>
  <si>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</si>
  <si>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</si>
  <si>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</si>
  <si>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</si>
  <si>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</si>
  <si>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</si>
  <si>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</si>
  <si>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</si>
  <si>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</si>
  <si>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</si>
  <si>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</si>
  <si>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</si>
  <si>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</si>
  <si>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</si>
  <si>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</si>
  <si>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</si>
  <si>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</si>
  <si>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</si>
  <si>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</si>
  <si>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</si>
  <si>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</si>
  <si>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</si>
  <si>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</si>
  <si>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</si>
  <si>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</si>
  <si>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</si>
  <si>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</si>
  <si>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</si>
  <si>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</si>
  <si>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</si>
  <si>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</si>
  <si>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</si>
  <si>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</si>
  <si>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</si>
  <si>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</si>
  <si>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</si>
  <si>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</si>
  <si>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</si>
  <si>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</si>
  <si>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</si>
  <si>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</si>
  <si>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</si>
  <si>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</si>
  <si>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</si>
  <si>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</si>
  <si>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</si>
  <si>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</si>
  <si>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</si>
  <si>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</si>
  <si>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</si>
  <si>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</si>
  <si>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</si>
  <si>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</si>
  <si>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</si>
  <si>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</si>
  <si>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</si>
  <si>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</si>
  <si>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</si>
  <si>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</si>
  <si>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</si>
  <si>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</si>
  <si>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</si>
  <si>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</si>
  <si>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</si>
  <si>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</si>
  <si>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</si>
  <si>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</si>
  <si>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</si>
  <si>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</si>
  <si>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</si>
  <si>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</si>
  <si>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</si>
  <si>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</si>
  <si>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</si>
  <si>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</si>
  <si>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</si>
  <si>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</si>
  <si>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</si>
  <si>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</si>
  <si>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</si>
  <si>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</si>
  <si>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</si>
  <si>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</si>
  <si>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</si>
  <si>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</si>
  <si>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</si>
  <si>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</si>
  <si>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</si>
  <si>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</si>
  <si>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</si>
  <si>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</si>
  <si>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</si>
  <si>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</si>
  <si>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</si>
  <si>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</si>
  <si>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</si>
  <si>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</si>
  <si>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</si>
  <si>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</si>
  <si>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</si>
  <si>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</si>
  <si>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</si>
  <si>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</si>
  <si>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</si>
  <si>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</si>
  <si>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</si>
  <si>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</si>
  <si>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</si>
  <si>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</si>
  <si>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</si>
  <si>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</si>
  <si>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</si>
  <si>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</si>
  <si>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</si>
  <si>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</si>
  <si>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</si>
  <si>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</si>
  <si>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</si>
  <si>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</si>
  <si>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</si>
  <si>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</si>
  <si>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</si>
  <si>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</si>
  <si>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</si>
  <si>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</si>
  <si>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</si>
  <si>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</si>
  <si>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</si>
  <si>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</si>
  <si>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</si>
  <si>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</si>
  <si>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</si>
  <si>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</si>
  <si>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</si>
  <si>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</si>
  <si>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</si>
  <si>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</si>
  <si>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</si>
  <si>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</si>
  <si>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</si>
  <si>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</si>
  <si>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</si>
  <si>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</si>
  <si>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</si>
  <si>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</si>
  <si>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</si>
  <si>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</si>
  <si>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</si>
  <si>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</si>
  <si>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</si>
  <si>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</si>
  <si>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</si>
  <si>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</si>
  <si>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</si>
  <si>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</si>
  <si>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</si>
  <si>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</si>
  <si>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</si>
  <si>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</si>
  <si>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</si>
  <si>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</si>
  <si>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</si>
  <si>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</si>
  <si>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</si>
  <si>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</si>
  <si>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</si>
  <si>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</si>
  <si>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</si>
  <si>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</si>
  <si>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</si>
  <si>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</si>
  <si>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</si>
  <si>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</si>
  <si>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</si>
  <si>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</si>
  <si>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</si>
  <si>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</si>
  <si>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</si>
  <si>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</si>
  <si>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</si>
  <si>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</si>
  <si>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</si>
  <si>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</si>
  <si>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</si>
  <si>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</si>
  <si>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</si>
  <si>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</si>
  <si>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</si>
  <si>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</si>
  <si>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</si>
  <si>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</si>
  <si>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</si>
  <si>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</si>
  <si>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</si>
  <si>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</si>
  <si>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</si>
  <si>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</si>
  <si>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</si>
  <si>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</si>
  <si>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</si>
  <si>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</si>
  <si>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</si>
  <si>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</si>
  <si>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</si>
  <si>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</si>
  <si>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</si>
  <si>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</si>
  <si>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</si>
  <si>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</si>
  <si>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</si>
  <si>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</si>
  <si>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</si>
  <si>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</si>
  <si>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</si>
  <si>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</si>
  <si>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</si>
  <si>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</si>
  <si>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</si>
  <si>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</si>
  <si>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</si>
  <si>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</si>
  <si>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</si>
  <si>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</si>
  <si>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</si>
  <si>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</si>
  <si>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</si>
  <si>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</si>
  <si>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</si>
  <si>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</si>
  <si>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</si>
  <si>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</si>
  <si>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</si>
  <si>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</si>
  <si>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</si>
  <si>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</si>
  <si>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</si>
  <si>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</si>
  <si>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</si>
  <si>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</si>
  <si>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</si>
  <si>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</si>
  <si>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</si>
  <si>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</si>
  <si>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</si>
  <si>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</si>
  <si>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</si>
  <si>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</si>
  <si>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</si>
  <si>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</si>
  <si>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</si>
  <si>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</si>
  <si>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</si>
  <si>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</si>
  <si>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</si>
  <si>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</si>
  <si>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</si>
  <si>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</si>
  <si>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</si>
  <si>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</si>
  <si>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</si>
  <si>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</si>
  <si>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</si>
  <si>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</si>
  <si>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</si>
  <si>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</si>
  <si>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</si>
  <si>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</si>
  <si>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</si>
  <si>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</si>
  <si>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</si>
  <si>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</si>
  <si>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</si>
  <si>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</si>
  <si>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</si>
  <si>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</si>
  <si>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</si>
  <si>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</si>
  <si>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</si>
  <si>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</si>
  <si>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</si>
  <si>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</si>
  <si>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</si>
  <si>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</si>
  <si>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</si>
  <si>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</si>
  <si>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</si>
  <si>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</si>
  <si>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</si>
  <si>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</si>
  <si>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</si>
  <si>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</si>
  <si>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</si>
  <si>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</si>
  <si>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</si>
  <si>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</si>
  <si>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</si>
  <si>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</si>
  <si>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</si>
  <si>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</si>
  <si>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</si>
  <si>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</si>
  <si>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</si>
  <si>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</si>
  <si>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</si>
  <si>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</si>
  <si>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</si>
  <si>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</si>
  <si>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</si>
  <si>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</si>
  <si>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</si>
  <si>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</si>
  <si>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</si>
  <si>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</si>
  <si>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</si>
  <si>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</si>
  <si>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</si>
  <si>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</si>
  <si>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</si>
  <si>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</si>
  <si>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</si>
  <si>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</si>
  <si>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</si>
  <si>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</si>
  <si>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</si>
  <si>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</si>
  <si>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</si>
  <si>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</si>
  <si>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</si>
  <si>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</si>
  <si>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</si>
  <si>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</si>
  <si>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</si>
  <si>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</si>
  <si>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</si>
  <si>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</si>
  <si>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</si>
  <si>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</si>
  <si>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</si>
  <si>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</si>
  <si>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</si>
  <si>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</si>
  <si>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</si>
  <si>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</si>
  <si>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</si>
  <si>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</si>
  <si>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</si>
  <si>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</si>
  <si>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</si>
  <si>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</si>
  <si>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</si>
  <si>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</si>
  <si>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</si>
  <si>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</si>
  <si>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</si>
  <si>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</si>
  <si>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</si>
  <si>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</si>
  <si>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</si>
  <si>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</si>
  <si>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Grand Total</t>
  </si>
  <si>
    <t>Count of Variant</t>
  </si>
  <si>
    <t>Manufacturers</t>
  </si>
  <si>
    <t>city_milleage_Miles per gallen</t>
  </si>
  <si>
    <t>median</t>
  </si>
  <si>
    <t>Miles_per_gallon</t>
  </si>
  <si>
    <t>Hatchback count</t>
  </si>
  <si>
    <t>Outliers are replaced by median value</t>
  </si>
  <si>
    <t xml:space="preserve"> </t>
  </si>
  <si>
    <t xml:space="preserve">Compact city car (primarily for city usage) </t>
  </si>
  <si>
    <t>Family car (primarily for long distance travel)</t>
  </si>
  <si>
    <t>Row Labels</t>
  </si>
  <si>
    <t>Count of Body_Type</t>
  </si>
  <si>
    <t>(Multiple Items)</t>
  </si>
  <si>
    <t>sedan</t>
  </si>
  <si>
    <t>Frequency</t>
  </si>
  <si>
    <t>Body_type</t>
  </si>
  <si>
    <t>Hill Assist</t>
  </si>
  <si>
    <t>power_rpm</t>
  </si>
  <si>
    <t>105 Bhp</t>
  </si>
  <si>
    <t>Torque _rpm</t>
  </si>
  <si>
    <t>1800-2000 rpm</t>
  </si>
  <si>
    <t>247Nm</t>
  </si>
  <si>
    <t xml:space="preserve">variant </t>
  </si>
  <si>
    <t>crde</t>
  </si>
  <si>
    <t>Outliers are removed</t>
  </si>
  <si>
    <t>Q1</t>
  </si>
  <si>
    <t>Q3</t>
  </si>
  <si>
    <t>IQR</t>
  </si>
  <si>
    <t>LF</t>
  </si>
  <si>
    <t>UF</t>
  </si>
  <si>
    <t>outliers are identified</t>
  </si>
  <si>
    <t>outliers are removed</t>
  </si>
  <si>
    <t>outliers identified and removed</t>
  </si>
  <si>
    <t>Outliers are identified and removed</t>
  </si>
  <si>
    <t>Details of TOP 2 Manufacturers</t>
  </si>
  <si>
    <t>Column Labels</t>
  </si>
  <si>
    <t>TATA</t>
  </si>
  <si>
    <t>Measuer of dispersion</t>
  </si>
  <si>
    <t>measures of dispersion</t>
  </si>
  <si>
    <t>Measure of dispersion</t>
  </si>
  <si>
    <t>max</t>
  </si>
  <si>
    <t>min</t>
  </si>
  <si>
    <t>mean</t>
  </si>
  <si>
    <t>Range</t>
  </si>
  <si>
    <t>range</t>
  </si>
  <si>
    <t>variance</t>
  </si>
  <si>
    <t>Variance</t>
  </si>
  <si>
    <t>Std dev</t>
  </si>
  <si>
    <t>std dev</t>
  </si>
  <si>
    <t>q1</t>
  </si>
  <si>
    <t>pearsons correlation coeff</t>
  </si>
  <si>
    <t xml:space="preserve"> mileage vs fuel tank capacity</t>
  </si>
  <si>
    <t>Displacement Vs fuel tank</t>
  </si>
  <si>
    <t>Fuel_type_num</t>
  </si>
  <si>
    <t>fuel efficiency</t>
  </si>
  <si>
    <t>Average of fuel efficiency</t>
  </si>
  <si>
    <t>combined mileage(fuel efficiency)</t>
  </si>
  <si>
    <t>Distance driven</t>
  </si>
  <si>
    <t>No</t>
  </si>
  <si>
    <t>AVG_Speed</t>
  </si>
  <si>
    <t>Correlarion</t>
  </si>
  <si>
    <t>Fuel_efficiency</t>
  </si>
  <si>
    <t>LOW FUEL EFFICIENCY SEGMENT(6 TO 13)</t>
  </si>
  <si>
    <t>MODERATE FUEL EFFICIENCY SEGMENT(13 TO 19)</t>
  </si>
  <si>
    <t>HIGH FUEL EFFICIENCY SEGMENT(19 TO 25)</t>
  </si>
  <si>
    <t>segments</t>
  </si>
  <si>
    <t>avg_displacement</t>
  </si>
  <si>
    <t>avg_tank cap</t>
  </si>
  <si>
    <t>low</t>
  </si>
  <si>
    <t>moderate</t>
  </si>
  <si>
    <t>high</t>
  </si>
  <si>
    <t>Segments</t>
  </si>
  <si>
    <t>HIGH EFFICIENCY</t>
  </si>
  <si>
    <t>19 to 25</t>
  </si>
  <si>
    <t>MODERATE EFFICIENCY</t>
  </si>
  <si>
    <t>13 to 19</t>
  </si>
  <si>
    <t>LOW EFFICIENCY</t>
  </si>
  <si>
    <t>6 to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</si>
</sst>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b/>
      <sz val="11"/>
      <color theme="1"/>
      <name val="Calibri"/>
      <family val="2"/>
      <scheme val="minor"/>
    </font>
    <font>
      <b/>
      <sz val="12"/>
      <color rgb="FF595959"/>
      <name val="Calibri"/>
      <family val="2"/>
      <scheme val="minor"/>
    </font>
    <font>
      <b/>
      <sz val="12"/>
      <color rgb="FF000000"/>
      <name val="Calibri"/>
      <family val="2"/>
      <scheme val="minor"/>
    </font>
    <font>
      <b/>
      <sz val="12"/>
      <color theme="1"/>
      <name val="Calibri"/>
      <family val="2"/>
      <scheme val="minor"/>
    </font>
    <font>
      <b/>
      <sz val="16"/>
      <color theme="1"/>
      <name val="Calibri"/>
      <family val="2"/>
      <scheme val="minor"/>
    </font>
    <font>
      <sz val="10"/>
      <color theme="1"/>
      <name val="Calibri"/>
      <family val="2"/>
      <scheme val="minor"/>
    </font>
  </fonts>
  <fills count="1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44">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0" borderId="0" xfId="0" applyAlignment="1">
      <alignment horizontal="left" indent="1"/>
    </xf>
    <xf numFmtId="0" fontId="0" fillId="3" borderId="0" xfId="0" applyFill="1"/>
    <xf numFmtId="164"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10" borderId="0" xfId="0" applyFill="1" applyAlignment="1">
      <alignment horizontal="center" wrapText="1"/>
    </xf>
    <xf numFmtId="0" fontId="0" fillId="10" borderId="0" xfId="0" applyFill="1"/>
    <xf numFmtId="0" fontId="0" fillId="11" borderId="0" xfId="0" applyFill="1"/>
    <xf numFmtId="0" fontId="0" fillId="0" borderId="0" xfId="0" applyAlignment="1">
      <alignment horizontal="center"/>
    </xf>
    <xf numFmtId="0" fontId="0" fillId="9" borderId="0" xfId="0" applyFill="1" applyAlignment="1">
      <alignment horizontal="center"/>
    </xf>
    <xf numFmtId="1" fontId="0" fillId="0" borderId="0" xfId="0" applyNumberForma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0" fontId="0" fillId="13" borderId="0" xfId="0" applyFill="1"/>
    <xf numFmtId="0" fontId="1" fillId="9" borderId="0" xfId="0" applyFont="1" applyFill="1"/>
    <xf numFmtId="0" fontId="1" fillId="7" borderId="0" xfId="0" applyFont="1" applyFill="1"/>
    <xf numFmtId="0" fontId="0" fillId="0" borderId="0" xfId="0" applyAlignment="1">
      <alignment wrapText="1"/>
    </xf>
    <xf numFmtId="0" fontId="0" fillId="8" borderId="0" xfId="0" applyFill="1" applyAlignment="1">
      <alignment wrapText="1"/>
    </xf>
    <xf numFmtId="0" fontId="1" fillId="11" borderId="0" xfId="0" applyFont="1" applyFill="1"/>
    <xf numFmtId="0" fontId="0" fillId="9" borderId="0" xfId="0" applyFill="1"/>
    <xf numFmtId="0" fontId="5" fillId="0" borderId="0" xfId="0" applyFont="1"/>
    <xf numFmtId="0" fontId="5" fillId="5" borderId="0" xfId="0" applyFont="1" applyFill="1"/>
    <xf numFmtId="0" fontId="5" fillId="3" borderId="0" xfId="0" applyFont="1" applyFill="1"/>
    <xf numFmtId="0" fontId="5" fillId="4" borderId="0" xfId="0" applyFont="1" applyFill="1"/>
    <xf numFmtId="0" fontId="0" fillId="7" borderId="0" xfId="0" applyFill="1" applyAlignment="1">
      <alignment horizontal="center"/>
    </xf>
    <xf numFmtId="0" fontId="6" fillId="15" borderId="0" xfId="0" applyFont="1" applyFill="1"/>
    <xf numFmtId="0" fontId="0" fillId="15" borderId="0" xfId="0" applyFill="1"/>
    <xf numFmtId="0" fontId="0" fillId="10" borderId="0" xfId="0" applyFill="1" applyAlignment="1">
      <alignment horizontal="center" wrapText="1"/>
    </xf>
    <xf numFmtId="0" fontId="0" fillId="12" borderId="0" xfId="0" applyFill="1" applyAlignment="1">
      <alignment horizontal="center"/>
    </xf>
    <xf numFmtId="0" fontId="1" fillId="13" borderId="0" xfId="0" applyFont="1" applyFill="1" applyAlignment="1">
      <alignment horizontal="center"/>
    </xf>
    <xf numFmtId="0" fontId="0" fillId="13" borderId="0" xfId="0" applyFill="1" applyAlignment="1">
      <alignment horizontal="center"/>
    </xf>
    <xf numFmtId="0" fontId="0" fillId="5" borderId="0" xfId="0" applyFill="1" applyAlignment="1">
      <alignment horizontal="center"/>
    </xf>
    <xf numFmtId="0" fontId="0" fillId="14" borderId="0" xfId="0" applyFill="1" applyAlignment="1">
      <alignment horizontal="center"/>
    </xf>
  </cellXfs>
  <cellStyles count="1">
    <cellStyle name="Normal" xfId="0" builtinId="0"/>
  </cellStyles>
  <dxfs count="12">
    <dxf>
      <fill>
        <patternFill>
          <bgColor theme="5" tint="0.59996337778862885"/>
        </patternFill>
      </fill>
    </dxf>
    <dxf>
      <fill>
        <patternFill>
          <bgColor theme="5" tint="0.59996337778862885"/>
        </patternFill>
      </fill>
    </dxf>
    <dxf>
      <fill>
        <patternFill>
          <bgColor theme="5" tint="0.39994506668294322"/>
        </patternFill>
      </fill>
    </dxf>
    <dxf>
      <fill>
        <patternFill>
          <bgColor theme="5" tint="0.3999450666829432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accent5">
                    <a:lumMod val="50000"/>
                  </a:schemeClr>
                </a:solidFill>
                <a:latin typeface="Times New Roman" panose="02020603050405020304" pitchFamily="18" charset="0"/>
                <a:cs typeface="Times New Roman" panose="02020603050405020304" pitchFamily="18" charset="0"/>
              </a:rPr>
              <a:t>Top 10 Cars with Highest Mileage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4.9461077844311377E-2"/>
          <c:y val="0.13280006741615757"/>
          <c:w val="0.9377583101513508"/>
          <c:h val="0.60140941904434508"/>
        </c:manualLayout>
      </c:layout>
      <c:barChart>
        <c:barDir val="col"/>
        <c:grouping val="clustered"/>
        <c:varyColors val="0"/>
        <c:ser>
          <c:idx val="0"/>
          <c:order val="0"/>
          <c:tx>
            <c:strRef>
              <c:f>'Task 1'!$C$1</c:f>
              <c:strCache>
                <c:ptCount val="1"/>
                <c:pt idx="0">
                  <c:v>city_milleage_Miles per gallen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'Task 1'!$A$2:$B$10</c:f>
              <c:multiLvlStrCache>
                <c:ptCount val="9"/>
                <c:lvl>
                  <c:pt idx="0">
                    <c:v>E2O Plus</c:v>
                  </c:pt>
                  <c:pt idx="1">
                    <c:v>Dzire</c:v>
                  </c:pt>
                  <c:pt idx="2">
                    <c:v>Ciaz</c:v>
                  </c:pt>
                  <c:pt idx="3">
                    <c:v>Baleno</c:v>
                  </c:pt>
                  <c:pt idx="4">
                    <c:v>Ciaz</c:v>
                  </c:pt>
                  <c:pt idx="5">
                    <c:v>Ciaz</c:v>
                  </c:pt>
                  <c:pt idx="6">
                    <c:v>Kwid</c:v>
                  </c:pt>
                  <c:pt idx="7">
                    <c:v>Tigor</c:v>
                  </c:pt>
                  <c:pt idx="8">
                    <c:v>Grand I10 Prime</c:v>
                  </c:pt>
                </c:lvl>
                <c:lvl>
                  <c:pt idx="0">
                    <c:v>Mahindra</c:v>
                  </c:pt>
                  <c:pt idx="1">
                    <c:v>Suzuki</c:v>
                  </c:pt>
                  <c:pt idx="2">
                    <c:v>Suzuki</c:v>
                  </c:pt>
                  <c:pt idx="3">
                    <c:v>Suzuki</c:v>
                  </c:pt>
                  <c:pt idx="4">
                    <c:v>Suzuki</c:v>
                  </c:pt>
                  <c:pt idx="5">
                    <c:v>Suzuki</c:v>
                  </c:pt>
                  <c:pt idx="6">
                    <c:v>Renault</c:v>
                  </c:pt>
                  <c:pt idx="7">
                    <c:v>Tata</c:v>
                  </c:pt>
                  <c:pt idx="8">
                    <c:v>Hyundai</c:v>
                  </c:pt>
                </c:lvl>
              </c:multiLvlStrCache>
            </c:multiLvlStrRef>
          </c:cat>
          <c:val>
            <c:numRef>
              <c:f>'Task 1'!$C$2:$C$10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56.730240000000002</c:v>
                </c:pt>
                <c:pt idx="8">
                  <c:v>56.447999999999993</c:v>
                </c:pt>
              </c:numCache>
            </c:numRef>
          </c:val>
          <c:extLst>
            <c:ext xmlns:c16="http://schemas.microsoft.com/office/drawing/2014/chart" uri="{C3380CC4-5D6E-409C-BE32-E72D297353CC}">
              <c16:uniqueId val="{00000000-4033-440B-8F26-8595C132B58C}"/>
            </c:ext>
          </c:extLst>
        </c:ser>
        <c:dLbls>
          <c:dLblPos val="inEnd"/>
          <c:showLegendKey val="0"/>
          <c:showVal val="1"/>
          <c:showCatName val="0"/>
          <c:showSerName val="0"/>
          <c:showPercent val="0"/>
          <c:showBubbleSize val="0"/>
        </c:dLbls>
        <c:gapWidth val="41"/>
        <c:axId val="2003294623"/>
        <c:axId val="2003297119"/>
      </c:barChart>
      <c:catAx>
        <c:axId val="200329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t>Car Models and Manufacturers</a:t>
                </a:r>
              </a:p>
            </c:rich>
          </c:tx>
          <c:layout>
            <c:manualLayout>
              <c:xMode val="edge"/>
              <c:yMode val="edge"/>
              <c:x val="0.30872222222222223"/>
              <c:y val="0.914824491737114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2003297119"/>
        <c:crosses val="autoZero"/>
        <c:auto val="1"/>
        <c:lblAlgn val="ctr"/>
        <c:lblOffset val="100"/>
        <c:noMultiLvlLbl val="0"/>
      </c:catAx>
      <c:valAx>
        <c:axId val="200329711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a:t>City Miles_Per</a:t>
                </a:r>
                <a:r>
                  <a:rPr lang="en-US" sz="1200" baseline="0"/>
                  <a:t>_Gallon</a:t>
                </a:r>
              </a:p>
            </c:rich>
          </c:tx>
          <c:layout>
            <c:manualLayout>
              <c:xMode val="edge"/>
              <c:yMode val="edge"/>
              <c:x val="1.3888888888888888E-2"/>
              <c:y val="0.2739280042422466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crossAx val="2003294623"/>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5">
                    <a:lumMod val="50000"/>
                  </a:schemeClr>
                </a:solidFill>
              </a:rPr>
              <a:t>Variants</a:t>
            </a:r>
            <a:r>
              <a:rPr lang="en-US" sz="1800" b="1" baseline="0">
                <a:solidFill>
                  <a:schemeClr val="accent5">
                    <a:lumMod val="50000"/>
                  </a:schemeClr>
                </a:solidFill>
              </a:rPr>
              <a:t> Frequency of Manufacturers</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Volkswagen</c:v>
              </c:pt>
              <c:pt idx="1">
                <c:v>Renault</c:v>
              </c:pt>
              <c:pt idx="2">
                <c:v>Bmw</c:v>
              </c:pt>
              <c:pt idx="3">
                <c:v>Skoda</c:v>
              </c:pt>
              <c:pt idx="4">
                <c:v>Ford</c:v>
              </c:pt>
              <c:pt idx="5">
                <c:v>Toyota</c:v>
              </c:pt>
              <c:pt idx="6">
                <c:v>Tata</c:v>
              </c:pt>
              <c:pt idx="7">
                <c:v>Mahindra</c:v>
              </c:pt>
              <c:pt idx="8">
                <c:v>Hyundai</c:v>
              </c:pt>
              <c:pt idx="9">
                <c:v>Suzuki</c:v>
              </c:pt>
            </c:strLit>
          </c:cat>
          <c:val>
            <c:numLit>
              <c:formatCode>General</c:formatCode>
              <c:ptCount val="10"/>
              <c:pt idx="0">
                <c:v>34</c:v>
              </c:pt>
              <c:pt idx="1">
                <c:v>36</c:v>
              </c:pt>
              <c:pt idx="2">
                <c:v>37</c:v>
              </c:pt>
              <c:pt idx="3">
                <c:v>43</c:v>
              </c:pt>
              <c:pt idx="4">
                <c:v>43</c:v>
              </c:pt>
              <c:pt idx="5">
                <c:v>82</c:v>
              </c:pt>
              <c:pt idx="6">
                <c:v>100</c:v>
              </c:pt>
              <c:pt idx="7">
                <c:v>119</c:v>
              </c:pt>
              <c:pt idx="8">
                <c:v>130</c:v>
              </c:pt>
              <c:pt idx="9">
                <c:v>163</c:v>
              </c:pt>
            </c:numLit>
          </c:val>
          <c:extLst>
            <c:ext xmlns:c16="http://schemas.microsoft.com/office/drawing/2014/chart" uri="{C3380CC4-5D6E-409C-BE32-E72D297353CC}">
              <c16:uniqueId val="{00000000-9F0B-4059-A21D-910D2850DFFD}"/>
            </c:ext>
          </c:extLst>
        </c:ser>
        <c:dLbls>
          <c:dLblPos val="outEnd"/>
          <c:showLegendKey val="0"/>
          <c:showVal val="1"/>
          <c:showCatName val="0"/>
          <c:showSerName val="0"/>
          <c:showPercent val="0"/>
          <c:showBubbleSize val="0"/>
        </c:dLbls>
        <c:gapWidth val="182"/>
        <c:axId val="762421471"/>
        <c:axId val="762421887"/>
      </c:barChart>
      <c:catAx>
        <c:axId val="762421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Manufacturers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21887"/>
        <c:crosses val="autoZero"/>
        <c:auto val="1"/>
        <c:lblAlgn val="ctr"/>
        <c:lblOffset val="100"/>
        <c:noMultiLvlLbl val="0"/>
      </c:catAx>
      <c:valAx>
        <c:axId val="762421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Variants 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4214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Variants</a:t>
            </a:r>
            <a:r>
              <a:rPr lang="en-US" sz="1600" b="1" baseline="0"/>
              <a:t> Frequency over each body type</a:t>
            </a:r>
          </a:p>
          <a:p>
            <a:pPr>
              <a:defRPr/>
            </a:pPr>
            <a:r>
              <a:rPr lang="en-US" sz="1600" b="1" baseline="0"/>
              <a:t>for TOP 2 manufacturers</a:t>
            </a:r>
            <a:endParaRPr lang="en-US" sz="1600" b="1"/>
          </a:p>
        </c:rich>
      </c:tx>
      <c:layout>
        <c:manualLayout>
          <c:xMode val="edge"/>
          <c:yMode val="edge"/>
          <c:x val="0.18520249148504125"/>
          <c:y val="2.8509225652765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Hyundai</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Crossover</c:v>
              </c:pt>
              <c:pt idx="1">
                <c:v>Hatchback</c:v>
              </c:pt>
              <c:pt idx="2">
                <c:v>MPV</c:v>
              </c:pt>
              <c:pt idx="3">
                <c:v>MUV</c:v>
              </c:pt>
              <c:pt idx="4">
                <c:v>Sedan</c:v>
              </c:pt>
              <c:pt idx="5">
                <c:v>SUV</c:v>
              </c:pt>
            </c:strLit>
          </c:cat>
          <c:val>
            <c:numLit>
              <c:formatCode>General</c:formatCode>
              <c:ptCount val="6"/>
              <c:pt idx="0">
                <c:v>0</c:v>
              </c:pt>
              <c:pt idx="1">
                <c:v>46</c:v>
              </c:pt>
              <c:pt idx="2">
                <c:v>0</c:v>
              </c:pt>
              <c:pt idx="3">
                <c:v>0</c:v>
              </c:pt>
              <c:pt idx="4">
                <c:v>44</c:v>
              </c:pt>
              <c:pt idx="5">
                <c:v>40</c:v>
              </c:pt>
            </c:numLit>
          </c:val>
          <c:extLst>
            <c:ext xmlns:c16="http://schemas.microsoft.com/office/drawing/2014/chart" uri="{C3380CC4-5D6E-409C-BE32-E72D297353CC}">
              <c16:uniqueId val="{00000000-3B50-4008-B583-1CFAD5454CAD}"/>
            </c:ext>
          </c:extLst>
        </c:ser>
        <c:ser>
          <c:idx val="1"/>
          <c:order val="1"/>
          <c:tx>
            <c:v>Suzuki</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Crossover</c:v>
              </c:pt>
              <c:pt idx="1">
                <c:v>Hatchback</c:v>
              </c:pt>
              <c:pt idx="2">
                <c:v>MPV</c:v>
              </c:pt>
              <c:pt idx="3">
                <c:v>MUV</c:v>
              </c:pt>
              <c:pt idx="4">
                <c:v>Sedan</c:v>
              </c:pt>
              <c:pt idx="5">
                <c:v>SUV</c:v>
              </c:pt>
            </c:strLit>
          </c:cat>
          <c:val>
            <c:numLit>
              <c:formatCode>General</c:formatCode>
              <c:ptCount val="6"/>
              <c:pt idx="0">
                <c:v>4</c:v>
              </c:pt>
              <c:pt idx="1">
                <c:v>96</c:v>
              </c:pt>
              <c:pt idx="2">
                <c:v>17</c:v>
              </c:pt>
              <c:pt idx="3">
                <c:v>4</c:v>
              </c:pt>
              <c:pt idx="4">
                <c:v>31</c:v>
              </c:pt>
              <c:pt idx="5">
                <c:v>11</c:v>
              </c:pt>
            </c:numLit>
          </c:val>
          <c:extLst>
            <c:ext xmlns:c16="http://schemas.microsoft.com/office/drawing/2014/chart" uri="{C3380CC4-5D6E-409C-BE32-E72D297353CC}">
              <c16:uniqueId val="{00000001-3B50-4008-B583-1CFAD5454CAD}"/>
            </c:ext>
          </c:extLst>
        </c:ser>
        <c:dLbls>
          <c:dLblPos val="outEnd"/>
          <c:showLegendKey val="0"/>
          <c:showVal val="1"/>
          <c:showCatName val="0"/>
          <c:showSerName val="0"/>
          <c:showPercent val="0"/>
          <c:showBubbleSize val="0"/>
        </c:dLbls>
        <c:gapWidth val="219"/>
        <c:overlap val="-27"/>
        <c:axId val="962175631"/>
        <c:axId val="962176047"/>
      </c:barChart>
      <c:catAx>
        <c:axId val="96217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Body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76047"/>
        <c:crosses val="autoZero"/>
        <c:auto val="1"/>
        <c:lblAlgn val="ctr"/>
        <c:lblOffset val="100"/>
        <c:noMultiLvlLbl val="0"/>
      </c:catAx>
      <c:valAx>
        <c:axId val="96217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Variants Frequency</a:t>
                </a:r>
              </a:p>
            </c:rich>
          </c:tx>
          <c:layout>
            <c:manualLayout>
              <c:xMode val="edge"/>
              <c:yMode val="edge"/>
              <c:x val="2.5396562998474207E-2"/>
              <c:y val="0.31752131363927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75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solidFill>
                  <a:schemeClr val="accent5">
                    <a:lumMod val="50000"/>
                  </a:schemeClr>
                </a:solidFill>
                <a:latin typeface="Times New Roman" panose="02020603050405020304" pitchFamily="18" charset="0"/>
                <a:cs typeface="Times New Roman" panose="02020603050405020304" pitchFamily="18" charset="0"/>
              </a:rPr>
              <a:t>City</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Mileage Vs Fuel Tank Capacity</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'[1]Task 3'!$B$1</c:f>
              <c:strCache>
                <c:ptCount val="1"/>
                <c:pt idx="0">
                  <c:v>Fuel_Tank_Capacity_litre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0"/>
          </c:trendline>
          <c:trendline>
            <c:spPr>
              <a:ln w="15875" cap="rnd">
                <a:solidFill>
                  <a:schemeClr val="accent1"/>
                </a:solidFill>
              </a:ln>
              <a:effectLst/>
            </c:spPr>
            <c:trendlineType val="linear"/>
            <c:dispRSqr val="0"/>
            <c:dispEq val="0"/>
          </c:trendline>
          <c:trendline>
            <c:spPr>
              <a:ln w="15875" cap="rnd">
                <a:solidFill>
                  <a:schemeClr val="accent1"/>
                </a:solidFill>
                <a:tailEnd type="triangle" w="lg" len="lg"/>
              </a:ln>
              <a:effectLst/>
            </c:spPr>
            <c:trendlineType val="linear"/>
            <c:dispRSqr val="0"/>
            <c:dispEq val="0"/>
          </c:trendline>
          <c:xVal>
            <c:numRef>
              <c:f>'[1]Task 3'!$A$2:$A$118</c:f>
              <c:numCache>
                <c:formatCode>General</c:formatCode>
                <c:ptCount val="11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13.6</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4.45</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numCache>
            </c:numRef>
          </c:xVal>
          <c:yVal>
            <c:numRef>
              <c:f>'[1]Task 3'!$B$2:$B$118</c:f>
              <c:numCache>
                <c:formatCode>General</c:formatCode>
                <c:ptCount val="11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5">
                  <c:v>30</c:v>
                </c:pt>
                <c:pt idx="66">
                  <c:v>45</c:v>
                </c:pt>
                <c:pt idx="67">
                  <c:v>35</c:v>
                </c:pt>
                <c:pt idx="68">
                  <c:v>63</c:v>
                </c:pt>
                <c:pt idx="69">
                  <c:v>60</c:v>
                </c:pt>
                <c:pt idx="70">
                  <c:v>45</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4">
                  <c:v>70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6">
                  <c:v>35</c:v>
                </c:pt>
              </c:numCache>
            </c:numRef>
          </c:yVal>
          <c:smooth val="0"/>
          <c:extLst>
            <c:ext xmlns:c16="http://schemas.microsoft.com/office/drawing/2014/chart" uri="{C3380CC4-5D6E-409C-BE32-E72D297353CC}">
              <c16:uniqueId val="{00000000-31D9-436B-BBA5-6DACA634B596}"/>
            </c:ext>
          </c:extLst>
        </c:ser>
        <c:dLbls>
          <c:showLegendKey val="0"/>
          <c:showVal val="0"/>
          <c:showCatName val="0"/>
          <c:showSerName val="0"/>
          <c:showPercent val="0"/>
          <c:showBubbleSize val="0"/>
        </c:dLbls>
        <c:axId val="503886832"/>
        <c:axId val="503876432"/>
      </c:scatterChart>
      <c:valAx>
        <c:axId val="50388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City_mileage_km_litre</a:t>
                </a:r>
              </a:p>
            </c:rich>
          </c:tx>
          <c:layout>
            <c:manualLayout>
              <c:xMode val="edge"/>
              <c:yMode val="edge"/>
              <c:x val="0.48751079329353719"/>
              <c:y val="0.8985219141624146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US"/>
          </a:p>
        </c:txPr>
        <c:crossAx val="503876432"/>
        <c:crosses val="autoZero"/>
        <c:crossBetween val="midCat"/>
      </c:valAx>
      <c:valAx>
        <c:axId val="5038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Fuel_Tank_capacity_litre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1000" b="1" i="0" u="none" strike="noStrike" kern="1200" spc="20" baseline="0">
                <a:solidFill>
                  <a:schemeClr val="tx1">
                    <a:lumMod val="65000"/>
                    <a:lumOff val="35000"/>
                  </a:schemeClr>
                </a:solidFill>
                <a:latin typeface="+mn-lt"/>
                <a:ea typeface="+mn-ea"/>
                <a:cs typeface="+mn-cs"/>
              </a:defRPr>
            </a:pPr>
            <a:endParaRPr lang="en-US"/>
          </a:p>
        </c:txPr>
        <c:crossAx val="50388683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solidFill>
                  <a:schemeClr val="accent5">
                    <a:lumMod val="50000"/>
                  </a:schemeClr>
                </a:solidFill>
                <a:latin typeface="Times New Roman" panose="02020603050405020304" pitchFamily="18" charset="0"/>
                <a:cs typeface="Times New Roman" panose="02020603050405020304" pitchFamily="18" charset="0"/>
              </a:rPr>
              <a:t>Displacement</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Vs Fuel Tank Capacity</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'[1]Task 3'!$M$1</c:f>
              <c:strCache>
                <c:ptCount val="1"/>
                <c:pt idx="0">
                  <c:v>Fuel_Tank_Capacity_litre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0"/>
          </c:trendline>
          <c:trendline>
            <c:spPr>
              <a:ln w="15875" cap="rnd">
                <a:solidFill>
                  <a:schemeClr val="accent1"/>
                </a:solidFill>
                <a:tailEnd type="stealth" w="lg" len="lg"/>
              </a:ln>
              <a:effectLst/>
            </c:spPr>
            <c:trendlineType val="linear"/>
            <c:dispRSqr val="0"/>
            <c:dispEq val="0"/>
          </c:trendline>
          <c:xVal>
            <c:numRef>
              <c:f>'[1]Task 3'!$L$2:$L$763</c:f>
              <c:numCache>
                <c:formatCode>General</c:formatCode>
                <c:ptCount val="762"/>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4461</c:v>
                </c:pt>
                <c:pt idx="24">
                  <c:v>998</c:v>
                </c:pt>
                <c:pt idx="25">
                  <c:v>998</c:v>
                </c:pt>
                <c:pt idx="26">
                  <c:v>998</c:v>
                </c:pt>
                <c:pt idx="27">
                  <c:v>998</c:v>
                </c:pt>
                <c:pt idx="28">
                  <c:v>998</c:v>
                </c:pt>
                <c:pt idx="29">
                  <c:v>998</c:v>
                </c:pt>
                <c:pt idx="30">
                  <c:v>998</c:v>
                </c:pt>
                <c:pt idx="31">
                  <c:v>998</c:v>
                </c:pt>
                <c:pt idx="32">
                  <c:v>1086</c:v>
                </c:pt>
                <c:pt idx="33">
                  <c:v>1086</c:v>
                </c:pt>
                <c:pt idx="34">
                  <c:v>1086</c:v>
                </c:pt>
                <c:pt idx="35">
                  <c:v>1086</c:v>
                </c:pt>
                <c:pt idx="36">
                  <c:v>1086</c:v>
                </c:pt>
                <c:pt idx="37">
                  <c:v>1086</c:v>
                </c:pt>
                <c:pt idx="38">
                  <c:v>1086</c:v>
                </c:pt>
                <c:pt idx="39">
                  <c:v>1086</c:v>
                </c:pt>
                <c:pt idx="40">
                  <c:v>1199</c:v>
                </c:pt>
                <c:pt idx="41">
                  <c:v>1199</c:v>
                </c:pt>
                <c:pt idx="42">
                  <c:v>1199</c:v>
                </c:pt>
                <c:pt idx="43">
                  <c:v>1199</c:v>
                </c:pt>
                <c:pt idx="44">
                  <c:v>1199</c:v>
                </c:pt>
                <c:pt idx="45">
                  <c:v>1199</c:v>
                </c:pt>
                <c:pt idx="46">
                  <c:v>1199</c:v>
                </c:pt>
                <c:pt idx="47">
                  <c:v>1199</c:v>
                </c:pt>
                <c:pt idx="48">
                  <c:v>998</c:v>
                </c:pt>
                <c:pt idx="49">
                  <c:v>998</c:v>
                </c:pt>
                <c:pt idx="50">
                  <c:v>998</c:v>
                </c:pt>
                <c:pt idx="51">
                  <c:v>998</c:v>
                </c:pt>
                <c:pt idx="52">
                  <c:v>998</c:v>
                </c:pt>
                <c:pt idx="53">
                  <c:v>998</c:v>
                </c:pt>
                <c:pt idx="54">
                  <c:v>998</c:v>
                </c:pt>
                <c:pt idx="55">
                  <c:v>998</c:v>
                </c:pt>
                <c:pt idx="56">
                  <c:v>1197</c:v>
                </c:pt>
                <c:pt idx="57">
                  <c:v>1197</c:v>
                </c:pt>
                <c:pt idx="58">
                  <c:v>1197</c:v>
                </c:pt>
                <c:pt idx="59">
                  <c:v>1197</c:v>
                </c:pt>
                <c:pt idx="60">
                  <c:v>1197</c:v>
                </c:pt>
                <c:pt idx="61">
                  <c:v>1197</c:v>
                </c:pt>
                <c:pt idx="62">
                  <c:v>1197</c:v>
                </c:pt>
                <c:pt idx="63">
                  <c:v>999</c:v>
                </c:pt>
                <c:pt idx="64">
                  <c:v>999</c:v>
                </c:pt>
                <c:pt idx="65">
                  <c:v>999</c:v>
                </c:pt>
                <c:pt idx="66">
                  <c:v>999</c:v>
                </c:pt>
                <c:pt idx="67">
                  <c:v>1197</c:v>
                </c:pt>
                <c:pt idx="68">
                  <c:v>1197</c:v>
                </c:pt>
                <c:pt idx="69">
                  <c:v>1364</c:v>
                </c:pt>
                <c:pt idx="70">
                  <c:v>1197</c:v>
                </c:pt>
                <c:pt idx="71">
                  <c:v>1364</c:v>
                </c:pt>
                <c:pt idx="72">
                  <c:v>1364</c:v>
                </c:pt>
                <c:pt idx="73">
                  <c:v>1197</c:v>
                </c:pt>
                <c:pt idx="74">
                  <c:v>1364</c:v>
                </c:pt>
                <c:pt idx="75">
                  <c:v>1197</c:v>
                </c:pt>
                <c:pt idx="76">
                  <c:v>1364</c:v>
                </c:pt>
                <c:pt idx="77">
                  <c:v>1197</c:v>
                </c:pt>
                <c:pt idx="78">
                  <c:v>1364</c:v>
                </c:pt>
                <c:pt idx="79">
                  <c:v>1197</c:v>
                </c:pt>
                <c:pt idx="80">
                  <c:v>1364</c:v>
                </c:pt>
                <c:pt idx="81">
                  <c:v>1248</c:v>
                </c:pt>
                <c:pt idx="82">
                  <c:v>1248</c:v>
                </c:pt>
                <c:pt idx="83">
                  <c:v>1248</c:v>
                </c:pt>
                <c:pt idx="84">
                  <c:v>1248</c:v>
                </c:pt>
                <c:pt idx="85">
                  <c:v>1193</c:v>
                </c:pt>
                <c:pt idx="86">
                  <c:v>1193</c:v>
                </c:pt>
                <c:pt idx="87">
                  <c:v>1193</c:v>
                </c:pt>
                <c:pt idx="88">
                  <c:v>1193</c:v>
                </c:pt>
                <c:pt idx="89">
                  <c:v>1197</c:v>
                </c:pt>
                <c:pt idx="90">
                  <c:v>1197</c:v>
                </c:pt>
                <c:pt idx="91">
                  <c:v>1197</c:v>
                </c:pt>
                <c:pt idx="92">
                  <c:v>1197</c:v>
                </c:pt>
                <c:pt idx="93">
                  <c:v>1197</c:v>
                </c:pt>
                <c:pt idx="94">
                  <c:v>1197</c:v>
                </c:pt>
                <c:pt idx="95">
                  <c:v>1248</c:v>
                </c:pt>
                <c:pt idx="96">
                  <c:v>1197</c:v>
                </c:pt>
                <c:pt idx="97">
                  <c:v>1197</c:v>
                </c:pt>
                <c:pt idx="98">
                  <c:v>1197</c:v>
                </c:pt>
                <c:pt idx="99">
                  <c:v>1396</c:v>
                </c:pt>
                <c:pt idx="100">
                  <c:v>1197</c:v>
                </c:pt>
                <c:pt idx="101">
                  <c:v>1396</c:v>
                </c:pt>
                <c:pt idx="102">
                  <c:v>1197</c:v>
                </c:pt>
                <c:pt idx="103">
                  <c:v>1396</c:v>
                </c:pt>
                <c:pt idx="104">
                  <c:v>1197</c:v>
                </c:pt>
                <c:pt idx="105">
                  <c:v>1396</c:v>
                </c:pt>
                <c:pt idx="106">
                  <c:v>1197</c:v>
                </c:pt>
                <c:pt idx="107">
                  <c:v>1197</c:v>
                </c:pt>
                <c:pt idx="108">
                  <c:v>1197</c:v>
                </c:pt>
                <c:pt idx="109">
                  <c:v>1396</c:v>
                </c:pt>
                <c:pt idx="110">
                  <c:v>1197</c:v>
                </c:pt>
                <c:pt idx="111">
                  <c:v>1197</c:v>
                </c:pt>
                <c:pt idx="112">
                  <c:v>1197</c:v>
                </c:pt>
                <c:pt idx="113">
                  <c:v>1197</c:v>
                </c:pt>
                <c:pt idx="114">
                  <c:v>1197</c:v>
                </c:pt>
                <c:pt idx="115">
                  <c:v>1197</c:v>
                </c:pt>
                <c:pt idx="116">
                  <c:v>1197</c:v>
                </c:pt>
                <c:pt idx="117">
                  <c:v>998</c:v>
                </c:pt>
                <c:pt idx="118">
                  <c:v>1186</c:v>
                </c:pt>
                <c:pt idx="119">
                  <c:v>1186</c:v>
                </c:pt>
                <c:pt idx="120">
                  <c:v>1186</c:v>
                </c:pt>
                <c:pt idx="121">
                  <c:v>1186</c:v>
                </c:pt>
                <c:pt idx="122">
                  <c:v>999</c:v>
                </c:pt>
                <c:pt idx="123">
                  <c:v>999</c:v>
                </c:pt>
                <c:pt idx="124">
                  <c:v>999</c:v>
                </c:pt>
                <c:pt idx="125">
                  <c:v>1498</c:v>
                </c:pt>
                <c:pt idx="126">
                  <c:v>1498</c:v>
                </c:pt>
                <c:pt idx="127">
                  <c:v>1498</c:v>
                </c:pt>
                <c:pt idx="128">
                  <c:v>1197</c:v>
                </c:pt>
                <c:pt idx="129">
                  <c:v>1498</c:v>
                </c:pt>
                <c:pt idx="130">
                  <c:v>1197</c:v>
                </c:pt>
                <c:pt idx="131">
                  <c:v>1197</c:v>
                </c:pt>
                <c:pt idx="132">
                  <c:v>1248</c:v>
                </c:pt>
                <c:pt idx="133">
                  <c:v>1197</c:v>
                </c:pt>
                <c:pt idx="134">
                  <c:v>1248</c:v>
                </c:pt>
                <c:pt idx="135">
                  <c:v>1197</c:v>
                </c:pt>
                <c:pt idx="136">
                  <c:v>1248</c:v>
                </c:pt>
                <c:pt idx="137">
                  <c:v>1248</c:v>
                </c:pt>
                <c:pt idx="138">
                  <c:v>1197</c:v>
                </c:pt>
                <c:pt idx="139">
                  <c:v>1197</c:v>
                </c:pt>
                <c:pt idx="140">
                  <c:v>1197</c:v>
                </c:pt>
                <c:pt idx="141">
                  <c:v>1248</c:v>
                </c:pt>
                <c:pt idx="142">
                  <c:v>1248</c:v>
                </c:pt>
                <c:pt idx="143">
                  <c:v>1248</c:v>
                </c:pt>
                <c:pt idx="144">
                  <c:v>1498</c:v>
                </c:pt>
                <c:pt idx="145">
                  <c:v>1498</c:v>
                </c:pt>
                <c:pt idx="146">
                  <c:v>1498</c:v>
                </c:pt>
                <c:pt idx="147">
                  <c:v>1194</c:v>
                </c:pt>
                <c:pt idx="148">
                  <c:v>1194</c:v>
                </c:pt>
                <c:pt idx="149">
                  <c:v>1194</c:v>
                </c:pt>
                <c:pt idx="150">
                  <c:v>1194</c:v>
                </c:pt>
                <c:pt idx="151">
                  <c:v>1498</c:v>
                </c:pt>
                <c:pt idx="152">
                  <c:v>1498</c:v>
                </c:pt>
                <c:pt idx="153">
                  <c:v>1498</c:v>
                </c:pt>
                <c:pt idx="154">
                  <c:v>1498</c:v>
                </c:pt>
                <c:pt idx="155">
                  <c:v>1498</c:v>
                </c:pt>
                <c:pt idx="156">
                  <c:v>999</c:v>
                </c:pt>
                <c:pt idx="157">
                  <c:v>999</c:v>
                </c:pt>
                <c:pt idx="158">
                  <c:v>999</c:v>
                </c:pt>
                <c:pt idx="159">
                  <c:v>1498</c:v>
                </c:pt>
                <c:pt idx="160">
                  <c:v>1194</c:v>
                </c:pt>
                <c:pt idx="161">
                  <c:v>1194</c:v>
                </c:pt>
                <c:pt idx="162">
                  <c:v>1194</c:v>
                </c:pt>
                <c:pt idx="163">
                  <c:v>1498</c:v>
                </c:pt>
                <c:pt idx="164">
                  <c:v>1498</c:v>
                </c:pt>
                <c:pt idx="165">
                  <c:v>1498</c:v>
                </c:pt>
                <c:pt idx="166">
                  <c:v>1498</c:v>
                </c:pt>
                <c:pt idx="167">
                  <c:v>1498</c:v>
                </c:pt>
                <c:pt idx="168">
                  <c:v>1194</c:v>
                </c:pt>
                <c:pt idx="169">
                  <c:v>1194</c:v>
                </c:pt>
                <c:pt idx="170">
                  <c:v>1194</c:v>
                </c:pt>
                <c:pt idx="171">
                  <c:v>1194</c:v>
                </c:pt>
                <c:pt idx="172">
                  <c:v>1498</c:v>
                </c:pt>
                <c:pt idx="173">
                  <c:v>1496</c:v>
                </c:pt>
                <c:pt idx="174">
                  <c:v>1496</c:v>
                </c:pt>
                <c:pt idx="175">
                  <c:v>1364</c:v>
                </c:pt>
                <c:pt idx="176">
                  <c:v>1364</c:v>
                </c:pt>
                <c:pt idx="177">
                  <c:v>1364</c:v>
                </c:pt>
                <c:pt idx="178">
                  <c:v>1496</c:v>
                </c:pt>
                <c:pt idx="179">
                  <c:v>1496</c:v>
                </c:pt>
                <c:pt idx="180">
                  <c:v>1364</c:v>
                </c:pt>
                <c:pt idx="181">
                  <c:v>1364</c:v>
                </c:pt>
                <c:pt idx="182">
                  <c:v>1496</c:v>
                </c:pt>
                <c:pt idx="183">
                  <c:v>1496</c:v>
                </c:pt>
                <c:pt idx="184">
                  <c:v>1197</c:v>
                </c:pt>
                <c:pt idx="185">
                  <c:v>1364</c:v>
                </c:pt>
                <c:pt idx="186">
                  <c:v>1364</c:v>
                </c:pt>
                <c:pt idx="187">
                  <c:v>1197</c:v>
                </c:pt>
                <c:pt idx="188">
                  <c:v>1364</c:v>
                </c:pt>
                <c:pt idx="189">
                  <c:v>1461</c:v>
                </c:pt>
                <c:pt idx="190">
                  <c:v>1461</c:v>
                </c:pt>
                <c:pt idx="191">
                  <c:v>1461</c:v>
                </c:pt>
                <c:pt idx="192">
                  <c:v>1197</c:v>
                </c:pt>
                <c:pt idx="193">
                  <c:v>1197</c:v>
                </c:pt>
                <c:pt idx="194">
                  <c:v>1197</c:v>
                </c:pt>
                <c:pt idx="195">
                  <c:v>1197</c:v>
                </c:pt>
                <c:pt idx="196">
                  <c:v>1197</c:v>
                </c:pt>
                <c:pt idx="197">
                  <c:v>2157</c:v>
                </c:pt>
                <c:pt idx="198">
                  <c:v>2157</c:v>
                </c:pt>
                <c:pt idx="199">
                  <c:v>1968</c:v>
                </c:pt>
                <c:pt idx="200">
                  <c:v>1968</c:v>
                </c:pt>
                <c:pt idx="201">
                  <c:v>1798</c:v>
                </c:pt>
                <c:pt idx="202">
                  <c:v>1968</c:v>
                </c:pt>
                <c:pt idx="203">
                  <c:v>1968</c:v>
                </c:pt>
                <c:pt idx="204">
                  <c:v>1968</c:v>
                </c:pt>
                <c:pt idx="205">
                  <c:v>1968</c:v>
                </c:pt>
                <c:pt idx="206">
                  <c:v>1995</c:v>
                </c:pt>
                <c:pt idx="207">
                  <c:v>1998</c:v>
                </c:pt>
                <c:pt idx="208">
                  <c:v>1995</c:v>
                </c:pt>
                <c:pt idx="209">
                  <c:v>2979</c:v>
                </c:pt>
                <c:pt idx="210">
                  <c:v>2982</c:v>
                </c:pt>
                <c:pt idx="211">
                  <c:v>2993</c:v>
                </c:pt>
                <c:pt idx="212">
                  <c:v>2993</c:v>
                </c:pt>
                <c:pt idx="213">
                  <c:v>2993</c:v>
                </c:pt>
                <c:pt idx="214">
                  <c:v>2998</c:v>
                </c:pt>
                <c:pt idx="215">
                  <c:v>2998</c:v>
                </c:pt>
                <c:pt idx="216">
                  <c:v>796</c:v>
                </c:pt>
                <c:pt idx="217">
                  <c:v>796</c:v>
                </c:pt>
                <c:pt idx="218">
                  <c:v>796</c:v>
                </c:pt>
                <c:pt idx="219">
                  <c:v>796</c:v>
                </c:pt>
                <c:pt idx="220">
                  <c:v>796</c:v>
                </c:pt>
                <c:pt idx="221">
                  <c:v>796</c:v>
                </c:pt>
                <c:pt idx="222">
                  <c:v>796</c:v>
                </c:pt>
                <c:pt idx="223">
                  <c:v>796</c:v>
                </c:pt>
                <c:pt idx="224">
                  <c:v>998</c:v>
                </c:pt>
                <c:pt idx="225">
                  <c:v>998</c:v>
                </c:pt>
                <c:pt idx="226">
                  <c:v>998</c:v>
                </c:pt>
                <c:pt idx="227">
                  <c:v>998</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1120</c:v>
                </c:pt>
                <c:pt idx="246">
                  <c:v>1120</c:v>
                </c:pt>
                <c:pt idx="247">
                  <c:v>1197</c:v>
                </c:pt>
                <c:pt idx="248">
                  <c:v>1197</c:v>
                </c:pt>
                <c:pt idx="249">
                  <c:v>1197</c:v>
                </c:pt>
                <c:pt idx="250">
                  <c:v>1197</c:v>
                </c:pt>
                <c:pt idx="251">
                  <c:v>1198</c:v>
                </c:pt>
                <c:pt idx="252">
                  <c:v>1198</c:v>
                </c:pt>
                <c:pt idx="253">
                  <c:v>1198</c:v>
                </c:pt>
                <c:pt idx="254">
                  <c:v>1198</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1197</c:v>
                </c:pt>
                <c:pt idx="274">
                  <c:v>1197</c:v>
                </c:pt>
                <c:pt idx="275">
                  <c:v>1197</c:v>
                </c:pt>
                <c:pt idx="276">
                  <c:v>1197</c:v>
                </c:pt>
                <c:pt idx="277">
                  <c:v>1197</c:v>
                </c:pt>
                <c:pt idx="278">
                  <c:v>1197</c:v>
                </c:pt>
                <c:pt idx="279">
                  <c:v>1248</c:v>
                </c:pt>
                <c:pt idx="280">
                  <c:v>1248</c:v>
                </c:pt>
                <c:pt idx="281">
                  <c:v>1248</c:v>
                </c:pt>
                <c:pt idx="282">
                  <c:v>1248</c:v>
                </c:pt>
                <c:pt idx="283">
                  <c:v>1248</c:v>
                </c:pt>
                <c:pt idx="284">
                  <c:v>1248</c:v>
                </c:pt>
                <c:pt idx="285">
                  <c:v>1197</c:v>
                </c:pt>
                <c:pt idx="286">
                  <c:v>1248</c:v>
                </c:pt>
                <c:pt idx="287">
                  <c:v>1199</c:v>
                </c:pt>
                <c:pt idx="288">
                  <c:v>1199</c:v>
                </c:pt>
                <c:pt idx="289">
                  <c:v>1199</c:v>
                </c:pt>
                <c:pt idx="290">
                  <c:v>1199</c:v>
                </c:pt>
                <c:pt idx="291">
                  <c:v>1199</c:v>
                </c:pt>
                <c:pt idx="292">
                  <c:v>1497</c:v>
                </c:pt>
                <c:pt idx="293">
                  <c:v>1497</c:v>
                </c:pt>
                <c:pt idx="294">
                  <c:v>1497</c:v>
                </c:pt>
                <c:pt idx="295">
                  <c:v>1497</c:v>
                </c:pt>
                <c:pt idx="296">
                  <c:v>1497</c:v>
                </c:pt>
                <c:pt idx="297">
                  <c:v>1199</c:v>
                </c:pt>
                <c:pt idx="298">
                  <c:v>1199</c:v>
                </c:pt>
                <c:pt idx="299">
                  <c:v>1199</c:v>
                </c:pt>
                <c:pt idx="300">
                  <c:v>1199</c:v>
                </c:pt>
                <c:pt idx="301">
                  <c:v>1199</c:v>
                </c:pt>
                <c:pt idx="302">
                  <c:v>1199</c:v>
                </c:pt>
                <c:pt idx="303">
                  <c:v>1193</c:v>
                </c:pt>
                <c:pt idx="304">
                  <c:v>1248</c:v>
                </c:pt>
                <c:pt idx="305">
                  <c:v>1193</c:v>
                </c:pt>
                <c:pt idx="306">
                  <c:v>1193</c:v>
                </c:pt>
                <c:pt idx="307">
                  <c:v>1193</c:v>
                </c:pt>
                <c:pt idx="308">
                  <c:v>1248</c:v>
                </c:pt>
                <c:pt idx="309">
                  <c:v>1248</c:v>
                </c:pt>
                <c:pt idx="310">
                  <c:v>1248</c:v>
                </c:pt>
                <c:pt idx="311">
                  <c:v>1248</c:v>
                </c:pt>
                <c:pt idx="312">
                  <c:v>1248</c:v>
                </c:pt>
                <c:pt idx="313">
                  <c:v>1248</c:v>
                </c:pt>
                <c:pt idx="314">
                  <c:v>1298</c:v>
                </c:pt>
                <c:pt idx="315">
                  <c:v>1298</c:v>
                </c:pt>
                <c:pt idx="316">
                  <c:v>1197</c:v>
                </c:pt>
                <c:pt idx="317">
                  <c:v>998</c:v>
                </c:pt>
                <c:pt idx="318">
                  <c:v>998</c:v>
                </c:pt>
                <c:pt idx="319">
                  <c:v>998</c:v>
                </c:pt>
                <c:pt idx="320">
                  <c:v>998</c:v>
                </c:pt>
                <c:pt idx="321">
                  <c:v>998</c:v>
                </c:pt>
                <c:pt idx="322">
                  <c:v>998</c:v>
                </c:pt>
                <c:pt idx="323">
                  <c:v>1197</c:v>
                </c:pt>
                <c:pt idx="324">
                  <c:v>1397</c:v>
                </c:pt>
                <c:pt idx="325">
                  <c:v>1198</c:v>
                </c:pt>
                <c:pt idx="326">
                  <c:v>1198</c:v>
                </c:pt>
                <c:pt idx="327">
                  <c:v>1198</c:v>
                </c:pt>
                <c:pt idx="328">
                  <c:v>1198</c:v>
                </c:pt>
                <c:pt idx="329">
                  <c:v>1198</c:v>
                </c:pt>
                <c:pt idx="330">
                  <c:v>1198</c:v>
                </c:pt>
                <c:pt idx="331">
                  <c:v>1198</c:v>
                </c:pt>
                <c:pt idx="332">
                  <c:v>1198</c:v>
                </c:pt>
                <c:pt idx="333">
                  <c:v>1198</c:v>
                </c:pt>
                <c:pt idx="334">
                  <c:v>1198</c:v>
                </c:pt>
                <c:pt idx="335">
                  <c:v>1198</c:v>
                </c:pt>
                <c:pt idx="336">
                  <c:v>1198</c:v>
                </c:pt>
                <c:pt idx="337">
                  <c:v>1497</c:v>
                </c:pt>
                <c:pt idx="338">
                  <c:v>1497</c:v>
                </c:pt>
                <c:pt idx="339">
                  <c:v>1497</c:v>
                </c:pt>
                <c:pt idx="340">
                  <c:v>1497</c:v>
                </c:pt>
                <c:pt idx="341">
                  <c:v>1497</c:v>
                </c:pt>
                <c:pt idx="342">
                  <c:v>1497</c:v>
                </c:pt>
                <c:pt idx="343">
                  <c:v>1497</c:v>
                </c:pt>
                <c:pt idx="344">
                  <c:v>1497</c:v>
                </c:pt>
                <c:pt idx="345">
                  <c:v>1497</c:v>
                </c:pt>
                <c:pt idx="346">
                  <c:v>1497</c:v>
                </c:pt>
                <c:pt idx="347">
                  <c:v>1497</c:v>
                </c:pt>
                <c:pt idx="348">
                  <c:v>1497</c:v>
                </c:pt>
                <c:pt idx="349">
                  <c:v>1493</c:v>
                </c:pt>
                <c:pt idx="350">
                  <c:v>1493</c:v>
                </c:pt>
                <c:pt idx="351">
                  <c:v>1493</c:v>
                </c:pt>
                <c:pt idx="352">
                  <c:v>1493</c:v>
                </c:pt>
                <c:pt idx="353">
                  <c:v>2523</c:v>
                </c:pt>
                <c:pt idx="354">
                  <c:v>2523</c:v>
                </c:pt>
                <c:pt idx="355">
                  <c:v>1248</c:v>
                </c:pt>
                <c:pt idx="356">
                  <c:v>1248</c:v>
                </c:pt>
                <c:pt idx="357">
                  <c:v>1248</c:v>
                </c:pt>
                <c:pt idx="358">
                  <c:v>1248</c:v>
                </c:pt>
                <c:pt idx="359">
                  <c:v>1248</c:v>
                </c:pt>
                <c:pt idx="360">
                  <c:v>1248</c:v>
                </c:pt>
                <c:pt idx="361">
                  <c:v>1248</c:v>
                </c:pt>
                <c:pt idx="362">
                  <c:v>1248</c:v>
                </c:pt>
                <c:pt idx="363">
                  <c:v>1248</c:v>
                </c:pt>
                <c:pt idx="364">
                  <c:v>1197</c:v>
                </c:pt>
                <c:pt idx="365">
                  <c:v>1197</c:v>
                </c:pt>
                <c:pt idx="366">
                  <c:v>1197</c:v>
                </c:pt>
                <c:pt idx="367">
                  <c:v>1396</c:v>
                </c:pt>
                <c:pt idx="368">
                  <c:v>1497</c:v>
                </c:pt>
                <c:pt idx="369">
                  <c:v>1497</c:v>
                </c:pt>
                <c:pt idx="370">
                  <c:v>1497</c:v>
                </c:pt>
                <c:pt idx="371">
                  <c:v>1497</c:v>
                </c:pt>
                <c:pt idx="372">
                  <c:v>1498</c:v>
                </c:pt>
                <c:pt idx="373">
                  <c:v>1498</c:v>
                </c:pt>
                <c:pt idx="374">
                  <c:v>1498</c:v>
                </c:pt>
                <c:pt idx="375">
                  <c:v>1498</c:v>
                </c:pt>
                <c:pt idx="376">
                  <c:v>1497</c:v>
                </c:pt>
                <c:pt idx="377">
                  <c:v>1498</c:v>
                </c:pt>
                <c:pt idx="378">
                  <c:v>1497</c:v>
                </c:pt>
                <c:pt idx="379">
                  <c:v>1498</c:v>
                </c:pt>
                <c:pt idx="380">
                  <c:v>1498</c:v>
                </c:pt>
                <c:pt idx="381">
                  <c:v>1498</c:v>
                </c:pt>
                <c:pt idx="382">
                  <c:v>1498</c:v>
                </c:pt>
                <c:pt idx="383">
                  <c:v>1461</c:v>
                </c:pt>
                <c:pt idx="384">
                  <c:v>1461</c:v>
                </c:pt>
                <c:pt idx="385">
                  <c:v>1461</c:v>
                </c:pt>
                <c:pt idx="386">
                  <c:v>1461</c:v>
                </c:pt>
                <c:pt idx="387">
                  <c:v>1461</c:v>
                </c:pt>
                <c:pt idx="388">
                  <c:v>1461</c:v>
                </c:pt>
                <c:pt idx="389">
                  <c:v>1591</c:v>
                </c:pt>
                <c:pt idx="390">
                  <c:v>1582</c:v>
                </c:pt>
                <c:pt idx="391">
                  <c:v>1582</c:v>
                </c:pt>
                <c:pt idx="392">
                  <c:v>1591</c:v>
                </c:pt>
                <c:pt idx="393">
                  <c:v>1582</c:v>
                </c:pt>
                <c:pt idx="394">
                  <c:v>1591</c:v>
                </c:pt>
                <c:pt idx="395">
                  <c:v>1396</c:v>
                </c:pt>
                <c:pt idx="396">
                  <c:v>1396</c:v>
                </c:pt>
                <c:pt idx="397">
                  <c:v>1591</c:v>
                </c:pt>
                <c:pt idx="398">
                  <c:v>1591</c:v>
                </c:pt>
                <c:pt idx="399">
                  <c:v>1582</c:v>
                </c:pt>
                <c:pt idx="400">
                  <c:v>1396</c:v>
                </c:pt>
                <c:pt idx="401">
                  <c:v>1396</c:v>
                </c:pt>
                <c:pt idx="402">
                  <c:v>1197</c:v>
                </c:pt>
                <c:pt idx="403">
                  <c:v>1197</c:v>
                </c:pt>
                <c:pt idx="404">
                  <c:v>1197</c:v>
                </c:pt>
                <c:pt idx="405">
                  <c:v>1197</c:v>
                </c:pt>
                <c:pt idx="406">
                  <c:v>1497</c:v>
                </c:pt>
                <c:pt idx="407">
                  <c:v>1497</c:v>
                </c:pt>
                <c:pt idx="408">
                  <c:v>1497</c:v>
                </c:pt>
                <c:pt idx="409">
                  <c:v>1497</c:v>
                </c:pt>
                <c:pt idx="410">
                  <c:v>1497</c:v>
                </c:pt>
                <c:pt idx="411">
                  <c:v>1497</c:v>
                </c:pt>
                <c:pt idx="412">
                  <c:v>1497</c:v>
                </c:pt>
                <c:pt idx="413">
                  <c:v>1461</c:v>
                </c:pt>
                <c:pt idx="414">
                  <c:v>1461</c:v>
                </c:pt>
                <c:pt idx="415">
                  <c:v>1461</c:v>
                </c:pt>
                <c:pt idx="416">
                  <c:v>1461</c:v>
                </c:pt>
                <c:pt idx="417">
                  <c:v>1461</c:v>
                </c:pt>
                <c:pt idx="418">
                  <c:v>1461</c:v>
                </c:pt>
                <c:pt idx="419">
                  <c:v>1461</c:v>
                </c:pt>
                <c:pt idx="420">
                  <c:v>1598</c:v>
                </c:pt>
                <c:pt idx="421">
                  <c:v>1598</c:v>
                </c:pt>
                <c:pt idx="422">
                  <c:v>1598</c:v>
                </c:pt>
                <c:pt idx="423">
                  <c:v>1197</c:v>
                </c:pt>
                <c:pt idx="424">
                  <c:v>1197</c:v>
                </c:pt>
                <c:pt idx="425">
                  <c:v>1498</c:v>
                </c:pt>
                <c:pt idx="426">
                  <c:v>1498</c:v>
                </c:pt>
                <c:pt idx="427">
                  <c:v>1498</c:v>
                </c:pt>
                <c:pt idx="428">
                  <c:v>1498</c:v>
                </c:pt>
                <c:pt idx="429">
                  <c:v>1498</c:v>
                </c:pt>
                <c:pt idx="430">
                  <c:v>1498</c:v>
                </c:pt>
                <c:pt idx="431">
                  <c:v>1197</c:v>
                </c:pt>
                <c:pt idx="432">
                  <c:v>2498</c:v>
                </c:pt>
                <c:pt idx="433">
                  <c:v>2498</c:v>
                </c:pt>
                <c:pt idx="434">
                  <c:v>2498</c:v>
                </c:pt>
                <c:pt idx="435">
                  <c:v>1462</c:v>
                </c:pt>
                <c:pt idx="436">
                  <c:v>1462</c:v>
                </c:pt>
                <c:pt idx="437">
                  <c:v>1462</c:v>
                </c:pt>
                <c:pt idx="438">
                  <c:v>1462</c:v>
                </c:pt>
                <c:pt idx="439">
                  <c:v>2179</c:v>
                </c:pt>
                <c:pt idx="440">
                  <c:v>2179</c:v>
                </c:pt>
                <c:pt idx="441">
                  <c:v>2179</c:v>
                </c:pt>
                <c:pt idx="442">
                  <c:v>1497</c:v>
                </c:pt>
                <c:pt idx="443">
                  <c:v>1497</c:v>
                </c:pt>
                <c:pt idx="444">
                  <c:v>1497</c:v>
                </c:pt>
                <c:pt idx="445">
                  <c:v>1497</c:v>
                </c:pt>
                <c:pt idx="446">
                  <c:v>1497</c:v>
                </c:pt>
                <c:pt idx="447">
                  <c:v>1497</c:v>
                </c:pt>
                <c:pt idx="448">
                  <c:v>1497</c:v>
                </c:pt>
                <c:pt idx="449">
                  <c:v>1497</c:v>
                </c:pt>
                <c:pt idx="450">
                  <c:v>2523</c:v>
                </c:pt>
                <c:pt idx="451">
                  <c:v>2179</c:v>
                </c:pt>
                <c:pt idx="452">
                  <c:v>2179</c:v>
                </c:pt>
                <c:pt idx="453">
                  <c:v>2179</c:v>
                </c:pt>
                <c:pt idx="454">
                  <c:v>2179</c:v>
                </c:pt>
                <c:pt idx="455">
                  <c:v>2179</c:v>
                </c:pt>
                <c:pt idx="456">
                  <c:v>2179</c:v>
                </c:pt>
                <c:pt idx="457">
                  <c:v>2179</c:v>
                </c:pt>
                <c:pt idx="458">
                  <c:v>2179</c:v>
                </c:pt>
                <c:pt idx="459">
                  <c:v>1498</c:v>
                </c:pt>
                <c:pt idx="460">
                  <c:v>1598</c:v>
                </c:pt>
                <c:pt idx="461">
                  <c:v>1498</c:v>
                </c:pt>
                <c:pt idx="462">
                  <c:v>1598</c:v>
                </c:pt>
                <c:pt idx="463">
                  <c:v>2179</c:v>
                </c:pt>
                <c:pt idx="464">
                  <c:v>2179</c:v>
                </c:pt>
                <c:pt idx="465">
                  <c:v>2179</c:v>
                </c:pt>
                <c:pt idx="466">
                  <c:v>2179</c:v>
                </c:pt>
                <c:pt idx="467">
                  <c:v>2179</c:v>
                </c:pt>
                <c:pt idx="468">
                  <c:v>2179</c:v>
                </c:pt>
                <c:pt idx="469">
                  <c:v>2179</c:v>
                </c:pt>
                <c:pt idx="470">
                  <c:v>2179</c:v>
                </c:pt>
                <c:pt idx="471">
                  <c:v>2179</c:v>
                </c:pt>
                <c:pt idx="472">
                  <c:v>2179</c:v>
                </c:pt>
                <c:pt idx="473">
                  <c:v>2179</c:v>
                </c:pt>
                <c:pt idx="474">
                  <c:v>2179</c:v>
                </c:pt>
                <c:pt idx="475">
                  <c:v>2179</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2393</c:v>
                </c:pt>
                <c:pt idx="490">
                  <c:v>2393</c:v>
                </c:pt>
                <c:pt idx="491">
                  <c:v>2393</c:v>
                </c:pt>
                <c:pt idx="492">
                  <c:v>2393</c:v>
                </c:pt>
                <c:pt idx="493">
                  <c:v>2393</c:v>
                </c:pt>
                <c:pt idx="494">
                  <c:v>2694</c:v>
                </c:pt>
                <c:pt idx="495">
                  <c:v>2694</c:v>
                </c:pt>
                <c:pt idx="496">
                  <c:v>2393</c:v>
                </c:pt>
                <c:pt idx="497">
                  <c:v>2393</c:v>
                </c:pt>
                <c:pt idx="498">
                  <c:v>2755</c:v>
                </c:pt>
                <c:pt idx="499">
                  <c:v>2755</c:v>
                </c:pt>
                <c:pt idx="500">
                  <c:v>2393</c:v>
                </c:pt>
                <c:pt idx="501">
                  <c:v>2393</c:v>
                </c:pt>
                <c:pt idx="502">
                  <c:v>2694</c:v>
                </c:pt>
                <c:pt idx="503">
                  <c:v>2393</c:v>
                </c:pt>
                <c:pt idx="504">
                  <c:v>2393</c:v>
                </c:pt>
                <c:pt idx="505">
                  <c:v>1798</c:v>
                </c:pt>
                <c:pt idx="506">
                  <c:v>1798</c:v>
                </c:pt>
                <c:pt idx="507">
                  <c:v>1798</c:v>
                </c:pt>
                <c:pt idx="508">
                  <c:v>1364</c:v>
                </c:pt>
                <c:pt idx="509">
                  <c:v>1364</c:v>
                </c:pt>
                <c:pt idx="510">
                  <c:v>1798</c:v>
                </c:pt>
                <c:pt idx="511">
                  <c:v>1798</c:v>
                </c:pt>
                <c:pt idx="512">
                  <c:v>1798</c:v>
                </c:pt>
                <c:pt idx="513">
                  <c:v>1798</c:v>
                </c:pt>
                <c:pt idx="514">
                  <c:v>1968</c:v>
                </c:pt>
                <c:pt idx="515">
                  <c:v>1968</c:v>
                </c:pt>
                <c:pt idx="516">
                  <c:v>1798</c:v>
                </c:pt>
                <c:pt idx="517">
                  <c:v>1968</c:v>
                </c:pt>
                <c:pt idx="518">
                  <c:v>2755</c:v>
                </c:pt>
                <c:pt idx="519">
                  <c:v>2755</c:v>
                </c:pt>
                <c:pt idx="520">
                  <c:v>2755</c:v>
                </c:pt>
                <c:pt idx="521">
                  <c:v>2755</c:v>
                </c:pt>
                <c:pt idx="522">
                  <c:v>2694</c:v>
                </c:pt>
                <c:pt idx="523">
                  <c:v>2694</c:v>
                </c:pt>
                <c:pt idx="524">
                  <c:v>2755</c:v>
                </c:pt>
                <c:pt idx="525">
                  <c:v>3198</c:v>
                </c:pt>
                <c:pt idx="526">
                  <c:v>2198</c:v>
                </c:pt>
                <c:pt idx="527">
                  <c:v>2198</c:v>
                </c:pt>
                <c:pt idx="528">
                  <c:v>1968</c:v>
                </c:pt>
                <c:pt idx="529">
                  <c:v>1995</c:v>
                </c:pt>
                <c:pt idx="530">
                  <c:v>1995</c:v>
                </c:pt>
                <c:pt idx="531">
                  <c:v>1995</c:v>
                </c:pt>
                <c:pt idx="532">
                  <c:v>1995</c:v>
                </c:pt>
                <c:pt idx="533">
                  <c:v>1998</c:v>
                </c:pt>
                <c:pt idx="534">
                  <c:v>1995</c:v>
                </c:pt>
                <c:pt idx="535">
                  <c:v>1995</c:v>
                </c:pt>
                <c:pt idx="536">
                  <c:v>1998</c:v>
                </c:pt>
                <c:pt idx="537">
                  <c:v>1995</c:v>
                </c:pt>
                <c:pt idx="538">
                  <c:v>2993</c:v>
                </c:pt>
                <c:pt idx="539">
                  <c:v>1998</c:v>
                </c:pt>
                <c:pt idx="540">
                  <c:v>1998</c:v>
                </c:pt>
                <c:pt idx="541">
                  <c:v>2998</c:v>
                </c:pt>
                <c:pt idx="542">
                  <c:v>796</c:v>
                </c:pt>
                <c:pt idx="543">
                  <c:v>796</c:v>
                </c:pt>
                <c:pt idx="544">
                  <c:v>1194</c:v>
                </c:pt>
                <c:pt idx="545">
                  <c:v>1498</c:v>
                </c:pt>
                <c:pt idx="546">
                  <c:v>1196</c:v>
                </c:pt>
                <c:pt idx="547">
                  <c:v>1498</c:v>
                </c:pt>
                <c:pt idx="548">
                  <c:v>1194</c:v>
                </c:pt>
                <c:pt idx="549">
                  <c:v>1498</c:v>
                </c:pt>
                <c:pt idx="550">
                  <c:v>1248</c:v>
                </c:pt>
                <c:pt idx="551">
                  <c:v>1248</c:v>
                </c:pt>
                <c:pt idx="552">
                  <c:v>1248</c:v>
                </c:pt>
                <c:pt idx="553">
                  <c:v>1248</c:v>
                </c:pt>
                <c:pt idx="554">
                  <c:v>1197</c:v>
                </c:pt>
                <c:pt idx="555">
                  <c:v>1197</c:v>
                </c:pt>
                <c:pt idx="556">
                  <c:v>1197</c:v>
                </c:pt>
                <c:pt idx="557">
                  <c:v>1197</c:v>
                </c:pt>
                <c:pt idx="558">
                  <c:v>1197</c:v>
                </c:pt>
                <c:pt idx="559">
                  <c:v>1197</c:v>
                </c:pt>
                <c:pt idx="560">
                  <c:v>1197</c:v>
                </c:pt>
                <c:pt idx="561">
                  <c:v>1197</c:v>
                </c:pt>
                <c:pt idx="562">
                  <c:v>1197</c:v>
                </c:pt>
                <c:pt idx="563">
                  <c:v>1197</c:v>
                </c:pt>
                <c:pt idx="564">
                  <c:v>1197</c:v>
                </c:pt>
                <c:pt idx="565">
                  <c:v>1197</c:v>
                </c:pt>
                <c:pt idx="566">
                  <c:v>1197</c:v>
                </c:pt>
                <c:pt idx="567">
                  <c:v>1197</c:v>
                </c:pt>
                <c:pt idx="568">
                  <c:v>1197</c:v>
                </c:pt>
                <c:pt idx="569">
                  <c:v>1462</c:v>
                </c:pt>
                <c:pt idx="570">
                  <c:v>1462</c:v>
                </c:pt>
                <c:pt idx="571">
                  <c:v>1462</c:v>
                </c:pt>
                <c:pt idx="572">
                  <c:v>1462</c:v>
                </c:pt>
                <c:pt idx="573">
                  <c:v>1462</c:v>
                </c:pt>
                <c:pt idx="574">
                  <c:v>1462</c:v>
                </c:pt>
                <c:pt idx="575">
                  <c:v>1498</c:v>
                </c:pt>
                <c:pt idx="576">
                  <c:v>1498</c:v>
                </c:pt>
                <c:pt idx="577">
                  <c:v>1498</c:v>
                </c:pt>
                <c:pt idx="578">
                  <c:v>1462</c:v>
                </c:pt>
                <c:pt idx="579">
                  <c:v>998</c:v>
                </c:pt>
                <c:pt idx="580">
                  <c:v>1493</c:v>
                </c:pt>
                <c:pt idx="581">
                  <c:v>1493</c:v>
                </c:pt>
                <c:pt idx="582">
                  <c:v>1493</c:v>
                </c:pt>
                <c:pt idx="583">
                  <c:v>1493</c:v>
                </c:pt>
                <c:pt idx="584">
                  <c:v>1493</c:v>
                </c:pt>
                <c:pt idx="585">
                  <c:v>1493</c:v>
                </c:pt>
                <c:pt idx="586">
                  <c:v>1493</c:v>
                </c:pt>
                <c:pt idx="587">
                  <c:v>1248</c:v>
                </c:pt>
                <c:pt idx="588">
                  <c:v>1248</c:v>
                </c:pt>
                <c:pt idx="589">
                  <c:v>1248</c:v>
                </c:pt>
                <c:pt idx="590">
                  <c:v>1248</c:v>
                </c:pt>
                <c:pt idx="591">
                  <c:v>1498</c:v>
                </c:pt>
                <c:pt idx="592">
                  <c:v>1461</c:v>
                </c:pt>
                <c:pt idx="593">
                  <c:v>1461</c:v>
                </c:pt>
                <c:pt idx="594">
                  <c:v>1498</c:v>
                </c:pt>
                <c:pt idx="595">
                  <c:v>2489</c:v>
                </c:pt>
                <c:pt idx="596">
                  <c:v>2489</c:v>
                </c:pt>
                <c:pt idx="597">
                  <c:v>2179</c:v>
                </c:pt>
                <c:pt idx="598">
                  <c:v>2179</c:v>
                </c:pt>
                <c:pt idx="599">
                  <c:v>2179</c:v>
                </c:pt>
                <c:pt idx="600">
                  <c:v>2179</c:v>
                </c:pt>
                <c:pt idx="601">
                  <c:v>2179</c:v>
                </c:pt>
                <c:pt idx="602">
                  <c:v>2179</c:v>
                </c:pt>
                <c:pt idx="603">
                  <c:v>2179</c:v>
                </c:pt>
                <c:pt idx="604">
                  <c:v>1999</c:v>
                </c:pt>
                <c:pt idx="605">
                  <c:v>1999</c:v>
                </c:pt>
                <c:pt idx="606">
                  <c:v>1999</c:v>
                </c:pt>
                <c:pt idx="607">
                  <c:v>1999</c:v>
                </c:pt>
                <c:pt idx="608">
                  <c:v>1995</c:v>
                </c:pt>
                <c:pt idx="609">
                  <c:v>1999</c:v>
                </c:pt>
                <c:pt idx="610">
                  <c:v>1995</c:v>
                </c:pt>
                <c:pt idx="611">
                  <c:v>1999</c:v>
                </c:pt>
                <c:pt idx="612">
                  <c:v>1995</c:v>
                </c:pt>
                <c:pt idx="613">
                  <c:v>1999</c:v>
                </c:pt>
                <c:pt idx="614">
                  <c:v>1999</c:v>
                </c:pt>
                <c:pt idx="615">
                  <c:v>1995</c:v>
                </c:pt>
                <c:pt idx="616">
                  <c:v>1968</c:v>
                </c:pt>
                <c:pt idx="617">
                  <c:v>1968</c:v>
                </c:pt>
                <c:pt idx="618">
                  <c:v>1968</c:v>
                </c:pt>
                <c:pt idx="619">
                  <c:v>1968</c:v>
                </c:pt>
                <c:pt idx="620">
                  <c:v>1798</c:v>
                </c:pt>
                <c:pt idx="621">
                  <c:v>2998</c:v>
                </c:pt>
                <c:pt idx="622">
                  <c:v>2993</c:v>
                </c:pt>
                <c:pt idx="623">
                  <c:v>2979</c:v>
                </c:pt>
                <c:pt idx="624">
                  <c:v>796</c:v>
                </c:pt>
                <c:pt idx="625">
                  <c:v>796</c:v>
                </c:pt>
                <c:pt idx="626">
                  <c:v>1186</c:v>
                </c:pt>
                <c:pt idx="627">
                  <c:v>1197</c:v>
                </c:pt>
                <c:pt idx="628">
                  <c:v>1197</c:v>
                </c:pt>
                <c:pt idx="629">
                  <c:v>1197</c:v>
                </c:pt>
                <c:pt idx="630">
                  <c:v>1197</c:v>
                </c:pt>
                <c:pt idx="631">
                  <c:v>1197</c:v>
                </c:pt>
                <c:pt idx="632">
                  <c:v>1197</c:v>
                </c:pt>
                <c:pt idx="633">
                  <c:v>1197</c:v>
                </c:pt>
                <c:pt idx="634">
                  <c:v>1186</c:v>
                </c:pt>
                <c:pt idx="635">
                  <c:v>1186</c:v>
                </c:pt>
                <c:pt idx="636">
                  <c:v>1197</c:v>
                </c:pt>
                <c:pt idx="637">
                  <c:v>1197</c:v>
                </c:pt>
                <c:pt idx="638">
                  <c:v>1197</c:v>
                </c:pt>
                <c:pt idx="639">
                  <c:v>1197</c:v>
                </c:pt>
                <c:pt idx="640">
                  <c:v>1120</c:v>
                </c:pt>
                <c:pt idx="641">
                  <c:v>1197</c:v>
                </c:pt>
                <c:pt idx="642">
                  <c:v>1120</c:v>
                </c:pt>
                <c:pt idx="643">
                  <c:v>1120</c:v>
                </c:pt>
                <c:pt idx="644">
                  <c:v>1197</c:v>
                </c:pt>
                <c:pt idx="645">
                  <c:v>2523</c:v>
                </c:pt>
                <c:pt idx="646">
                  <c:v>2523</c:v>
                </c:pt>
                <c:pt idx="647">
                  <c:v>2523</c:v>
                </c:pt>
                <c:pt idx="648">
                  <c:v>2523</c:v>
                </c:pt>
                <c:pt idx="649">
                  <c:v>2523</c:v>
                </c:pt>
                <c:pt idx="650">
                  <c:v>1248</c:v>
                </c:pt>
                <c:pt idx="651">
                  <c:v>1248</c:v>
                </c:pt>
                <c:pt idx="652">
                  <c:v>1248</c:v>
                </c:pt>
                <c:pt idx="653">
                  <c:v>1248</c:v>
                </c:pt>
                <c:pt idx="654">
                  <c:v>1462</c:v>
                </c:pt>
                <c:pt idx="655">
                  <c:v>1462</c:v>
                </c:pt>
                <c:pt idx="656">
                  <c:v>1462</c:v>
                </c:pt>
                <c:pt idx="657">
                  <c:v>1462</c:v>
                </c:pt>
                <c:pt idx="658">
                  <c:v>1462</c:v>
                </c:pt>
                <c:pt idx="659">
                  <c:v>1462</c:v>
                </c:pt>
                <c:pt idx="660">
                  <c:v>1462</c:v>
                </c:pt>
                <c:pt idx="661">
                  <c:v>1498</c:v>
                </c:pt>
                <c:pt idx="662">
                  <c:v>1498</c:v>
                </c:pt>
                <c:pt idx="663">
                  <c:v>1498</c:v>
                </c:pt>
                <c:pt idx="664">
                  <c:v>1598</c:v>
                </c:pt>
                <c:pt idx="665">
                  <c:v>1498</c:v>
                </c:pt>
                <c:pt idx="666">
                  <c:v>1598</c:v>
                </c:pt>
                <c:pt idx="667">
                  <c:v>1498</c:v>
                </c:pt>
                <c:pt idx="668">
                  <c:v>1498</c:v>
                </c:pt>
                <c:pt idx="669">
                  <c:v>1598</c:v>
                </c:pt>
                <c:pt idx="670">
                  <c:v>1498</c:v>
                </c:pt>
                <c:pt idx="671">
                  <c:v>1498</c:v>
                </c:pt>
                <c:pt idx="672">
                  <c:v>1598</c:v>
                </c:pt>
                <c:pt idx="673">
                  <c:v>1598</c:v>
                </c:pt>
                <c:pt idx="674">
                  <c:v>1598</c:v>
                </c:pt>
                <c:pt idx="675">
                  <c:v>1598</c:v>
                </c:pt>
                <c:pt idx="676">
                  <c:v>1498</c:v>
                </c:pt>
                <c:pt idx="677">
                  <c:v>1498</c:v>
                </c:pt>
                <c:pt idx="678">
                  <c:v>1396</c:v>
                </c:pt>
                <c:pt idx="679">
                  <c:v>1591</c:v>
                </c:pt>
                <c:pt idx="680">
                  <c:v>1591</c:v>
                </c:pt>
                <c:pt idx="681">
                  <c:v>1591</c:v>
                </c:pt>
                <c:pt idx="682">
                  <c:v>1591</c:v>
                </c:pt>
                <c:pt idx="683">
                  <c:v>1591</c:v>
                </c:pt>
                <c:pt idx="684">
                  <c:v>1396</c:v>
                </c:pt>
                <c:pt idx="685">
                  <c:v>1582</c:v>
                </c:pt>
                <c:pt idx="686">
                  <c:v>1582</c:v>
                </c:pt>
                <c:pt idx="687">
                  <c:v>1582</c:v>
                </c:pt>
                <c:pt idx="688">
                  <c:v>1582</c:v>
                </c:pt>
                <c:pt idx="689">
                  <c:v>1582</c:v>
                </c:pt>
                <c:pt idx="690">
                  <c:v>1591</c:v>
                </c:pt>
                <c:pt idx="691">
                  <c:v>1582</c:v>
                </c:pt>
                <c:pt idx="692">
                  <c:v>1396</c:v>
                </c:pt>
                <c:pt idx="693">
                  <c:v>1591</c:v>
                </c:pt>
                <c:pt idx="694">
                  <c:v>1591</c:v>
                </c:pt>
                <c:pt idx="695">
                  <c:v>1582</c:v>
                </c:pt>
                <c:pt idx="696">
                  <c:v>1956</c:v>
                </c:pt>
                <c:pt idx="697">
                  <c:v>1956</c:v>
                </c:pt>
                <c:pt idx="698">
                  <c:v>1956</c:v>
                </c:pt>
                <c:pt idx="699">
                  <c:v>1956</c:v>
                </c:pt>
                <c:pt idx="700">
                  <c:v>1956</c:v>
                </c:pt>
                <c:pt idx="701">
                  <c:v>1956</c:v>
                </c:pt>
                <c:pt idx="702">
                  <c:v>1995</c:v>
                </c:pt>
                <c:pt idx="703">
                  <c:v>2993</c:v>
                </c:pt>
                <c:pt idx="704">
                  <c:v>1998</c:v>
                </c:pt>
                <c:pt idx="705">
                  <c:v>2993</c:v>
                </c:pt>
                <c:pt idx="706">
                  <c:v>2993</c:v>
                </c:pt>
                <c:pt idx="707">
                  <c:v>1995</c:v>
                </c:pt>
                <c:pt idx="708">
                  <c:v>998</c:v>
                </c:pt>
                <c:pt idx="709">
                  <c:v>998</c:v>
                </c:pt>
                <c:pt idx="710">
                  <c:v>1197</c:v>
                </c:pt>
                <c:pt idx="711">
                  <c:v>998</c:v>
                </c:pt>
                <c:pt idx="712">
                  <c:v>1197</c:v>
                </c:pt>
                <c:pt idx="713">
                  <c:v>1197</c:v>
                </c:pt>
                <c:pt idx="714">
                  <c:v>1197</c:v>
                </c:pt>
                <c:pt idx="715">
                  <c:v>998</c:v>
                </c:pt>
                <c:pt idx="716">
                  <c:v>998</c:v>
                </c:pt>
                <c:pt idx="717">
                  <c:v>1197</c:v>
                </c:pt>
                <c:pt idx="718">
                  <c:v>1197</c:v>
                </c:pt>
                <c:pt idx="719">
                  <c:v>998</c:v>
                </c:pt>
                <c:pt idx="720">
                  <c:v>998</c:v>
                </c:pt>
                <c:pt idx="721">
                  <c:v>998</c:v>
                </c:pt>
                <c:pt idx="722">
                  <c:v>1199</c:v>
                </c:pt>
                <c:pt idx="723">
                  <c:v>1047</c:v>
                </c:pt>
                <c:pt idx="724">
                  <c:v>1199</c:v>
                </c:pt>
                <c:pt idx="725">
                  <c:v>1493</c:v>
                </c:pt>
                <c:pt idx="726">
                  <c:v>1493</c:v>
                </c:pt>
                <c:pt idx="727">
                  <c:v>1493</c:v>
                </c:pt>
                <c:pt idx="728">
                  <c:v>1493</c:v>
                </c:pt>
                <c:pt idx="729">
                  <c:v>1493</c:v>
                </c:pt>
                <c:pt idx="730">
                  <c:v>2200</c:v>
                </c:pt>
                <c:pt idx="731">
                  <c:v>2487</c:v>
                </c:pt>
                <c:pt idx="732">
                  <c:v>1496</c:v>
                </c:pt>
                <c:pt idx="733">
                  <c:v>1496</c:v>
                </c:pt>
                <c:pt idx="734">
                  <c:v>1498</c:v>
                </c:pt>
                <c:pt idx="735">
                  <c:v>1496</c:v>
                </c:pt>
                <c:pt idx="736">
                  <c:v>1496</c:v>
                </c:pt>
                <c:pt idx="737">
                  <c:v>1496</c:v>
                </c:pt>
                <c:pt idx="738">
                  <c:v>1496</c:v>
                </c:pt>
                <c:pt idx="739">
                  <c:v>1496</c:v>
                </c:pt>
                <c:pt idx="740">
                  <c:v>1498</c:v>
                </c:pt>
                <c:pt idx="741">
                  <c:v>1496</c:v>
                </c:pt>
                <c:pt idx="742">
                  <c:v>1496</c:v>
                </c:pt>
                <c:pt idx="743">
                  <c:v>1496</c:v>
                </c:pt>
                <c:pt idx="744">
                  <c:v>1496</c:v>
                </c:pt>
                <c:pt idx="745">
                  <c:v>1498</c:v>
                </c:pt>
                <c:pt idx="746">
                  <c:v>1395</c:v>
                </c:pt>
                <c:pt idx="747">
                  <c:v>1968</c:v>
                </c:pt>
                <c:pt idx="748">
                  <c:v>1395</c:v>
                </c:pt>
                <c:pt idx="749">
                  <c:v>1798</c:v>
                </c:pt>
                <c:pt idx="750">
                  <c:v>1968</c:v>
                </c:pt>
                <c:pt idx="751">
                  <c:v>1968</c:v>
                </c:pt>
                <c:pt idx="752">
                  <c:v>1798</c:v>
                </c:pt>
                <c:pt idx="753">
                  <c:v>1968</c:v>
                </c:pt>
                <c:pt idx="754">
                  <c:v>1395</c:v>
                </c:pt>
                <c:pt idx="755">
                  <c:v>1968</c:v>
                </c:pt>
                <c:pt idx="756">
                  <c:v>1798</c:v>
                </c:pt>
                <c:pt idx="757">
                  <c:v>1968</c:v>
                </c:pt>
                <c:pt idx="758">
                  <c:v>1461</c:v>
                </c:pt>
                <c:pt idx="759">
                  <c:v>1461</c:v>
                </c:pt>
                <c:pt idx="760">
                  <c:v>1461</c:v>
                </c:pt>
              </c:numCache>
            </c:numRef>
          </c:xVal>
          <c:yVal>
            <c:numRef>
              <c:f>'[1]Task 3'!$M$2:$M$763</c:f>
              <c:numCache>
                <c:formatCode>General</c:formatCode>
                <c:ptCount val="762"/>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93</c:v>
                </c:pt>
                <c:pt idx="24">
                  <c:v>35</c:v>
                </c:pt>
                <c:pt idx="25">
                  <c:v>35</c:v>
                </c:pt>
                <c:pt idx="26">
                  <c:v>35</c:v>
                </c:pt>
                <c:pt idx="27">
                  <c:v>35</c:v>
                </c:pt>
                <c:pt idx="28">
                  <c:v>35</c:v>
                </c:pt>
                <c:pt idx="29">
                  <c:v>35</c:v>
                </c:pt>
                <c:pt idx="30">
                  <c:v>35</c:v>
                </c:pt>
                <c:pt idx="31">
                  <c:v>60</c:v>
                </c:pt>
                <c:pt idx="32">
                  <c:v>35</c:v>
                </c:pt>
                <c:pt idx="33">
                  <c:v>35</c:v>
                </c:pt>
                <c:pt idx="34">
                  <c:v>35</c:v>
                </c:pt>
                <c:pt idx="35">
                  <c:v>35</c:v>
                </c:pt>
                <c:pt idx="36">
                  <c:v>35</c:v>
                </c:pt>
                <c:pt idx="37">
                  <c:v>60</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35</c:v>
                </c:pt>
                <c:pt idx="56">
                  <c:v>32</c:v>
                </c:pt>
                <c:pt idx="57">
                  <c:v>32</c:v>
                </c:pt>
                <c:pt idx="58">
                  <c:v>32</c:v>
                </c:pt>
                <c:pt idx="59">
                  <c:v>32</c:v>
                </c:pt>
                <c:pt idx="60">
                  <c:v>32</c:v>
                </c:pt>
                <c:pt idx="61">
                  <c:v>32</c:v>
                </c:pt>
                <c:pt idx="62">
                  <c:v>32</c:v>
                </c:pt>
                <c:pt idx="63">
                  <c:v>40</c:v>
                </c:pt>
                <c:pt idx="64">
                  <c:v>40</c:v>
                </c:pt>
                <c:pt idx="65">
                  <c:v>40</c:v>
                </c:pt>
                <c:pt idx="66">
                  <c:v>40</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44</c:v>
                </c:pt>
                <c:pt idx="82">
                  <c:v>44</c:v>
                </c:pt>
                <c:pt idx="83">
                  <c:v>44</c:v>
                </c:pt>
                <c:pt idx="84">
                  <c:v>44</c:v>
                </c:pt>
                <c:pt idx="85">
                  <c:v>44</c:v>
                </c:pt>
                <c:pt idx="86">
                  <c:v>44</c:v>
                </c:pt>
                <c:pt idx="87">
                  <c:v>44</c:v>
                </c:pt>
                <c:pt idx="88">
                  <c:v>44</c:v>
                </c:pt>
                <c:pt idx="89">
                  <c:v>43</c:v>
                </c:pt>
                <c:pt idx="90">
                  <c:v>43</c:v>
                </c:pt>
                <c:pt idx="91">
                  <c:v>43</c:v>
                </c:pt>
                <c:pt idx="92">
                  <c:v>43</c:v>
                </c:pt>
                <c:pt idx="93">
                  <c:v>43</c:v>
                </c:pt>
                <c:pt idx="94">
                  <c:v>43</c:v>
                </c:pt>
                <c:pt idx="95">
                  <c:v>42</c:v>
                </c:pt>
                <c:pt idx="96">
                  <c:v>42</c:v>
                </c:pt>
                <c:pt idx="97">
                  <c:v>42</c:v>
                </c:pt>
                <c:pt idx="98">
                  <c:v>45</c:v>
                </c:pt>
                <c:pt idx="99">
                  <c:v>45</c:v>
                </c:pt>
                <c:pt idx="100">
                  <c:v>45</c:v>
                </c:pt>
                <c:pt idx="101">
                  <c:v>45</c:v>
                </c:pt>
                <c:pt idx="102">
                  <c:v>45</c:v>
                </c:pt>
                <c:pt idx="103">
                  <c:v>45</c:v>
                </c:pt>
                <c:pt idx="104">
                  <c:v>45</c:v>
                </c:pt>
                <c:pt idx="105">
                  <c:v>45</c:v>
                </c:pt>
                <c:pt idx="106">
                  <c:v>45</c:v>
                </c:pt>
                <c:pt idx="107">
                  <c:v>45</c:v>
                </c:pt>
                <c:pt idx="108">
                  <c:v>45</c:v>
                </c:pt>
                <c:pt idx="109">
                  <c:v>45</c:v>
                </c:pt>
                <c:pt idx="110">
                  <c:v>37</c:v>
                </c:pt>
                <c:pt idx="111">
                  <c:v>37</c:v>
                </c:pt>
                <c:pt idx="112">
                  <c:v>37</c:v>
                </c:pt>
                <c:pt idx="113">
                  <c:v>37</c:v>
                </c:pt>
                <c:pt idx="114">
                  <c:v>37</c:v>
                </c:pt>
                <c:pt idx="115">
                  <c:v>37</c:v>
                </c:pt>
                <c:pt idx="116">
                  <c:v>37</c:v>
                </c:pt>
                <c:pt idx="117">
                  <c:v>37</c:v>
                </c:pt>
                <c:pt idx="118">
                  <c:v>37</c:v>
                </c:pt>
                <c:pt idx="119">
                  <c:v>37</c:v>
                </c:pt>
                <c:pt idx="120">
                  <c:v>37</c:v>
                </c:pt>
                <c:pt idx="121">
                  <c:v>37</c:v>
                </c:pt>
                <c:pt idx="122">
                  <c:v>45</c:v>
                </c:pt>
                <c:pt idx="123">
                  <c:v>45</c:v>
                </c:pt>
                <c:pt idx="124">
                  <c:v>45</c:v>
                </c:pt>
                <c:pt idx="125">
                  <c:v>45</c:v>
                </c:pt>
                <c:pt idx="126">
                  <c:v>45</c:v>
                </c:pt>
                <c:pt idx="127">
                  <c:v>45</c:v>
                </c:pt>
                <c:pt idx="128">
                  <c:v>45</c:v>
                </c:pt>
                <c:pt idx="129">
                  <c:v>45</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37</c:v>
                </c:pt>
                <c:pt idx="144">
                  <c:v>40</c:v>
                </c:pt>
                <c:pt idx="145">
                  <c:v>40</c:v>
                </c:pt>
                <c:pt idx="146">
                  <c:v>40</c:v>
                </c:pt>
                <c:pt idx="147">
                  <c:v>42</c:v>
                </c:pt>
                <c:pt idx="148">
                  <c:v>42</c:v>
                </c:pt>
                <c:pt idx="149">
                  <c:v>42</c:v>
                </c:pt>
                <c:pt idx="150">
                  <c:v>42</c:v>
                </c:pt>
                <c:pt idx="151">
                  <c:v>42</c:v>
                </c:pt>
                <c:pt idx="152">
                  <c:v>45</c:v>
                </c:pt>
                <c:pt idx="153">
                  <c:v>45</c:v>
                </c:pt>
                <c:pt idx="154">
                  <c:v>45</c:v>
                </c:pt>
                <c:pt idx="155">
                  <c:v>45</c:v>
                </c:pt>
                <c:pt idx="156">
                  <c:v>45</c:v>
                </c:pt>
                <c:pt idx="157">
                  <c:v>45</c:v>
                </c:pt>
                <c:pt idx="158">
                  <c:v>45</c:v>
                </c:pt>
                <c:pt idx="159">
                  <c:v>45</c:v>
                </c:pt>
                <c:pt idx="160">
                  <c:v>42</c:v>
                </c:pt>
                <c:pt idx="161">
                  <c:v>42</c:v>
                </c:pt>
                <c:pt idx="162">
                  <c:v>42</c:v>
                </c:pt>
                <c:pt idx="163">
                  <c:v>40</c:v>
                </c:pt>
                <c:pt idx="164">
                  <c:v>40</c:v>
                </c:pt>
                <c:pt idx="165">
                  <c:v>40</c:v>
                </c:pt>
                <c:pt idx="166">
                  <c:v>40</c:v>
                </c:pt>
                <c:pt idx="167">
                  <c:v>40</c:v>
                </c:pt>
                <c:pt idx="168">
                  <c:v>42</c:v>
                </c:pt>
                <c:pt idx="169">
                  <c:v>42</c:v>
                </c:pt>
                <c:pt idx="170">
                  <c:v>42</c:v>
                </c:pt>
                <c:pt idx="171">
                  <c:v>42</c:v>
                </c:pt>
                <c:pt idx="172">
                  <c:v>40</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c:v>
                </c:pt>
                <c:pt idx="189">
                  <c:v>50</c:v>
                </c:pt>
                <c:pt idx="190">
                  <c:v>50</c:v>
                </c:pt>
                <c:pt idx="191">
                  <c:v>50</c:v>
                </c:pt>
                <c:pt idx="192">
                  <c:v>37</c:v>
                </c:pt>
                <c:pt idx="193">
                  <c:v>37</c:v>
                </c:pt>
                <c:pt idx="194">
                  <c:v>37</c:v>
                </c:pt>
                <c:pt idx="195">
                  <c:v>37</c:v>
                </c:pt>
                <c:pt idx="196">
                  <c:v>37</c:v>
                </c:pt>
                <c:pt idx="197">
                  <c:v>70</c:v>
                </c:pt>
                <c:pt idx="198">
                  <c:v>70</c:v>
                </c:pt>
                <c:pt idx="199">
                  <c:v>71</c:v>
                </c:pt>
                <c:pt idx="200">
                  <c:v>71</c:v>
                </c:pt>
                <c:pt idx="201">
                  <c:v>66</c:v>
                </c:pt>
                <c:pt idx="202">
                  <c:v>66</c:v>
                </c:pt>
                <c:pt idx="203">
                  <c:v>66</c:v>
                </c:pt>
                <c:pt idx="204">
                  <c:v>66</c:v>
                </c:pt>
                <c:pt idx="205">
                  <c:v>66</c:v>
                </c:pt>
                <c:pt idx="206">
                  <c:v>67</c:v>
                </c:pt>
                <c:pt idx="207">
                  <c:v>67</c:v>
                </c:pt>
                <c:pt idx="208">
                  <c:v>67</c:v>
                </c:pt>
                <c:pt idx="209">
                  <c:v>52</c:v>
                </c:pt>
                <c:pt idx="210">
                  <c:v>87</c:v>
                </c:pt>
                <c:pt idx="211">
                  <c:v>78</c:v>
                </c:pt>
                <c:pt idx="212">
                  <c:v>78</c:v>
                </c:pt>
                <c:pt idx="213">
                  <c:v>78</c:v>
                </c:pt>
                <c:pt idx="214">
                  <c:v>78</c:v>
                </c:pt>
                <c:pt idx="215">
                  <c:v>46</c:v>
                </c:pt>
                <c:pt idx="216">
                  <c:v>35</c:v>
                </c:pt>
                <c:pt idx="217">
                  <c:v>35</c:v>
                </c:pt>
                <c:pt idx="218">
                  <c:v>35</c:v>
                </c:pt>
                <c:pt idx="219">
                  <c:v>35</c:v>
                </c:pt>
                <c:pt idx="220">
                  <c:v>35</c:v>
                </c:pt>
                <c:pt idx="221">
                  <c:v>35</c:v>
                </c:pt>
                <c:pt idx="222">
                  <c:v>35</c:v>
                </c:pt>
                <c:pt idx="223">
                  <c:v>35</c:v>
                </c:pt>
                <c:pt idx="224">
                  <c:v>27</c:v>
                </c:pt>
                <c:pt idx="225">
                  <c:v>27</c:v>
                </c:pt>
                <c:pt idx="226">
                  <c:v>27</c:v>
                </c:pt>
                <c:pt idx="227">
                  <c:v>27</c:v>
                </c:pt>
                <c:pt idx="228">
                  <c:v>27</c:v>
                </c:pt>
                <c:pt idx="229">
                  <c:v>27</c:v>
                </c:pt>
                <c:pt idx="230">
                  <c:v>27</c:v>
                </c:pt>
                <c:pt idx="231">
                  <c:v>27</c:v>
                </c:pt>
                <c:pt idx="232">
                  <c:v>27</c:v>
                </c:pt>
                <c:pt idx="233">
                  <c:v>27</c:v>
                </c:pt>
                <c:pt idx="234">
                  <c:v>35</c:v>
                </c:pt>
                <c:pt idx="235">
                  <c:v>35</c:v>
                </c:pt>
                <c:pt idx="236">
                  <c:v>35</c:v>
                </c:pt>
                <c:pt idx="237">
                  <c:v>35</c:v>
                </c:pt>
                <c:pt idx="238">
                  <c:v>35</c:v>
                </c:pt>
                <c:pt idx="239">
                  <c:v>35</c:v>
                </c:pt>
                <c:pt idx="240">
                  <c:v>35</c:v>
                </c:pt>
                <c:pt idx="241">
                  <c:v>35</c:v>
                </c:pt>
                <c:pt idx="242">
                  <c:v>35</c:v>
                </c:pt>
                <c:pt idx="243">
                  <c:v>35</c:v>
                </c:pt>
                <c:pt idx="244">
                  <c:v>35</c:v>
                </c:pt>
                <c:pt idx="245">
                  <c:v>43</c:v>
                </c:pt>
                <c:pt idx="246">
                  <c:v>43</c:v>
                </c:pt>
                <c:pt idx="247">
                  <c:v>43</c:v>
                </c:pt>
                <c:pt idx="248">
                  <c:v>43</c:v>
                </c:pt>
                <c:pt idx="249">
                  <c:v>43</c:v>
                </c:pt>
                <c:pt idx="250">
                  <c:v>43</c:v>
                </c:pt>
                <c:pt idx="251">
                  <c:v>35</c:v>
                </c:pt>
                <c:pt idx="252">
                  <c:v>35</c:v>
                </c:pt>
                <c:pt idx="253">
                  <c:v>35</c:v>
                </c:pt>
                <c:pt idx="254">
                  <c:v>35</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37</c:v>
                </c:pt>
                <c:pt idx="274">
                  <c:v>37</c:v>
                </c:pt>
                <c:pt idx="275">
                  <c:v>37</c:v>
                </c:pt>
                <c:pt idx="276">
                  <c:v>37</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35</c:v>
                </c:pt>
                <c:pt idx="298">
                  <c:v>35</c:v>
                </c:pt>
                <c:pt idx="299">
                  <c:v>35</c:v>
                </c:pt>
                <c:pt idx="300">
                  <c:v>35</c:v>
                </c:pt>
                <c:pt idx="301">
                  <c:v>35</c:v>
                </c:pt>
                <c:pt idx="302">
                  <c:v>35</c:v>
                </c:pt>
                <c:pt idx="303">
                  <c:v>44</c:v>
                </c:pt>
                <c:pt idx="304">
                  <c:v>44</c:v>
                </c:pt>
                <c:pt idx="305">
                  <c:v>44</c:v>
                </c:pt>
                <c:pt idx="306">
                  <c:v>44</c:v>
                </c:pt>
                <c:pt idx="307">
                  <c:v>44</c:v>
                </c:pt>
                <c:pt idx="308">
                  <c:v>44</c:v>
                </c:pt>
                <c:pt idx="309">
                  <c:v>44</c:v>
                </c:pt>
                <c:pt idx="310">
                  <c:v>44</c:v>
                </c:pt>
                <c:pt idx="311">
                  <c:v>44</c:v>
                </c:pt>
                <c:pt idx="312">
                  <c:v>44</c:v>
                </c:pt>
                <c:pt idx="313">
                  <c:v>44</c:v>
                </c:pt>
                <c:pt idx="314">
                  <c:v>40</c:v>
                </c:pt>
                <c:pt idx="315">
                  <c:v>40</c:v>
                </c:pt>
                <c:pt idx="316">
                  <c:v>45</c:v>
                </c:pt>
                <c:pt idx="317">
                  <c:v>45</c:v>
                </c:pt>
                <c:pt idx="318">
                  <c:v>45</c:v>
                </c:pt>
                <c:pt idx="319">
                  <c:v>45</c:v>
                </c:pt>
                <c:pt idx="320">
                  <c:v>45</c:v>
                </c:pt>
                <c:pt idx="321">
                  <c:v>45</c:v>
                </c:pt>
                <c:pt idx="322">
                  <c:v>45</c:v>
                </c:pt>
                <c:pt idx="323">
                  <c:v>45</c:v>
                </c:pt>
                <c:pt idx="324">
                  <c:v>45</c:v>
                </c:pt>
                <c:pt idx="325">
                  <c:v>44</c:v>
                </c:pt>
                <c:pt idx="326">
                  <c:v>44</c:v>
                </c:pt>
                <c:pt idx="327">
                  <c:v>44</c:v>
                </c:pt>
                <c:pt idx="328">
                  <c:v>44</c:v>
                </c:pt>
                <c:pt idx="329">
                  <c:v>44</c:v>
                </c:pt>
                <c:pt idx="330">
                  <c:v>44</c:v>
                </c:pt>
                <c:pt idx="331">
                  <c:v>44</c:v>
                </c:pt>
                <c:pt idx="332">
                  <c:v>44</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60</c:v>
                </c:pt>
                <c:pt idx="350">
                  <c:v>60</c:v>
                </c:pt>
                <c:pt idx="351">
                  <c:v>60</c:v>
                </c:pt>
                <c:pt idx="352">
                  <c:v>60</c:v>
                </c:pt>
                <c:pt idx="353">
                  <c:v>60</c:v>
                </c:pt>
                <c:pt idx="354">
                  <c:v>60</c:v>
                </c:pt>
                <c:pt idx="355">
                  <c:v>48</c:v>
                </c:pt>
                <c:pt idx="356">
                  <c:v>48</c:v>
                </c:pt>
                <c:pt idx="357">
                  <c:v>48</c:v>
                </c:pt>
                <c:pt idx="358">
                  <c:v>48</c:v>
                </c:pt>
                <c:pt idx="359">
                  <c:v>48</c:v>
                </c:pt>
                <c:pt idx="360">
                  <c:v>48</c:v>
                </c:pt>
                <c:pt idx="361">
                  <c:v>48</c:v>
                </c:pt>
                <c:pt idx="362">
                  <c:v>48</c:v>
                </c:pt>
                <c:pt idx="363">
                  <c:v>48</c:v>
                </c:pt>
                <c:pt idx="364">
                  <c:v>40</c:v>
                </c:pt>
                <c:pt idx="365">
                  <c:v>40</c:v>
                </c:pt>
                <c:pt idx="366">
                  <c:v>40</c:v>
                </c:pt>
                <c:pt idx="367">
                  <c:v>40</c:v>
                </c:pt>
                <c:pt idx="368">
                  <c:v>52</c:v>
                </c:pt>
                <c:pt idx="369">
                  <c:v>52</c:v>
                </c:pt>
                <c:pt idx="370">
                  <c:v>52</c:v>
                </c:pt>
                <c:pt idx="371">
                  <c:v>52</c:v>
                </c:pt>
                <c:pt idx="372">
                  <c:v>52</c:v>
                </c:pt>
                <c:pt idx="373">
                  <c:v>52</c:v>
                </c:pt>
                <c:pt idx="374">
                  <c:v>52</c:v>
                </c:pt>
                <c:pt idx="375">
                  <c:v>52</c:v>
                </c:pt>
                <c:pt idx="376">
                  <c:v>52</c:v>
                </c:pt>
                <c:pt idx="377">
                  <c:v>52</c:v>
                </c:pt>
                <c:pt idx="378">
                  <c:v>52</c:v>
                </c:pt>
                <c:pt idx="379">
                  <c:v>52</c:v>
                </c:pt>
                <c:pt idx="380">
                  <c:v>50</c:v>
                </c:pt>
                <c:pt idx="381">
                  <c:v>50</c:v>
                </c:pt>
                <c:pt idx="382">
                  <c:v>50</c:v>
                </c:pt>
                <c:pt idx="383">
                  <c:v>50</c:v>
                </c:pt>
                <c:pt idx="384">
                  <c:v>50</c:v>
                </c:pt>
                <c:pt idx="385">
                  <c:v>50</c:v>
                </c:pt>
                <c:pt idx="386">
                  <c:v>50</c:v>
                </c:pt>
                <c:pt idx="387">
                  <c:v>50</c:v>
                </c:pt>
                <c:pt idx="388">
                  <c:v>50</c:v>
                </c:pt>
                <c:pt idx="389">
                  <c:v>45</c:v>
                </c:pt>
                <c:pt idx="390">
                  <c:v>45</c:v>
                </c:pt>
                <c:pt idx="391">
                  <c:v>45</c:v>
                </c:pt>
                <c:pt idx="392">
                  <c:v>45</c:v>
                </c:pt>
                <c:pt idx="393">
                  <c:v>45</c:v>
                </c:pt>
                <c:pt idx="394">
                  <c:v>45</c:v>
                </c:pt>
                <c:pt idx="395">
                  <c:v>45</c:v>
                </c:pt>
                <c:pt idx="396">
                  <c:v>45</c:v>
                </c:pt>
                <c:pt idx="397">
                  <c:v>45</c:v>
                </c:pt>
                <c:pt idx="398">
                  <c:v>45</c:v>
                </c:pt>
                <c:pt idx="399">
                  <c:v>45</c:v>
                </c:pt>
                <c:pt idx="400">
                  <c:v>45</c:v>
                </c:pt>
                <c:pt idx="401">
                  <c:v>45</c:v>
                </c:pt>
                <c:pt idx="402">
                  <c:v>42</c:v>
                </c:pt>
                <c:pt idx="403">
                  <c:v>42</c:v>
                </c:pt>
                <c:pt idx="404">
                  <c:v>42</c:v>
                </c:pt>
                <c:pt idx="405">
                  <c:v>42</c:v>
                </c:pt>
                <c:pt idx="406">
                  <c:v>42</c:v>
                </c:pt>
                <c:pt idx="407">
                  <c:v>42</c:v>
                </c:pt>
                <c:pt idx="408">
                  <c:v>42</c:v>
                </c:pt>
                <c:pt idx="409">
                  <c:v>42</c:v>
                </c:pt>
                <c:pt idx="410">
                  <c:v>42</c:v>
                </c:pt>
                <c:pt idx="411">
                  <c:v>42</c:v>
                </c:pt>
                <c:pt idx="412">
                  <c:v>42</c:v>
                </c:pt>
                <c:pt idx="413">
                  <c:v>50</c:v>
                </c:pt>
                <c:pt idx="414">
                  <c:v>50</c:v>
                </c:pt>
                <c:pt idx="415">
                  <c:v>50</c:v>
                </c:pt>
                <c:pt idx="416">
                  <c:v>50</c:v>
                </c:pt>
                <c:pt idx="417">
                  <c:v>50</c:v>
                </c:pt>
                <c:pt idx="418">
                  <c:v>50</c:v>
                </c:pt>
                <c:pt idx="419">
                  <c:v>50</c:v>
                </c:pt>
                <c:pt idx="420">
                  <c:v>55</c:v>
                </c:pt>
                <c:pt idx="421">
                  <c:v>55</c:v>
                </c:pt>
                <c:pt idx="422">
                  <c:v>55</c:v>
                </c:pt>
                <c:pt idx="423">
                  <c:v>55</c:v>
                </c:pt>
                <c:pt idx="424">
                  <c:v>55</c:v>
                </c:pt>
                <c:pt idx="425">
                  <c:v>55</c:v>
                </c:pt>
                <c:pt idx="426">
                  <c:v>55</c:v>
                </c:pt>
                <c:pt idx="427">
                  <c:v>55</c:v>
                </c:pt>
                <c:pt idx="428">
                  <c:v>55</c:v>
                </c:pt>
                <c:pt idx="429">
                  <c:v>55</c:v>
                </c:pt>
                <c:pt idx="430">
                  <c:v>45</c:v>
                </c:pt>
                <c:pt idx="431">
                  <c:v>45</c:v>
                </c:pt>
                <c:pt idx="432">
                  <c:v>60</c:v>
                </c:pt>
                <c:pt idx="433">
                  <c:v>60</c:v>
                </c:pt>
                <c:pt idx="434">
                  <c:v>60</c:v>
                </c:pt>
                <c:pt idx="435">
                  <c:v>45</c:v>
                </c:pt>
                <c:pt idx="436">
                  <c:v>45</c:v>
                </c:pt>
                <c:pt idx="437">
                  <c:v>45</c:v>
                </c:pt>
                <c:pt idx="438">
                  <c:v>45</c:v>
                </c:pt>
                <c:pt idx="439">
                  <c:v>60</c:v>
                </c:pt>
                <c:pt idx="440">
                  <c:v>60</c:v>
                </c:pt>
                <c:pt idx="441">
                  <c:v>60</c:v>
                </c:pt>
                <c:pt idx="442">
                  <c:v>45</c:v>
                </c:pt>
                <c:pt idx="443">
                  <c:v>45</c:v>
                </c:pt>
                <c:pt idx="444">
                  <c:v>45</c:v>
                </c:pt>
                <c:pt idx="445">
                  <c:v>45</c:v>
                </c:pt>
                <c:pt idx="446">
                  <c:v>45</c:v>
                </c:pt>
                <c:pt idx="447">
                  <c:v>45</c:v>
                </c:pt>
                <c:pt idx="448">
                  <c:v>45</c:v>
                </c:pt>
                <c:pt idx="449">
                  <c:v>45</c:v>
                </c:pt>
                <c:pt idx="450">
                  <c:v>60</c:v>
                </c:pt>
                <c:pt idx="451">
                  <c:v>80</c:v>
                </c:pt>
                <c:pt idx="452">
                  <c:v>80</c:v>
                </c:pt>
                <c:pt idx="453">
                  <c:v>60</c:v>
                </c:pt>
                <c:pt idx="454">
                  <c:v>60</c:v>
                </c:pt>
                <c:pt idx="455">
                  <c:v>60</c:v>
                </c:pt>
                <c:pt idx="456">
                  <c:v>60</c:v>
                </c:pt>
                <c:pt idx="457">
                  <c:v>60</c:v>
                </c:pt>
                <c:pt idx="458">
                  <c:v>60</c:v>
                </c:pt>
                <c:pt idx="459">
                  <c:v>55</c:v>
                </c:pt>
                <c:pt idx="460">
                  <c:v>55</c:v>
                </c:pt>
                <c:pt idx="461">
                  <c:v>55</c:v>
                </c:pt>
                <c:pt idx="462">
                  <c:v>55</c:v>
                </c:pt>
                <c:pt idx="463">
                  <c:v>70</c:v>
                </c:pt>
                <c:pt idx="464">
                  <c:v>70</c:v>
                </c:pt>
                <c:pt idx="465">
                  <c:v>70</c:v>
                </c:pt>
                <c:pt idx="466">
                  <c:v>70</c:v>
                </c:pt>
                <c:pt idx="467">
                  <c:v>70</c:v>
                </c:pt>
                <c:pt idx="468">
                  <c:v>70</c:v>
                </c:pt>
                <c:pt idx="469">
                  <c:v>70</c:v>
                </c:pt>
                <c:pt idx="470">
                  <c:v>70</c:v>
                </c:pt>
                <c:pt idx="471">
                  <c:v>70</c:v>
                </c:pt>
                <c:pt idx="472">
                  <c:v>70</c:v>
                </c:pt>
                <c:pt idx="473">
                  <c:v>70</c:v>
                </c:pt>
                <c:pt idx="474">
                  <c:v>70</c:v>
                </c:pt>
                <c:pt idx="475">
                  <c:v>70</c:v>
                </c:pt>
                <c:pt idx="476">
                  <c:v>70</c:v>
                </c:pt>
                <c:pt idx="477">
                  <c:v>70</c:v>
                </c:pt>
                <c:pt idx="478">
                  <c:v>70</c:v>
                </c:pt>
                <c:pt idx="479">
                  <c:v>70</c:v>
                </c:pt>
                <c:pt idx="480">
                  <c:v>70</c:v>
                </c:pt>
                <c:pt idx="481">
                  <c:v>70</c:v>
                </c:pt>
                <c:pt idx="482">
                  <c:v>70</c:v>
                </c:pt>
                <c:pt idx="483">
                  <c:v>70</c:v>
                </c:pt>
                <c:pt idx="484">
                  <c:v>60</c:v>
                </c:pt>
                <c:pt idx="485">
                  <c:v>60</c:v>
                </c:pt>
                <c:pt idx="486">
                  <c:v>60</c:v>
                </c:pt>
                <c:pt idx="487">
                  <c:v>60</c:v>
                </c:pt>
                <c:pt idx="488">
                  <c:v>60</c:v>
                </c:pt>
                <c:pt idx="489">
                  <c:v>55</c:v>
                </c:pt>
                <c:pt idx="490">
                  <c:v>55</c:v>
                </c:pt>
                <c:pt idx="491">
                  <c:v>55</c:v>
                </c:pt>
                <c:pt idx="492">
                  <c:v>55</c:v>
                </c:pt>
                <c:pt idx="493">
                  <c:v>55</c:v>
                </c:pt>
                <c:pt idx="494">
                  <c:v>55</c:v>
                </c:pt>
                <c:pt idx="495">
                  <c:v>55</c:v>
                </c:pt>
                <c:pt idx="496">
                  <c:v>55</c:v>
                </c:pt>
                <c:pt idx="497">
                  <c:v>55</c:v>
                </c:pt>
                <c:pt idx="498">
                  <c:v>55</c:v>
                </c:pt>
                <c:pt idx="499">
                  <c:v>55</c:v>
                </c:pt>
                <c:pt idx="500">
                  <c:v>55</c:v>
                </c:pt>
                <c:pt idx="501">
                  <c:v>55</c:v>
                </c:pt>
                <c:pt idx="502">
                  <c:v>55</c:v>
                </c:pt>
                <c:pt idx="503">
                  <c:v>55</c:v>
                </c:pt>
                <c:pt idx="504">
                  <c:v>55</c:v>
                </c:pt>
                <c:pt idx="505">
                  <c:v>55</c:v>
                </c:pt>
                <c:pt idx="506">
                  <c:v>55</c:v>
                </c:pt>
                <c:pt idx="507">
                  <c:v>55</c:v>
                </c:pt>
                <c:pt idx="508">
                  <c:v>43</c:v>
                </c:pt>
                <c:pt idx="509">
                  <c:v>43</c:v>
                </c:pt>
                <c:pt idx="510">
                  <c:v>55</c:v>
                </c:pt>
                <c:pt idx="511">
                  <c:v>66</c:v>
                </c:pt>
                <c:pt idx="512">
                  <c:v>66</c:v>
                </c:pt>
                <c:pt idx="513">
                  <c:v>66</c:v>
                </c:pt>
                <c:pt idx="514">
                  <c:v>66</c:v>
                </c:pt>
                <c:pt idx="515">
                  <c:v>66</c:v>
                </c:pt>
                <c:pt idx="516">
                  <c:v>66</c:v>
                </c:pt>
                <c:pt idx="517">
                  <c:v>66</c:v>
                </c:pt>
                <c:pt idx="518">
                  <c:v>80</c:v>
                </c:pt>
                <c:pt idx="519">
                  <c:v>80</c:v>
                </c:pt>
                <c:pt idx="520">
                  <c:v>80</c:v>
                </c:pt>
                <c:pt idx="521">
                  <c:v>80</c:v>
                </c:pt>
                <c:pt idx="522">
                  <c:v>80</c:v>
                </c:pt>
                <c:pt idx="523">
                  <c:v>80</c:v>
                </c:pt>
                <c:pt idx="524">
                  <c:v>80</c:v>
                </c:pt>
                <c:pt idx="525">
                  <c:v>80</c:v>
                </c:pt>
                <c:pt idx="526">
                  <c:v>80</c:v>
                </c:pt>
                <c:pt idx="527">
                  <c:v>80</c:v>
                </c:pt>
                <c:pt idx="528">
                  <c:v>63</c:v>
                </c:pt>
                <c:pt idx="529">
                  <c:v>51</c:v>
                </c:pt>
                <c:pt idx="530">
                  <c:v>51</c:v>
                </c:pt>
                <c:pt idx="531">
                  <c:v>51</c:v>
                </c:pt>
                <c:pt idx="532">
                  <c:v>61</c:v>
                </c:pt>
                <c:pt idx="533">
                  <c:v>51</c:v>
                </c:pt>
                <c:pt idx="534">
                  <c:v>40</c:v>
                </c:pt>
                <c:pt idx="535">
                  <c:v>40</c:v>
                </c:pt>
                <c:pt idx="536">
                  <c:v>59</c:v>
                </c:pt>
                <c:pt idx="537">
                  <c:v>60</c:v>
                </c:pt>
                <c:pt idx="538">
                  <c:v>68</c:v>
                </c:pt>
                <c:pt idx="539">
                  <c:v>68</c:v>
                </c:pt>
                <c:pt idx="540">
                  <c:v>52</c:v>
                </c:pt>
                <c:pt idx="541">
                  <c:v>52</c:v>
                </c:pt>
                <c:pt idx="542">
                  <c:v>35</c:v>
                </c:pt>
                <c:pt idx="543">
                  <c:v>36</c:v>
                </c:pt>
                <c:pt idx="544">
                  <c:v>42</c:v>
                </c:pt>
                <c:pt idx="545">
                  <c:v>40</c:v>
                </c:pt>
                <c:pt idx="546">
                  <c:v>42</c:v>
                </c:pt>
                <c:pt idx="547">
                  <c:v>40</c:v>
                </c:pt>
                <c:pt idx="548">
                  <c:v>42</c:v>
                </c:pt>
                <c:pt idx="549">
                  <c:v>40</c:v>
                </c:pt>
                <c:pt idx="550">
                  <c:v>37</c:v>
                </c:pt>
                <c:pt idx="551">
                  <c:v>37</c:v>
                </c:pt>
                <c:pt idx="552">
                  <c:v>37</c:v>
                </c:pt>
                <c:pt idx="553">
                  <c:v>37</c:v>
                </c:pt>
                <c:pt idx="554">
                  <c:v>37</c:v>
                </c:pt>
                <c:pt idx="555">
                  <c:v>37</c:v>
                </c:pt>
                <c:pt idx="556">
                  <c:v>37</c:v>
                </c:pt>
                <c:pt idx="557">
                  <c:v>37</c:v>
                </c:pt>
                <c:pt idx="558">
                  <c:v>37</c:v>
                </c:pt>
                <c:pt idx="559">
                  <c:v>37</c:v>
                </c:pt>
                <c:pt idx="560">
                  <c:v>37</c:v>
                </c:pt>
                <c:pt idx="561">
                  <c:v>37</c:v>
                </c:pt>
                <c:pt idx="562">
                  <c:v>37</c:v>
                </c:pt>
                <c:pt idx="563">
                  <c:v>43</c:v>
                </c:pt>
                <c:pt idx="564">
                  <c:v>43</c:v>
                </c:pt>
                <c:pt idx="565">
                  <c:v>43</c:v>
                </c:pt>
                <c:pt idx="566">
                  <c:v>43</c:v>
                </c:pt>
                <c:pt idx="567">
                  <c:v>43</c:v>
                </c:pt>
                <c:pt idx="568">
                  <c:v>43</c:v>
                </c:pt>
                <c:pt idx="569">
                  <c:v>45</c:v>
                </c:pt>
                <c:pt idx="570">
                  <c:v>45</c:v>
                </c:pt>
                <c:pt idx="571">
                  <c:v>45</c:v>
                </c:pt>
                <c:pt idx="572">
                  <c:v>45</c:v>
                </c:pt>
                <c:pt idx="573">
                  <c:v>45</c:v>
                </c:pt>
                <c:pt idx="574">
                  <c:v>45</c:v>
                </c:pt>
                <c:pt idx="575">
                  <c:v>45</c:v>
                </c:pt>
                <c:pt idx="576">
                  <c:v>45</c:v>
                </c:pt>
                <c:pt idx="577">
                  <c:v>45</c:v>
                </c:pt>
                <c:pt idx="578">
                  <c:v>45</c:v>
                </c:pt>
                <c:pt idx="579">
                  <c:v>37</c:v>
                </c:pt>
                <c:pt idx="580">
                  <c:v>60</c:v>
                </c:pt>
                <c:pt idx="581">
                  <c:v>60</c:v>
                </c:pt>
                <c:pt idx="582">
                  <c:v>60</c:v>
                </c:pt>
                <c:pt idx="583">
                  <c:v>60</c:v>
                </c:pt>
                <c:pt idx="584">
                  <c:v>60</c:v>
                </c:pt>
                <c:pt idx="585">
                  <c:v>60</c:v>
                </c:pt>
                <c:pt idx="586">
                  <c:v>60</c:v>
                </c:pt>
                <c:pt idx="587">
                  <c:v>48</c:v>
                </c:pt>
                <c:pt idx="588">
                  <c:v>48</c:v>
                </c:pt>
                <c:pt idx="589">
                  <c:v>48</c:v>
                </c:pt>
                <c:pt idx="590">
                  <c:v>48</c:v>
                </c:pt>
                <c:pt idx="591">
                  <c:v>50</c:v>
                </c:pt>
                <c:pt idx="592">
                  <c:v>50</c:v>
                </c:pt>
                <c:pt idx="593">
                  <c:v>50</c:v>
                </c:pt>
                <c:pt idx="594">
                  <c:v>50</c:v>
                </c:pt>
                <c:pt idx="595">
                  <c:v>55</c:v>
                </c:pt>
                <c:pt idx="596">
                  <c:v>55</c:v>
                </c:pt>
                <c:pt idx="597">
                  <c:v>55</c:v>
                </c:pt>
                <c:pt idx="598">
                  <c:v>55</c:v>
                </c:pt>
                <c:pt idx="599">
                  <c:v>55</c:v>
                </c:pt>
                <c:pt idx="600">
                  <c:v>63</c:v>
                </c:pt>
                <c:pt idx="601">
                  <c:v>63</c:v>
                </c:pt>
                <c:pt idx="602">
                  <c:v>63</c:v>
                </c:pt>
                <c:pt idx="603">
                  <c:v>63</c:v>
                </c:pt>
                <c:pt idx="604">
                  <c:v>50</c:v>
                </c:pt>
                <c:pt idx="605">
                  <c:v>50</c:v>
                </c:pt>
                <c:pt idx="606">
                  <c:v>50</c:v>
                </c:pt>
                <c:pt idx="607">
                  <c:v>50</c:v>
                </c:pt>
                <c:pt idx="608">
                  <c:v>62</c:v>
                </c:pt>
                <c:pt idx="609">
                  <c:v>62</c:v>
                </c:pt>
                <c:pt idx="610">
                  <c:v>62</c:v>
                </c:pt>
                <c:pt idx="611">
                  <c:v>62</c:v>
                </c:pt>
                <c:pt idx="612">
                  <c:v>62</c:v>
                </c:pt>
                <c:pt idx="613">
                  <c:v>62</c:v>
                </c:pt>
                <c:pt idx="614">
                  <c:v>62</c:v>
                </c:pt>
                <c:pt idx="615">
                  <c:v>62</c:v>
                </c:pt>
                <c:pt idx="616">
                  <c:v>55</c:v>
                </c:pt>
                <c:pt idx="617">
                  <c:v>66</c:v>
                </c:pt>
                <c:pt idx="618">
                  <c:v>55</c:v>
                </c:pt>
                <c:pt idx="619">
                  <c:v>66</c:v>
                </c:pt>
                <c:pt idx="620">
                  <c:v>43</c:v>
                </c:pt>
                <c:pt idx="621">
                  <c:v>80</c:v>
                </c:pt>
                <c:pt idx="622">
                  <c:v>80</c:v>
                </c:pt>
                <c:pt idx="623">
                  <c:v>60</c:v>
                </c:pt>
                <c:pt idx="624">
                  <c:v>35</c:v>
                </c:pt>
                <c:pt idx="625">
                  <c:v>35</c:v>
                </c:pt>
                <c:pt idx="626">
                  <c:v>37</c:v>
                </c:pt>
                <c:pt idx="627">
                  <c:v>37</c:v>
                </c:pt>
                <c:pt idx="628">
                  <c:v>37</c:v>
                </c:pt>
                <c:pt idx="629">
                  <c:v>37</c:v>
                </c:pt>
                <c:pt idx="630">
                  <c:v>37</c:v>
                </c:pt>
                <c:pt idx="631">
                  <c:v>37</c:v>
                </c:pt>
                <c:pt idx="632">
                  <c:v>37</c:v>
                </c:pt>
                <c:pt idx="633">
                  <c:v>37</c:v>
                </c:pt>
                <c:pt idx="634">
                  <c:v>37</c:v>
                </c:pt>
                <c:pt idx="635">
                  <c:v>37</c:v>
                </c:pt>
                <c:pt idx="636">
                  <c:v>43</c:v>
                </c:pt>
                <c:pt idx="637">
                  <c:v>43</c:v>
                </c:pt>
                <c:pt idx="638">
                  <c:v>43</c:v>
                </c:pt>
                <c:pt idx="639">
                  <c:v>43</c:v>
                </c:pt>
                <c:pt idx="640">
                  <c:v>43</c:v>
                </c:pt>
                <c:pt idx="641">
                  <c:v>43</c:v>
                </c:pt>
                <c:pt idx="642">
                  <c:v>43</c:v>
                </c:pt>
                <c:pt idx="643">
                  <c:v>43</c:v>
                </c:pt>
                <c:pt idx="644">
                  <c:v>43</c:v>
                </c:pt>
                <c:pt idx="645">
                  <c:v>60</c:v>
                </c:pt>
                <c:pt idx="646">
                  <c:v>60</c:v>
                </c:pt>
                <c:pt idx="647">
                  <c:v>60</c:v>
                </c:pt>
                <c:pt idx="648">
                  <c:v>60</c:v>
                </c:pt>
                <c:pt idx="649">
                  <c:v>60</c:v>
                </c:pt>
                <c:pt idx="650">
                  <c:v>43</c:v>
                </c:pt>
                <c:pt idx="651">
                  <c:v>43</c:v>
                </c:pt>
                <c:pt idx="652">
                  <c:v>43</c:v>
                </c:pt>
                <c:pt idx="653">
                  <c:v>43</c:v>
                </c:pt>
                <c:pt idx="654">
                  <c:v>43</c:v>
                </c:pt>
                <c:pt idx="655">
                  <c:v>43</c:v>
                </c:pt>
                <c:pt idx="656">
                  <c:v>43</c:v>
                </c:pt>
                <c:pt idx="657">
                  <c:v>43</c:v>
                </c:pt>
                <c:pt idx="658">
                  <c:v>43</c:v>
                </c:pt>
                <c:pt idx="659">
                  <c:v>43</c:v>
                </c:pt>
                <c:pt idx="660">
                  <c:v>43</c:v>
                </c:pt>
                <c:pt idx="661">
                  <c:v>43</c:v>
                </c:pt>
                <c:pt idx="662">
                  <c:v>43</c:v>
                </c:pt>
                <c:pt idx="663">
                  <c:v>43</c:v>
                </c:pt>
                <c:pt idx="664">
                  <c:v>55</c:v>
                </c:pt>
                <c:pt idx="665">
                  <c:v>55</c:v>
                </c:pt>
                <c:pt idx="666">
                  <c:v>55</c:v>
                </c:pt>
                <c:pt idx="667">
                  <c:v>55</c:v>
                </c:pt>
                <c:pt idx="668">
                  <c:v>55</c:v>
                </c:pt>
                <c:pt idx="669">
                  <c:v>55</c:v>
                </c:pt>
                <c:pt idx="670">
                  <c:v>55</c:v>
                </c:pt>
                <c:pt idx="671">
                  <c:v>55</c:v>
                </c:pt>
                <c:pt idx="672">
                  <c:v>55</c:v>
                </c:pt>
                <c:pt idx="673">
                  <c:v>55</c:v>
                </c:pt>
                <c:pt idx="674">
                  <c:v>55</c:v>
                </c:pt>
                <c:pt idx="675">
                  <c:v>55</c:v>
                </c:pt>
                <c:pt idx="676">
                  <c:v>55</c:v>
                </c:pt>
                <c:pt idx="677">
                  <c:v>55</c:v>
                </c:pt>
                <c:pt idx="678">
                  <c:v>55</c:v>
                </c:pt>
                <c:pt idx="679">
                  <c:v>55</c:v>
                </c:pt>
                <c:pt idx="680">
                  <c:v>55</c:v>
                </c:pt>
                <c:pt idx="681">
                  <c:v>55</c:v>
                </c:pt>
                <c:pt idx="682">
                  <c:v>55</c:v>
                </c:pt>
                <c:pt idx="683">
                  <c:v>55</c:v>
                </c:pt>
                <c:pt idx="684">
                  <c:v>55</c:v>
                </c:pt>
                <c:pt idx="685">
                  <c:v>55</c:v>
                </c:pt>
                <c:pt idx="686">
                  <c:v>55</c:v>
                </c:pt>
                <c:pt idx="687">
                  <c:v>55</c:v>
                </c:pt>
                <c:pt idx="688">
                  <c:v>55</c:v>
                </c:pt>
                <c:pt idx="689">
                  <c:v>55</c:v>
                </c:pt>
                <c:pt idx="690">
                  <c:v>55</c:v>
                </c:pt>
                <c:pt idx="691">
                  <c:v>55</c:v>
                </c:pt>
                <c:pt idx="692">
                  <c:v>55</c:v>
                </c:pt>
                <c:pt idx="693">
                  <c:v>55</c:v>
                </c:pt>
                <c:pt idx="694">
                  <c:v>55</c:v>
                </c:pt>
                <c:pt idx="695">
                  <c:v>55</c:v>
                </c:pt>
                <c:pt idx="696">
                  <c:v>50</c:v>
                </c:pt>
                <c:pt idx="697">
                  <c:v>50</c:v>
                </c:pt>
                <c:pt idx="698">
                  <c:v>50</c:v>
                </c:pt>
                <c:pt idx="699">
                  <c:v>50</c:v>
                </c:pt>
                <c:pt idx="700">
                  <c:v>50</c:v>
                </c:pt>
                <c:pt idx="701">
                  <c:v>50</c:v>
                </c:pt>
                <c:pt idx="702">
                  <c:v>70</c:v>
                </c:pt>
                <c:pt idx="703">
                  <c:v>70</c:v>
                </c:pt>
                <c:pt idx="704">
                  <c:v>70</c:v>
                </c:pt>
                <c:pt idx="705">
                  <c:v>88</c:v>
                </c:pt>
                <c:pt idx="706">
                  <c:v>88</c:v>
                </c:pt>
                <c:pt idx="707">
                  <c:v>66</c:v>
                </c:pt>
                <c:pt idx="708">
                  <c:v>32</c:v>
                </c:pt>
                <c:pt idx="709">
                  <c:v>32</c:v>
                </c:pt>
                <c:pt idx="710">
                  <c:v>32</c:v>
                </c:pt>
                <c:pt idx="711">
                  <c:v>32</c:v>
                </c:pt>
                <c:pt idx="712">
                  <c:v>32</c:v>
                </c:pt>
                <c:pt idx="713">
                  <c:v>32</c:v>
                </c:pt>
                <c:pt idx="714">
                  <c:v>32</c:v>
                </c:pt>
                <c:pt idx="715">
                  <c:v>32</c:v>
                </c:pt>
                <c:pt idx="716">
                  <c:v>32</c:v>
                </c:pt>
                <c:pt idx="717">
                  <c:v>32</c:v>
                </c:pt>
                <c:pt idx="718">
                  <c:v>32</c:v>
                </c:pt>
                <c:pt idx="719">
                  <c:v>32</c:v>
                </c:pt>
                <c:pt idx="720">
                  <c:v>32</c:v>
                </c:pt>
                <c:pt idx="721">
                  <c:v>32</c:v>
                </c:pt>
                <c:pt idx="722">
                  <c:v>35</c:v>
                </c:pt>
                <c:pt idx="723">
                  <c:v>35</c:v>
                </c:pt>
                <c:pt idx="724">
                  <c:v>35</c:v>
                </c:pt>
                <c:pt idx="725">
                  <c:v>60</c:v>
                </c:pt>
                <c:pt idx="726">
                  <c:v>60</c:v>
                </c:pt>
                <c:pt idx="727">
                  <c:v>60</c:v>
                </c:pt>
                <c:pt idx="728">
                  <c:v>60</c:v>
                </c:pt>
                <c:pt idx="729">
                  <c:v>60</c:v>
                </c:pt>
                <c:pt idx="730">
                  <c:v>60</c:v>
                </c:pt>
                <c:pt idx="731">
                  <c:v>50</c:v>
                </c:pt>
                <c:pt idx="732">
                  <c:v>42</c:v>
                </c:pt>
                <c:pt idx="733">
                  <c:v>42</c:v>
                </c:pt>
                <c:pt idx="734">
                  <c:v>42</c:v>
                </c:pt>
                <c:pt idx="735">
                  <c:v>42</c:v>
                </c:pt>
                <c:pt idx="736">
                  <c:v>42</c:v>
                </c:pt>
                <c:pt idx="737">
                  <c:v>42</c:v>
                </c:pt>
                <c:pt idx="738">
                  <c:v>42</c:v>
                </c:pt>
                <c:pt idx="739">
                  <c:v>42</c:v>
                </c:pt>
                <c:pt idx="740">
                  <c:v>42</c:v>
                </c:pt>
                <c:pt idx="741">
                  <c:v>42</c:v>
                </c:pt>
                <c:pt idx="742">
                  <c:v>42</c:v>
                </c:pt>
                <c:pt idx="743">
                  <c:v>42</c:v>
                </c:pt>
                <c:pt idx="744">
                  <c:v>42</c:v>
                </c:pt>
                <c:pt idx="745">
                  <c:v>42</c:v>
                </c:pt>
                <c:pt idx="746">
                  <c:v>50</c:v>
                </c:pt>
                <c:pt idx="747">
                  <c:v>50</c:v>
                </c:pt>
                <c:pt idx="748">
                  <c:v>50</c:v>
                </c:pt>
                <c:pt idx="749">
                  <c:v>50</c:v>
                </c:pt>
                <c:pt idx="750">
                  <c:v>50</c:v>
                </c:pt>
                <c:pt idx="751">
                  <c:v>50</c:v>
                </c:pt>
                <c:pt idx="752">
                  <c:v>50</c:v>
                </c:pt>
                <c:pt idx="753">
                  <c:v>50</c:v>
                </c:pt>
                <c:pt idx="754">
                  <c:v>50</c:v>
                </c:pt>
                <c:pt idx="755">
                  <c:v>50</c:v>
                </c:pt>
                <c:pt idx="756">
                  <c:v>50</c:v>
                </c:pt>
                <c:pt idx="757">
                  <c:v>50</c:v>
                </c:pt>
                <c:pt idx="758">
                  <c:v>50</c:v>
                </c:pt>
                <c:pt idx="759">
                  <c:v>50</c:v>
                </c:pt>
                <c:pt idx="760">
                  <c:v>50</c:v>
                </c:pt>
              </c:numCache>
            </c:numRef>
          </c:yVal>
          <c:smooth val="0"/>
          <c:extLst>
            <c:ext xmlns:c16="http://schemas.microsoft.com/office/drawing/2014/chart" uri="{C3380CC4-5D6E-409C-BE32-E72D297353CC}">
              <c16:uniqueId val="{00000000-D0EE-402D-86DF-FB0A2E75B5CB}"/>
            </c:ext>
          </c:extLst>
        </c:ser>
        <c:dLbls>
          <c:showLegendKey val="0"/>
          <c:showVal val="0"/>
          <c:showCatName val="0"/>
          <c:showSerName val="0"/>
          <c:showPercent val="0"/>
          <c:showBubbleSize val="0"/>
        </c:dLbls>
        <c:axId val="504044928"/>
        <c:axId val="504046592"/>
      </c:scatterChart>
      <c:valAx>
        <c:axId val="504044928"/>
        <c:scaling>
          <c:orientation val="minMax"/>
          <c:max val="5000"/>
        </c:scaling>
        <c:delete val="0"/>
        <c:axPos val="b"/>
        <c:majorGridlines>
          <c:spPr>
            <a:ln w="9525" cap="flat" cmpd="sng" algn="ctr">
              <a:solidFill>
                <a:schemeClr val="tx1">
                  <a:lumMod val="15000"/>
                  <a:lumOff val="85000"/>
                </a:schemeClr>
              </a:solidFill>
              <a:round/>
              <a:tailEnd type="stealth"/>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DISPLACEMENT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US"/>
          </a:p>
        </c:txPr>
        <c:crossAx val="504046592"/>
        <c:crosses val="autoZero"/>
        <c:crossBetween val="midCat"/>
        <c:majorUnit val="1000"/>
      </c:valAx>
      <c:valAx>
        <c:axId val="5040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FUEL TANK CAPACITY LItre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1000" b="1" i="0" u="none" strike="noStrike" kern="1200" spc="20" baseline="0">
                <a:solidFill>
                  <a:schemeClr val="tx1">
                    <a:lumMod val="65000"/>
                    <a:lumOff val="35000"/>
                  </a:schemeClr>
                </a:solidFill>
                <a:latin typeface="+mn-lt"/>
                <a:ea typeface="+mn-ea"/>
                <a:cs typeface="+mn-cs"/>
              </a:defRPr>
            </a:pPr>
            <a:endParaRPr lang="en-US"/>
          </a:p>
        </c:txPr>
        <c:crossAx val="504044928"/>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Times New Roman" panose="02020603050405020304" pitchFamily="18" charset="0"/>
                <a:cs typeface="Times New Roman" panose="02020603050405020304" pitchFamily="18" charset="0"/>
              </a:rPr>
              <a:t>Top 10 Car variants with high fuel efficiency</a:t>
            </a:r>
          </a:p>
        </c:rich>
      </c:tx>
      <c:layout>
        <c:manualLayout>
          <c:xMode val="edge"/>
          <c:yMode val="edge"/>
          <c:x val="0.11691647351628905"/>
          <c:y val="2.373495345675301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Aura</c:v>
              </c:pt>
              <c:pt idx="1">
                <c:v>Alto 800 Tour</c:v>
              </c:pt>
              <c:pt idx="2">
                <c:v>Ignis</c:v>
              </c:pt>
              <c:pt idx="3">
                <c:v>Altroz</c:v>
              </c:pt>
              <c:pt idx="4">
                <c:v>Grand I10 Prime</c:v>
              </c:pt>
              <c:pt idx="5">
                <c:v>Vitara Brezza</c:v>
              </c:pt>
              <c:pt idx="6">
                <c:v>Celerio X</c:v>
              </c:pt>
              <c:pt idx="7">
                <c:v>Celerio</c:v>
              </c:pt>
              <c:pt idx="8">
                <c:v>Tigor</c:v>
              </c:pt>
              <c:pt idx="9">
                <c:v>Tiago</c:v>
              </c:pt>
            </c:strLit>
          </c:cat>
          <c:val>
            <c:numLit>
              <c:formatCode>General</c:formatCode>
              <c:ptCount val="10"/>
              <c:pt idx="0">
                <c:v>20.5</c:v>
              </c:pt>
              <c:pt idx="1">
                <c:v>20.5</c:v>
              </c:pt>
              <c:pt idx="2">
                <c:v>20.6675</c:v>
              </c:pt>
              <c:pt idx="3">
                <c:v>21.5</c:v>
              </c:pt>
              <c:pt idx="4">
                <c:v>21.667500000000004</c:v>
              </c:pt>
              <c:pt idx="5">
                <c:v>22.150000000000002</c:v>
              </c:pt>
              <c:pt idx="6">
                <c:v>22.5</c:v>
              </c:pt>
              <c:pt idx="7">
                <c:v>22.5</c:v>
              </c:pt>
              <c:pt idx="8">
                <c:v>23.560000000000002</c:v>
              </c:pt>
              <c:pt idx="9">
                <c:v>23.634285714285713</c:v>
              </c:pt>
            </c:numLit>
          </c:val>
          <c:extLst>
            <c:ext xmlns:c16="http://schemas.microsoft.com/office/drawing/2014/chart" uri="{C3380CC4-5D6E-409C-BE32-E72D297353CC}">
              <c16:uniqueId val="{00000000-1B87-488F-9A7A-43D3A1776612}"/>
            </c:ext>
          </c:extLst>
        </c:ser>
        <c:dLbls>
          <c:showLegendKey val="0"/>
          <c:showVal val="0"/>
          <c:showCatName val="0"/>
          <c:showSerName val="0"/>
          <c:showPercent val="0"/>
          <c:showBubbleSize val="0"/>
        </c:dLbls>
        <c:gapWidth val="94"/>
        <c:overlap val="-58"/>
        <c:axId val="340321664"/>
        <c:axId val="340324992"/>
      </c:barChart>
      <c:catAx>
        <c:axId val="34032166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Car</a:t>
                </a:r>
                <a:r>
                  <a:rPr lang="en-US" sz="1000" b="1" baseline="0"/>
                  <a:t> variants</a:t>
                </a:r>
                <a:endParaRPr lang="en-US" sz="1000"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40324992"/>
        <c:crosses val="autoZero"/>
        <c:auto val="1"/>
        <c:lblAlgn val="ctr"/>
        <c:lblOffset val="100"/>
        <c:noMultiLvlLbl val="0"/>
      </c:catAx>
      <c:valAx>
        <c:axId val="3403249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a:t>
                </a:r>
                <a:r>
                  <a:rPr lang="en-US" sz="1000" b="1" baseline="0"/>
                  <a:t> efficiency</a:t>
                </a:r>
                <a:endParaRPr lang="en-US" sz="1000"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Fuel</a:t>
            </a:r>
            <a:r>
              <a:rPr lang="en-US" sz="1400" baseline="0">
                <a:latin typeface="Times New Roman" panose="02020603050405020304" pitchFamily="18" charset="0"/>
                <a:cs typeface="Times New Roman" panose="02020603050405020304" pitchFamily="18" charset="0"/>
              </a:rPr>
              <a:t> efficiency vs fuel types </a:t>
            </a:r>
            <a:endParaRPr lang="en-US" sz="14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4"/>
              <c:pt idx="0">
                <c:v>Petrol</c:v>
              </c:pt>
              <c:pt idx="1">
                <c:v>Hybrid</c:v>
              </c:pt>
              <c:pt idx="2">
                <c:v>Diesel</c:v>
              </c:pt>
              <c:pt idx="3">
                <c:v>CNG + Petrol</c:v>
              </c:pt>
            </c:strLit>
          </c:cat>
          <c:val>
            <c:numLit>
              <c:formatCode>General</c:formatCode>
              <c:ptCount val="4"/>
              <c:pt idx="0">
                <c:v>16.888503649635037</c:v>
              </c:pt>
              <c:pt idx="1">
                <c:v>16.899999999999999</c:v>
              </c:pt>
              <c:pt idx="2">
                <c:v>17.885812500000011</c:v>
              </c:pt>
              <c:pt idx="3">
                <c:v>20.5</c:v>
              </c:pt>
            </c:numLit>
          </c:val>
          <c:extLst>
            <c:ext xmlns:c16="http://schemas.microsoft.com/office/drawing/2014/chart" uri="{C3380CC4-5D6E-409C-BE32-E72D297353CC}">
              <c16:uniqueId val="{00000000-4409-4B91-BEB3-90E841CA2C79}"/>
            </c:ext>
          </c:extLst>
        </c:ser>
        <c:dLbls>
          <c:showLegendKey val="0"/>
          <c:showVal val="0"/>
          <c:showCatName val="0"/>
          <c:showSerName val="0"/>
          <c:showPercent val="0"/>
          <c:showBubbleSize val="0"/>
        </c:dLbls>
        <c:gapWidth val="147"/>
        <c:overlap val="-58"/>
        <c:axId val="504042432"/>
        <c:axId val="504039104"/>
      </c:barChart>
      <c:catAx>
        <c:axId val="5040424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a:t>
                </a:r>
                <a:r>
                  <a:rPr lang="en-US" sz="1000" b="1" baseline="0"/>
                  <a:t> TYPE</a:t>
                </a:r>
                <a:endParaRPr lang="en-US" sz="1000"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4039104"/>
        <c:crosses val="autoZero"/>
        <c:auto val="1"/>
        <c:lblAlgn val="ctr"/>
        <c:lblOffset val="100"/>
        <c:noMultiLvlLbl val="0"/>
      </c:catAx>
      <c:valAx>
        <c:axId val="50403910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 efficiency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Top Manufacturers with high</a:t>
            </a:r>
            <a:r>
              <a:rPr lang="en-US" sz="1400" baseline="0">
                <a:latin typeface="Times New Roman" panose="02020603050405020304" pitchFamily="18" charset="0"/>
                <a:cs typeface="Times New Roman" panose="02020603050405020304" pitchFamily="18" charset="0"/>
              </a:rPr>
              <a:t> fuel efficiency</a:t>
            </a:r>
            <a:endParaRPr lang="en-US" sz="1400">
              <a:latin typeface="Times New Roman" panose="02020603050405020304" pitchFamily="18" charset="0"/>
              <a:cs typeface="Times New Roman" panose="02020603050405020304" pitchFamily="18" charset="0"/>
            </a:endParaRPr>
          </a:p>
        </c:rich>
      </c:tx>
      <c:layout>
        <c:manualLayout>
          <c:xMode val="edge"/>
          <c:yMode val="edge"/>
          <c:x val="0.16561111111111113"/>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Ford</c:v>
              </c:pt>
              <c:pt idx="1">
                <c:v>Bmw</c:v>
              </c:pt>
              <c:pt idx="2">
                <c:v>Skoda</c:v>
              </c:pt>
              <c:pt idx="3">
                <c:v>Renault</c:v>
              </c:pt>
              <c:pt idx="4">
                <c:v>Mahindra</c:v>
              </c:pt>
              <c:pt idx="5">
                <c:v>Toyota</c:v>
              </c:pt>
              <c:pt idx="6">
                <c:v>Hyundai</c:v>
              </c:pt>
              <c:pt idx="7">
                <c:v>Volkswagen</c:v>
              </c:pt>
              <c:pt idx="8">
                <c:v>Suzuki</c:v>
              </c:pt>
              <c:pt idx="9">
                <c:v>Tata</c:v>
              </c:pt>
            </c:strLit>
          </c:cat>
          <c:val>
            <c:numLit>
              <c:formatCode>General</c:formatCode>
              <c:ptCount val="10"/>
              <c:pt idx="0">
                <c:v>10.68125</c:v>
              </c:pt>
              <c:pt idx="1">
                <c:v>14.641428571428571</c:v>
              </c:pt>
              <c:pt idx="2">
                <c:v>15.672499999999999</c:v>
              </c:pt>
              <c:pt idx="3">
                <c:v>15.85611111111111</c:v>
              </c:pt>
              <c:pt idx="4">
                <c:v>16.647719298245615</c:v>
              </c:pt>
              <c:pt idx="5">
                <c:v>17.086999999999996</c:v>
              </c:pt>
              <c:pt idx="6">
                <c:v>17.324146341463415</c:v>
              </c:pt>
              <c:pt idx="7">
                <c:v>17.864666666666665</c:v>
              </c:pt>
              <c:pt idx="8">
                <c:v>19.71863636363636</c:v>
              </c:pt>
              <c:pt idx="9">
                <c:v>19.787804878048771</c:v>
              </c:pt>
            </c:numLit>
          </c:val>
          <c:extLst>
            <c:ext xmlns:c16="http://schemas.microsoft.com/office/drawing/2014/chart" uri="{C3380CC4-5D6E-409C-BE32-E72D297353CC}">
              <c16:uniqueId val="{00000000-AD91-4ADD-8415-CEC39CA188B1}"/>
            </c:ext>
          </c:extLst>
        </c:ser>
        <c:dLbls>
          <c:showLegendKey val="0"/>
          <c:showVal val="0"/>
          <c:showCatName val="0"/>
          <c:showSerName val="0"/>
          <c:showPercent val="0"/>
          <c:showBubbleSize val="0"/>
        </c:dLbls>
        <c:gapWidth val="136"/>
        <c:overlap val="-58"/>
        <c:axId val="503889088"/>
        <c:axId val="503902400"/>
      </c:barChart>
      <c:catAx>
        <c:axId val="503889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Manufacturers</a:t>
                </a:r>
                <a:endParaRPr lang="en-US" b="1"/>
              </a:p>
            </c:rich>
          </c:tx>
          <c:layout>
            <c:manualLayout>
              <c:xMode val="edge"/>
              <c:yMode val="edge"/>
              <c:x val="3.0555555555555555E-2"/>
              <c:y val="0.389621974336541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3902400"/>
        <c:crosses val="autoZero"/>
        <c:auto val="1"/>
        <c:lblAlgn val="ctr"/>
        <c:lblOffset val="100"/>
        <c:noMultiLvlLbl val="0"/>
      </c:catAx>
      <c:valAx>
        <c:axId val="50390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Fuel Efficiency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89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ysClr val="windowText" lastClr="000000">
                    <a:lumMod val="65000"/>
                    <a:lumOff val="35000"/>
                  </a:sysClr>
                </a:solidFill>
                <a:latin typeface="+mj-lt"/>
                <a:ea typeface="+mj-ea"/>
                <a:cs typeface="+mj-cs"/>
              </a:defRPr>
            </a:pPr>
            <a:r>
              <a:rPr lang="en-US" sz="1600" b="1" i="0" baseline="0">
                <a:solidFill>
                  <a:schemeClr val="accent5">
                    <a:lumMod val="50000"/>
                  </a:schemeClr>
                </a:solidFill>
                <a:effectLst/>
                <a:latin typeface="Times New Roman" panose="02020603050405020304" pitchFamily="18" charset="0"/>
                <a:cs typeface="Times New Roman" panose="02020603050405020304" pitchFamily="18" charset="0"/>
              </a:rPr>
              <a:t>Fuel Efficiency Vs Distance for Avg speed No</a:t>
            </a:r>
            <a:endParaRPr lang="en-US" sz="1400">
              <a:solidFill>
                <a:schemeClr val="accent5">
                  <a:lumMod val="50000"/>
                </a:schemeClr>
              </a:solidFill>
              <a:effectLst/>
              <a:latin typeface="Times New Roman" panose="02020603050405020304" pitchFamily="18" charset="0"/>
              <a:cs typeface="Times New Roman" panose="02020603050405020304" pitchFamily="18" charset="0"/>
            </a:endParaRPr>
          </a:p>
        </c:rich>
      </c:tx>
      <c:layout>
        <c:manualLayout>
          <c:xMode val="edge"/>
          <c:yMode val="edge"/>
          <c:x val="0.11249501375644019"/>
          <c:y val="2.39860238915907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ysClr val="windowText" lastClr="000000">
                  <a:lumMod val="65000"/>
                  <a:lumOff val="35000"/>
                </a:sysClr>
              </a:solidFill>
              <a:latin typeface="+mj-lt"/>
              <a:ea typeface="+mj-ea"/>
              <a:cs typeface="+mj-cs"/>
            </a:defRPr>
          </a:pPr>
          <a:endParaRPr lang="en-US"/>
        </a:p>
      </c:txPr>
    </c:title>
    <c:autoTitleDeleted val="0"/>
    <c:plotArea>
      <c:layout/>
      <c:scatterChart>
        <c:scatterStyle val="lineMarker"/>
        <c:varyColors val="0"/>
        <c:ser>
          <c:idx val="0"/>
          <c:order val="0"/>
          <c:tx>
            <c:strRef>
              <c:f>'[1]Task 5b'!$L$1</c:f>
              <c:strCache>
                <c:ptCount val="1"/>
                <c:pt idx="0">
                  <c:v>Distance driven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38100" cap="rnd" cmpd="sng">
                <a:solidFill>
                  <a:schemeClr val="accent1"/>
                </a:solidFill>
              </a:ln>
              <a:effectLst/>
            </c:spPr>
            <c:trendlineType val="linear"/>
            <c:dispRSqr val="0"/>
            <c:dispEq val="0"/>
          </c:trendline>
          <c:xVal>
            <c:numRef>
              <c:f>'[1]Task 5b'!$K$2:$K$161</c:f>
              <c:numCache>
                <c:formatCode>General</c:formatCode>
                <c:ptCount val="160"/>
                <c:pt idx="0">
                  <c:v>13.5</c:v>
                </c:pt>
                <c:pt idx="1">
                  <c:v>13.5</c:v>
                </c:pt>
                <c:pt idx="2">
                  <c:v>13</c:v>
                </c:pt>
                <c:pt idx="3">
                  <c:v>15.5</c:v>
                </c:pt>
                <c:pt idx="4">
                  <c:v>15.5</c:v>
                </c:pt>
                <c:pt idx="5">
                  <c:v>21.535</c:v>
                </c:pt>
                <c:pt idx="6">
                  <c:v>15.5</c:v>
                </c:pt>
                <c:pt idx="7">
                  <c:v>15.5</c:v>
                </c:pt>
                <c:pt idx="8">
                  <c:v>22.5</c:v>
                </c:pt>
                <c:pt idx="9">
                  <c:v>22.5</c:v>
                </c:pt>
                <c:pt idx="10">
                  <c:v>22.5</c:v>
                </c:pt>
                <c:pt idx="11">
                  <c:v>22.5</c:v>
                </c:pt>
                <c:pt idx="12">
                  <c:v>22.5</c:v>
                </c:pt>
                <c:pt idx="13">
                  <c:v>22.5</c:v>
                </c:pt>
                <c:pt idx="14">
                  <c:v>22.5</c:v>
                </c:pt>
                <c:pt idx="15">
                  <c:v>22.5</c:v>
                </c:pt>
                <c:pt idx="16">
                  <c:v>16.405000000000001</c:v>
                </c:pt>
                <c:pt idx="17">
                  <c:v>16.63</c:v>
                </c:pt>
                <c:pt idx="18">
                  <c:v>21.945</c:v>
                </c:pt>
                <c:pt idx="19">
                  <c:v>16.405000000000001</c:v>
                </c:pt>
                <c:pt idx="20">
                  <c:v>21.689999999999998</c:v>
                </c:pt>
                <c:pt idx="21">
                  <c:v>21.689999999999998</c:v>
                </c:pt>
                <c:pt idx="22">
                  <c:v>16.63</c:v>
                </c:pt>
                <c:pt idx="23">
                  <c:v>21.689999999999998</c:v>
                </c:pt>
                <c:pt idx="24">
                  <c:v>16.405000000000001</c:v>
                </c:pt>
                <c:pt idx="25">
                  <c:v>21.689999999999998</c:v>
                </c:pt>
                <c:pt idx="26">
                  <c:v>16.405000000000001</c:v>
                </c:pt>
                <c:pt idx="27">
                  <c:v>21.945</c:v>
                </c:pt>
                <c:pt idx="28">
                  <c:v>16.405000000000001</c:v>
                </c:pt>
                <c:pt idx="29">
                  <c:v>21.689999999999998</c:v>
                </c:pt>
                <c:pt idx="30">
                  <c:v>15.950000000000001</c:v>
                </c:pt>
                <c:pt idx="31">
                  <c:v>20.47</c:v>
                </c:pt>
                <c:pt idx="32">
                  <c:v>15.9</c:v>
                </c:pt>
                <c:pt idx="33">
                  <c:v>20.47</c:v>
                </c:pt>
                <c:pt idx="34">
                  <c:v>15.9</c:v>
                </c:pt>
                <c:pt idx="35">
                  <c:v>20.47</c:v>
                </c:pt>
                <c:pt idx="36">
                  <c:v>15.9</c:v>
                </c:pt>
                <c:pt idx="37">
                  <c:v>20.45</c:v>
                </c:pt>
                <c:pt idx="38">
                  <c:v>15.950000000000001</c:v>
                </c:pt>
                <c:pt idx="39">
                  <c:v>15.9</c:v>
                </c:pt>
                <c:pt idx="40">
                  <c:v>15.9</c:v>
                </c:pt>
                <c:pt idx="41">
                  <c:v>20.47</c:v>
                </c:pt>
                <c:pt idx="42">
                  <c:v>20.5</c:v>
                </c:pt>
                <c:pt idx="43">
                  <c:v>15</c:v>
                </c:pt>
                <c:pt idx="44">
                  <c:v>19.5</c:v>
                </c:pt>
                <c:pt idx="45">
                  <c:v>14.95</c:v>
                </c:pt>
                <c:pt idx="46">
                  <c:v>15.149999999999999</c:v>
                </c:pt>
                <c:pt idx="47">
                  <c:v>21.954999999999998</c:v>
                </c:pt>
                <c:pt idx="48">
                  <c:v>21.950000000000003</c:v>
                </c:pt>
                <c:pt idx="49">
                  <c:v>21.7</c:v>
                </c:pt>
                <c:pt idx="50">
                  <c:v>14.95</c:v>
                </c:pt>
                <c:pt idx="51">
                  <c:v>14.95</c:v>
                </c:pt>
                <c:pt idx="52">
                  <c:v>21.950000000000003</c:v>
                </c:pt>
                <c:pt idx="53">
                  <c:v>21.7</c:v>
                </c:pt>
                <c:pt idx="54">
                  <c:v>14.95</c:v>
                </c:pt>
                <c:pt idx="55">
                  <c:v>15.5</c:v>
                </c:pt>
                <c:pt idx="56">
                  <c:v>20.3</c:v>
                </c:pt>
                <c:pt idx="57">
                  <c:v>20.3</c:v>
                </c:pt>
                <c:pt idx="58">
                  <c:v>20.3</c:v>
                </c:pt>
                <c:pt idx="59">
                  <c:v>22.5</c:v>
                </c:pt>
                <c:pt idx="60">
                  <c:v>22.5</c:v>
                </c:pt>
                <c:pt idx="61">
                  <c:v>22.5</c:v>
                </c:pt>
                <c:pt idx="62">
                  <c:v>22.5</c:v>
                </c:pt>
                <c:pt idx="63">
                  <c:v>22.5</c:v>
                </c:pt>
                <c:pt idx="64">
                  <c:v>22.5</c:v>
                </c:pt>
                <c:pt idx="65">
                  <c:v>22.5</c:v>
                </c:pt>
                <c:pt idx="66">
                  <c:v>22.5</c:v>
                </c:pt>
                <c:pt idx="67">
                  <c:v>16.824999999999999</c:v>
                </c:pt>
                <c:pt idx="68">
                  <c:v>16.824999999999999</c:v>
                </c:pt>
                <c:pt idx="69">
                  <c:v>23.785</c:v>
                </c:pt>
                <c:pt idx="70">
                  <c:v>23.785</c:v>
                </c:pt>
                <c:pt idx="71">
                  <c:v>23.785</c:v>
                </c:pt>
                <c:pt idx="72">
                  <c:v>16.824999999999999</c:v>
                </c:pt>
                <c:pt idx="73">
                  <c:v>16.824999999999999</c:v>
                </c:pt>
                <c:pt idx="74">
                  <c:v>23.785</c:v>
                </c:pt>
                <c:pt idx="75">
                  <c:v>16.824999999999999</c:v>
                </c:pt>
                <c:pt idx="76">
                  <c:v>23.785</c:v>
                </c:pt>
                <c:pt idx="77">
                  <c:v>16.824999999999999</c:v>
                </c:pt>
                <c:pt idx="78">
                  <c:v>23.785</c:v>
                </c:pt>
                <c:pt idx="79">
                  <c:v>16.824999999999999</c:v>
                </c:pt>
                <c:pt idx="80">
                  <c:v>16.824999999999999</c:v>
                </c:pt>
                <c:pt idx="81">
                  <c:v>16.824999999999999</c:v>
                </c:pt>
                <c:pt idx="82">
                  <c:v>23.785</c:v>
                </c:pt>
                <c:pt idx="83">
                  <c:v>23.785</c:v>
                </c:pt>
                <c:pt idx="84">
                  <c:v>23.785</c:v>
                </c:pt>
                <c:pt idx="85">
                  <c:v>23.785</c:v>
                </c:pt>
                <c:pt idx="86">
                  <c:v>23.785</c:v>
                </c:pt>
                <c:pt idx="87">
                  <c:v>16.824999999999999</c:v>
                </c:pt>
                <c:pt idx="88">
                  <c:v>16.824999999999999</c:v>
                </c:pt>
                <c:pt idx="89">
                  <c:v>14.8</c:v>
                </c:pt>
                <c:pt idx="90">
                  <c:v>18</c:v>
                </c:pt>
                <c:pt idx="91">
                  <c:v>25</c:v>
                </c:pt>
                <c:pt idx="92">
                  <c:v>15.4</c:v>
                </c:pt>
                <c:pt idx="93">
                  <c:v>21.1</c:v>
                </c:pt>
                <c:pt idx="94">
                  <c:v>15.4</c:v>
                </c:pt>
                <c:pt idx="95">
                  <c:v>15.4</c:v>
                </c:pt>
                <c:pt idx="96">
                  <c:v>15.4</c:v>
                </c:pt>
                <c:pt idx="97">
                  <c:v>21.1</c:v>
                </c:pt>
                <c:pt idx="98">
                  <c:v>19.600000000000001</c:v>
                </c:pt>
                <c:pt idx="99">
                  <c:v>21.1</c:v>
                </c:pt>
                <c:pt idx="100">
                  <c:v>21.1</c:v>
                </c:pt>
                <c:pt idx="101">
                  <c:v>19.600000000000001</c:v>
                </c:pt>
                <c:pt idx="102">
                  <c:v>12.5</c:v>
                </c:pt>
                <c:pt idx="103">
                  <c:v>12.5</c:v>
                </c:pt>
                <c:pt idx="104">
                  <c:v>11.5</c:v>
                </c:pt>
                <c:pt idx="105">
                  <c:v>14.18</c:v>
                </c:pt>
                <c:pt idx="106">
                  <c:v>22.15</c:v>
                </c:pt>
                <c:pt idx="107">
                  <c:v>16.094999999999999</c:v>
                </c:pt>
                <c:pt idx="108">
                  <c:v>16.094999999999999</c:v>
                </c:pt>
                <c:pt idx="109">
                  <c:v>12.035</c:v>
                </c:pt>
                <c:pt idx="110">
                  <c:v>17.8</c:v>
                </c:pt>
                <c:pt idx="111">
                  <c:v>17.8</c:v>
                </c:pt>
                <c:pt idx="112">
                  <c:v>17.8</c:v>
                </c:pt>
                <c:pt idx="113">
                  <c:v>13.45</c:v>
                </c:pt>
                <c:pt idx="114">
                  <c:v>9.16</c:v>
                </c:pt>
                <c:pt idx="115">
                  <c:v>11.45</c:v>
                </c:pt>
                <c:pt idx="116">
                  <c:v>13.45</c:v>
                </c:pt>
                <c:pt idx="117">
                  <c:v>13.45</c:v>
                </c:pt>
                <c:pt idx="118">
                  <c:v>13.45</c:v>
                </c:pt>
                <c:pt idx="119">
                  <c:v>15.55</c:v>
                </c:pt>
                <c:pt idx="120">
                  <c:v>15.55</c:v>
                </c:pt>
                <c:pt idx="121">
                  <c:v>19.600000000000001</c:v>
                </c:pt>
                <c:pt idx="122">
                  <c:v>19.7</c:v>
                </c:pt>
                <c:pt idx="123">
                  <c:v>12.725000000000001</c:v>
                </c:pt>
                <c:pt idx="124">
                  <c:v>13.395</c:v>
                </c:pt>
                <c:pt idx="125">
                  <c:v>13.395</c:v>
                </c:pt>
                <c:pt idx="126">
                  <c:v>12.725000000000001</c:v>
                </c:pt>
                <c:pt idx="127">
                  <c:v>9.0299999999999994</c:v>
                </c:pt>
                <c:pt idx="128">
                  <c:v>8.9049999999999994</c:v>
                </c:pt>
                <c:pt idx="129">
                  <c:v>12.725000000000001</c:v>
                </c:pt>
                <c:pt idx="130">
                  <c:v>13.85</c:v>
                </c:pt>
                <c:pt idx="131">
                  <c:v>13.85</c:v>
                </c:pt>
                <c:pt idx="132">
                  <c:v>12.149999999999999</c:v>
                </c:pt>
                <c:pt idx="133">
                  <c:v>11.95</c:v>
                </c:pt>
                <c:pt idx="134">
                  <c:v>13</c:v>
                </c:pt>
                <c:pt idx="135">
                  <c:v>13</c:v>
                </c:pt>
                <c:pt idx="136">
                  <c:v>13</c:v>
                </c:pt>
                <c:pt idx="137">
                  <c:v>12.4</c:v>
                </c:pt>
                <c:pt idx="138">
                  <c:v>12.4</c:v>
                </c:pt>
                <c:pt idx="139">
                  <c:v>11.9</c:v>
                </c:pt>
                <c:pt idx="140">
                  <c:v>13.85</c:v>
                </c:pt>
                <c:pt idx="141">
                  <c:v>20.5</c:v>
                </c:pt>
                <c:pt idx="142">
                  <c:v>20.5</c:v>
                </c:pt>
                <c:pt idx="143">
                  <c:v>11.5</c:v>
                </c:pt>
                <c:pt idx="144">
                  <c:v>13.9</c:v>
                </c:pt>
                <c:pt idx="145">
                  <c:v>13.9</c:v>
                </c:pt>
                <c:pt idx="146">
                  <c:v>11.5</c:v>
                </c:pt>
                <c:pt idx="147">
                  <c:v>11.5</c:v>
                </c:pt>
                <c:pt idx="148">
                  <c:v>17.814999999999998</c:v>
                </c:pt>
                <c:pt idx="149">
                  <c:v>13.705</c:v>
                </c:pt>
                <c:pt idx="150">
                  <c:v>6.1950000000000003</c:v>
                </c:pt>
                <c:pt idx="151">
                  <c:v>15.505000000000001</c:v>
                </c:pt>
                <c:pt idx="152">
                  <c:v>15.505000000000001</c:v>
                </c:pt>
                <c:pt idx="153">
                  <c:v>15.505000000000001</c:v>
                </c:pt>
                <c:pt idx="154">
                  <c:v>15.505000000000001</c:v>
                </c:pt>
                <c:pt idx="155">
                  <c:v>14.505000000000001</c:v>
                </c:pt>
                <c:pt idx="156">
                  <c:v>14.505000000000001</c:v>
                </c:pt>
                <c:pt idx="157">
                  <c:v>19.04</c:v>
                </c:pt>
                <c:pt idx="158">
                  <c:v>19.04</c:v>
                </c:pt>
              </c:numCache>
            </c:numRef>
          </c:xVal>
          <c:yVal>
            <c:numRef>
              <c:f>'[1]Task 5b'!$L$2:$L$161</c:f>
              <c:numCache>
                <c:formatCode>General</c:formatCode>
                <c:ptCount val="160"/>
                <c:pt idx="0">
                  <c:v>540</c:v>
                </c:pt>
                <c:pt idx="1">
                  <c:v>540</c:v>
                </c:pt>
                <c:pt idx="2">
                  <c:v>520</c:v>
                </c:pt>
                <c:pt idx="3">
                  <c:v>542.5</c:v>
                </c:pt>
                <c:pt idx="4">
                  <c:v>542.5</c:v>
                </c:pt>
                <c:pt idx="5">
                  <c:v>753.72500000000002</c:v>
                </c:pt>
                <c:pt idx="6">
                  <c:v>542.5</c:v>
                </c:pt>
                <c:pt idx="7">
                  <c:v>542.5</c:v>
                </c:pt>
                <c:pt idx="8">
                  <c:v>787.5</c:v>
                </c:pt>
                <c:pt idx="9">
                  <c:v>787.5</c:v>
                </c:pt>
                <c:pt idx="10">
                  <c:v>787.5</c:v>
                </c:pt>
                <c:pt idx="11">
                  <c:v>787.5</c:v>
                </c:pt>
                <c:pt idx="12">
                  <c:v>787.5</c:v>
                </c:pt>
                <c:pt idx="13">
                  <c:v>787.5</c:v>
                </c:pt>
                <c:pt idx="14">
                  <c:v>787.5</c:v>
                </c:pt>
                <c:pt idx="15">
                  <c:v>787.5</c:v>
                </c:pt>
                <c:pt idx="16">
                  <c:v>738.22500000000002</c:v>
                </c:pt>
                <c:pt idx="17">
                  <c:v>748.34999999999991</c:v>
                </c:pt>
                <c:pt idx="18">
                  <c:v>987.52499999999998</c:v>
                </c:pt>
                <c:pt idx="19">
                  <c:v>738.22500000000002</c:v>
                </c:pt>
                <c:pt idx="20">
                  <c:v>976.05</c:v>
                </c:pt>
                <c:pt idx="21">
                  <c:v>976.05</c:v>
                </c:pt>
                <c:pt idx="22">
                  <c:v>748.34999999999991</c:v>
                </c:pt>
                <c:pt idx="23">
                  <c:v>976.05</c:v>
                </c:pt>
                <c:pt idx="24">
                  <c:v>738.22500000000002</c:v>
                </c:pt>
                <c:pt idx="25">
                  <c:v>976.05</c:v>
                </c:pt>
                <c:pt idx="26">
                  <c:v>738.22500000000002</c:v>
                </c:pt>
                <c:pt idx="27">
                  <c:v>987.52499999999998</c:v>
                </c:pt>
                <c:pt idx="28">
                  <c:v>738.22500000000002</c:v>
                </c:pt>
                <c:pt idx="29">
                  <c:v>976.05</c:v>
                </c:pt>
                <c:pt idx="30">
                  <c:v>717.75</c:v>
                </c:pt>
                <c:pt idx="31">
                  <c:v>921.15</c:v>
                </c:pt>
                <c:pt idx="32">
                  <c:v>715.5</c:v>
                </c:pt>
                <c:pt idx="33">
                  <c:v>921.15</c:v>
                </c:pt>
                <c:pt idx="34">
                  <c:v>715.5</c:v>
                </c:pt>
                <c:pt idx="35">
                  <c:v>921.15</c:v>
                </c:pt>
                <c:pt idx="36">
                  <c:v>715.5</c:v>
                </c:pt>
                <c:pt idx="37">
                  <c:v>920.25</c:v>
                </c:pt>
                <c:pt idx="38">
                  <c:v>717.75</c:v>
                </c:pt>
                <c:pt idx="39">
                  <c:v>715.5</c:v>
                </c:pt>
                <c:pt idx="40">
                  <c:v>715.5</c:v>
                </c:pt>
                <c:pt idx="41">
                  <c:v>921.15</c:v>
                </c:pt>
                <c:pt idx="42">
                  <c:v>758.5</c:v>
                </c:pt>
                <c:pt idx="43">
                  <c:v>675</c:v>
                </c:pt>
                <c:pt idx="44">
                  <c:v>877.5</c:v>
                </c:pt>
                <c:pt idx="45">
                  <c:v>672.75</c:v>
                </c:pt>
                <c:pt idx="46">
                  <c:v>681.74999999999989</c:v>
                </c:pt>
                <c:pt idx="47">
                  <c:v>987.97499999999991</c:v>
                </c:pt>
                <c:pt idx="48">
                  <c:v>987.75000000000011</c:v>
                </c:pt>
                <c:pt idx="49">
                  <c:v>976.5</c:v>
                </c:pt>
                <c:pt idx="50">
                  <c:v>672.75</c:v>
                </c:pt>
                <c:pt idx="51">
                  <c:v>672.75</c:v>
                </c:pt>
                <c:pt idx="52">
                  <c:v>987.75000000000011</c:v>
                </c:pt>
                <c:pt idx="53">
                  <c:v>976.5</c:v>
                </c:pt>
                <c:pt idx="54">
                  <c:v>672.75</c:v>
                </c:pt>
                <c:pt idx="55">
                  <c:v>697.5</c:v>
                </c:pt>
                <c:pt idx="56">
                  <c:v>913.5</c:v>
                </c:pt>
                <c:pt idx="57">
                  <c:v>913.5</c:v>
                </c:pt>
                <c:pt idx="58">
                  <c:v>913.5</c:v>
                </c:pt>
                <c:pt idx="59">
                  <c:v>787.5</c:v>
                </c:pt>
                <c:pt idx="60">
                  <c:v>787.5</c:v>
                </c:pt>
                <c:pt idx="61">
                  <c:v>787.5</c:v>
                </c:pt>
                <c:pt idx="62">
                  <c:v>787.5</c:v>
                </c:pt>
                <c:pt idx="63">
                  <c:v>787.5</c:v>
                </c:pt>
                <c:pt idx="64">
                  <c:v>787.5</c:v>
                </c:pt>
                <c:pt idx="65">
                  <c:v>787.5</c:v>
                </c:pt>
                <c:pt idx="66">
                  <c:v>787.5</c:v>
                </c:pt>
                <c:pt idx="67">
                  <c:v>588.875</c:v>
                </c:pt>
                <c:pt idx="68">
                  <c:v>588.875</c:v>
                </c:pt>
                <c:pt idx="69">
                  <c:v>832.47500000000002</c:v>
                </c:pt>
                <c:pt idx="70">
                  <c:v>832.47500000000002</c:v>
                </c:pt>
                <c:pt idx="71">
                  <c:v>832.47500000000002</c:v>
                </c:pt>
                <c:pt idx="72">
                  <c:v>588.875</c:v>
                </c:pt>
                <c:pt idx="73">
                  <c:v>588.875</c:v>
                </c:pt>
                <c:pt idx="74">
                  <c:v>832.47500000000002</c:v>
                </c:pt>
                <c:pt idx="75">
                  <c:v>588.875</c:v>
                </c:pt>
                <c:pt idx="76">
                  <c:v>832.47500000000002</c:v>
                </c:pt>
                <c:pt idx="77">
                  <c:v>588.875</c:v>
                </c:pt>
                <c:pt idx="78">
                  <c:v>832.47500000000002</c:v>
                </c:pt>
                <c:pt idx="79">
                  <c:v>588.875</c:v>
                </c:pt>
                <c:pt idx="80">
                  <c:v>588.875</c:v>
                </c:pt>
                <c:pt idx="81">
                  <c:v>588.875</c:v>
                </c:pt>
                <c:pt idx="82">
                  <c:v>832.47500000000002</c:v>
                </c:pt>
                <c:pt idx="83">
                  <c:v>832.47500000000002</c:v>
                </c:pt>
                <c:pt idx="84">
                  <c:v>832.47500000000002</c:v>
                </c:pt>
                <c:pt idx="85">
                  <c:v>832.47500000000002</c:v>
                </c:pt>
                <c:pt idx="86">
                  <c:v>832.47500000000002</c:v>
                </c:pt>
                <c:pt idx="87">
                  <c:v>588.875</c:v>
                </c:pt>
                <c:pt idx="88">
                  <c:v>588.875</c:v>
                </c:pt>
                <c:pt idx="89">
                  <c:v>547.6</c:v>
                </c:pt>
                <c:pt idx="90">
                  <c:v>666</c:v>
                </c:pt>
                <c:pt idx="91">
                  <c:v>925</c:v>
                </c:pt>
                <c:pt idx="92">
                  <c:v>677.6</c:v>
                </c:pt>
                <c:pt idx="93">
                  <c:v>928.40000000000009</c:v>
                </c:pt>
                <c:pt idx="94">
                  <c:v>677.6</c:v>
                </c:pt>
                <c:pt idx="95">
                  <c:v>677.6</c:v>
                </c:pt>
                <c:pt idx="96">
                  <c:v>677.6</c:v>
                </c:pt>
                <c:pt idx="97">
                  <c:v>928.40000000000009</c:v>
                </c:pt>
                <c:pt idx="98">
                  <c:v>862.40000000000009</c:v>
                </c:pt>
                <c:pt idx="99">
                  <c:v>928.40000000000009</c:v>
                </c:pt>
                <c:pt idx="100">
                  <c:v>928.40000000000009</c:v>
                </c:pt>
                <c:pt idx="101">
                  <c:v>862.40000000000009</c:v>
                </c:pt>
                <c:pt idx="102">
                  <c:v>500</c:v>
                </c:pt>
                <c:pt idx="103">
                  <c:v>500</c:v>
                </c:pt>
                <c:pt idx="104">
                  <c:v>690</c:v>
                </c:pt>
                <c:pt idx="105">
                  <c:v>850.8</c:v>
                </c:pt>
                <c:pt idx="106">
                  <c:v>1063.1999999999998</c:v>
                </c:pt>
                <c:pt idx="107">
                  <c:v>643.79999999999995</c:v>
                </c:pt>
                <c:pt idx="108">
                  <c:v>643.79999999999995</c:v>
                </c:pt>
                <c:pt idx="109">
                  <c:v>601.75</c:v>
                </c:pt>
                <c:pt idx="110">
                  <c:v>890</c:v>
                </c:pt>
                <c:pt idx="111">
                  <c:v>890</c:v>
                </c:pt>
                <c:pt idx="112">
                  <c:v>890</c:v>
                </c:pt>
                <c:pt idx="113">
                  <c:v>807</c:v>
                </c:pt>
                <c:pt idx="114">
                  <c:v>732.8</c:v>
                </c:pt>
                <c:pt idx="115">
                  <c:v>916</c:v>
                </c:pt>
                <c:pt idx="116">
                  <c:v>807</c:v>
                </c:pt>
                <c:pt idx="117">
                  <c:v>807</c:v>
                </c:pt>
                <c:pt idx="118">
                  <c:v>807</c:v>
                </c:pt>
                <c:pt idx="119">
                  <c:v>1088.5</c:v>
                </c:pt>
                <c:pt idx="120">
                  <c:v>1088.5</c:v>
                </c:pt>
                <c:pt idx="121">
                  <c:v>842.80000000000007</c:v>
                </c:pt>
                <c:pt idx="122">
                  <c:v>847.1</c:v>
                </c:pt>
                <c:pt idx="123">
                  <c:v>1018.0000000000001</c:v>
                </c:pt>
                <c:pt idx="124">
                  <c:v>1071.5999999999999</c:v>
                </c:pt>
                <c:pt idx="125">
                  <c:v>1071.5999999999999</c:v>
                </c:pt>
                <c:pt idx="126">
                  <c:v>1018.0000000000001</c:v>
                </c:pt>
                <c:pt idx="127">
                  <c:v>722.4</c:v>
                </c:pt>
                <c:pt idx="128">
                  <c:v>712.4</c:v>
                </c:pt>
                <c:pt idx="129">
                  <c:v>1018.0000000000001</c:v>
                </c:pt>
                <c:pt idx="130">
                  <c:v>484.75</c:v>
                </c:pt>
                <c:pt idx="131">
                  <c:v>498.59999999999997</c:v>
                </c:pt>
                <c:pt idx="132">
                  <c:v>668.24999999999989</c:v>
                </c:pt>
                <c:pt idx="133">
                  <c:v>657.25</c:v>
                </c:pt>
                <c:pt idx="134">
                  <c:v>715</c:v>
                </c:pt>
                <c:pt idx="135">
                  <c:v>715</c:v>
                </c:pt>
                <c:pt idx="136">
                  <c:v>715</c:v>
                </c:pt>
                <c:pt idx="137">
                  <c:v>781.2</c:v>
                </c:pt>
                <c:pt idx="138">
                  <c:v>781.2</c:v>
                </c:pt>
                <c:pt idx="139">
                  <c:v>749.7</c:v>
                </c:pt>
                <c:pt idx="140">
                  <c:v>692.5</c:v>
                </c:pt>
                <c:pt idx="141">
                  <c:v>717.5</c:v>
                </c:pt>
                <c:pt idx="142">
                  <c:v>717.5</c:v>
                </c:pt>
                <c:pt idx="143">
                  <c:v>690</c:v>
                </c:pt>
                <c:pt idx="144">
                  <c:v>834</c:v>
                </c:pt>
                <c:pt idx="145">
                  <c:v>834</c:v>
                </c:pt>
                <c:pt idx="146">
                  <c:v>690</c:v>
                </c:pt>
                <c:pt idx="147">
                  <c:v>690</c:v>
                </c:pt>
                <c:pt idx="148">
                  <c:v>979.82499999999982</c:v>
                </c:pt>
                <c:pt idx="149">
                  <c:v>753.77499999999998</c:v>
                </c:pt>
                <c:pt idx="150">
                  <c:v>433.65000000000003</c:v>
                </c:pt>
                <c:pt idx="151">
                  <c:v>930.30000000000007</c:v>
                </c:pt>
                <c:pt idx="152">
                  <c:v>930.30000000000007</c:v>
                </c:pt>
                <c:pt idx="153">
                  <c:v>930.30000000000007</c:v>
                </c:pt>
                <c:pt idx="154">
                  <c:v>930.30000000000007</c:v>
                </c:pt>
                <c:pt idx="155">
                  <c:v>870.30000000000007</c:v>
                </c:pt>
                <c:pt idx="156">
                  <c:v>870.30000000000007</c:v>
                </c:pt>
                <c:pt idx="157">
                  <c:v>952</c:v>
                </c:pt>
                <c:pt idx="158">
                  <c:v>952</c:v>
                </c:pt>
              </c:numCache>
            </c:numRef>
          </c:yVal>
          <c:smooth val="0"/>
          <c:extLst>
            <c:ext xmlns:c16="http://schemas.microsoft.com/office/drawing/2014/chart" uri="{C3380CC4-5D6E-409C-BE32-E72D297353CC}">
              <c16:uniqueId val="{00000000-3341-49D8-B211-8380D5CD40D8}"/>
            </c:ext>
          </c:extLst>
        </c:ser>
        <c:dLbls>
          <c:showLegendKey val="0"/>
          <c:showVal val="0"/>
          <c:showCatName val="0"/>
          <c:showSerName val="0"/>
          <c:showPercent val="0"/>
          <c:showBubbleSize val="0"/>
        </c:dLbls>
        <c:axId val="504047840"/>
        <c:axId val="504051584"/>
      </c:scatterChart>
      <c:valAx>
        <c:axId val="504047840"/>
        <c:scaling>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i="0" cap="all" baseline="0">
                    <a:effectLst/>
                  </a:rPr>
                  <a:t>Fuel efficiency</a:t>
                </a:r>
                <a:endParaRPr lang="en-US" sz="300">
                  <a:effectLst/>
                </a:endParaRP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4051584"/>
        <c:crosses val="autoZero"/>
        <c:crossBetween val="midCat"/>
      </c:valAx>
      <c:valAx>
        <c:axId val="504051584"/>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000" b="1" i="0" cap="all" baseline="0">
                    <a:effectLst/>
                  </a:rPr>
                  <a:t>Distance driven</a:t>
                </a:r>
                <a:endParaRPr lang="en-US" sz="300">
                  <a:effectLst/>
                </a:endParaRPr>
              </a:p>
            </c:rich>
          </c:tx>
          <c:layout>
            <c:manualLayout>
              <c:xMode val="edge"/>
              <c:yMode val="edge"/>
              <c:x val="1.7754755105540601E-2"/>
              <c:y val="0.3510745549837103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04047840"/>
        <c:crosses val="autoZero"/>
        <c:crossBetween val="midCat"/>
        <c:majorUnit val="200"/>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accent5">
                    <a:lumMod val="50000"/>
                  </a:schemeClr>
                </a:solidFill>
                <a:latin typeface="+mj-lt"/>
                <a:ea typeface="+mj-ea"/>
                <a:cs typeface="+mj-cs"/>
              </a:defRPr>
            </a:pPr>
            <a:r>
              <a:rPr lang="en-US" sz="1600" b="1">
                <a:solidFill>
                  <a:schemeClr val="accent5">
                    <a:lumMod val="50000"/>
                  </a:schemeClr>
                </a:solidFill>
                <a:latin typeface="Times New Roman" panose="02020603050405020304" pitchFamily="18" charset="0"/>
                <a:cs typeface="Times New Roman" panose="02020603050405020304" pitchFamily="18" charset="0"/>
              </a:rPr>
              <a:t>Fuel</a:t>
            </a:r>
            <a:r>
              <a:rPr lang="en-US" sz="1600" b="1" baseline="0">
                <a:solidFill>
                  <a:schemeClr val="accent5">
                    <a:lumMod val="50000"/>
                  </a:schemeClr>
                </a:solidFill>
                <a:latin typeface="Times New Roman" panose="02020603050405020304" pitchFamily="18" charset="0"/>
                <a:cs typeface="Times New Roman" panose="02020603050405020304" pitchFamily="18" charset="0"/>
              </a:rPr>
              <a:t> Efficiency Vs Distance for Avg speed Yes</a:t>
            </a:r>
            <a:endParaRPr lang="en-US" sz="16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accent5">
                  <a:lumMod val="50000"/>
                </a:schemeClr>
              </a:solidFill>
              <a:latin typeface="+mj-lt"/>
              <a:ea typeface="+mj-ea"/>
              <a:cs typeface="+mj-cs"/>
            </a:defRPr>
          </a:pPr>
          <a:endParaRPr lang="en-US"/>
        </a:p>
      </c:txPr>
    </c:title>
    <c:autoTitleDeleted val="0"/>
    <c:plotArea>
      <c:layout/>
      <c:scatterChart>
        <c:scatterStyle val="lineMarker"/>
        <c:varyColors val="0"/>
        <c:ser>
          <c:idx val="0"/>
          <c:order val="0"/>
          <c:tx>
            <c:strRef>
              <c:f>'[1]Task 5b'!$B$1</c:f>
              <c:strCache>
                <c:ptCount val="1"/>
                <c:pt idx="0">
                  <c:v>Distance driven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31750" cap="rnd">
                <a:solidFill>
                  <a:schemeClr val="accent1"/>
                </a:solidFill>
              </a:ln>
              <a:effectLst/>
            </c:spPr>
            <c:trendlineType val="linear"/>
            <c:dispRSqr val="0"/>
            <c:dispEq val="0"/>
          </c:trendline>
          <c:xVal>
            <c:numRef>
              <c:f>'[1]Task 5b'!$A$2:$A$160</c:f>
              <c:numCache>
                <c:formatCode>General</c:formatCode>
                <c:ptCount val="159"/>
                <c:pt idx="0">
                  <c:v>23.42</c:v>
                </c:pt>
                <c:pt idx="1">
                  <c:v>23.42</c:v>
                </c:pt>
                <c:pt idx="2">
                  <c:v>23.42</c:v>
                </c:pt>
                <c:pt idx="3">
                  <c:v>23.42</c:v>
                </c:pt>
                <c:pt idx="4">
                  <c:v>23.92</c:v>
                </c:pt>
                <c:pt idx="5">
                  <c:v>23.92</c:v>
                </c:pt>
                <c:pt idx="6">
                  <c:v>23.92</c:v>
                </c:pt>
                <c:pt idx="7">
                  <c:v>20.89</c:v>
                </c:pt>
                <c:pt idx="8">
                  <c:v>20.445</c:v>
                </c:pt>
                <c:pt idx="9">
                  <c:v>15.7</c:v>
                </c:pt>
                <c:pt idx="10">
                  <c:v>17.2</c:v>
                </c:pt>
                <c:pt idx="11">
                  <c:v>17.700000000000003</c:v>
                </c:pt>
                <c:pt idx="12">
                  <c:v>15</c:v>
                </c:pt>
                <c:pt idx="13">
                  <c:v>15</c:v>
                </c:pt>
                <c:pt idx="14">
                  <c:v>19.5</c:v>
                </c:pt>
                <c:pt idx="15">
                  <c:v>19.5</c:v>
                </c:pt>
                <c:pt idx="16">
                  <c:v>17</c:v>
                </c:pt>
                <c:pt idx="17">
                  <c:v>19</c:v>
                </c:pt>
                <c:pt idx="18">
                  <c:v>18.48</c:v>
                </c:pt>
                <c:pt idx="19">
                  <c:v>18.48</c:v>
                </c:pt>
                <c:pt idx="20">
                  <c:v>18.515000000000001</c:v>
                </c:pt>
                <c:pt idx="21">
                  <c:v>18.48</c:v>
                </c:pt>
                <c:pt idx="22">
                  <c:v>18.515000000000001</c:v>
                </c:pt>
                <c:pt idx="23">
                  <c:v>19.04</c:v>
                </c:pt>
                <c:pt idx="24">
                  <c:v>19.04</c:v>
                </c:pt>
                <c:pt idx="25">
                  <c:v>19.04</c:v>
                </c:pt>
                <c:pt idx="26">
                  <c:v>12.5</c:v>
                </c:pt>
                <c:pt idx="27">
                  <c:v>16.645</c:v>
                </c:pt>
                <c:pt idx="28">
                  <c:v>16.645</c:v>
                </c:pt>
                <c:pt idx="29">
                  <c:v>16.645</c:v>
                </c:pt>
                <c:pt idx="30">
                  <c:v>16.645</c:v>
                </c:pt>
                <c:pt idx="31">
                  <c:v>17.28</c:v>
                </c:pt>
                <c:pt idx="32">
                  <c:v>17.28</c:v>
                </c:pt>
                <c:pt idx="33">
                  <c:v>17.28</c:v>
                </c:pt>
                <c:pt idx="34">
                  <c:v>11.5</c:v>
                </c:pt>
                <c:pt idx="35">
                  <c:v>10.4</c:v>
                </c:pt>
                <c:pt idx="36">
                  <c:v>9</c:v>
                </c:pt>
                <c:pt idx="37">
                  <c:v>14.98</c:v>
                </c:pt>
                <c:pt idx="38">
                  <c:v>14.98</c:v>
                </c:pt>
                <c:pt idx="39">
                  <c:v>14.98</c:v>
                </c:pt>
                <c:pt idx="40">
                  <c:v>24</c:v>
                </c:pt>
                <c:pt idx="41">
                  <c:v>24</c:v>
                </c:pt>
                <c:pt idx="42">
                  <c:v>19.335000000000001</c:v>
                </c:pt>
                <c:pt idx="43">
                  <c:v>19.335000000000001</c:v>
                </c:pt>
                <c:pt idx="44">
                  <c:v>18</c:v>
                </c:pt>
                <c:pt idx="45">
                  <c:v>18</c:v>
                </c:pt>
                <c:pt idx="46">
                  <c:v>18</c:v>
                </c:pt>
                <c:pt idx="47">
                  <c:v>25</c:v>
                </c:pt>
                <c:pt idx="48">
                  <c:v>25</c:v>
                </c:pt>
                <c:pt idx="49">
                  <c:v>25</c:v>
                </c:pt>
                <c:pt idx="50">
                  <c:v>23.560000000000002</c:v>
                </c:pt>
                <c:pt idx="51">
                  <c:v>23.560000000000002</c:v>
                </c:pt>
                <c:pt idx="52">
                  <c:v>23.560000000000002</c:v>
                </c:pt>
                <c:pt idx="53">
                  <c:v>23.560000000000002</c:v>
                </c:pt>
                <c:pt idx="54">
                  <c:v>23.560000000000002</c:v>
                </c:pt>
                <c:pt idx="55">
                  <c:v>23.560000000000002</c:v>
                </c:pt>
                <c:pt idx="56">
                  <c:v>22.15</c:v>
                </c:pt>
                <c:pt idx="57">
                  <c:v>22.15</c:v>
                </c:pt>
                <c:pt idx="58">
                  <c:v>22.15</c:v>
                </c:pt>
                <c:pt idx="59">
                  <c:v>22.15</c:v>
                </c:pt>
                <c:pt idx="60">
                  <c:v>22.15</c:v>
                </c:pt>
                <c:pt idx="61">
                  <c:v>22.15</c:v>
                </c:pt>
                <c:pt idx="62">
                  <c:v>22.15</c:v>
                </c:pt>
                <c:pt idx="63">
                  <c:v>22.15</c:v>
                </c:pt>
                <c:pt idx="64">
                  <c:v>11.934999999999999</c:v>
                </c:pt>
                <c:pt idx="65">
                  <c:v>11.934999999999999</c:v>
                </c:pt>
                <c:pt idx="66">
                  <c:v>17.8</c:v>
                </c:pt>
                <c:pt idx="67">
                  <c:v>17.8</c:v>
                </c:pt>
                <c:pt idx="68">
                  <c:v>17.8</c:v>
                </c:pt>
                <c:pt idx="69">
                  <c:v>21.11</c:v>
                </c:pt>
                <c:pt idx="70">
                  <c:v>20.95</c:v>
                </c:pt>
                <c:pt idx="71">
                  <c:v>15.5</c:v>
                </c:pt>
                <c:pt idx="72">
                  <c:v>15.5</c:v>
                </c:pt>
                <c:pt idx="73">
                  <c:v>19</c:v>
                </c:pt>
                <c:pt idx="74">
                  <c:v>17</c:v>
                </c:pt>
                <c:pt idx="75">
                  <c:v>13.45</c:v>
                </c:pt>
                <c:pt idx="76">
                  <c:v>13.45</c:v>
                </c:pt>
                <c:pt idx="77">
                  <c:v>13.45</c:v>
                </c:pt>
                <c:pt idx="78">
                  <c:v>19.86</c:v>
                </c:pt>
                <c:pt idx="79">
                  <c:v>13.42</c:v>
                </c:pt>
                <c:pt idx="80">
                  <c:v>19.564999999999998</c:v>
                </c:pt>
                <c:pt idx="81">
                  <c:v>13.705</c:v>
                </c:pt>
                <c:pt idx="82">
                  <c:v>15.8</c:v>
                </c:pt>
                <c:pt idx="83">
                  <c:v>15.8</c:v>
                </c:pt>
                <c:pt idx="84">
                  <c:v>15.8</c:v>
                </c:pt>
                <c:pt idx="85">
                  <c:v>15.8</c:v>
                </c:pt>
                <c:pt idx="86">
                  <c:v>15.8</c:v>
                </c:pt>
                <c:pt idx="87">
                  <c:v>15.8</c:v>
                </c:pt>
                <c:pt idx="88">
                  <c:v>15.8</c:v>
                </c:pt>
                <c:pt idx="89">
                  <c:v>12.36</c:v>
                </c:pt>
                <c:pt idx="90">
                  <c:v>12.385</c:v>
                </c:pt>
                <c:pt idx="91">
                  <c:v>12.5</c:v>
                </c:pt>
                <c:pt idx="92">
                  <c:v>16.645</c:v>
                </c:pt>
                <c:pt idx="93">
                  <c:v>16.645</c:v>
                </c:pt>
                <c:pt idx="94">
                  <c:v>12.385</c:v>
                </c:pt>
                <c:pt idx="95">
                  <c:v>16.645</c:v>
                </c:pt>
                <c:pt idx="96">
                  <c:v>9.3049999999999997</c:v>
                </c:pt>
                <c:pt idx="97">
                  <c:v>10.96</c:v>
                </c:pt>
                <c:pt idx="98">
                  <c:v>10.96</c:v>
                </c:pt>
                <c:pt idx="99">
                  <c:v>19.34</c:v>
                </c:pt>
                <c:pt idx="100">
                  <c:v>19.34</c:v>
                </c:pt>
                <c:pt idx="101">
                  <c:v>19.34</c:v>
                </c:pt>
                <c:pt idx="102">
                  <c:v>7.15</c:v>
                </c:pt>
                <c:pt idx="103">
                  <c:v>18.899999999999999</c:v>
                </c:pt>
                <c:pt idx="104">
                  <c:v>19.335000000000001</c:v>
                </c:pt>
                <c:pt idx="105">
                  <c:v>18.195</c:v>
                </c:pt>
                <c:pt idx="106">
                  <c:v>18.195</c:v>
                </c:pt>
                <c:pt idx="107">
                  <c:v>19.335000000000001</c:v>
                </c:pt>
                <c:pt idx="108">
                  <c:v>13.85</c:v>
                </c:pt>
                <c:pt idx="109">
                  <c:v>13.85</c:v>
                </c:pt>
                <c:pt idx="110">
                  <c:v>13.85</c:v>
                </c:pt>
                <c:pt idx="111">
                  <c:v>17.399999999999999</c:v>
                </c:pt>
                <c:pt idx="112">
                  <c:v>13.164999999999999</c:v>
                </c:pt>
                <c:pt idx="113">
                  <c:v>16.38</c:v>
                </c:pt>
                <c:pt idx="114">
                  <c:v>13.125</c:v>
                </c:pt>
                <c:pt idx="115">
                  <c:v>16.38</c:v>
                </c:pt>
                <c:pt idx="116">
                  <c:v>13.125</c:v>
                </c:pt>
                <c:pt idx="117">
                  <c:v>13.125</c:v>
                </c:pt>
                <c:pt idx="118">
                  <c:v>16.38</c:v>
                </c:pt>
                <c:pt idx="119">
                  <c:v>16.899999999999999</c:v>
                </c:pt>
                <c:pt idx="120">
                  <c:v>9.0350000000000001</c:v>
                </c:pt>
                <c:pt idx="121">
                  <c:v>13.705</c:v>
                </c:pt>
                <c:pt idx="122">
                  <c:v>17.814999999999998</c:v>
                </c:pt>
                <c:pt idx="123">
                  <c:v>18.11</c:v>
                </c:pt>
                <c:pt idx="124">
                  <c:v>13.42</c:v>
                </c:pt>
                <c:pt idx="125">
                  <c:v>19.86</c:v>
                </c:pt>
                <c:pt idx="126">
                  <c:v>19.564999999999998</c:v>
                </c:pt>
                <c:pt idx="127">
                  <c:v>13.705</c:v>
                </c:pt>
                <c:pt idx="128">
                  <c:v>13.42</c:v>
                </c:pt>
                <c:pt idx="129">
                  <c:v>13.705</c:v>
                </c:pt>
                <c:pt idx="130">
                  <c:v>13.42</c:v>
                </c:pt>
                <c:pt idx="131">
                  <c:v>19.564999999999998</c:v>
                </c:pt>
                <c:pt idx="132">
                  <c:v>19.86</c:v>
                </c:pt>
                <c:pt idx="133">
                  <c:v>9.9499999999999993</c:v>
                </c:pt>
                <c:pt idx="134">
                  <c:v>14.600000000000001</c:v>
                </c:pt>
                <c:pt idx="135">
                  <c:v>16</c:v>
                </c:pt>
                <c:pt idx="136">
                  <c:v>14</c:v>
                </c:pt>
              </c:numCache>
            </c:numRef>
          </c:xVal>
          <c:yVal>
            <c:numRef>
              <c:f>'[1]Task 5b'!$B$2:$B$160</c:f>
              <c:numCache>
                <c:formatCode>General</c:formatCode>
                <c:ptCount val="159"/>
                <c:pt idx="0">
                  <c:v>819.7</c:v>
                </c:pt>
                <c:pt idx="1">
                  <c:v>819.7</c:v>
                </c:pt>
                <c:pt idx="2">
                  <c:v>819.7</c:v>
                </c:pt>
                <c:pt idx="3">
                  <c:v>819.7</c:v>
                </c:pt>
                <c:pt idx="4">
                  <c:v>837.2</c:v>
                </c:pt>
                <c:pt idx="5">
                  <c:v>837.2</c:v>
                </c:pt>
                <c:pt idx="6">
                  <c:v>837.2</c:v>
                </c:pt>
                <c:pt idx="7">
                  <c:v>668.48</c:v>
                </c:pt>
                <c:pt idx="8">
                  <c:v>654.24</c:v>
                </c:pt>
                <c:pt idx="9">
                  <c:v>675.1</c:v>
                </c:pt>
                <c:pt idx="10">
                  <c:v>722.4</c:v>
                </c:pt>
                <c:pt idx="11">
                  <c:v>743.40000000000009</c:v>
                </c:pt>
                <c:pt idx="12">
                  <c:v>675</c:v>
                </c:pt>
                <c:pt idx="13">
                  <c:v>675</c:v>
                </c:pt>
                <c:pt idx="14">
                  <c:v>877.5</c:v>
                </c:pt>
                <c:pt idx="15">
                  <c:v>877.5</c:v>
                </c:pt>
                <c:pt idx="16">
                  <c:v>765</c:v>
                </c:pt>
                <c:pt idx="17">
                  <c:v>855</c:v>
                </c:pt>
                <c:pt idx="18">
                  <c:v>831.6</c:v>
                </c:pt>
                <c:pt idx="19">
                  <c:v>831.6</c:v>
                </c:pt>
                <c:pt idx="20">
                  <c:v>833.17500000000007</c:v>
                </c:pt>
                <c:pt idx="21">
                  <c:v>831.6</c:v>
                </c:pt>
                <c:pt idx="22">
                  <c:v>833.17500000000007</c:v>
                </c:pt>
                <c:pt idx="23">
                  <c:v>952</c:v>
                </c:pt>
                <c:pt idx="24">
                  <c:v>952</c:v>
                </c:pt>
                <c:pt idx="25">
                  <c:v>952</c:v>
                </c:pt>
                <c:pt idx="26">
                  <c:v>825</c:v>
                </c:pt>
                <c:pt idx="27">
                  <c:v>1098.57</c:v>
                </c:pt>
                <c:pt idx="28">
                  <c:v>1098.57</c:v>
                </c:pt>
                <c:pt idx="29">
                  <c:v>1098.57</c:v>
                </c:pt>
                <c:pt idx="30">
                  <c:v>1098.57</c:v>
                </c:pt>
                <c:pt idx="31">
                  <c:v>1157.76</c:v>
                </c:pt>
                <c:pt idx="32">
                  <c:v>1157.76</c:v>
                </c:pt>
                <c:pt idx="33">
                  <c:v>1157.76</c:v>
                </c:pt>
                <c:pt idx="34">
                  <c:v>700.35</c:v>
                </c:pt>
                <c:pt idx="35">
                  <c:v>540.80000000000007</c:v>
                </c:pt>
                <c:pt idx="36">
                  <c:v>783</c:v>
                </c:pt>
                <c:pt idx="37">
                  <c:v>1168.44</c:v>
                </c:pt>
                <c:pt idx="38">
                  <c:v>1168.44</c:v>
                </c:pt>
                <c:pt idx="39">
                  <c:v>1168.44</c:v>
                </c:pt>
                <c:pt idx="40">
                  <c:v>1032</c:v>
                </c:pt>
                <c:pt idx="41">
                  <c:v>1032</c:v>
                </c:pt>
                <c:pt idx="42">
                  <c:v>831.40500000000009</c:v>
                </c:pt>
                <c:pt idx="43">
                  <c:v>831.40500000000009</c:v>
                </c:pt>
                <c:pt idx="44">
                  <c:v>666</c:v>
                </c:pt>
                <c:pt idx="45">
                  <c:v>666</c:v>
                </c:pt>
                <c:pt idx="46">
                  <c:v>666</c:v>
                </c:pt>
                <c:pt idx="47">
                  <c:v>925</c:v>
                </c:pt>
                <c:pt idx="48">
                  <c:v>925</c:v>
                </c:pt>
                <c:pt idx="49">
                  <c:v>925</c:v>
                </c:pt>
                <c:pt idx="50">
                  <c:v>824.60000000000014</c:v>
                </c:pt>
                <c:pt idx="51">
                  <c:v>824.60000000000014</c:v>
                </c:pt>
                <c:pt idx="52">
                  <c:v>824.60000000000014</c:v>
                </c:pt>
                <c:pt idx="53">
                  <c:v>824.60000000000014</c:v>
                </c:pt>
                <c:pt idx="54">
                  <c:v>824.60000000000014</c:v>
                </c:pt>
                <c:pt idx="55">
                  <c:v>824.60000000000014</c:v>
                </c:pt>
                <c:pt idx="56">
                  <c:v>1063.1999999999998</c:v>
                </c:pt>
                <c:pt idx="57">
                  <c:v>1063.1999999999998</c:v>
                </c:pt>
                <c:pt idx="58">
                  <c:v>1063.1999999999998</c:v>
                </c:pt>
                <c:pt idx="59">
                  <c:v>1063.1999999999998</c:v>
                </c:pt>
                <c:pt idx="60">
                  <c:v>1063.1999999999998</c:v>
                </c:pt>
                <c:pt idx="61">
                  <c:v>1063.1999999999998</c:v>
                </c:pt>
                <c:pt idx="62">
                  <c:v>1063.1999999999998</c:v>
                </c:pt>
                <c:pt idx="63">
                  <c:v>1063.1999999999998</c:v>
                </c:pt>
                <c:pt idx="64">
                  <c:v>596.74999999999989</c:v>
                </c:pt>
                <c:pt idx="65">
                  <c:v>596.74999999999989</c:v>
                </c:pt>
                <c:pt idx="66">
                  <c:v>890</c:v>
                </c:pt>
                <c:pt idx="67">
                  <c:v>890</c:v>
                </c:pt>
                <c:pt idx="68">
                  <c:v>890</c:v>
                </c:pt>
                <c:pt idx="69">
                  <c:v>949.94999999999993</c:v>
                </c:pt>
                <c:pt idx="70">
                  <c:v>942.75</c:v>
                </c:pt>
                <c:pt idx="71">
                  <c:v>697.5</c:v>
                </c:pt>
                <c:pt idx="72">
                  <c:v>697.5</c:v>
                </c:pt>
                <c:pt idx="73">
                  <c:v>855</c:v>
                </c:pt>
                <c:pt idx="74">
                  <c:v>765</c:v>
                </c:pt>
                <c:pt idx="75">
                  <c:v>807</c:v>
                </c:pt>
                <c:pt idx="76">
                  <c:v>807</c:v>
                </c:pt>
                <c:pt idx="77">
                  <c:v>807</c:v>
                </c:pt>
                <c:pt idx="78">
                  <c:v>1092.3</c:v>
                </c:pt>
                <c:pt idx="79">
                  <c:v>738.1</c:v>
                </c:pt>
                <c:pt idx="80">
                  <c:v>1076.0749999999998</c:v>
                </c:pt>
                <c:pt idx="81">
                  <c:v>753.77499999999998</c:v>
                </c:pt>
                <c:pt idx="82">
                  <c:v>948</c:v>
                </c:pt>
                <c:pt idx="83">
                  <c:v>948</c:v>
                </c:pt>
                <c:pt idx="84">
                  <c:v>948</c:v>
                </c:pt>
                <c:pt idx="85">
                  <c:v>0</c:v>
                </c:pt>
                <c:pt idx="86">
                  <c:v>948</c:v>
                </c:pt>
                <c:pt idx="87">
                  <c:v>948</c:v>
                </c:pt>
                <c:pt idx="88">
                  <c:v>0</c:v>
                </c:pt>
                <c:pt idx="89">
                  <c:v>815.76</c:v>
                </c:pt>
                <c:pt idx="90">
                  <c:v>817.41</c:v>
                </c:pt>
                <c:pt idx="91">
                  <c:v>825</c:v>
                </c:pt>
                <c:pt idx="92">
                  <c:v>1098.57</c:v>
                </c:pt>
                <c:pt idx="93">
                  <c:v>1098.57</c:v>
                </c:pt>
                <c:pt idx="94">
                  <c:v>817.41</c:v>
                </c:pt>
                <c:pt idx="95">
                  <c:v>1098.57</c:v>
                </c:pt>
                <c:pt idx="96">
                  <c:v>744.4</c:v>
                </c:pt>
                <c:pt idx="97">
                  <c:v>876.80000000000007</c:v>
                </c:pt>
                <c:pt idx="98">
                  <c:v>876.80000000000007</c:v>
                </c:pt>
                <c:pt idx="99">
                  <c:v>986.34</c:v>
                </c:pt>
                <c:pt idx="100">
                  <c:v>986.34</c:v>
                </c:pt>
                <c:pt idx="101">
                  <c:v>986.34</c:v>
                </c:pt>
                <c:pt idx="102">
                  <c:v>664.95</c:v>
                </c:pt>
                <c:pt idx="103">
                  <c:v>812.69999999999993</c:v>
                </c:pt>
                <c:pt idx="104">
                  <c:v>831.40500000000009</c:v>
                </c:pt>
                <c:pt idx="105">
                  <c:v>782.38499999999999</c:v>
                </c:pt>
                <c:pt idx="106">
                  <c:v>782.38499999999999</c:v>
                </c:pt>
                <c:pt idx="107">
                  <c:v>831.40500000000009</c:v>
                </c:pt>
                <c:pt idx="108">
                  <c:v>692.5</c:v>
                </c:pt>
                <c:pt idx="109">
                  <c:v>692.5</c:v>
                </c:pt>
                <c:pt idx="110">
                  <c:v>692.5</c:v>
                </c:pt>
                <c:pt idx="111">
                  <c:v>1078.8</c:v>
                </c:pt>
                <c:pt idx="112">
                  <c:v>816.2299999999999</c:v>
                </c:pt>
                <c:pt idx="113">
                  <c:v>1015.56</c:v>
                </c:pt>
                <c:pt idx="114">
                  <c:v>813.75</c:v>
                </c:pt>
                <c:pt idx="115">
                  <c:v>1015.56</c:v>
                </c:pt>
                <c:pt idx="116">
                  <c:v>813.75</c:v>
                </c:pt>
                <c:pt idx="117">
                  <c:v>813.75</c:v>
                </c:pt>
                <c:pt idx="118">
                  <c:v>1015.56</c:v>
                </c:pt>
                <c:pt idx="119">
                  <c:v>726.69999999999993</c:v>
                </c:pt>
                <c:pt idx="120">
                  <c:v>542.1</c:v>
                </c:pt>
                <c:pt idx="121">
                  <c:v>753.77499999999998</c:v>
                </c:pt>
                <c:pt idx="122">
                  <c:v>979.82499999999982</c:v>
                </c:pt>
                <c:pt idx="123">
                  <c:v>996.05</c:v>
                </c:pt>
                <c:pt idx="124">
                  <c:v>738.1</c:v>
                </c:pt>
                <c:pt idx="125">
                  <c:v>1092.3</c:v>
                </c:pt>
                <c:pt idx="126">
                  <c:v>1076.0749999999998</c:v>
                </c:pt>
                <c:pt idx="127">
                  <c:v>753.77499999999998</c:v>
                </c:pt>
                <c:pt idx="128">
                  <c:v>738.1</c:v>
                </c:pt>
                <c:pt idx="129">
                  <c:v>753.77499999999998</c:v>
                </c:pt>
                <c:pt idx="130">
                  <c:v>738.1</c:v>
                </c:pt>
                <c:pt idx="131">
                  <c:v>1076.0749999999998</c:v>
                </c:pt>
                <c:pt idx="132">
                  <c:v>1092.3</c:v>
                </c:pt>
                <c:pt idx="133">
                  <c:v>696.5</c:v>
                </c:pt>
                <c:pt idx="134">
                  <c:v>1022.0000000000001</c:v>
                </c:pt>
                <c:pt idx="135">
                  <c:v>800</c:v>
                </c:pt>
                <c:pt idx="136">
                  <c:v>700</c:v>
                </c:pt>
              </c:numCache>
            </c:numRef>
          </c:yVal>
          <c:smooth val="0"/>
          <c:extLst>
            <c:ext xmlns:c16="http://schemas.microsoft.com/office/drawing/2014/chart" uri="{C3380CC4-5D6E-409C-BE32-E72D297353CC}">
              <c16:uniqueId val="{00000000-24F2-411F-ACE5-F138CC20D009}"/>
            </c:ext>
          </c:extLst>
        </c:ser>
        <c:dLbls>
          <c:showLegendKey val="0"/>
          <c:showVal val="0"/>
          <c:showCatName val="0"/>
          <c:showSerName val="0"/>
          <c:showPercent val="0"/>
          <c:showBubbleSize val="0"/>
        </c:dLbls>
        <c:axId val="503685664"/>
        <c:axId val="503693568"/>
      </c:scatterChart>
      <c:valAx>
        <c:axId val="503685664"/>
        <c:scaling>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Fuel efficiency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03693568"/>
        <c:crosses val="autoZero"/>
        <c:crossBetween val="midCat"/>
      </c:valAx>
      <c:valAx>
        <c:axId val="503693568"/>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000" b="1"/>
                  <a:t>Distance</a:t>
                </a:r>
                <a:r>
                  <a:rPr lang="en-US" sz="1000" b="1" baseline="0"/>
                  <a:t> driven</a:t>
                </a:r>
                <a:endParaRPr lang="en-US" sz="1000" b="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03685664"/>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l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r>
              <a:rPr lang="en-US" sz="1100" b="1">
                <a:solidFill>
                  <a:schemeClr val="accent5">
                    <a:lumMod val="50000"/>
                  </a:schemeClr>
                </a:solidFill>
                <a:latin typeface="Times New Roman" panose="02020603050405020304" pitchFamily="18" charset="0"/>
                <a:cs typeface="Times New Roman" panose="02020603050405020304" pitchFamily="18" charset="0"/>
              </a:rPr>
              <a:t>Top 10 Cars with Highest Mileage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4934791182190308E-2"/>
          <c:y val="0.10205214832574995"/>
          <c:w val="0.9074698494966611"/>
          <c:h val="0.58756831866604919"/>
        </c:manualLayout>
      </c:layout>
      <c:barChart>
        <c:barDir val="col"/>
        <c:grouping val="clustered"/>
        <c:varyColors val="0"/>
        <c:ser>
          <c:idx val="0"/>
          <c:order val="0"/>
          <c:tx>
            <c:strRef>
              <c:f>'Task 1'!$C$1</c:f>
              <c:strCache>
                <c:ptCount val="1"/>
                <c:pt idx="0">
                  <c:v>city_milleage_Miles per gallen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'Task 1'!$A$2:$B$10</c:f>
              <c:multiLvlStrCache>
                <c:ptCount val="9"/>
                <c:lvl>
                  <c:pt idx="0">
                    <c:v>E2O Plus</c:v>
                  </c:pt>
                  <c:pt idx="1">
                    <c:v>Dzire</c:v>
                  </c:pt>
                  <c:pt idx="2">
                    <c:v>Ciaz</c:v>
                  </c:pt>
                  <c:pt idx="3">
                    <c:v>Baleno</c:v>
                  </c:pt>
                  <c:pt idx="4">
                    <c:v>Ciaz</c:v>
                  </c:pt>
                  <c:pt idx="5">
                    <c:v>Ciaz</c:v>
                  </c:pt>
                  <c:pt idx="6">
                    <c:v>Kwid</c:v>
                  </c:pt>
                  <c:pt idx="7">
                    <c:v>Tigor</c:v>
                  </c:pt>
                  <c:pt idx="8">
                    <c:v>Grand I10 Prime</c:v>
                  </c:pt>
                </c:lvl>
                <c:lvl>
                  <c:pt idx="0">
                    <c:v>Mahindra</c:v>
                  </c:pt>
                  <c:pt idx="1">
                    <c:v>Suzuki</c:v>
                  </c:pt>
                  <c:pt idx="2">
                    <c:v>Suzuki</c:v>
                  </c:pt>
                  <c:pt idx="3">
                    <c:v>Suzuki</c:v>
                  </c:pt>
                  <c:pt idx="4">
                    <c:v>Suzuki</c:v>
                  </c:pt>
                  <c:pt idx="5">
                    <c:v>Suzuki</c:v>
                  </c:pt>
                  <c:pt idx="6">
                    <c:v>Renault</c:v>
                  </c:pt>
                  <c:pt idx="7">
                    <c:v>Tata</c:v>
                  </c:pt>
                  <c:pt idx="8">
                    <c:v>Hyundai</c:v>
                  </c:pt>
                </c:lvl>
              </c:multiLvlStrCache>
            </c:multiLvlStrRef>
          </c:cat>
          <c:val>
            <c:numRef>
              <c:f>'Task 1'!$C$2:$C$10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56.730240000000002</c:v>
                </c:pt>
                <c:pt idx="8">
                  <c:v>56.447999999999993</c:v>
                </c:pt>
              </c:numCache>
            </c:numRef>
          </c:val>
          <c:extLst>
            <c:ext xmlns:c16="http://schemas.microsoft.com/office/drawing/2014/chart" uri="{C3380CC4-5D6E-409C-BE32-E72D297353CC}">
              <c16:uniqueId val="{00000000-E3D8-49B5-AC78-1D546811BC89}"/>
            </c:ext>
          </c:extLst>
        </c:ser>
        <c:dLbls>
          <c:dLblPos val="inEnd"/>
          <c:showLegendKey val="0"/>
          <c:showVal val="1"/>
          <c:showCatName val="0"/>
          <c:showSerName val="0"/>
          <c:showPercent val="0"/>
          <c:showBubbleSize val="0"/>
        </c:dLbls>
        <c:gapWidth val="41"/>
        <c:axId val="2003294623"/>
        <c:axId val="2003297119"/>
      </c:barChart>
      <c:catAx>
        <c:axId val="2003294623"/>
        <c:scaling>
          <c:orientation val="minMax"/>
        </c:scaling>
        <c:delete val="0"/>
        <c:axPos val="b"/>
        <c:title>
          <c:tx>
            <c:rich>
              <a:bodyPr rot="0" spcFirstLastPara="1" vertOverflow="ellipsis" vert="horz" wrap="square" anchor="ctr" anchorCtr="1"/>
              <a:lstStyle/>
              <a:p>
                <a:pPr>
                  <a:defRPr sz="700" b="1" i="0" u="none" strike="noStrike" kern="1200" baseline="0">
                    <a:solidFill>
                      <a:schemeClr val="dk1">
                        <a:lumMod val="65000"/>
                        <a:lumOff val="35000"/>
                      </a:schemeClr>
                    </a:solidFill>
                    <a:latin typeface="+mn-lt"/>
                    <a:ea typeface="+mn-ea"/>
                    <a:cs typeface="+mn-cs"/>
                  </a:defRPr>
                </a:pPr>
                <a:r>
                  <a:rPr lang="en-US" sz="700"/>
                  <a:t>Car Models and Manufacturers</a:t>
                </a:r>
              </a:p>
            </c:rich>
          </c:tx>
          <c:layout>
            <c:manualLayout>
              <c:xMode val="edge"/>
              <c:yMode val="edge"/>
              <c:x val="0.30872222222222223"/>
              <c:y val="0.9148244917371145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dk1">
                    <a:lumMod val="65000"/>
                    <a:lumOff val="35000"/>
                  </a:schemeClr>
                </a:solidFill>
                <a:effectLst/>
                <a:latin typeface="+mn-lt"/>
                <a:ea typeface="+mn-ea"/>
                <a:cs typeface="+mn-cs"/>
              </a:defRPr>
            </a:pPr>
            <a:endParaRPr lang="en-US"/>
          </a:p>
        </c:txPr>
        <c:crossAx val="2003297119"/>
        <c:crosses val="autoZero"/>
        <c:auto val="1"/>
        <c:lblAlgn val="ctr"/>
        <c:lblOffset val="100"/>
        <c:noMultiLvlLbl val="0"/>
      </c:catAx>
      <c:valAx>
        <c:axId val="2003297119"/>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a:t>City Miles_Per</a:t>
                </a:r>
                <a:r>
                  <a:rPr lang="en-US" sz="900" baseline="0"/>
                  <a:t>_Gallon</a:t>
                </a:r>
              </a:p>
            </c:rich>
          </c:tx>
          <c:layout>
            <c:manualLayout>
              <c:xMode val="edge"/>
              <c:yMode val="edge"/>
              <c:x val="1.3888832287830935E-2"/>
              <c:y val="0.1115663770810936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 sourceLinked="1"/>
        <c:majorTickMark val="none"/>
        <c:minorTickMark val="none"/>
        <c:tickLblPos val="nextTo"/>
        <c:crossAx val="20032946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Cars with highest mileage based on Displacement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2'!$C$1</c:f>
              <c:strCache>
                <c:ptCount val="1"/>
                <c:pt idx="0">
                  <c:v>Miles_per_gallon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2'!$A$2:$B$10</c:f>
              <c:multiLvlStrCache>
                <c:ptCount val="9"/>
                <c:lvl>
                  <c:pt idx="0">
                    <c:v>E2O Plus</c:v>
                  </c:pt>
                  <c:pt idx="1">
                    <c:v>Dzire</c:v>
                  </c:pt>
                  <c:pt idx="2">
                    <c:v>Ciaz</c:v>
                  </c:pt>
                  <c:pt idx="3">
                    <c:v>Baleno</c:v>
                  </c:pt>
                  <c:pt idx="4">
                    <c:v>Ciaz</c:v>
                  </c:pt>
                  <c:pt idx="5">
                    <c:v>Ciaz</c:v>
                  </c:pt>
                  <c:pt idx="6">
                    <c:v>Kwid</c:v>
                  </c:pt>
                  <c:pt idx="7">
                    <c:v>Kwid</c:v>
                  </c:pt>
                  <c:pt idx="8">
                    <c:v>Tigor</c:v>
                  </c:pt>
                </c:lvl>
                <c:lvl>
                  <c:pt idx="0">
                    <c:v>Mahindra</c:v>
                  </c:pt>
                  <c:pt idx="1">
                    <c:v>Suzuki</c:v>
                  </c:pt>
                  <c:pt idx="2">
                    <c:v>Suzuki</c:v>
                  </c:pt>
                  <c:pt idx="3">
                    <c:v>Suzuki</c:v>
                  </c:pt>
                  <c:pt idx="4">
                    <c:v>Suzuki</c:v>
                  </c:pt>
                  <c:pt idx="5">
                    <c:v>Suzuki</c:v>
                  </c:pt>
                  <c:pt idx="6">
                    <c:v>Renault</c:v>
                  </c:pt>
                  <c:pt idx="7">
                    <c:v>Renault</c:v>
                  </c:pt>
                  <c:pt idx="8">
                    <c:v>Tata</c:v>
                  </c:pt>
                </c:lvl>
              </c:multiLvlStrCache>
            </c:multiLvlStrRef>
          </c:cat>
          <c:val>
            <c:numRef>
              <c:f>'Task 2'!$C$2:$C$10</c:f>
              <c:numCache>
                <c:formatCode>0.0</c:formatCode>
                <c:ptCount val="9"/>
                <c:pt idx="0">
                  <c:v>188.16</c:v>
                </c:pt>
                <c:pt idx="1">
                  <c:v>66.79679999999999</c:v>
                </c:pt>
                <c:pt idx="2">
                  <c:v>66.067679999999996</c:v>
                </c:pt>
                <c:pt idx="3">
                  <c:v>64.421279999999996</c:v>
                </c:pt>
                <c:pt idx="4">
                  <c:v>63.080639999999995</c:v>
                </c:pt>
                <c:pt idx="5">
                  <c:v>61.904640000000001</c:v>
                </c:pt>
                <c:pt idx="6">
                  <c:v>59.199840000000002</c:v>
                </c:pt>
                <c:pt idx="7">
                  <c:v>59.199840000000002</c:v>
                </c:pt>
                <c:pt idx="8">
                  <c:v>56.730240000000002</c:v>
                </c:pt>
              </c:numCache>
            </c:numRef>
          </c:val>
          <c:extLst>
            <c:ext xmlns:c16="http://schemas.microsoft.com/office/drawing/2014/chart" uri="{C3380CC4-5D6E-409C-BE32-E72D297353CC}">
              <c16:uniqueId val="{00000000-4A11-4A85-9D27-782364C974A8}"/>
            </c:ext>
          </c:extLst>
        </c:ser>
        <c:ser>
          <c:idx val="1"/>
          <c:order val="1"/>
          <c:tx>
            <c:strRef>
              <c:f>'Task 2'!$D$1</c:f>
              <c:strCache>
                <c:ptCount val="1"/>
                <c:pt idx="0">
                  <c:v>Displacement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2'!$A$2:$B$10</c:f>
              <c:multiLvlStrCache>
                <c:ptCount val="9"/>
                <c:lvl>
                  <c:pt idx="0">
                    <c:v>E2O Plus</c:v>
                  </c:pt>
                  <c:pt idx="1">
                    <c:v>Dzire</c:v>
                  </c:pt>
                  <c:pt idx="2">
                    <c:v>Ciaz</c:v>
                  </c:pt>
                  <c:pt idx="3">
                    <c:v>Baleno</c:v>
                  </c:pt>
                  <c:pt idx="4">
                    <c:v>Ciaz</c:v>
                  </c:pt>
                  <c:pt idx="5">
                    <c:v>Ciaz</c:v>
                  </c:pt>
                  <c:pt idx="6">
                    <c:v>Kwid</c:v>
                  </c:pt>
                  <c:pt idx="7">
                    <c:v>Kwid</c:v>
                  </c:pt>
                  <c:pt idx="8">
                    <c:v>Tigor</c:v>
                  </c:pt>
                </c:lvl>
                <c:lvl>
                  <c:pt idx="0">
                    <c:v>Mahindra</c:v>
                  </c:pt>
                  <c:pt idx="1">
                    <c:v>Suzuki</c:v>
                  </c:pt>
                  <c:pt idx="2">
                    <c:v>Suzuki</c:v>
                  </c:pt>
                  <c:pt idx="3">
                    <c:v>Suzuki</c:v>
                  </c:pt>
                  <c:pt idx="4">
                    <c:v>Suzuki</c:v>
                  </c:pt>
                  <c:pt idx="5">
                    <c:v>Suzuki</c:v>
                  </c:pt>
                  <c:pt idx="6">
                    <c:v>Renault</c:v>
                  </c:pt>
                  <c:pt idx="7">
                    <c:v>Renault</c:v>
                  </c:pt>
                  <c:pt idx="8">
                    <c:v>Tata</c:v>
                  </c:pt>
                </c:lvl>
              </c:multiLvlStrCache>
            </c:multiLvlStrRef>
          </c:cat>
          <c:val>
            <c:numRef>
              <c:f>'Task 2'!$D$2:$D$10</c:f>
              <c:numCache>
                <c:formatCode>General</c:formatCode>
                <c:ptCount val="9"/>
                <c:pt idx="0">
                  <c:v>1397</c:v>
                </c:pt>
                <c:pt idx="1">
                  <c:v>1248</c:v>
                </c:pt>
                <c:pt idx="2">
                  <c:v>1248</c:v>
                </c:pt>
                <c:pt idx="3">
                  <c:v>1248</c:v>
                </c:pt>
                <c:pt idx="4">
                  <c:v>1498</c:v>
                </c:pt>
                <c:pt idx="5">
                  <c:v>1498</c:v>
                </c:pt>
                <c:pt idx="6">
                  <c:v>799</c:v>
                </c:pt>
                <c:pt idx="7">
                  <c:v>999</c:v>
                </c:pt>
                <c:pt idx="8">
                  <c:v>1199</c:v>
                </c:pt>
              </c:numCache>
            </c:numRef>
          </c:val>
          <c:extLst>
            <c:ext xmlns:c16="http://schemas.microsoft.com/office/drawing/2014/chart" uri="{C3380CC4-5D6E-409C-BE32-E72D297353CC}">
              <c16:uniqueId val="{00000001-4A11-4A85-9D27-782364C974A8}"/>
            </c:ext>
          </c:extLst>
        </c:ser>
        <c:dLbls>
          <c:showLegendKey val="0"/>
          <c:showVal val="0"/>
          <c:showCatName val="0"/>
          <c:showSerName val="0"/>
          <c:showPercent val="0"/>
          <c:showBubbleSize val="0"/>
        </c:dLbls>
        <c:gapWidth val="100"/>
        <c:overlap val="-24"/>
        <c:axId val="101849311"/>
        <c:axId val="101866367"/>
      </c:barChart>
      <c:catAx>
        <c:axId val="1018493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6367"/>
        <c:crosses val="autoZero"/>
        <c:auto val="1"/>
        <c:lblAlgn val="ctr"/>
        <c:lblOffset val="100"/>
        <c:noMultiLvlLbl val="0"/>
      </c:catAx>
      <c:valAx>
        <c:axId val="1018663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1"/>
                  <a:t>Displacement</a:t>
                </a:r>
              </a:p>
            </c:rich>
          </c:tx>
          <c:layout>
            <c:manualLayout>
              <c:xMode val="edge"/>
              <c:yMode val="edge"/>
              <c:x val="3.9473214978032085E-2"/>
              <c:y val="0.2784333097991193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9311"/>
        <c:crosses val="autoZero"/>
        <c:crossBetween val="between"/>
        <c:majorUnit val="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solidFill>
                  <a:schemeClr val="accent5">
                    <a:lumMod val="50000"/>
                  </a:schemeClr>
                </a:solidFill>
                <a:latin typeface="Times New Roman" panose="02020603050405020304" pitchFamily="18" charset="0"/>
                <a:cs typeface="Times New Roman" panose="02020603050405020304" pitchFamily="18" charset="0"/>
              </a:rPr>
              <a:t>Top 3 Manufacturers in Hatchback body</a:t>
            </a:r>
          </a:p>
        </c:rich>
      </c:tx>
      <c:layout>
        <c:manualLayout>
          <c:xMode val="edge"/>
          <c:yMode val="edge"/>
          <c:x val="0.23966803454546834"/>
          <c:y val="2.597402597402597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38507650723"/>
          <c:y val="0.14348501891808979"/>
          <c:w val="0.81886614923492762"/>
          <c:h val="0.66305092545250022"/>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Suzuki</c:v>
              </c:pt>
              <c:pt idx="1">
                <c:v>Mahindra</c:v>
              </c:pt>
              <c:pt idx="2">
                <c:v>Hyundai</c:v>
              </c:pt>
            </c:strLit>
          </c:cat>
          <c:val>
            <c:numLit>
              <c:formatCode>General</c:formatCode>
              <c:ptCount val="3"/>
              <c:pt idx="0">
                <c:v>48</c:v>
              </c:pt>
              <c:pt idx="1">
                <c:v>27</c:v>
              </c:pt>
              <c:pt idx="2">
                <c:v>26</c:v>
              </c:pt>
            </c:numLit>
          </c:val>
          <c:extLst>
            <c:ext xmlns:c16="http://schemas.microsoft.com/office/drawing/2014/chart" uri="{C3380CC4-5D6E-409C-BE32-E72D297353CC}">
              <c16:uniqueId val="{00000000-1BAD-40B4-8B5F-42776EC7C497}"/>
            </c:ext>
          </c:extLst>
        </c:ser>
        <c:dLbls>
          <c:dLblPos val="inEnd"/>
          <c:showLegendKey val="0"/>
          <c:showVal val="1"/>
          <c:showCatName val="0"/>
          <c:showSerName val="0"/>
          <c:showPercent val="0"/>
          <c:showBubbleSize val="0"/>
        </c:dLbls>
        <c:gapWidth val="355"/>
        <c:overlap val="-70"/>
        <c:axId val="1378695664"/>
        <c:axId val="1378691504"/>
      </c:barChart>
      <c:catAx>
        <c:axId val="1378695664"/>
        <c:scaling>
          <c:orientation val="minMax"/>
        </c:scaling>
        <c:delete val="0"/>
        <c:axPos val="b"/>
        <c:title>
          <c:tx>
            <c:rich>
              <a:bodyPr rot="0" spcFirstLastPara="1" vertOverflow="ellipsis" vert="horz" wrap="square" anchor="ctr" anchorCtr="1"/>
              <a:lstStyle/>
              <a:p>
                <a:pPr>
                  <a:defRPr sz="800" b="0" i="0" u="none" strike="noStrike" kern="1200" cap="all" baseline="0">
                    <a:solidFill>
                      <a:schemeClr val="tx1">
                        <a:lumMod val="65000"/>
                        <a:lumOff val="35000"/>
                      </a:schemeClr>
                    </a:solidFill>
                    <a:latin typeface="+mn-lt"/>
                    <a:ea typeface="+mn-ea"/>
                    <a:cs typeface="+mn-cs"/>
                  </a:defRPr>
                </a:pPr>
                <a:r>
                  <a:rPr lang="en-US" sz="800" b="1" i="0"/>
                  <a:t>Manufacturers</a:t>
                </a:r>
              </a:p>
            </c:rich>
          </c:tx>
          <c:layout>
            <c:manualLayout>
              <c:xMode val="edge"/>
              <c:yMode val="edge"/>
              <c:x val="0.36142596915180952"/>
              <c:y val="0.892308518253400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8691504"/>
        <c:crosses val="autoZero"/>
        <c:auto val="1"/>
        <c:lblAlgn val="ctr"/>
        <c:lblOffset val="100"/>
        <c:noMultiLvlLbl val="0"/>
      </c:catAx>
      <c:valAx>
        <c:axId val="137869150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majorGridlines>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Hatchback Frequency</a:t>
                </a:r>
              </a:p>
            </c:rich>
          </c:tx>
          <c:layout>
            <c:manualLayout>
              <c:xMode val="edge"/>
              <c:yMode val="edge"/>
              <c:x val="2.207946870191848E-2"/>
              <c:y val="0.2529234495587890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695664"/>
        <c:crosses val="autoZero"/>
        <c:crossBetween val="between"/>
      </c:valAx>
      <c:spPr>
        <a:noFill/>
        <a:ln>
          <a:noFill/>
        </a:ln>
      </c:spPr>
    </c:plotArea>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800">
                <a:latin typeface="Times New Roman" panose="02020603050405020304" pitchFamily="18" charset="0"/>
                <a:cs typeface="Times New Roman" panose="02020603050405020304" pitchFamily="18" charset="0"/>
              </a:rPr>
              <a:t>Top 3 Manufacturers in </a:t>
            </a:r>
          </a:p>
          <a:p>
            <a:pPr>
              <a:defRPr sz="900"/>
            </a:pPr>
            <a:r>
              <a:rPr lang="en-US" sz="800">
                <a:latin typeface="Times New Roman" panose="02020603050405020304" pitchFamily="18" charset="0"/>
                <a:cs typeface="Times New Roman" panose="02020603050405020304" pitchFamily="18" charset="0"/>
              </a:rPr>
              <a:t>SUV body</a:t>
            </a:r>
          </a:p>
        </c:rich>
      </c:tx>
      <c:layout>
        <c:manualLayout>
          <c:xMode val="edge"/>
          <c:yMode val="edge"/>
          <c:x val="0.16832222895215021"/>
          <c:y val="3.6279039500227762E-3"/>
        </c:manualLayout>
      </c:layout>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0561148210904"/>
          <c:y val="0.15512386533078715"/>
          <c:w val="0.77695654340675768"/>
          <c:h val="0.6272603133910587"/>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Mahindra</c:v>
              </c:pt>
              <c:pt idx="1">
                <c:v>Hyundai</c:v>
              </c:pt>
              <c:pt idx="2">
                <c:v>Tata</c:v>
              </c:pt>
            </c:strLit>
          </c:cat>
          <c:val>
            <c:numLit>
              <c:formatCode>General</c:formatCode>
              <c:ptCount val="3"/>
              <c:pt idx="0">
                <c:v>65</c:v>
              </c:pt>
              <c:pt idx="1">
                <c:v>26</c:v>
              </c:pt>
              <c:pt idx="2">
                <c:v>14</c:v>
              </c:pt>
            </c:numLit>
          </c:val>
          <c:extLst>
            <c:ext xmlns:c16="http://schemas.microsoft.com/office/drawing/2014/chart" uri="{C3380CC4-5D6E-409C-BE32-E72D297353CC}">
              <c16:uniqueId val="{00000000-E3AB-4D2B-BCC9-FC079E6595BC}"/>
            </c:ext>
          </c:extLst>
        </c:ser>
        <c:dLbls>
          <c:dLblPos val="inEnd"/>
          <c:showLegendKey val="0"/>
          <c:showVal val="1"/>
          <c:showCatName val="0"/>
          <c:showSerName val="0"/>
          <c:showPercent val="0"/>
          <c:showBubbleSize val="0"/>
        </c:dLbls>
        <c:gapWidth val="355"/>
        <c:overlap val="-70"/>
        <c:axId val="1486098304"/>
        <c:axId val="1486094144"/>
      </c:barChart>
      <c:catAx>
        <c:axId val="1486098304"/>
        <c:scaling>
          <c:orientation val="minMax"/>
        </c:scaling>
        <c:delete val="0"/>
        <c:axPos val="b"/>
        <c:title>
          <c:tx>
            <c:rich>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b="1"/>
                  <a:t>Manufacturers</a:t>
                </a:r>
              </a:p>
            </c:rich>
          </c:tx>
          <c:overlay val="0"/>
          <c:spPr>
            <a:noFill/>
            <a:ln>
              <a:noFill/>
            </a:ln>
            <a:effectLst/>
          </c:spPr>
          <c:txPr>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486094144"/>
        <c:crosses val="autoZero"/>
        <c:auto val="1"/>
        <c:lblAlgn val="ctr"/>
        <c:lblOffset val="100"/>
        <c:noMultiLvlLbl val="0"/>
      </c:catAx>
      <c:valAx>
        <c:axId val="148609414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majorGridlines>
        <c:title>
          <c:tx>
            <c:rich>
              <a:bodyPr rot="-540000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b="1"/>
                  <a:t>SUV Frequency</a:t>
                </a:r>
              </a:p>
            </c:rich>
          </c:tx>
          <c:layout>
            <c:manualLayout>
              <c:xMode val="edge"/>
              <c:yMode val="edge"/>
              <c:x val="1.8158599536904647E-2"/>
              <c:y val="0.32120133364317627"/>
            </c:manualLayout>
          </c:layout>
          <c:overlay val="0"/>
          <c:spPr>
            <a:noFill/>
            <a:ln>
              <a:noFill/>
            </a:ln>
            <a:effectLst/>
          </c:spPr>
          <c:txPr>
            <a:bodyPr rot="-540000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86098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latin typeface="Times New Roman" panose="02020603050405020304" pitchFamily="18" charset="0"/>
                <a:cs typeface="Times New Roman" panose="02020603050405020304" pitchFamily="18" charset="0"/>
              </a:rPr>
              <a:t>Top 3 Manufacturers in </a:t>
            </a:r>
          </a:p>
          <a:p>
            <a:pPr>
              <a:defRPr sz="800"/>
            </a:pPr>
            <a:r>
              <a:rPr lang="en-US" sz="800">
                <a:latin typeface="Times New Roman" panose="02020603050405020304" pitchFamily="18" charset="0"/>
                <a:cs typeface="Times New Roman" panose="02020603050405020304" pitchFamily="18" charset="0"/>
              </a:rPr>
              <a:t>Sedan body</a:t>
            </a:r>
          </a:p>
        </c:rich>
      </c:tx>
      <c:layout>
        <c:manualLayout>
          <c:xMode val="edge"/>
          <c:yMode val="edge"/>
          <c:x val="0.13297900262467191"/>
          <c:y val="3.7037037037037035E-2"/>
        </c:manualLayout>
      </c:layout>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08538089365334"/>
          <c:y val="0.19363057324840766"/>
          <c:w val="0.73184232994972021"/>
          <c:h val="0.57825868900145438"/>
        </c:manualLayout>
      </c:layout>
      <c:barChart>
        <c:barDir val="col"/>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Skoda</c:v>
              </c:pt>
              <c:pt idx="1">
                <c:v>Suzuki</c:v>
              </c:pt>
              <c:pt idx="2">
                <c:v>Tata</c:v>
              </c:pt>
            </c:strLit>
          </c:cat>
          <c:val>
            <c:numLit>
              <c:formatCode>General</c:formatCode>
              <c:ptCount val="3"/>
              <c:pt idx="0">
                <c:v>27</c:v>
              </c:pt>
              <c:pt idx="1">
                <c:v>24</c:v>
              </c:pt>
              <c:pt idx="2">
                <c:v>20</c:v>
              </c:pt>
            </c:numLit>
          </c:val>
          <c:extLst>
            <c:ext xmlns:c16="http://schemas.microsoft.com/office/drawing/2014/chart" uri="{C3380CC4-5D6E-409C-BE32-E72D297353CC}">
              <c16:uniqueId val="{00000000-4440-44DF-820C-9F466234515A}"/>
            </c:ext>
          </c:extLst>
        </c:ser>
        <c:dLbls>
          <c:dLblPos val="inEnd"/>
          <c:showLegendKey val="0"/>
          <c:showVal val="1"/>
          <c:showCatName val="0"/>
          <c:showSerName val="0"/>
          <c:showPercent val="0"/>
          <c:showBubbleSize val="0"/>
        </c:dLbls>
        <c:gapWidth val="355"/>
        <c:overlap val="-70"/>
        <c:axId val="1378700656"/>
        <c:axId val="1378691088"/>
      </c:barChart>
      <c:catAx>
        <c:axId val="1378700656"/>
        <c:scaling>
          <c:orientation val="minMax"/>
        </c:scaling>
        <c:delete val="0"/>
        <c:axPos val="b"/>
        <c:title>
          <c:tx>
            <c:rich>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r>
                  <a:rPr lang="en-US" sz="600"/>
                  <a:t>Manufacturers</a:t>
                </a:r>
              </a:p>
            </c:rich>
          </c:tx>
          <c:overlay val="0"/>
          <c:spPr>
            <a:noFill/>
            <a:ln>
              <a:noFill/>
            </a:ln>
            <a:effectLst/>
          </c:spPr>
          <c:txPr>
            <a:bodyPr rot="0" spcFirstLastPara="1" vertOverflow="ellipsis" vert="horz" wrap="square" anchor="ctr" anchorCtr="1"/>
            <a:lstStyle/>
            <a:p>
              <a:pPr>
                <a:defRPr sz="6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8691088"/>
        <c:crosses val="autoZero"/>
        <c:auto val="1"/>
        <c:lblAlgn val="ctr"/>
        <c:lblOffset val="100"/>
        <c:noMultiLvlLbl val="0"/>
      </c:catAx>
      <c:valAx>
        <c:axId val="1378691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prstDash val="sysDot"/>
              <a:round/>
            </a:ln>
            <a:effectLst/>
          </c:spPr>
        </c:majorGridlines>
        <c:title>
          <c:tx>
            <c:rich>
              <a:bodyPr rot="-5400000" spcFirstLastPara="1" vertOverflow="ellipsis" vert="horz" wrap="square" anchor="ctr" anchorCtr="1"/>
              <a:lstStyle/>
              <a:p>
                <a:pPr>
                  <a:defRPr sz="700" b="1" i="0" u="none" strike="noStrike" kern="1200" cap="all" baseline="0">
                    <a:solidFill>
                      <a:schemeClr val="tx1">
                        <a:lumMod val="65000"/>
                        <a:lumOff val="35000"/>
                      </a:schemeClr>
                    </a:solidFill>
                    <a:latin typeface="+mn-lt"/>
                    <a:ea typeface="+mn-ea"/>
                    <a:cs typeface="+mn-cs"/>
                  </a:defRPr>
                </a:pPr>
                <a:r>
                  <a:rPr lang="en-US" sz="700"/>
                  <a:t>Sedan Frequency</a:t>
                </a:r>
              </a:p>
            </c:rich>
          </c:tx>
          <c:overlay val="0"/>
          <c:spPr>
            <a:noFill/>
            <a:ln>
              <a:noFill/>
            </a:ln>
            <a:effectLst/>
          </c:spPr>
          <c:txPr>
            <a:bodyPr rot="-5400000" spcFirstLastPara="1" vertOverflow="ellipsis" vert="horz" wrap="square" anchor="ctr" anchorCtr="1"/>
            <a:lstStyle/>
            <a:p>
              <a:pPr>
                <a:defRPr sz="7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700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5">
                    <a:lumMod val="50000"/>
                  </a:schemeClr>
                </a:solidFill>
                <a:latin typeface="Times New Roman" panose="02020603050405020304" pitchFamily="18" charset="0"/>
                <a:cs typeface="Times New Roman" panose="02020603050405020304" pitchFamily="18" charset="0"/>
              </a:rPr>
              <a:t>Car</a:t>
            </a:r>
            <a:r>
              <a:rPr lang="en-US" sz="1000" b="1" baseline="0">
                <a:solidFill>
                  <a:schemeClr val="accent5">
                    <a:lumMod val="50000"/>
                  </a:schemeClr>
                </a:solidFill>
                <a:latin typeface="Times New Roman" panose="02020603050405020304" pitchFamily="18" charset="0"/>
                <a:cs typeface="Times New Roman" panose="02020603050405020304" pitchFamily="18" charset="0"/>
              </a:rPr>
              <a:t> body types</a:t>
            </a:r>
            <a:endParaRPr lang="en-US" sz="1000" b="1">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6376106194690266"/>
          <c:y val="1.716738197424892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305762664622675"/>
          <c:y val="0.18012909330539692"/>
          <c:w val="0.75826980698209179"/>
          <c:h val="0.58908316717920994"/>
        </c:manualLayout>
      </c:layout>
      <c:barChart>
        <c:barDir val="col"/>
        <c:grouping val="clustered"/>
        <c:varyColors val="0"/>
        <c:ser>
          <c:idx val="0"/>
          <c:order val="0"/>
          <c:tx>
            <c:strRef>
              <c:f>'Task 11'!$H$2</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11'!$G$3:$G$7</c:f>
              <c:strCache>
                <c:ptCount val="5"/>
                <c:pt idx="0">
                  <c:v>Hatchback</c:v>
                </c:pt>
                <c:pt idx="1">
                  <c:v>SUV</c:v>
                </c:pt>
                <c:pt idx="2">
                  <c:v>sedan</c:v>
                </c:pt>
                <c:pt idx="3">
                  <c:v>MUV</c:v>
                </c:pt>
                <c:pt idx="4">
                  <c:v>MPV</c:v>
                </c:pt>
              </c:strCache>
            </c:strRef>
          </c:cat>
          <c:val>
            <c:numRef>
              <c:f>'Task 11'!$H$3:$H$7</c:f>
              <c:numCache>
                <c:formatCode>General</c:formatCode>
                <c:ptCount val="5"/>
                <c:pt idx="0">
                  <c:v>263</c:v>
                </c:pt>
                <c:pt idx="1">
                  <c:v>227</c:v>
                </c:pt>
                <c:pt idx="2">
                  <c:v>223</c:v>
                </c:pt>
                <c:pt idx="3">
                  <c:v>32</c:v>
                </c:pt>
                <c:pt idx="4">
                  <c:v>25</c:v>
                </c:pt>
              </c:numCache>
            </c:numRef>
          </c:val>
          <c:extLst>
            <c:ext xmlns:c16="http://schemas.microsoft.com/office/drawing/2014/chart" uri="{C3380CC4-5D6E-409C-BE32-E72D297353CC}">
              <c16:uniqueId val="{00000000-4ACA-4BC1-B46F-A3CF934233B1}"/>
            </c:ext>
          </c:extLst>
        </c:ser>
        <c:dLbls>
          <c:dLblPos val="outEnd"/>
          <c:showLegendKey val="0"/>
          <c:showVal val="1"/>
          <c:showCatName val="0"/>
          <c:showSerName val="0"/>
          <c:showPercent val="0"/>
          <c:showBubbleSize val="0"/>
        </c:dLbls>
        <c:gapWidth val="219"/>
        <c:overlap val="-27"/>
        <c:axId val="953989071"/>
        <c:axId val="953987823"/>
      </c:barChart>
      <c:catAx>
        <c:axId val="95398907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Body type</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53987823"/>
        <c:crosses val="autoZero"/>
        <c:auto val="1"/>
        <c:lblAlgn val="ctr"/>
        <c:lblOffset val="100"/>
        <c:noMultiLvlLbl val="0"/>
      </c:catAx>
      <c:valAx>
        <c:axId val="953987823"/>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Frequency</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53989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r>
              <a:rPr lang="en-US" sz="700">
                <a:latin typeface="Times New Roman" panose="02020603050405020304" pitchFamily="18" charset="0"/>
                <a:cs typeface="Times New Roman" panose="02020603050405020304" pitchFamily="18" charset="0"/>
              </a:rPr>
              <a:t>Top Manufacturers with high</a:t>
            </a:r>
            <a:r>
              <a:rPr lang="en-US" sz="700" baseline="0">
                <a:latin typeface="Times New Roman" panose="02020603050405020304" pitchFamily="18" charset="0"/>
                <a:cs typeface="Times New Roman" panose="02020603050405020304" pitchFamily="18" charset="0"/>
              </a:rPr>
              <a:t> fuel efficiency</a:t>
            </a:r>
            <a:endParaRPr lang="en-US" sz="700">
              <a:latin typeface="Times New Roman" panose="02020603050405020304" pitchFamily="18" charset="0"/>
              <a:cs typeface="Times New Roman" panose="02020603050405020304" pitchFamily="18" charset="0"/>
            </a:endParaRPr>
          </a:p>
        </c:rich>
      </c:tx>
      <c:layout>
        <c:manualLayout>
          <c:xMode val="edge"/>
          <c:yMode val="edge"/>
          <c:x val="0.13062555956015703"/>
          <c:y val="0"/>
        </c:manualLayout>
      </c:layout>
      <c:overlay val="0"/>
      <c:spPr>
        <a:noFill/>
        <a:ln>
          <a:noFill/>
        </a:ln>
        <a:effectLst/>
      </c:spPr>
      <c:txPr>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34583673876208504"/>
          <c:y val="0.13223254593175854"/>
          <c:w val="0.59416312000576232"/>
          <c:h val="0.66212493438320208"/>
        </c:manualLayout>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Ford</c:v>
              </c:pt>
              <c:pt idx="1">
                <c:v>Bmw</c:v>
              </c:pt>
              <c:pt idx="2">
                <c:v>Skoda</c:v>
              </c:pt>
              <c:pt idx="3">
                <c:v>Renault</c:v>
              </c:pt>
              <c:pt idx="4">
                <c:v>Mahindra</c:v>
              </c:pt>
              <c:pt idx="5">
                <c:v>Toyota</c:v>
              </c:pt>
              <c:pt idx="6">
                <c:v>Hyundai</c:v>
              </c:pt>
              <c:pt idx="7">
                <c:v>Volkswagen</c:v>
              </c:pt>
              <c:pt idx="8">
                <c:v>Suzuki</c:v>
              </c:pt>
              <c:pt idx="9">
                <c:v>Tata</c:v>
              </c:pt>
            </c:strLit>
          </c:cat>
          <c:val>
            <c:numLit>
              <c:formatCode>General</c:formatCode>
              <c:ptCount val="10"/>
              <c:pt idx="0">
                <c:v>10.68125</c:v>
              </c:pt>
              <c:pt idx="1">
                <c:v>14.641428571428571</c:v>
              </c:pt>
              <c:pt idx="2">
                <c:v>15.672499999999999</c:v>
              </c:pt>
              <c:pt idx="3">
                <c:v>15.85611111111111</c:v>
              </c:pt>
              <c:pt idx="4">
                <c:v>16.647719298245615</c:v>
              </c:pt>
              <c:pt idx="5">
                <c:v>17.086999999999996</c:v>
              </c:pt>
              <c:pt idx="6">
                <c:v>17.324146341463415</c:v>
              </c:pt>
              <c:pt idx="7">
                <c:v>17.864666666666665</c:v>
              </c:pt>
              <c:pt idx="8">
                <c:v>19.71863636363636</c:v>
              </c:pt>
              <c:pt idx="9">
                <c:v>19.787804878048771</c:v>
              </c:pt>
            </c:numLit>
          </c:val>
          <c:extLst>
            <c:ext xmlns:c16="http://schemas.microsoft.com/office/drawing/2014/chart" uri="{C3380CC4-5D6E-409C-BE32-E72D297353CC}">
              <c16:uniqueId val="{00000000-03C8-4275-8522-EC27BE849B8D}"/>
            </c:ext>
          </c:extLst>
        </c:ser>
        <c:dLbls>
          <c:showLegendKey val="0"/>
          <c:showVal val="0"/>
          <c:showCatName val="0"/>
          <c:showSerName val="0"/>
          <c:showPercent val="0"/>
          <c:showBubbleSize val="0"/>
        </c:dLbls>
        <c:gapWidth val="136"/>
        <c:overlap val="-58"/>
        <c:axId val="503889088"/>
        <c:axId val="503902400"/>
      </c:barChart>
      <c:catAx>
        <c:axId val="503889088"/>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Manufacturers</a:t>
                </a:r>
              </a:p>
            </c:rich>
          </c:tx>
          <c:layout>
            <c:manualLayout>
              <c:xMode val="edge"/>
              <c:yMode val="edge"/>
              <c:x val="1.4494616744335527E-2"/>
              <c:y val="0.22007926509186351"/>
            </c:manualLayout>
          </c:layout>
          <c:overlay val="0"/>
          <c:spPr>
            <a:noFill/>
            <a:ln>
              <a:noFill/>
            </a:ln>
            <a:effectLst/>
          </c:spPr>
          <c:txPr>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03902400"/>
        <c:crosses val="autoZero"/>
        <c:auto val="1"/>
        <c:lblAlgn val="ctr"/>
        <c:lblOffset val="100"/>
        <c:noMultiLvlLbl val="0"/>
      </c:catAx>
      <c:valAx>
        <c:axId val="50390240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r>
                  <a:rPr lang="en-US" sz="600" b="1"/>
                  <a:t>Fuel Efficiency</a:t>
                </a:r>
              </a:p>
            </c:rich>
          </c:tx>
          <c:layout>
            <c:manualLayout>
              <c:xMode val="edge"/>
              <c:yMode val="edge"/>
              <c:x val="0.50340841830332039"/>
              <c:y val="0.90234593175853017"/>
            </c:manualLayout>
          </c:layout>
          <c:overlay val="0"/>
          <c:spPr>
            <a:noFill/>
            <a:ln>
              <a:noFill/>
            </a:ln>
            <a:effectLst/>
          </c:spPr>
          <c:txPr>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89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baseline="0">
                <a:solidFill>
                  <a:schemeClr val="accent5">
                    <a:lumMod val="50000"/>
                  </a:schemeClr>
                </a:solidFill>
                <a:latin typeface="Times New Roman" panose="02020603050405020304" pitchFamily="18" charset="0"/>
                <a:cs typeface="Times New Roman" panose="02020603050405020304" pitchFamily="18" charset="0"/>
              </a:rPr>
              <a:t>Fuel Tank Capacity vs Mileage</a:t>
            </a:r>
            <a:endParaRPr lang="en-US" sz="1050" b="1">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23466233691591468"/>
          <c:y val="2.1052631578947368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03639364667046"/>
          <c:y val="0.16189473684210526"/>
          <c:w val="0.8109202586790053"/>
          <c:h val="0.62311885977871639"/>
        </c:manualLayout>
      </c:layout>
      <c:scatterChart>
        <c:scatterStyle val="lineMarker"/>
        <c:varyColors val="0"/>
        <c:ser>
          <c:idx val="0"/>
          <c:order val="0"/>
          <c:tx>
            <c:strRef>
              <c:f>'Task 5'!$E$1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headEnd type="none" w="lg" len="lg"/>
                <a:tailEnd w="med" len="lg"/>
              </a:ln>
              <a:effectLst/>
            </c:spPr>
            <c:trendlineType val="linear"/>
            <c:dispRSqr val="0"/>
            <c:dispEq val="0"/>
          </c:trendline>
          <c:xVal>
            <c:numRef>
              <c:f>'Task 5'!$D$2:$D$788</c:f>
              <c:numCache>
                <c:formatCode>General</c:formatCode>
                <c:ptCount val="78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6">
                  <c:v>45</c:v>
                </c:pt>
                <c:pt idx="67">
                  <c:v>35</c:v>
                </c:pt>
                <c:pt idx="68">
                  <c:v>63</c:v>
                </c:pt>
                <c:pt idx="69">
                  <c:v>60</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5">
                  <c:v>70</c:v>
                </c:pt>
                <c:pt idx="116">
                  <c:v>35</c:v>
                </c:pt>
                <c:pt idx="118">
                  <c:v>78</c:v>
                </c:pt>
                <c:pt idx="119">
                  <c:v>68</c:v>
                </c:pt>
                <c:pt idx="120">
                  <c:v>46</c:v>
                </c:pt>
                <c:pt idx="121">
                  <c:v>52</c:v>
                </c:pt>
                <c:pt idx="122">
                  <c:v>80</c:v>
                </c:pt>
                <c:pt idx="123">
                  <c:v>88</c:v>
                </c:pt>
                <c:pt idx="124">
                  <c:v>60</c:v>
                </c:pt>
                <c:pt idx="125">
                  <c:v>50</c:v>
                </c:pt>
                <c:pt idx="126">
                  <c:v>70</c:v>
                </c:pt>
                <c:pt idx="127">
                  <c:v>59</c:v>
                </c:pt>
                <c:pt idx="128">
                  <c:v>61</c:v>
                </c:pt>
                <c:pt idx="129">
                  <c:v>40</c:v>
                </c:pt>
                <c:pt idx="130">
                  <c:v>66</c:v>
                </c:pt>
                <c:pt idx="131">
                  <c:v>71</c:v>
                </c:pt>
                <c:pt idx="132">
                  <c:v>63</c:v>
                </c:pt>
                <c:pt idx="133">
                  <c:v>55</c:v>
                </c:pt>
                <c:pt idx="134">
                  <c:v>45</c:v>
                </c:pt>
                <c:pt idx="135">
                  <c:v>42</c:v>
                </c:pt>
                <c:pt idx="136">
                  <c:v>37</c:v>
                </c:pt>
                <c:pt idx="137">
                  <c:v>44</c:v>
                </c:pt>
                <c:pt idx="138">
                  <c:v>43</c:v>
                </c:pt>
                <c:pt idx="139">
                  <c:v>32</c:v>
                </c:pt>
                <c:pt idx="140">
                  <c:v>27</c:v>
                </c:pt>
                <c:pt idx="141">
                  <c:v>15</c:v>
                </c:pt>
              </c:numCache>
            </c:numRef>
          </c:xVal>
          <c:yVal>
            <c:numRef>
              <c:f>'Task 5'!$E$2:$E$788</c:f>
              <c:numCache>
                <c:formatCode>General</c:formatCode>
                <c:ptCount val="78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13.8</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11</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pt idx="115">
                  <c:v>4.45</c:v>
                </c:pt>
              </c:numCache>
            </c:numRef>
          </c:yVal>
          <c:smooth val="0"/>
          <c:extLst>
            <c:ext xmlns:c16="http://schemas.microsoft.com/office/drawing/2014/chart" uri="{C3380CC4-5D6E-409C-BE32-E72D297353CC}">
              <c16:uniqueId val="{00000000-E982-4E18-BF5A-C09709AF8A63}"/>
            </c:ext>
          </c:extLst>
        </c:ser>
        <c:dLbls>
          <c:showLegendKey val="0"/>
          <c:showVal val="0"/>
          <c:showCatName val="0"/>
          <c:showSerName val="0"/>
          <c:showPercent val="0"/>
          <c:showBubbleSize val="0"/>
        </c:dLbls>
        <c:axId val="1900668575"/>
        <c:axId val="1900679391"/>
      </c:scatterChart>
      <c:valAx>
        <c:axId val="190066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i="0" u="none" strike="noStrike" baseline="0">
                    <a:effectLst/>
                  </a:rPr>
                  <a:t>Fuel_Tank_Capacity_litre </a:t>
                </a:r>
                <a:r>
                  <a:rPr lang="en-US" sz="800" b="0" i="0" u="none" strike="noStrike" baseline="0"/>
                  <a:t> </a:t>
                </a:r>
                <a:endParaRPr lang="en-US" sz="800"/>
              </a:p>
            </c:rich>
          </c:tx>
          <c:layout>
            <c:manualLayout>
              <c:xMode val="edge"/>
              <c:yMode val="edge"/>
              <c:x val="0.37055334578023108"/>
              <c:y val="0.898525741198083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79391"/>
        <c:crosses val="autoZero"/>
        <c:crossBetween val="midCat"/>
      </c:valAx>
      <c:valAx>
        <c:axId val="1900679391"/>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b="1" i="0" u="none" strike="noStrike" baseline="0">
                    <a:effectLst/>
                  </a:rPr>
                  <a:t>City_Mileage_km_litre </a:t>
                </a:r>
                <a:r>
                  <a:rPr lang="en-US" sz="800" b="1" i="0" u="none" strike="noStrike" baseline="0"/>
                  <a:t> </a:t>
                </a:r>
                <a:endParaRPr lang="en-US" sz="800" b="1">
                  <a:solidFill>
                    <a:sysClr val="windowText" lastClr="000000"/>
                  </a:solidFill>
                </a:endParaRPr>
              </a:p>
            </c:rich>
          </c:tx>
          <c:layout>
            <c:manualLayout>
              <c:xMode val="edge"/>
              <c:yMode val="edge"/>
              <c:x val="1.6250071843209379E-2"/>
              <c:y val="0.1770835750794308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68575"/>
        <c:crosses val="autoZero"/>
        <c:crossBetween val="midCat"/>
        <c:majorUnit val="1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r>
              <a:rPr lang="en-US" sz="700">
                <a:latin typeface="Times New Roman" panose="02020603050405020304" pitchFamily="18" charset="0"/>
                <a:cs typeface="Times New Roman" panose="02020603050405020304" pitchFamily="18" charset="0"/>
              </a:rPr>
              <a:t>Top 10 Car variants with high fuel efficiency</a:t>
            </a:r>
          </a:p>
        </c:rich>
      </c:tx>
      <c:layout>
        <c:manualLayout>
          <c:xMode val="edge"/>
          <c:yMode val="edge"/>
          <c:x val="0.11691647351628905"/>
          <c:y val="2.3734953456753013E-2"/>
        </c:manualLayout>
      </c:layout>
      <c:overlay val="0"/>
      <c:spPr>
        <a:noFill/>
        <a:ln>
          <a:noFill/>
        </a:ln>
        <a:effectLst/>
      </c:spPr>
      <c:txPr>
        <a:bodyPr rot="0" spcFirstLastPara="1" vertOverflow="ellipsis" vert="horz" wrap="square" anchor="ctr" anchorCtr="1"/>
        <a:lstStyle/>
        <a:p>
          <a:pPr>
            <a:defRPr sz="7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0.41905868562546189"/>
          <c:y val="0.17534246575342466"/>
          <c:w val="0.51259179981143144"/>
          <c:h val="0.6361417322834646"/>
        </c:manualLayout>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Lit>
              <c:ptCount val="10"/>
              <c:pt idx="0">
                <c:v>Aura</c:v>
              </c:pt>
              <c:pt idx="1">
                <c:v>Alto 800 Tour</c:v>
              </c:pt>
              <c:pt idx="2">
                <c:v>Ignis</c:v>
              </c:pt>
              <c:pt idx="3">
                <c:v>Altroz</c:v>
              </c:pt>
              <c:pt idx="4">
                <c:v>Grand I10 Prime</c:v>
              </c:pt>
              <c:pt idx="5">
                <c:v>Vitara Brezza</c:v>
              </c:pt>
              <c:pt idx="6">
                <c:v>Celerio X</c:v>
              </c:pt>
              <c:pt idx="7">
                <c:v>Celerio</c:v>
              </c:pt>
              <c:pt idx="8">
                <c:v>Tigor</c:v>
              </c:pt>
              <c:pt idx="9">
                <c:v>Tiago</c:v>
              </c:pt>
            </c:strLit>
          </c:cat>
          <c:val>
            <c:numLit>
              <c:formatCode>General</c:formatCode>
              <c:ptCount val="10"/>
              <c:pt idx="0">
                <c:v>20.5</c:v>
              </c:pt>
              <c:pt idx="1">
                <c:v>20.5</c:v>
              </c:pt>
              <c:pt idx="2">
                <c:v>20.6675</c:v>
              </c:pt>
              <c:pt idx="3">
                <c:v>21.5</c:v>
              </c:pt>
              <c:pt idx="4">
                <c:v>21.667500000000004</c:v>
              </c:pt>
              <c:pt idx="5">
                <c:v>22.150000000000002</c:v>
              </c:pt>
              <c:pt idx="6">
                <c:v>22.5</c:v>
              </c:pt>
              <c:pt idx="7">
                <c:v>22.5</c:v>
              </c:pt>
              <c:pt idx="8">
                <c:v>23.560000000000002</c:v>
              </c:pt>
              <c:pt idx="9">
                <c:v>23.634285714285713</c:v>
              </c:pt>
            </c:numLit>
          </c:val>
          <c:extLst>
            <c:ext xmlns:c16="http://schemas.microsoft.com/office/drawing/2014/chart" uri="{C3380CC4-5D6E-409C-BE32-E72D297353CC}">
              <c16:uniqueId val="{00000000-C214-413B-8807-CFA754D56B8F}"/>
            </c:ext>
          </c:extLst>
        </c:ser>
        <c:dLbls>
          <c:showLegendKey val="0"/>
          <c:showVal val="0"/>
          <c:showCatName val="0"/>
          <c:showSerName val="0"/>
          <c:showPercent val="0"/>
          <c:showBubbleSize val="0"/>
        </c:dLbls>
        <c:gapWidth val="94"/>
        <c:overlap val="-58"/>
        <c:axId val="340321664"/>
        <c:axId val="340324992"/>
      </c:barChart>
      <c:catAx>
        <c:axId val="340321664"/>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r>
                  <a:rPr lang="en-US" sz="700" b="1"/>
                  <a:t>Car</a:t>
                </a:r>
                <a:r>
                  <a:rPr lang="en-US" sz="700" b="1" baseline="0"/>
                  <a:t> variants</a:t>
                </a:r>
                <a:endParaRPr lang="en-US" sz="700" b="1"/>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40324992"/>
        <c:crosses val="autoZero"/>
        <c:auto val="1"/>
        <c:lblAlgn val="ctr"/>
        <c:lblOffset val="100"/>
        <c:noMultiLvlLbl val="0"/>
      </c:catAx>
      <c:valAx>
        <c:axId val="3403249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r>
                  <a:rPr lang="en-US" sz="600" b="1"/>
                  <a:t>Fuel</a:t>
                </a:r>
                <a:r>
                  <a:rPr lang="en-US" sz="600" b="1" baseline="0"/>
                  <a:t> efficiency</a:t>
                </a:r>
                <a:endParaRPr lang="en-US" sz="600" b="1"/>
              </a:p>
            </c:rich>
          </c:tx>
          <c:layout>
            <c:manualLayout>
              <c:xMode val="edge"/>
              <c:yMode val="edge"/>
              <c:x val="0.51528986061208371"/>
              <c:y val="0.90873260705425518"/>
            </c:manualLayout>
          </c:layout>
          <c:overlay val="0"/>
          <c:spPr>
            <a:noFill/>
            <a:ln>
              <a:noFill/>
            </a:ln>
            <a:effectLst/>
          </c:spPr>
          <c:txPr>
            <a:bodyPr rot="0" spcFirstLastPara="1" vertOverflow="ellipsis" vert="horz" wrap="square" anchor="ctr" anchorCtr="1"/>
            <a:lstStyle/>
            <a:p>
              <a:pPr>
                <a:defRPr sz="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21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a:solidFill>
                  <a:schemeClr val="accent5">
                    <a:lumMod val="50000"/>
                  </a:schemeClr>
                </a:solidFill>
                <a:latin typeface="Times New Roman" panose="02020603050405020304" pitchFamily="18" charset="0"/>
                <a:cs typeface="Times New Roman" panose="02020603050405020304" pitchFamily="18" charset="0"/>
              </a:rPr>
              <a:t>Top 3 Manufacturers with High Hatchback Cars</a:t>
            </a:r>
          </a:p>
        </c:rich>
      </c:tx>
      <c:layout>
        <c:manualLayout>
          <c:xMode val="edge"/>
          <c:yMode val="edge"/>
          <c:x val="0.16290613011130506"/>
          <c:y val="1.877934272300469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20800541635586"/>
          <c:y val="0.15225352112676058"/>
          <c:w val="0.83595302675528793"/>
          <c:h val="0.64500794795016814"/>
        </c:manualLayout>
      </c:layout>
      <c:barChart>
        <c:barDir val="col"/>
        <c:grouping val="clustered"/>
        <c:varyColors val="0"/>
        <c:ser>
          <c:idx val="0"/>
          <c:order val="0"/>
          <c:tx>
            <c:strRef>
              <c:f>'Task 3'!$F$1</c:f>
              <c:strCache>
                <c:ptCount val="1"/>
                <c:pt idx="0">
                  <c:v>Hatchback count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3'!$E$2:$E$4</c:f>
              <c:strCache>
                <c:ptCount val="3"/>
                <c:pt idx="0">
                  <c:v>Suzuki</c:v>
                </c:pt>
                <c:pt idx="1">
                  <c:v>Hyundai</c:v>
                </c:pt>
                <c:pt idx="2">
                  <c:v>Tata</c:v>
                </c:pt>
              </c:strCache>
            </c:strRef>
          </c:cat>
          <c:val>
            <c:numRef>
              <c:f>'Task 3'!$F$2:$F$4</c:f>
              <c:numCache>
                <c:formatCode>General</c:formatCode>
                <c:ptCount val="3"/>
                <c:pt idx="0">
                  <c:v>96</c:v>
                </c:pt>
                <c:pt idx="1">
                  <c:v>46</c:v>
                </c:pt>
                <c:pt idx="2">
                  <c:v>36</c:v>
                </c:pt>
              </c:numCache>
            </c:numRef>
          </c:val>
          <c:extLst>
            <c:ext xmlns:c16="http://schemas.microsoft.com/office/drawing/2014/chart" uri="{C3380CC4-5D6E-409C-BE32-E72D297353CC}">
              <c16:uniqueId val="{00000000-0D18-4247-B619-539DB5170331}"/>
            </c:ext>
          </c:extLst>
        </c:ser>
        <c:dLbls>
          <c:dLblPos val="inEnd"/>
          <c:showLegendKey val="0"/>
          <c:showVal val="1"/>
          <c:showCatName val="0"/>
          <c:showSerName val="0"/>
          <c:showPercent val="0"/>
          <c:showBubbleSize val="0"/>
        </c:dLbls>
        <c:gapWidth val="355"/>
        <c:overlap val="-70"/>
        <c:axId val="26857823"/>
        <c:axId val="26851583"/>
      </c:barChart>
      <c:catAx>
        <c:axId val="268578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Manufacturers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1583"/>
        <c:crosses val="autoZero"/>
        <c:auto val="1"/>
        <c:lblAlgn val="ctr"/>
        <c:lblOffset val="100"/>
        <c:noMultiLvlLbl val="0"/>
      </c:catAx>
      <c:valAx>
        <c:axId val="2685158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1"/>
                  <a:t>Frequency of Hatchback cars</a:t>
                </a:r>
              </a:p>
            </c:rich>
          </c:tx>
          <c:layout>
            <c:manualLayout>
              <c:xMode val="edge"/>
              <c:yMode val="edge"/>
              <c:x val="1.9621583742116328E-2"/>
              <c:y val="0.2034722222222222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7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solidFill>
                  <a:schemeClr val="accent5">
                    <a:lumMod val="50000"/>
                  </a:schemeClr>
                </a:solidFill>
                <a:latin typeface="Times New Roman" panose="02020603050405020304" pitchFamily="18" charset="0"/>
                <a:cs typeface="Times New Roman" panose="02020603050405020304" pitchFamily="18" charset="0"/>
              </a:rPr>
              <a:t>Fuel Tank Capacity vs Mileage</a:t>
            </a:r>
            <a:endParaRPr lang="en-US" sz="1800" b="1">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5'!$E$1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olid"/>
                <a:headEnd type="none" w="lg" len="lg"/>
                <a:tailEnd w="med" len="lg"/>
              </a:ln>
              <a:effectLst/>
            </c:spPr>
            <c:trendlineType val="linear"/>
            <c:dispRSqr val="0"/>
            <c:dispEq val="0"/>
          </c:trendline>
          <c:xVal>
            <c:numRef>
              <c:f>'Task 5'!$D$2:$D$788</c:f>
              <c:numCache>
                <c:formatCode>General</c:formatCode>
                <c:ptCount val="787"/>
                <c:pt idx="0">
                  <c:v>37</c:v>
                </c:pt>
                <c:pt idx="1">
                  <c:v>43</c:v>
                </c:pt>
                <c:pt idx="2">
                  <c:v>37</c:v>
                </c:pt>
                <c:pt idx="3">
                  <c:v>43</c:v>
                </c:pt>
                <c:pt idx="4">
                  <c:v>43</c:v>
                </c:pt>
                <c:pt idx="5">
                  <c:v>28</c:v>
                </c:pt>
                <c:pt idx="6">
                  <c:v>35</c:v>
                </c:pt>
                <c:pt idx="7">
                  <c:v>43</c:v>
                </c:pt>
                <c:pt idx="8">
                  <c:v>35</c:v>
                </c:pt>
                <c:pt idx="9">
                  <c:v>48</c:v>
                </c:pt>
                <c:pt idx="10">
                  <c:v>24</c:v>
                </c:pt>
                <c:pt idx="11">
                  <c:v>35</c:v>
                </c:pt>
                <c:pt idx="12">
                  <c:v>44</c:v>
                </c:pt>
                <c:pt idx="13">
                  <c:v>35</c:v>
                </c:pt>
                <c:pt idx="14">
                  <c:v>43</c:v>
                </c:pt>
                <c:pt idx="15">
                  <c:v>37</c:v>
                </c:pt>
                <c:pt idx="16">
                  <c:v>55</c:v>
                </c:pt>
                <c:pt idx="17">
                  <c:v>40</c:v>
                </c:pt>
                <c:pt idx="18">
                  <c:v>50</c:v>
                </c:pt>
                <c:pt idx="19">
                  <c:v>32</c:v>
                </c:pt>
                <c:pt idx="20">
                  <c:v>37</c:v>
                </c:pt>
                <c:pt idx="21">
                  <c:v>45</c:v>
                </c:pt>
                <c:pt idx="22">
                  <c:v>45</c:v>
                </c:pt>
                <c:pt idx="23">
                  <c:v>48</c:v>
                </c:pt>
                <c:pt idx="24">
                  <c:v>45</c:v>
                </c:pt>
                <c:pt idx="25">
                  <c:v>44</c:v>
                </c:pt>
                <c:pt idx="26">
                  <c:v>45</c:v>
                </c:pt>
                <c:pt idx="27">
                  <c:v>43</c:v>
                </c:pt>
                <c:pt idx="28">
                  <c:v>35</c:v>
                </c:pt>
                <c:pt idx="29">
                  <c:v>43</c:v>
                </c:pt>
                <c:pt idx="30">
                  <c:v>60</c:v>
                </c:pt>
                <c:pt idx="31">
                  <c:v>45</c:v>
                </c:pt>
                <c:pt idx="32">
                  <c:v>43</c:v>
                </c:pt>
                <c:pt idx="33">
                  <c:v>43</c:v>
                </c:pt>
                <c:pt idx="34">
                  <c:v>45</c:v>
                </c:pt>
                <c:pt idx="35">
                  <c:v>51</c:v>
                </c:pt>
                <c:pt idx="36">
                  <c:v>55</c:v>
                </c:pt>
                <c:pt idx="37">
                  <c:v>50</c:v>
                </c:pt>
                <c:pt idx="38">
                  <c:v>35</c:v>
                </c:pt>
                <c:pt idx="39">
                  <c:v>44</c:v>
                </c:pt>
                <c:pt idx="40">
                  <c:v>55</c:v>
                </c:pt>
                <c:pt idx="41">
                  <c:v>40</c:v>
                </c:pt>
                <c:pt idx="42">
                  <c:v>45</c:v>
                </c:pt>
                <c:pt idx="43">
                  <c:v>45</c:v>
                </c:pt>
                <c:pt idx="44">
                  <c:v>62</c:v>
                </c:pt>
                <c:pt idx="45">
                  <c:v>42</c:v>
                </c:pt>
                <c:pt idx="46">
                  <c:v>37</c:v>
                </c:pt>
                <c:pt idx="47">
                  <c:v>70</c:v>
                </c:pt>
                <c:pt idx="48">
                  <c:v>67</c:v>
                </c:pt>
                <c:pt idx="49">
                  <c:v>50</c:v>
                </c:pt>
                <c:pt idx="50">
                  <c:v>51</c:v>
                </c:pt>
                <c:pt idx="51">
                  <c:v>43</c:v>
                </c:pt>
                <c:pt idx="52">
                  <c:v>35</c:v>
                </c:pt>
                <c:pt idx="53">
                  <c:v>45</c:v>
                </c:pt>
                <c:pt idx="54">
                  <c:v>55</c:v>
                </c:pt>
                <c:pt idx="55">
                  <c:v>66</c:v>
                </c:pt>
                <c:pt idx="56">
                  <c:v>43</c:v>
                </c:pt>
                <c:pt idx="57">
                  <c:v>32</c:v>
                </c:pt>
                <c:pt idx="58">
                  <c:v>45</c:v>
                </c:pt>
                <c:pt idx="59">
                  <c:v>70</c:v>
                </c:pt>
                <c:pt idx="60">
                  <c:v>45</c:v>
                </c:pt>
                <c:pt idx="61">
                  <c:v>40</c:v>
                </c:pt>
                <c:pt idx="62">
                  <c:v>42</c:v>
                </c:pt>
                <c:pt idx="63">
                  <c:v>55</c:v>
                </c:pt>
                <c:pt idx="64">
                  <c:v>60</c:v>
                </c:pt>
                <c:pt idx="66">
                  <c:v>45</c:v>
                </c:pt>
                <c:pt idx="67">
                  <c:v>35</c:v>
                </c:pt>
                <c:pt idx="68">
                  <c:v>63</c:v>
                </c:pt>
                <c:pt idx="69">
                  <c:v>60</c:v>
                </c:pt>
                <c:pt idx="71">
                  <c:v>45</c:v>
                </c:pt>
                <c:pt idx="72">
                  <c:v>78</c:v>
                </c:pt>
                <c:pt idx="73">
                  <c:v>62</c:v>
                </c:pt>
                <c:pt idx="74">
                  <c:v>45</c:v>
                </c:pt>
                <c:pt idx="75">
                  <c:v>44</c:v>
                </c:pt>
                <c:pt idx="76">
                  <c:v>70</c:v>
                </c:pt>
                <c:pt idx="77">
                  <c:v>50</c:v>
                </c:pt>
                <c:pt idx="78">
                  <c:v>35</c:v>
                </c:pt>
                <c:pt idx="79">
                  <c:v>36</c:v>
                </c:pt>
                <c:pt idx="80">
                  <c:v>60</c:v>
                </c:pt>
                <c:pt idx="81">
                  <c:v>37</c:v>
                </c:pt>
                <c:pt idx="82">
                  <c:v>80</c:v>
                </c:pt>
                <c:pt idx="83">
                  <c:v>52</c:v>
                </c:pt>
                <c:pt idx="84">
                  <c:v>60</c:v>
                </c:pt>
                <c:pt idx="85">
                  <c:v>60</c:v>
                </c:pt>
                <c:pt idx="86">
                  <c:v>55</c:v>
                </c:pt>
                <c:pt idx="87">
                  <c:v>55</c:v>
                </c:pt>
                <c:pt idx="88">
                  <c:v>40</c:v>
                </c:pt>
                <c:pt idx="89">
                  <c:v>60</c:v>
                </c:pt>
                <c:pt idx="90">
                  <c:v>55</c:v>
                </c:pt>
                <c:pt idx="91">
                  <c:v>66</c:v>
                </c:pt>
                <c:pt idx="92">
                  <c:v>55</c:v>
                </c:pt>
                <c:pt idx="93">
                  <c:v>40</c:v>
                </c:pt>
                <c:pt idx="95">
                  <c:v>63</c:v>
                </c:pt>
                <c:pt idx="96">
                  <c:v>55</c:v>
                </c:pt>
                <c:pt idx="97">
                  <c:v>66</c:v>
                </c:pt>
                <c:pt idx="98">
                  <c:v>55</c:v>
                </c:pt>
                <c:pt idx="99">
                  <c:v>50</c:v>
                </c:pt>
                <c:pt idx="100">
                  <c:v>40</c:v>
                </c:pt>
                <c:pt idx="101">
                  <c:v>66</c:v>
                </c:pt>
                <c:pt idx="102">
                  <c:v>60.9</c:v>
                </c:pt>
                <c:pt idx="103">
                  <c:v>50</c:v>
                </c:pt>
                <c:pt idx="104">
                  <c:v>55</c:v>
                </c:pt>
                <c:pt idx="105">
                  <c:v>60</c:v>
                </c:pt>
                <c:pt idx="106">
                  <c:v>80</c:v>
                </c:pt>
                <c:pt idx="107">
                  <c:v>80</c:v>
                </c:pt>
                <c:pt idx="108">
                  <c:v>70</c:v>
                </c:pt>
                <c:pt idx="109">
                  <c:v>80</c:v>
                </c:pt>
                <c:pt idx="110">
                  <c:v>80</c:v>
                </c:pt>
                <c:pt idx="111">
                  <c:v>80</c:v>
                </c:pt>
                <c:pt idx="112">
                  <c:v>60</c:v>
                </c:pt>
                <c:pt idx="113">
                  <c:v>87</c:v>
                </c:pt>
                <c:pt idx="114">
                  <c:v>93</c:v>
                </c:pt>
                <c:pt idx="115">
                  <c:v>70</c:v>
                </c:pt>
                <c:pt idx="116">
                  <c:v>35</c:v>
                </c:pt>
                <c:pt idx="118">
                  <c:v>78</c:v>
                </c:pt>
                <c:pt idx="119">
                  <c:v>68</c:v>
                </c:pt>
                <c:pt idx="120">
                  <c:v>46</c:v>
                </c:pt>
                <c:pt idx="121">
                  <c:v>52</c:v>
                </c:pt>
                <c:pt idx="122">
                  <c:v>80</c:v>
                </c:pt>
                <c:pt idx="123">
                  <c:v>88</c:v>
                </c:pt>
                <c:pt idx="124">
                  <c:v>60</c:v>
                </c:pt>
                <c:pt idx="125">
                  <c:v>50</c:v>
                </c:pt>
                <c:pt idx="126">
                  <c:v>70</c:v>
                </c:pt>
                <c:pt idx="127">
                  <c:v>59</c:v>
                </c:pt>
                <c:pt idx="128">
                  <c:v>61</c:v>
                </c:pt>
                <c:pt idx="129">
                  <c:v>40</c:v>
                </c:pt>
                <c:pt idx="130">
                  <c:v>66</c:v>
                </c:pt>
                <c:pt idx="131">
                  <c:v>71</c:v>
                </c:pt>
                <c:pt idx="132">
                  <c:v>63</c:v>
                </c:pt>
                <c:pt idx="133">
                  <c:v>55</c:v>
                </c:pt>
                <c:pt idx="134">
                  <c:v>45</c:v>
                </c:pt>
                <c:pt idx="135">
                  <c:v>42</c:v>
                </c:pt>
                <c:pt idx="136">
                  <c:v>37</c:v>
                </c:pt>
                <c:pt idx="137">
                  <c:v>44</c:v>
                </c:pt>
                <c:pt idx="138">
                  <c:v>43</c:v>
                </c:pt>
                <c:pt idx="139">
                  <c:v>32</c:v>
                </c:pt>
                <c:pt idx="140">
                  <c:v>27</c:v>
                </c:pt>
                <c:pt idx="141">
                  <c:v>15</c:v>
                </c:pt>
              </c:numCache>
            </c:numRef>
          </c:xVal>
          <c:yVal>
            <c:numRef>
              <c:f>'Task 5'!$E$2:$E$788</c:f>
              <c:numCache>
                <c:formatCode>General</c:formatCode>
                <c:ptCount val="787"/>
                <c:pt idx="0">
                  <c:v>28.4</c:v>
                </c:pt>
                <c:pt idx="1">
                  <c:v>28.09</c:v>
                </c:pt>
                <c:pt idx="2">
                  <c:v>27.39</c:v>
                </c:pt>
                <c:pt idx="3">
                  <c:v>26.82</c:v>
                </c:pt>
                <c:pt idx="4">
                  <c:v>26.32</c:v>
                </c:pt>
                <c:pt idx="5">
                  <c:v>25.17</c:v>
                </c:pt>
                <c:pt idx="6">
                  <c:v>24.12</c:v>
                </c:pt>
                <c:pt idx="7">
                  <c:v>24</c:v>
                </c:pt>
                <c:pt idx="8">
                  <c:v>23.84</c:v>
                </c:pt>
                <c:pt idx="9">
                  <c:v>23.65</c:v>
                </c:pt>
                <c:pt idx="10">
                  <c:v>23.6</c:v>
                </c:pt>
                <c:pt idx="11">
                  <c:v>23</c:v>
                </c:pt>
                <c:pt idx="12">
                  <c:v>22.95</c:v>
                </c:pt>
                <c:pt idx="13">
                  <c:v>22.25</c:v>
                </c:pt>
                <c:pt idx="14">
                  <c:v>21.56</c:v>
                </c:pt>
                <c:pt idx="15">
                  <c:v>21.4</c:v>
                </c:pt>
                <c:pt idx="16">
                  <c:v>21.38</c:v>
                </c:pt>
                <c:pt idx="17">
                  <c:v>21.19</c:v>
                </c:pt>
                <c:pt idx="18">
                  <c:v>21.04</c:v>
                </c:pt>
                <c:pt idx="19">
                  <c:v>20.89</c:v>
                </c:pt>
                <c:pt idx="20">
                  <c:v>20.7</c:v>
                </c:pt>
                <c:pt idx="21">
                  <c:v>20.32</c:v>
                </c:pt>
                <c:pt idx="22">
                  <c:v>20.3</c:v>
                </c:pt>
                <c:pt idx="23">
                  <c:v>20</c:v>
                </c:pt>
                <c:pt idx="24">
                  <c:v>19.899999999999999</c:v>
                </c:pt>
                <c:pt idx="25">
                  <c:v>19.2</c:v>
                </c:pt>
                <c:pt idx="26">
                  <c:v>19</c:v>
                </c:pt>
                <c:pt idx="27">
                  <c:v>19</c:v>
                </c:pt>
                <c:pt idx="28">
                  <c:v>19</c:v>
                </c:pt>
                <c:pt idx="29">
                  <c:v>18.899999999999999</c:v>
                </c:pt>
                <c:pt idx="30">
                  <c:v>18.489999999999998</c:v>
                </c:pt>
                <c:pt idx="31">
                  <c:v>18.399999999999999</c:v>
                </c:pt>
                <c:pt idx="32">
                  <c:v>18.399999999999999</c:v>
                </c:pt>
                <c:pt idx="33">
                  <c:v>18.2</c:v>
                </c:pt>
                <c:pt idx="34">
                  <c:v>18.100000000000001</c:v>
                </c:pt>
                <c:pt idx="35">
                  <c:v>18</c:v>
                </c:pt>
                <c:pt idx="36">
                  <c:v>18</c:v>
                </c:pt>
                <c:pt idx="37">
                  <c:v>18</c:v>
                </c:pt>
                <c:pt idx="38">
                  <c:v>18</c:v>
                </c:pt>
                <c:pt idx="39">
                  <c:v>17.57</c:v>
                </c:pt>
                <c:pt idx="40">
                  <c:v>17.010000000000002</c:v>
                </c:pt>
                <c:pt idx="41">
                  <c:v>17</c:v>
                </c:pt>
                <c:pt idx="42">
                  <c:v>17</c:v>
                </c:pt>
                <c:pt idx="43">
                  <c:v>16.78</c:v>
                </c:pt>
                <c:pt idx="44">
                  <c:v>16.38</c:v>
                </c:pt>
                <c:pt idx="45">
                  <c:v>16.3</c:v>
                </c:pt>
                <c:pt idx="46">
                  <c:v>16.3</c:v>
                </c:pt>
                <c:pt idx="47">
                  <c:v>16</c:v>
                </c:pt>
                <c:pt idx="48">
                  <c:v>16</c:v>
                </c:pt>
                <c:pt idx="49">
                  <c:v>16</c:v>
                </c:pt>
                <c:pt idx="50">
                  <c:v>15.71</c:v>
                </c:pt>
                <c:pt idx="51">
                  <c:v>15.7</c:v>
                </c:pt>
                <c:pt idx="52">
                  <c:v>15.5</c:v>
                </c:pt>
                <c:pt idx="53">
                  <c:v>15.3</c:v>
                </c:pt>
                <c:pt idx="54">
                  <c:v>15.29</c:v>
                </c:pt>
                <c:pt idx="55">
                  <c:v>15.1</c:v>
                </c:pt>
                <c:pt idx="56">
                  <c:v>15.1</c:v>
                </c:pt>
                <c:pt idx="57">
                  <c:v>15.1</c:v>
                </c:pt>
                <c:pt idx="58">
                  <c:v>15.1</c:v>
                </c:pt>
                <c:pt idx="59">
                  <c:v>15.01</c:v>
                </c:pt>
                <c:pt idx="60">
                  <c:v>15</c:v>
                </c:pt>
                <c:pt idx="61">
                  <c:v>15</c:v>
                </c:pt>
                <c:pt idx="62">
                  <c:v>14.6</c:v>
                </c:pt>
                <c:pt idx="63">
                  <c:v>14.5</c:v>
                </c:pt>
                <c:pt idx="64">
                  <c:v>14</c:v>
                </c:pt>
                <c:pt idx="65">
                  <c:v>14</c:v>
                </c:pt>
                <c:pt idx="66">
                  <c:v>14</c:v>
                </c:pt>
                <c:pt idx="67">
                  <c:v>14</c:v>
                </c:pt>
                <c:pt idx="68">
                  <c:v>13.93</c:v>
                </c:pt>
                <c:pt idx="69">
                  <c:v>13.8</c:v>
                </c:pt>
                <c:pt idx="70">
                  <c:v>13.8</c:v>
                </c:pt>
                <c:pt idx="71">
                  <c:v>13.6</c:v>
                </c:pt>
                <c:pt idx="72">
                  <c:v>13.5</c:v>
                </c:pt>
                <c:pt idx="73">
                  <c:v>13.3</c:v>
                </c:pt>
                <c:pt idx="74">
                  <c:v>13.3</c:v>
                </c:pt>
                <c:pt idx="75">
                  <c:v>13.2</c:v>
                </c:pt>
                <c:pt idx="76">
                  <c:v>13.1</c:v>
                </c:pt>
                <c:pt idx="77">
                  <c:v>13.1</c:v>
                </c:pt>
                <c:pt idx="78">
                  <c:v>13</c:v>
                </c:pt>
                <c:pt idx="79">
                  <c:v>13</c:v>
                </c:pt>
                <c:pt idx="80">
                  <c:v>12.8</c:v>
                </c:pt>
                <c:pt idx="81">
                  <c:v>12.6</c:v>
                </c:pt>
                <c:pt idx="82">
                  <c:v>12.55</c:v>
                </c:pt>
                <c:pt idx="83">
                  <c:v>12.5</c:v>
                </c:pt>
                <c:pt idx="84">
                  <c:v>12.4</c:v>
                </c:pt>
                <c:pt idx="85">
                  <c:v>12.3</c:v>
                </c:pt>
                <c:pt idx="86">
                  <c:v>12.1</c:v>
                </c:pt>
                <c:pt idx="87">
                  <c:v>12</c:v>
                </c:pt>
                <c:pt idx="88">
                  <c:v>12</c:v>
                </c:pt>
                <c:pt idx="89">
                  <c:v>11.5</c:v>
                </c:pt>
                <c:pt idx="90">
                  <c:v>11.4</c:v>
                </c:pt>
                <c:pt idx="91">
                  <c:v>11.3</c:v>
                </c:pt>
                <c:pt idx="92">
                  <c:v>11.2</c:v>
                </c:pt>
                <c:pt idx="93">
                  <c:v>11</c:v>
                </c:pt>
                <c:pt idx="94">
                  <c:v>11</c:v>
                </c:pt>
                <c:pt idx="95">
                  <c:v>10.8</c:v>
                </c:pt>
                <c:pt idx="96">
                  <c:v>10.7</c:v>
                </c:pt>
                <c:pt idx="97">
                  <c:v>10.6</c:v>
                </c:pt>
                <c:pt idx="98">
                  <c:v>10.3</c:v>
                </c:pt>
                <c:pt idx="99">
                  <c:v>10.199999999999999</c:v>
                </c:pt>
                <c:pt idx="100">
                  <c:v>10.199999999999999</c:v>
                </c:pt>
                <c:pt idx="101">
                  <c:v>10.1</c:v>
                </c:pt>
                <c:pt idx="102">
                  <c:v>10</c:v>
                </c:pt>
                <c:pt idx="103">
                  <c:v>10</c:v>
                </c:pt>
                <c:pt idx="104">
                  <c:v>9.5</c:v>
                </c:pt>
                <c:pt idx="105">
                  <c:v>9.4</c:v>
                </c:pt>
                <c:pt idx="106">
                  <c:v>9.4</c:v>
                </c:pt>
                <c:pt idx="107">
                  <c:v>9.3000000000000007</c:v>
                </c:pt>
                <c:pt idx="108">
                  <c:v>8.4</c:v>
                </c:pt>
                <c:pt idx="109">
                  <c:v>8.1</c:v>
                </c:pt>
                <c:pt idx="110">
                  <c:v>7.8</c:v>
                </c:pt>
                <c:pt idx="111">
                  <c:v>7.7</c:v>
                </c:pt>
                <c:pt idx="112">
                  <c:v>7.32</c:v>
                </c:pt>
                <c:pt idx="113">
                  <c:v>7</c:v>
                </c:pt>
                <c:pt idx="114">
                  <c:v>5.3</c:v>
                </c:pt>
                <c:pt idx="115">
                  <c:v>4.45</c:v>
                </c:pt>
              </c:numCache>
            </c:numRef>
          </c:yVal>
          <c:smooth val="0"/>
          <c:extLst>
            <c:ext xmlns:c16="http://schemas.microsoft.com/office/drawing/2014/chart" uri="{C3380CC4-5D6E-409C-BE32-E72D297353CC}">
              <c16:uniqueId val="{00000000-FC8A-4861-AEDF-BFF278569EDE}"/>
            </c:ext>
          </c:extLst>
        </c:ser>
        <c:dLbls>
          <c:showLegendKey val="0"/>
          <c:showVal val="0"/>
          <c:showCatName val="0"/>
          <c:showSerName val="0"/>
          <c:showPercent val="0"/>
          <c:showBubbleSize val="0"/>
        </c:dLbls>
        <c:axId val="1900668575"/>
        <c:axId val="1900679391"/>
      </c:scatterChart>
      <c:valAx>
        <c:axId val="190066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Fuel_Tank_Capacity_litre </a:t>
                </a:r>
                <a:r>
                  <a:rPr lang="en-US" sz="1200" b="0" i="0" u="none" strike="noStrike" baseline="0"/>
                  <a:t> </a:t>
                </a:r>
                <a:endParaRPr lang="en-US" sz="1800"/>
              </a:p>
            </c:rich>
          </c:tx>
          <c:layout>
            <c:manualLayout>
              <c:xMode val="edge"/>
              <c:yMode val="edge"/>
              <c:x val="0.37055341418246679"/>
              <c:y val="0.891836930186195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79391"/>
        <c:crosses val="autoZero"/>
        <c:crossBetween val="midCat"/>
      </c:valAx>
      <c:valAx>
        <c:axId val="1900679391"/>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City_Mileage_km_litre </a:t>
                </a:r>
                <a:r>
                  <a:rPr lang="en-US" sz="1200" b="1" i="0" u="none" strike="noStrike" baseline="0"/>
                  <a:t> </a:t>
                </a:r>
                <a:endParaRPr lang="en-US" sz="1800" b="1">
                  <a:solidFill>
                    <a:sysClr val="windowText" lastClr="000000"/>
                  </a:solidFill>
                </a:endParaRPr>
              </a:p>
            </c:rich>
          </c:tx>
          <c:layout>
            <c:manualLayout>
              <c:xMode val="edge"/>
              <c:yMode val="edge"/>
              <c:x val="1.6250031071919063E-2"/>
              <c:y val="0.25427639444670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68575"/>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chemeClr val="accent5">
                    <a:lumMod val="50000"/>
                  </a:schemeClr>
                </a:solidFill>
                <a:effectLst/>
                <a:latin typeface="Times New Roman" panose="02020603050405020304" pitchFamily="18" charset="0"/>
                <a:cs typeface="Times New Roman" panose="02020603050405020304" pitchFamily="18" charset="0"/>
              </a:rPr>
              <a:t>Mileage</a:t>
            </a:r>
            <a:r>
              <a:rPr lang="en-US" sz="2000" b="1" i="0" baseline="0">
                <a:solidFill>
                  <a:schemeClr val="accent5">
                    <a:lumMod val="50000"/>
                  </a:schemeClr>
                </a:solidFill>
                <a:effectLst/>
                <a:latin typeface="Times New Roman" panose="02020603050405020304" pitchFamily="18" charset="0"/>
                <a:cs typeface="Times New Roman" panose="02020603050405020304" pitchFamily="18" charset="0"/>
              </a:rPr>
              <a:t> </a:t>
            </a:r>
            <a:r>
              <a:rPr lang="en-US" sz="1800" b="1" i="0" u="none" strike="noStrike" baseline="0">
                <a:solidFill>
                  <a:schemeClr val="accent5">
                    <a:lumMod val="50000"/>
                  </a:schemeClr>
                </a:solidFill>
                <a:effectLst/>
                <a:latin typeface="Times New Roman" panose="02020603050405020304" pitchFamily="18" charset="0"/>
                <a:cs typeface="Times New Roman" panose="02020603050405020304" pitchFamily="18" charset="0"/>
              </a:rPr>
              <a:t>Vs</a:t>
            </a:r>
            <a:r>
              <a:rPr lang="en-US" sz="1600" b="1" i="0" u="none" strike="noStrike" baseline="0">
                <a:solidFill>
                  <a:schemeClr val="accent5">
                    <a:lumMod val="50000"/>
                  </a:schemeClr>
                </a:solidFill>
                <a:effectLst/>
                <a:latin typeface="Times New Roman" panose="02020603050405020304" pitchFamily="18" charset="0"/>
                <a:cs typeface="Times New Roman" panose="02020603050405020304" pitchFamily="18" charset="0"/>
              </a:rPr>
              <a:t> </a:t>
            </a:r>
            <a:r>
              <a:rPr lang="en-US" sz="1800" b="1" i="0" baseline="0">
                <a:solidFill>
                  <a:schemeClr val="accent5">
                    <a:lumMod val="50000"/>
                  </a:schemeClr>
                </a:solidFill>
                <a:effectLst/>
                <a:latin typeface="Times New Roman" panose="02020603050405020304" pitchFamily="18" charset="0"/>
                <a:cs typeface="Times New Roman" panose="02020603050405020304" pitchFamily="18" charset="0"/>
              </a:rPr>
              <a:t>Displacement  </a:t>
            </a:r>
            <a:endParaRPr lang="en-US">
              <a:solidFill>
                <a:schemeClr val="accent5">
                  <a:lumMod val="50000"/>
                </a:schemeClr>
              </a:solidFill>
              <a:effectLst/>
              <a:latin typeface="Times New Roman" panose="02020603050405020304" pitchFamily="18" charset="0"/>
              <a:cs typeface="Times New Roman" panose="02020603050405020304" pitchFamily="18" charset="0"/>
            </a:endParaRPr>
          </a:p>
        </c:rich>
      </c:tx>
      <c:layout>
        <c:manualLayout>
          <c:xMode val="edge"/>
          <c:yMode val="edge"/>
          <c:x val="0.24526156643792779"/>
          <c:y val="4.301233079056997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'Task 5'!$B$1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cmpd="sng">
                <a:solidFill>
                  <a:schemeClr val="accent1"/>
                </a:solidFill>
                <a:prstDash val="solid"/>
              </a:ln>
              <a:effectLst/>
            </c:spPr>
            <c:trendlineType val="linear"/>
            <c:dispRSqr val="0"/>
            <c:dispEq val="0"/>
          </c:trendline>
          <c:xVal>
            <c:numRef>
              <c:f>'Task 5'!$A$2:$A$123</c:f>
              <c:numCache>
                <c:formatCode>General</c:formatCode>
                <c:ptCount val="122"/>
                <c:pt idx="0">
                  <c:v>28.4</c:v>
                </c:pt>
                <c:pt idx="1">
                  <c:v>28.09</c:v>
                </c:pt>
                <c:pt idx="2">
                  <c:v>27.39</c:v>
                </c:pt>
                <c:pt idx="3">
                  <c:v>26.82</c:v>
                </c:pt>
                <c:pt idx="4">
                  <c:v>26.32</c:v>
                </c:pt>
                <c:pt idx="5">
                  <c:v>25.17</c:v>
                </c:pt>
                <c:pt idx="6">
                  <c:v>25.17</c:v>
                </c:pt>
                <c:pt idx="7">
                  <c:v>24.12</c:v>
                </c:pt>
                <c:pt idx="8">
                  <c:v>24</c:v>
                </c:pt>
                <c:pt idx="9">
                  <c:v>23.84</c:v>
                </c:pt>
                <c:pt idx="10">
                  <c:v>23.65</c:v>
                </c:pt>
                <c:pt idx="11">
                  <c:v>23.6</c:v>
                </c:pt>
                <c:pt idx="12">
                  <c:v>23</c:v>
                </c:pt>
                <c:pt idx="13">
                  <c:v>22.95</c:v>
                </c:pt>
                <c:pt idx="14">
                  <c:v>22.25</c:v>
                </c:pt>
                <c:pt idx="15">
                  <c:v>21.56</c:v>
                </c:pt>
                <c:pt idx="16">
                  <c:v>21.4</c:v>
                </c:pt>
                <c:pt idx="17">
                  <c:v>21.4</c:v>
                </c:pt>
                <c:pt idx="18">
                  <c:v>21.38</c:v>
                </c:pt>
                <c:pt idx="19">
                  <c:v>21.19</c:v>
                </c:pt>
                <c:pt idx="20">
                  <c:v>21.04</c:v>
                </c:pt>
                <c:pt idx="21">
                  <c:v>20.89</c:v>
                </c:pt>
                <c:pt idx="22">
                  <c:v>20.7</c:v>
                </c:pt>
                <c:pt idx="23">
                  <c:v>20.32</c:v>
                </c:pt>
                <c:pt idx="24">
                  <c:v>20.3</c:v>
                </c:pt>
                <c:pt idx="25">
                  <c:v>20</c:v>
                </c:pt>
                <c:pt idx="26">
                  <c:v>19.899999999999999</c:v>
                </c:pt>
                <c:pt idx="27">
                  <c:v>19.2</c:v>
                </c:pt>
                <c:pt idx="28">
                  <c:v>19</c:v>
                </c:pt>
                <c:pt idx="29">
                  <c:v>19</c:v>
                </c:pt>
                <c:pt idx="30">
                  <c:v>19</c:v>
                </c:pt>
                <c:pt idx="31">
                  <c:v>19</c:v>
                </c:pt>
                <c:pt idx="32">
                  <c:v>18.899999999999999</c:v>
                </c:pt>
                <c:pt idx="33">
                  <c:v>18.489999999999998</c:v>
                </c:pt>
                <c:pt idx="34">
                  <c:v>18.489999999999998</c:v>
                </c:pt>
                <c:pt idx="35">
                  <c:v>18.399999999999999</c:v>
                </c:pt>
                <c:pt idx="36">
                  <c:v>18.399999999999999</c:v>
                </c:pt>
                <c:pt idx="37">
                  <c:v>18.2</c:v>
                </c:pt>
                <c:pt idx="38">
                  <c:v>18.100000000000001</c:v>
                </c:pt>
                <c:pt idx="39">
                  <c:v>18</c:v>
                </c:pt>
                <c:pt idx="40">
                  <c:v>18</c:v>
                </c:pt>
                <c:pt idx="41">
                  <c:v>18</c:v>
                </c:pt>
                <c:pt idx="42">
                  <c:v>18</c:v>
                </c:pt>
                <c:pt idx="43">
                  <c:v>17.57</c:v>
                </c:pt>
                <c:pt idx="44">
                  <c:v>17.010000000000002</c:v>
                </c:pt>
                <c:pt idx="45">
                  <c:v>17</c:v>
                </c:pt>
                <c:pt idx="46">
                  <c:v>17</c:v>
                </c:pt>
                <c:pt idx="47">
                  <c:v>16.78</c:v>
                </c:pt>
                <c:pt idx="48">
                  <c:v>16.38</c:v>
                </c:pt>
                <c:pt idx="49">
                  <c:v>16.3</c:v>
                </c:pt>
                <c:pt idx="50">
                  <c:v>16</c:v>
                </c:pt>
                <c:pt idx="51">
                  <c:v>16</c:v>
                </c:pt>
                <c:pt idx="52">
                  <c:v>16</c:v>
                </c:pt>
                <c:pt idx="53">
                  <c:v>16</c:v>
                </c:pt>
                <c:pt idx="54">
                  <c:v>15.71</c:v>
                </c:pt>
                <c:pt idx="55">
                  <c:v>15.7</c:v>
                </c:pt>
                <c:pt idx="56">
                  <c:v>15.5</c:v>
                </c:pt>
                <c:pt idx="57">
                  <c:v>15.3</c:v>
                </c:pt>
                <c:pt idx="58">
                  <c:v>15.29</c:v>
                </c:pt>
                <c:pt idx="59">
                  <c:v>15.1</c:v>
                </c:pt>
                <c:pt idx="60">
                  <c:v>15.1</c:v>
                </c:pt>
                <c:pt idx="61">
                  <c:v>15.1</c:v>
                </c:pt>
                <c:pt idx="62">
                  <c:v>15.01</c:v>
                </c:pt>
                <c:pt idx="63">
                  <c:v>15</c:v>
                </c:pt>
                <c:pt idx="64">
                  <c:v>15</c:v>
                </c:pt>
                <c:pt idx="65">
                  <c:v>14.6</c:v>
                </c:pt>
                <c:pt idx="66">
                  <c:v>14.5</c:v>
                </c:pt>
                <c:pt idx="67">
                  <c:v>14</c:v>
                </c:pt>
                <c:pt idx="68">
                  <c:v>14</c:v>
                </c:pt>
                <c:pt idx="69">
                  <c:v>14</c:v>
                </c:pt>
                <c:pt idx="70">
                  <c:v>14</c:v>
                </c:pt>
                <c:pt idx="71">
                  <c:v>13.93</c:v>
                </c:pt>
                <c:pt idx="72">
                  <c:v>13.8</c:v>
                </c:pt>
                <c:pt idx="73">
                  <c:v>13.6</c:v>
                </c:pt>
                <c:pt idx="74">
                  <c:v>13.5</c:v>
                </c:pt>
                <c:pt idx="75">
                  <c:v>13.3</c:v>
                </c:pt>
                <c:pt idx="76">
                  <c:v>13.3</c:v>
                </c:pt>
                <c:pt idx="77">
                  <c:v>13.2</c:v>
                </c:pt>
                <c:pt idx="78">
                  <c:v>13.1</c:v>
                </c:pt>
                <c:pt idx="79">
                  <c:v>13.1</c:v>
                </c:pt>
                <c:pt idx="80">
                  <c:v>13</c:v>
                </c:pt>
                <c:pt idx="81">
                  <c:v>12.8</c:v>
                </c:pt>
                <c:pt idx="82">
                  <c:v>12.6</c:v>
                </c:pt>
                <c:pt idx="83">
                  <c:v>12.55</c:v>
                </c:pt>
                <c:pt idx="84">
                  <c:v>12.5</c:v>
                </c:pt>
                <c:pt idx="85">
                  <c:v>12.4</c:v>
                </c:pt>
                <c:pt idx="86">
                  <c:v>12.4</c:v>
                </c:pt>
                <c:pt idx="87">
                  <c:v>12.3</c:v>
                </c:pt>
                <c:pt idx="88">
                  <c:v>12.1</c:v>
                </c:pt>
                <c:pt idx="89">
                  <c:v>12</c:v>
                </c:pt>
                <c:pt idx="90">
                  <c:v>12</c:v>
                </c:pt>
                <c:pt idx="91">
                  <c:v>12</c:v>
                </c:pt>
                <c:pt idx="92">
                  <c:v>11.5</c:v>
                </c:pt>
                <c:pt idx="93">
                  <c:v>11.5</c:v>
                </c:pt>
                <c:pt idx="94">
                  <c:v>11.4</c:v>
                </c:pt>
                <c:pt idx="95">
                  <c:v>11.3</c:v>
                </c:pt>
                <c:pt idx="96">
                  <c:v>11.2</c:v>
                </c:pt>
                <c:pt idx="97">
                  <c:v>11.2</c:v>
                </c:pt>
                <c:pt idx="98">
                  <c:v>11.2</c:v>
                </c:pt>
                <c:pt idx="99">
                  <c:v>11</c:v>
                </c:pt>
                <c:pt idx="100">
                  <c:v>11</c:v>
                </c:pt>
                <c:pt idx="101">
                  <c:v>10.8</c:v>
                </c:pt>
                <c:pt idx="102">
                  <c:v>10.7</c:v>
                </c:pt>
                <c:pt idx="103">
                  <c:v>10.6</c:v>
                </c:pt>
                <c:pt idx="104">
                  <c:v>10.3</c:v>
                </c:pt>
                <c:pt idx="105">
                  <c:v>10.199999999999999</c:v>
                </c:pt>
                <c:pt idx="106">
                  <c:v>10.199999999999999</c:v>
                </c:pt>
                <c:pt idx="107">
                  <c:v>10.1</c:v>
                </c:pt>
                <c:pt idx="108">
                  <c:v>10</c:v>
                </c:pt>
                <c:pt idx="109">
                  <c:v>10</c:v>
                </c:pt>
                <c:pt idx="110">
                  <c:v>9.5</c:v>
                </c:pt>
                <c:pt idx="111">
                  <c:v>9.4</c:v>
                </c:pt>
                <c:pt idx="112">
                  <c:v>9.4</c:v>
                </c:pt>
                <c:pt idx="113">
                  <c:v>9.3000000000000007</c:v>
                </c:pt>
                <c:pt idx="114">
                  <c:v>8.4</c:v>
                </c:pt>
                <c:pt idx="115">
                  <c:v>8.1</c:v>
                </c:pt>
                <c:pt idx="116">
                  <c:v>7.8</c:v>
                </c:pt>
                <c:pt idx="117">
                  <c:v>7.7</c:v>
                </c:pt>
                <c:pt idx="118">
                  <c:v>7.32</c:v>
                </c:pt>
                <c:pt idx="119">
                  <c:v>7</c:v>
                </c:pt>
                <c:pt idx="120">
                  <c:v>5.3</c:v>
                </c:pt>
                <c:pt idx="121">
                  <c:v>4.45</c:v>
                </c:pt>
              </c:numCache>
            </c:numRef>
          </c:xVal>
          <c:yVal>
            <c:numRef>
              <c:f>'Task 5'!$B$2:$B$123</c:f>
              <c:numCache>
                <c:formatCode>General</c:formatCode>
                <c:ptCount val="122"/>
                <c:pt idx="0">
                  <c:v>1248</c:v>
                </c:pt>
                <c:pt idx="1">
                  <c:v>1248</c:v>
                </c:pt>
                <c:pt idx="2">
                  <c:v>1248</c:v>
                </c:pt>
                <c:pt idx="3">
                  <c:v>1498</c:v>
                </c:pt>
                <c:pt idx="4">
                  <c:v>1498</c:v>
                </c:pt>
                <c:pt idx="5">
                  <c:v>999</c:v>
                </c:pt>
                <c:pt idx="6">
                  <c:v>799</c:v>
                </c:pt>
                <c:pt idx="7">
                  <c:v>1199</c:v>
                </c:pt>
                <c:pt idx="8">
                  <c:v>1120</c:v>
                </c:pt>
                <c:pt idx="9">
                  <c:v>1199</c:v>
                </c:pt>
                <c:pt idx="10">
                  <c:v>1248</c:v>
                </c:pt>
                <c:pt idx="11">
                  <c:v>624</c:v>
                </c:pt>
                <c:pt idx="12">
                  <c:v>998</c:v>
                </c:pt>
                <c:pt idx="13">
                  <c:v>1248</c:v>
                </c:pt>
                <c:pt idx="14">
                  <c:v>1198</c:v>
                </c:pt>
                <c:pt idx="15">
                  <c:v>1462</c:v>
                </c:pt>
                <c:pt idx="16">
                  <c:v>1197</c:v>
                </c:pt>
                <c:pt idx="17">
                  <c:v>998</c:v>
                </c:pt>
                <c:pt idx="18">
                  <c:v>1396</c:v>
                </c:pt>
                <c:pt idx="19">
                  <c:v>1396</c:v>
                </c:pt>
                <c:pt idx="20">
                  <c:v>1461</c:v>
                </c:pt>
                <c:pt idx="21">
                  <c:v>1197</c:v>
                </c:pt>
                <c:pt idx="22">
                  <c:v>1186</c:v>
                </c:pt>
                <c:pt idx="23">
                  <c:v>1364</c:v>
                </c:pt>
                <c:pt idx="24">
                  <c:v>1364</c:v>
                </c:pt>
                <c:pt idx="25">
                  <c:v>1248</c:v>
                </c:pt>
                <c:pt idx="26">
                  <c:v>1582</c:v>
                </c:pt>
                <c:pt idx="27">
                  <c:v>1248</c:v>
                </c:pt>
                <c:pt idx="28">
                  <c:v>1498</c:v>
                </c:pt>
                <c:pt idx="29">
                  <c:v>1197</c:v>
                </c:pt>
                <c:pt idx="30">
                  <c:v>1120</c:v>
                </c:pt>
                <c:pt idx="31">
                  <c:v>998</c:v>
                </c:pt>
                <c:pt idx="32">
                  <c:v>1197</c:v>
                </c:pt>
                <c:pt idx="33">
                  <c:v>2179</c:v>
                </c:pt>
                <c:pt idx="34">
                  <c:v>1493</c:v>
                </c:pt>
                <c:pt idx="35">
                  <c:v>1396</c:v>
                </c:pt>
                <c:pt idx="36">
                  <c:v>1364</c:v>
                </c:pt>
                <c:pt idx="37">
                  <c:v>1364</c:v>
                </c:pt>
                <c:pt idx="38">
                  <c:v>1364</c:v>
                </c:pt>
                <c:pt idx="39">
                  <c:v>1995</c:v>
                </c:pt>
                <c:pt idx="40">
                  <c:v>1498</c:v>
                </c:pt>
                <c:pt idx="41">
                  <c:v>1461</c:v>
                </c:pt>
                <c:pt idx="42">
                  <c:v>796</c:v>
                </c:pt>
                <c:pt idx="43">
                  <c:v>1193</c:v>
                </c:pt>
                <c:pt idx="44">
                  <c:v>1582</c:v>
                </c:pt>
                <c:pt idx="45">
                  <c:v>1498</c:v>
                </c:pt>
                <c:pt idx="46">
                  <c:v>1197</c:v>
                </c:pt>
                <c:pt idx="47">
                  <c:v>1197</c:v>
                </c:pt>
                <c:pt idx="48">
                  <c:v>1995</c:v>
                </c:pt>
                <c:pt idx="49">
                  <c:v>1197</c:v>
                </c:pt>
                <c:pt idx="50">
                  <c:v>2179</c:v>
                </c:pt>
                <c:pt idx="51">
                  <c:v>1998</c:v>
                </c:pt>
                <c:pt idx="52">
                  <c:v>1995</c:v>
                </c:pt>
                <c:pt idx="53">
                  <c:v>1461</c:v>
                </c:pt>
                <c:pt idx="54">
                  <c:v>1998</c:v>
                </c:pt>
                <c:pt idx="55">
                  <c:v>1197</c:v>
                </c:pt>
                <c:pt idx="56">
                  <c:v>1198</c:v>
                </c:pt>
                <c:pt idx="57">
                  <c:v>1498</c:v>
                </c:pt>
                <c:pt idx="58">
                  <c:v>1591</c:v>
                </c:pt>
                <c:pt idx="59">
                  <c:v>1968</c:v>
                </c:pt>
                <c:pt idx="60">
                  <c:v>1798</c:v>
                </c:pt>
                <c:pt idx="61">
                  <c:v>1197</c:v>
                </c:pt>
                <c:pt idx="62">
                  <c:v>1998</c:v>
                </c:pt>
                <c:pt idx="63">
                  <c:v>1496</c:v>
                </c:pt>
                <c:pt idx="64">
                  <c:v>1197</c:v>
                </c:pt>
                <c:pt idx="65">
                  <c:v>1248</c:v>
                </c:pt>
                <c:pt idx="66">
                  <c:v>1498</c:v>
                </c:pt>
                <c:pt idx="67">
                  <c:v>2179</c:v>
                </c:pt>
                <c:pt idx="68">
                  <c:v>1582</c:v>
                </c:pt>
                <c:pt idx="69">
                  <c:v>999</c:v>
                </c:pt>
                <c:pt idx="70">
                  <c:v>998</c:v>
                </c:pt>
                <c:pt idx="71">
                  <c:v>2179</c:v>
                </c:pt>
                <c:pt idx="72">
                  <c:v>1493</c:v>
                </c:pt>
                <c:pt idx="73">
                  <c:v>1496</c:v>
                </c:pt>
                <c:pt idx="74">
                  <c:v>2993</c:v>
                </c:pt>
                <c:pt idx="75">
                  <c:v>1999</c:v>
                </c:pt>
                <c:pt idx="76">
                  <c:v>1197</c:v>
                </c:pt>
                <c:pt idx="77">
                  <c:v>1193</c:v>
                </c:pt>
                <c:pt idx="78">
                  <c:v>2993</c:v>
                </c:pt>
                <c:pt idx="79">
                  <c:v>1999</c:v>
                </c:pt>
                <c:pt idx="80">
                  <c:v>796</c:v>
                </c:pt>
                <c:pt idx="81">
                  <c:v>1493</c:v>
                </c:pt>
                <c:pt idx="82">
                  <c:v>1197</c:v>
                </c:pt>
                <c:pt idx="83">
                  <c:v>2755</c:v>
                </c:pt>
                <c:pt idx="84">
                  <c:v>2979</c:v>
                </c:pt>
                <c:pt idx="85">
                  <c:v>2523</c:v>
                </c:pt>
                <c:pt idx="86">
                  <c:v>1493</c:v>
                </c:pt>
                <c:pt idx="87">
                  <c:v>2523</c:v>
                </c:pt>
                <c:pt idx="88">
                  <c:v>1598</c:v>
                </c:pt>
                <c:pt idx="89">
                  <c:v>2393</c:v>
                </c:pt>
                <c:pt idx="90">
                  <c:v>1598</c:v>
                </c:pt>
                <c:pt idx="91">
                  <c:v>1196</c:v>
                </c:pt>
                <c:pt idx="92">
                  <c:v>2523</c:v>
                </c:pt>
                <c:pt idx="93">
                  <c:v>2179</c:v>
                </c:pt>
                <c:pt idx="94">
                  <c:v>2179</c:v>
                </c:pt>
                <c:pt idx="95">
                  <c:v>1798</c:v>
                </c:pt>
                <c:pt idx="96">
                  <c:v>2755</c:v>
                </c:pt>
                <c:pt idx="97">
                  <c:v>2694</c:v>
                </c:pt>
                <c:pt idx="98">
                  <c:v>2393</c:v>
                </c:pt>
                <c:pt idx="99">
                  <c:v>1196</c:v>
                </c:pt>
                <c:pt idx="100">
                  <c:v>72</c:v>
                </c:pt>
                <c:pt idx="101">
                  <c:v>2179</c:v>
                </c:pt>
                <c:pt idx="102">
                  <c:v>2489</c:v>
                </c:pt>
                <c:pt idx="103">
                  <c:v>1798</c:v>
                </c:pt>
                <c:pt idx="104">
                  <c:v>2489</c:v>
                </c:pt>
                <c:pt idx="105">
                  <c:v>1498</c:v>
                </c:pt>
                <c:pt idx="106">
                  <c:v>1298</c:v>
                </c:pt>
                <c:pt idx="107">
                  <c:v>1798</c:v>
                </c:pt>
                <c:pt idx="108">
                  <c:v>4951</c:v>
                </c:pt>
                <c:pt idx="109">
                  <c:v>1498</c:v>
                </c:pt>
                <c:pt idx="110">
                  <c:v>1798</c:v>
                </c:pt>
                <c:pt idx="111">
                  <c:v>2523</c:v>
                </c:pt>
                <c:pt idx="112">
                  <c:v>2179</c:v>
                </c:pt>
                <c:pt idx="113">
                  <c:v>2198</c:v>
                </c:pt>
                <c:pt idx="114">
                  <c:v>1995</c:v>
                </c:pt>
                <c:pt idx="115">
                  <c:v>2179</c:v>
                </c:pt>
                <c:pt idx="116">
                  <c:v>2694</c:v>
                </c:pt>
                <c:pt idx="117">
                  <c:v>3198</c:v>
                </c:pt>
                <c:pt idx="118">
                  <c:v>2979</c:v>
                </c:pt>
                <c:pt idx="119">
                  <c:v>2982</c:v>
                </c:pt>
                <c:pt idx="120">
                  <c:v>4461</c:v>
                </c:pt>
                <c:pt idx="121">
                  <c:v>4395</c:v>
                </c:pt>
              </c:numCache>
            </c:numRef>
          </c:yVal>
          <c:smooth val="0"/>
          <c:extLst>
            <c:ext xmlns:c16="http://schemas.microsoft.com/office/drawing/2014/chart" uri="{C3380CC4-5D6E-409C-BE32-E72D297353CC}">
              <c16:uniqueId val="{00000000-2B39-4477-A9DE-E6F890BB19E1}"/>
            </c:ext>
          </c:extLst>
        </c:ser>
        <c:dLbls>
          <c:showLegendKey val="0"/>
          <c:showVal val="0"/>
          <c:showCatName val="0"/>
          <c:showSerName val="0"/>
          <c:showPercent val="0"/>
          <c:showBubbleSize val="0"/>
        </c:dLbls>
        <c:axId val="101873855"/>
        <c:axId val="101856799"/>
      </c:scatterChart>
      <c:valAx>
        <c:axId val="101873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effectLst/>
                  </a:rPr>
                  <a:t>City_Mileage_km_litre</a:t>
                </a:r>
                <a:endParaRPr lang="en-US" sz="1000">
                  <a:effectLst/>
                </a:endParaRPr>
              </a:p>
            </c:rich>
          </c:tx>
          <c:layout>
            <c:manualLayout>
              <c:xMode val="edge"/>
              <c:yMode val="edge"/>
              <c:x val="0.39959767127919987"/>
              <c:y val="0.901607792338679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56799"/>
        <c:crosses val="autoZero"/>
        <c:crossBetween val="midCat"/>
      </c:valAx>
      <c:valAx>
        <c:axId val="10185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Displacement</a:t>
                </a:r>
              </a:p>
            </c:rich>
          </c:tx>
          <c:layout>
            <c:manualLayout>
              <c:xMode val="edge"/>
              <c:yMode val="edge"/>
              <c:x val="1.4696783371727555E-2"/>
              <c:y val="0.3582692913531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38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5">
                    <a:lumMod val="50000"/>
                  </a:schemeClr>
                </a:solidFill>
                <a:latin typeface="Times New Roman" panose="02020603050405020304" pitchFamily="18" charset="0"/>
                <a:cs typeface="Times New Roman" panose="02020603050405020304" pitchFamily="18" charset="0"/>
              </a:rPr>
              <a:t>Top 3 Manufacturers in Hatchback body</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10'!$G$5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10'!$F$6:$F$9</c:f>
              <c:strCache>
                <c:ptCount val="3"/>
                <c:pt idx="0">
                  <c:v>Suzuki</c:v>
                </c:pt>
                <c:pt idx="1">
                  <c:v>Mahindra</c:v>
                </c:pt>
                <c:pt idx="2">
                  <c:v>Hyundai</c:v>
                </c:pt>
              </c:strCache>
            </c:strRef>
          </c:cat>
          <c:val>
            <c:numRef>
              <c:f>'Task 10'!$G$6:$G$9</c:f>
              <c:numCache>
                <c:formatCode>General</c:formatCode>
                <c:ptCount val="3"/>
                <c:pt idx="0">
                  <c:v>48</c:v>
                </c:pt>
                <c:pt idx="1">
                  <c:v>27</c:v>
                </c:pt>
                <c:pt idx="2">
                  <c:v>26</c:v>
                </c:pt>
              </c:numCache>
            </c:numRef>
          </c:val>
          <c:extLst>
            <c:ext xmlns:c16="http://schemas.microsoft.com/office/drawing/2014/chart" uri="{C3380CC4-5D6E-409C-BE32-E72D297353CC}">
              <c16:uniqueId val="{00000001-B11B-416E-8283-9A19B0118768}"/>
            </c:ext>
          </c:extLst>
        </c:ser>
        <c:dLbls>
          <c:dLblPos val="inEnd"/>
          <c:showLegendKey val="0"/>
          <c:showVal val="1"/>
          <c:showCatName val="0"/>
          <c:showSerName val="0"/>
          <c:showPercent val="0"/>
          <c:showBubbleSize val="0"/>
        </c:dLbls>
        <c:gapWidth val="355"/>
        <c:overlap val="-70"/>
        <c:axId val="1378695664"/>
        <c:axId val="1378691504"/>
      </c:barChart>
      <c:catAx>
        <c:axId val="13786956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i="0"/>
                  <a:t>Manufacturers</a:t>
                </a:r>
                <a:endParaRPr lang="en-US" b="1" i="0"/>
              </a:p>
            </c:rich>
          </c:tx>
          <c:layout>
            <c:manualLayout>
              <c:xMode val="edge"/>
              <c:yMode val="edge"/>
              <c:x val="0.36813727209190611"/>
              <c:y val="0.8793212531440808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8691504"/>
        <c:crosses val="autoZero"/>
        <c:auto val="1"/>
        <c:lblAlgn val="ctr"/>
        <c:lblOffset val="100"/>
        <c:noMultiLvlLbl val="0"/>
      </c:catAx>
      <c:valAx>
        <c:axId val="1378691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Hatchback Frequency</a:t>
                </a:r>
              </a:p>
            </c:rich>
          </c:tx>
          <c:layout>
            <c:manualLayout>
              <c:xMode val="edge"/>
              <c:yMode val="edge"/>
              <c:x val="2.207946870191848E-2"/>
              <c:y val="0.2529234495587890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6956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10!PivotTable48</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3 Manufacturers in </a:t>
            </a:r>
          </a:p>
          <a:p>
            <a:pPr>
              <a:defRPr/>
            </a:pPr>
            <a:r>
              <a:rPr lang="en-US">
                <a:latin typeface="Times New Roman" panose="02020603050405020304" pitchFamily="18" charset="0"/>
                <a:cs typeface="Times New Roman" panose="02020603050405020304" pitchFamily="18" charset="0"/>
              </a:rPr>
              <a:t>Sedan body</a:t>
            </a:r>
          </a:p>
        </c:rich>
      </c:tx>
      <c:layout>
        <c:manualLayout>
          <c:xMode val="edge"/>
          <c:yMode val="edge"/>
          <c:x val="0.13297900262467191"/>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10'!$G$19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10'!$F$20:$F$23</c:f>
              <c:strCache>
                <c:ptCount val="3"/>
                <c:pt idx="0">
                  <c:v>Skoda</c:v>
                </c:pt>
                <c:pt idx="1">
                  <c:v>Suzuki</c:v>
                </c:pt>
                <c:pt idx="2">
                  <c:v>Tata</c:v>
                </c:pt>
              </c:strCache>
            </c:strRef>
          </c:cat>
          <c:val>
            <c:numRef>
              <c:f>'Task 10'!$G$20:$G$23</c:f>
              <c:numCache>
                <c:formatCode>General</c:formatCode>
                <c:ptCount val="3"/>
                <c:pt idx="0">
                  <c:v>27</c:v>
                </c:pt>
                <c:pt idx="1">
                  <c:v>24</c:v>
                </c:pt>
                <c:pt idx="2">
                  <c:v>20</c:v>
                </c:pt>
              </c:numCache>
            </c:numRef>
          </c:val>
          <c:extLst>
            <c:ext xmlns:c16="http://schemas.microsoft.com/office/drawing/2014/chart" uri="{C3380CC4-5D6E-409C-BE32-E72D297353CC}">
              <c16:uniqueId val="{00000000-8264-461E-A63F-F86F94825C22}"/>
            </c:ext>
          </c:extLst>
        </c:ser>
        <c:dLbls>
          <c:dLblPos val="inEnd"/>
          <c:showLegendKey val="0"/>
          <c:showVal val="1"/>
          <c:showCatName val="0"/>
          <c:showSerName val="0"/>
          <c:showPercent val="0"/>
          <c:showBubbleSize val="0"/>
        </c:dLbls>
        <c:gapWidth val="355"/>
        <c:overlap val="-70"/>
        <c:axId val="1378700656"/>
        <c:axId val="1378691088"/>
      </c:barChart>
      <c:catAx>
        <c:axId val="1378700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sz="1200"/>
                  <a:t>Manufacturers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8691088"/>
        <c:crosses val="autoZero"/>
        <c:auto val="1"/>
        <c:lblAlgn val="ctr"/>
        <c:lblOffset val="100"/>
        <c:noMultiLvlLbl val="0"/>
      </c:catAx>
      <c:valAx>
        <c:axId val="1378691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sz="1200"/>
                  <a:t>Sedan 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87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Market Analysis Project by Bhuvaneswar Reddy..xlsx]Task 10!PivotTable49</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Top 3 Manufacturers in </a:t>
            </a:r>
          </a:p>
          <a:p>
            <a:pPr>
              <a:defRPr/>
            </a:pPr>
            <a:r>
              <a:rPr lang="en-US">
                <a:latin typeface="Times New Roman" panose="02020603050405020304" pitchFamily="18" charset="0"/>
                <a:cs typeface="Times New Roman" panose="02020603050405020304" pitchFamily="18" charset="0"/>
              </a:rPr>
              <a:t>SUV body</a:t>
            </a:r>
          </a:p>
        </c:rich>
      </c:tx>
      <c:layout>
        <c:manualLayout>
          <c:xMode val="edge"/>
          <c:yMode val="edge"/>
          <c:x val="9.139903328436573E-2"/>
          <c:y val="2.511705636010343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10'!$G$32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10'!$F$33:$F$36</c:f>
              <c:strCache>
                <c:ptCount val="3"/>
                <c:pt idx="0">
                  <c:v>Mahindra</c:v>
                </c:pt>
                <c:pt idx="1">
                  <c:v>Hyundai</c:v>
                </c:pt>
                <c:pt idx="2">
                  <c:v>Tata</c:v>
                </c:pt>
              </c:strCache>
            </c:strRef>
          </c:cat>
          <c:val>
            <c:numRef>
              <c:f>'Task 10'!$G$33:$G$36</c:f>
              <c:numCache>
                <c:formatCode>General</c:formatCode>
                <c:ptCount val="3"/>
                <c:pt idx="0">
                  <c:v>65</c:v>
                </c:pt>
                <c:pt idx="1">
                  <c:v>26</c:v>
                </c:pt>
                <c:pt idx="2">
                  <c:v>14</c:v>
                </c:pt>
              </c:numCache>
            </c:numRef>
          </c:val>
          <c:extLst>
            <c:ext xmlns:c16="http://schemas.microsoft.com/office/drawing/2014/chart" uri="{C3380CC4-5D6E-409C-BE32-E72D297353CC}">
              <c16:uniqueId val="{00000000-1AAF-4AE0-9920-BB823F1E9331}"/>
            </c:ext>
          </c:extLst>
        </c:ser>
        <c:dLbls>
          <c:dLblPos val="inEnd"/>
          <c:showLegendKey val="0"/>
          <c:showVal val="1"/>
          <c:showCatName val="0"/>
          <c:showSerName val="0"/>
          <c:showPercent val="0"/>
          <c:showBubbleSize val="0"/>
        </c:dLbls>
        <c:gapWidth val="355"/>
        <c:overlap val="-70"/>
        <c:axId val="1486098304"/>
        <c:axId val="1486094144"/>
      </c:barChart>
      <c:catAx>
        <c:axId val="14860983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Manufacturers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86094144"/>
        <c:crosses val="autoZero"/>
        <c:auto val="1"/>
        <c:lblAlgn val="ctr"/>
        <c:lblOffset val="100"/>
        <c:noMultiLvlLbl val="0"/>
      </c:catAx>
      <c:valAx>
        <c:axId val="14860941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SUV Frequency</a:t>
                </a:r>
              </a:p>
            </c:rich>
          </c:tx>
          <c:layout>
            <c:manualLayout>
              <c:xMode val="edge"/>
              <c:yMode val="edge"/>
              <c:x val="1.8158599536904647E-2"/>
              <c:y val="0.3212013336431762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09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Car</a:t>
            </a:r>
            <a:r>
              <a:rPr lang="en-US" sz="1800" b="1" baseline="0"/>
              <a:t> body types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11'!$H$2</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11'!$G$3:$G$7</c:f>
              <c:strCache>
                <c:ptCount val="5"/>
                <c:pt idx="0">
                  <c:v>Hatchback</c:v>
                </c:pt>
                <c:pt idx="1">
                  <c:v>SUV</c:v>
                </c:pt>
                <c:pt idx="2">
                  <c:v>sedan</c:v>
                </c:pt>
                <c:pt idx="3">
                  <c:v>MUV</c:v>
                </c:pt>
                <c:pt idx="4">
                  <c:v>MPV</c:v>
                </c:pt>
              </c:strCache>
            </c:strRef>
          </c:cat>
          <c:val>
            <c:numRef>
              <c:f>'Task 11'!$H$3:$H$7</c:f>
              <c:numCache>
                <c:formatCode>General</c:formatCode>
                <c:ptCount val="5"/>
                <c:pt idx="0">
                  <c:v>263</c:v>
                </c:pt>
                <c:pt idx="1">
                  <c:v>227</c:v>
                </c:pt>
                <c:pt idx="2">
                  <c:v>223</c:v>
                </c:pt>
                <c:pt idx="3">
                  <c:v>32</c:v>
                </c:pt>
                <c:pt idx="4">
                  <c:v>25</c:v>
                </c:pt>
              </c:numCache>
            </c:numRef>
          </c:val>
          <c:extLst>
            <c:ext xmlns:c16="http://schemas.microsoft.com/office/drawing/2014/chart" uri="{C3380CC4-5D6E-409C-BE32-E72D297353CC}">
              <c16:uniqueId val="{00000000-4D99-4BAF-89BF-CD33E9C4D91D}"/>
            </c:ext>
          </c:extLst>
        </c:ser>
        <c:dLbls>
          <c:dLblPos val="outEnd"/>
          <c:showLegendKey val="0"/>
          <c:showVal val="1"/>
          <c:showCatName val="0"/>
          <c:showSerName val="0"/>
          <c:showPercent val="0"/>
          <c:showBubbleSize val="0"/>
        </c:dLbls>
        <c:gapWidth val="219"/>
        <c:overlap val="-27"/>
        <c:axId val="953989071"/>
        <c:axId val="953987823"/>
      </c:barChart>
      <c:catAx>
        <c:axId val="95398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Body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987823"/>
        <c:crosses val="autoZero"/>
        <c:auto val="1"/>
        <c:lblAlgn val="ctr"/>
        <c:lblOffset val="100"/>
        <c:noMultiLvlLbl val="0"/>
      </c:catAx>
      <c:valAx>
        <c:axId val="95398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989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b="1">
                <a:solidFill>
                  <a:schemeClr val="accent5">
                    <a:lumMod val="50000"/>
                  </a:schemeClr>
                </a:solidFill>
              </a:rPr>
              <a:t>Outliers Analysis of Cars City_mileage</a:t>
            </a:r>
          </a:p>
        </cx:rich>
      </cx:tx>
    </cx:title>
    <cx:plotArea>
      <cx:plotAreaRegion>
        <cx:series layoutId="boxWhisker" uniqueId="{C063CE7C-B344-4EA2-AC3F-5C3E6E025D10}">
          <cx:tx>
            <cx:txData>
              <cx:f>_xlchart.v1.6</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i="0" u="none" strike="noStrike" kern="1200" spc="0" baseline="0">
                <a:solidFill>
                  <a:schemeClr val="accent5">
                    <a:lumMod val="50000"/>
                  </a:schemeClr>
                </a:solidFill>
                <a:effectLst/>
                <a:latin typeface="Calibri" panose="020F0502020204030204"/>
              </a:rPr>
              <a:t>Outliers Analysis of Cars City_mileage</a:t>
            </a:r>
            <a:endParaRPr lang="en-US">
              <a:solidFill>
                <a:schemeClr val="accent5">
                  <a:lumMod val="50000"/>
                </a:schemeClr>
              </a:solidFill>
              <a:effectLst/>
            </a:endParaRPr>
          </a:p>
        </cx:rich>
      </cx:tx>
    </cx:title>
    <cx:plotArea>
      <cx:plotAreaRegion>
        <cx:series layoutId="boxWhisker" uniqueId="{3C723C19-ECDF-4090-8A05-B39125F0E91B}">
          <cx:tx>
            <cx:txData>
              <cx:f>_xlchart.v1.8</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0" tIns="0" rIns="0" bIns="0" anchor="ctr" anchorCtr="1"/>
          <a:lstStyle/>
          <a:p>
            <a:pPr algn="ctr">
              <a:defRPr/>
            </a:pPr>
            <a:r>
              <a:rPr lang="en-US" b="1"/>
              <a:t>Outlier analysis of cars city_mileage</a:t>
            </a:r>
          </a:p>
        </cx:rich>
      </cx:tx>
    </cx:title>
    <cx:plotArea>
      <cx:plotAreaRegion>
        <cx:series layoutId="boxWhisker" uniqueId="{88919608-7987-43B3-A032-58C48C1AC69D}">
          <cx:tx>
            <cx:txData>
              <cx:f>_xlchart.v1.1</cx:f>
              <cx:v>City_Mileage_km_litre</cx:v>
            </cx:txData>
          </cx:tx>
          <cx:dataId val="0"/>
          <cx:layoutPr>
            <cx:visibility meanLine="0" meanMarker="1" nonoutliers="0" outliers="1"/>
            <cx:statistics quartileMethod="exclusive"/>
          </cx:layoutPr>
        </cx:series>
      </cx:plotAreaRegion>
      <cx:axis id="0">
        <cx:catScaling gapWidth="1"/>
        <cx:title>
          <cx:tx>
            <cx:rich>
              <a:bodyPr spcFirstLastPara="1" vertOverflow="ellipsis" wrap="square" lIns="0" tIns="0" rIns="0" bIns="0" anchor="ctr" anchorCtr="1"/>
              <a:lstStyle/>
              <a:p>
                <a:pPr algn="ctr">
                  <a:defRPr/>
                </a:pPr>
                <a:r>
                  <a:rPr lang="en-US" b="1"/>
                  <a:t>Manufacturers</a:t>
                </a:r>
              </a:p>
            </cx:rich>
          </cx:tx>
        </cx:title>
        <cx:tickLabels/>
      </cx:axis>
      <cx:axis id="1">
        <cx:valScaling/>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rot="0" spcFirstLastPara="1" vertOverflow="ellipsis" vert="horz" wrap="square" lIns="0" tIns="0" rIns="0" bIns="0" anchor="ctr" anchorCtr="1"/>
          <a:lstStyle/>
          <a:p>
            <a:pPr algn="ctr">
              <a:defRPr/>
            </a:pPr>
            <a:r>
              <a:rPr lang="en-US" b="1"/>
              <a:t>Outlier Analysis of City_mileage</a:t>
            </a:r>
          </a:p>
        </cx:rich>
      </cx:tx>
    </cx:title>
    <cx:plotArea>
      <cx:plotAreaRegion>
        <cx:series layoutId="boxWhisker" uniqueId="{F46A256C-C91C-4245-9BD4-7F263A91E905}">
          <cx:tx>
            <cx:txData>
              <cx:f>_xlchart.v1.4</cx:f>
              <cx:v>City_Mileage_km_litre</cx:v>
            </cx:txData>
          </cx:tx>
          <cx:dataId val="0"/>
          <cx:layoutPr>
            <cx:visibility meanLine="0" meanMarker="1" nonoutliers="0" outliers="1"/>
            <cx:statistics quartileMethod="exclusive"/>
          </cx:layoutPr>
        </cx:series>
      </cx:plotAreaRegion>
      <cx:axis id="0">
        <cx:catScaling gapWidth="1"/>
        <cx:title>
          <cx:tx>
            <cx:rich>
              <a:bodyPr spcFirstLastPara="1" vertOverflow="ellipsis" wrap="square" lIns="0" tIns="0" rIns="0" bIns="0" anchor="ctr" anchorCtr="1"/>
              <a:lstStyle/>
              <a:p>
                <a:pPr algn="ctr">
                  <a:defRPr/>
                </a:pPr>
                <a:r>
                  <a:rPr lang="en-US" b="1"/>
                  <a:t>Manufacturers</a:t>
                </a:r>
              </a:p>
            </cx:rich>
          </cx:tx>
        </cx:title>
        <cx:tickLabels/>
      </cx:axis>
      <cx:axis id="1">
        <cx:valScaling/>
        <cx:title>
          <cx:tx>
            <cx:rich>
              <a:bodyPr spcFirstLastPara="1" vertOverflow="ellipsis" wrap="square" lIns="0" tIns="0" rIns="0" bIns="0" anchor="ctr" anchorCtr="1"/>
              <a:lstStyle/>
              <a:p>
                <a:pPr algn="ctr">
                  <a:defRPr/>
                </a:pPr>
                <a:r>
                  <a:rPr lang="en-US" sz="1000" b="1"/>
                  <a:t>City_mileage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sz="2000" b="1"/>
              <a:t>Data Spread Analysis of Displacement.</a:t>
            </a:r>
          </a:p>
        </cx:rich>
      </cx:tx>
    </cx:title>
    <cx:plotArea>
      <cx:plotAreaRegion>
        <cx:series layoutId="clusteredColumn" uniqueId="{FBF6B026-0FB4-496B-ADC3-B66C1B5EC37B}">
          <cx:tx>
            <cx:txData>
              <cx:f>_xlchart.v1.10</cx:f>
              <cx:v>Displacement</cx:v>
            </cx:txData>
          </cx:tx>
          <cx:dataLabels>
            <cx:visibility seriesName="0" categoryName="0" value="1"/>
          </cx:dataLabels>
          <cx:dataId val="0"/>
          <cx:layoutPr>
            <cx:binning intervalClosed="r">
              <cx:binSize val="980"/>
            </cx:binning>
          </cx:layoutPr>
        </cx:series>
      </cx:plotAreaRegion>
      <cx:axis id="0">
        <cx:catScaling gapWidth="0"/>
        <cx:title>
          <cx:tx>
            <cx:rich>
              <a:bodyPr spcFirstLastPara="1" vertOverflow="ellipsis" wrap="square" lIns="0" tIns="0" rIns="0" bIns="0" anchor="ctr" anchorCtr="1"/>
              <a:lstStyle/>
              <a:p>
                <a:pPr algn="ctr">
                  <a:defRPr/>
                </a:pPr>
                <a:r>
                  <a:rPr lang="en-US" sz="1200" b="1"/>
                  <a:t>Displacement</a:t>
                </a:r>
              </a:p>
            </cx:rich>
          </cx:tx>
        </cx:title>
        <cx:tickLabels/>
      </cx:axis>
      <cx:axis id="1">
        <cx:valScaling/>
        <cx:title>
          <cx:tx>
            <cx:rich>
              <a:bodyPr spcFirstLastPara="1" vertOverflow="ellipsis" wrap="square" lIns="0" tIns="0" rIns="0" bIns="0" anchor="ctr" anchorCtr="1"/>
              <a:lstStyle/>
              <a:p>
                <a:pPr algn="ctr">
                  <a:defRPr/>
                </a:pPr>
                <a:r>
                  <a:rPr lang="en-US" sz="1200" b="1"/>
                  <a:t>Displacement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rich>
          <a:bodyPr spcFirstLastPara="1" vertOverflow="ellipsis" wrap="square" lIns="0" tIns="0" rIns="0" bIns="0" anchor="ctr" anchorCtr="1"/>
          <a:lstStyle/>
          <a:p>
            <a:pPr algn="ctr">
              <a:defRPr/>
            </a:pPr>
            <a:r>
              <a:rPr lang="en-US" sz="1600" b="1"/>
              <a:t>Data spread analysis of city mileage</a:t>
            </a:r>
          </a:p>
        </cx:rich>
      </cx:tx>
    </cx:title>
    <cx:plotArea>
      <cx:plotAreaRegion>
        <cx:series layoutId="clusteredColumn" uniqueId="{7EC08635-452E-47F0-9A12-AE70A7949229}">
          <cx:dataLabels>
            <cx:visibility seriesName="0" categoryName="0" value="1"/>
          </cx:dataLabels>
          <cx:dataId val="0"/>
          <cx:layoutPr>
            <cx:binning intervalClosed="r">
              <cx:binSize val="0.88000000000000012"/>
            </cx:binning>
          </cx:layoutPr>
        </cx:series>
      </cx:plotAreaRegion>
      <cx:axis id="0">
        <cx:catScaling gapWidth="0"/>
        <cx:title>
          <cx:tx>
            <cx:rich>
              <a:bodyPr spcFirstLastPara="1" vertOverflow="ellipsis" wrap="square" lIns="0" tIns="0" rIns="0" bIns="0" anchor="ctr" anchorCtr="1"/>
              <a:lstStyle/>
              <a:p>
                <a:pPr algn="ctr">
                  <a:defRPr/>
                </a:pPr>
                <a:r>
                  <a:rPr lang="en-US" sz="1200" b="1"/>
                  <a:t>City mileage</a:t>
                </a:r>
              </a:p>
            </cx:rich>
          </cx:tx>
        </cx:title>
        <cx:tickLabels/>
      </cx:axis>
      <cx:axis id="1">
        <cx:valScaling/>
        <cx:title>
          <cx:tx>
            <cx:rich>
              <a:bodyPr spcFirstLastPara="1" vertOverflow="ellipsis" wrap="square" lIns="0" tIns="0" rIns="0" bIns="0" anchor="ctr" anchorCtr="1"/>
              <a:lstStyle/>
              <a:p>
                <a:pPr algn="ctr">
                  <a:defRPr/>
                </a:pPr>
                <a:r>
                  <a:rPr lang="en-US" sz="1200" b="1"/>
                  <a:t>City mileage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wrap="square" lIns="0" tIns="0" rIns="0" bIns="0" anchor="ctr" anchorCtr="1"/>
          <a:lstStyle/>
          <a:p>
            <a:pPr algn="ctr">
              <a:defRPr/>
            </a:pPr>
            <a:r>
              <a:rPr lang="en-US" sz="1600" b="1"/>
              <a:t>Data Spread Analysis of Fuel Tank Capacity</a:t>
            </a:r>
          </a:p>
        </cx:rich>
      </cx:tx>
    </cx:title>
    <cx:plotArea>
      <cx:plotAreaRegion>
        <cx:series layoutId="clusteredColumn" uniqueId="{3485F9C5-ACA5-4C43-B465-439C0E9996F8}">
          <cx:tx>
            <cx:txData>
              <cx:f>_xlchart.v1.12</cx:f>
              <cx:v>Outliers are identified and removed Fuel_Tank_Capacity_litre</cx:v>
            </cx:txData>
          </cx:tx>
          <cx:dataLabels>
            <cx:visibility seriesName="0" categoryName="0" value="1"/>
          </cx:dataLabels>
          <cx:dataId val="0"/>
          <cx:layoutPr>
            <cx:binning intervalClosed="r">
              <cx:binSize val="3"/>
            </cx:binning>
          </cx:layoutPr>
        </cx:series>
      </cx:plotAreaRegion>
      <cx:axis id="0">
        <cx:catScaling gapWidth="0"/>
        <cx:title>
          <cx:tx>
            <cx:rich>
              <a:bodyPr spcFirstLastPara="1" vertOverflow="ellipsis" wrap="square" lIns="0" tIns="0" rIns="0" bIns="0" anchor="ctr" anchorCtr="1"/>
              <a:lstStyle/>
              <a:p>
                <a:pPr algn="ctr">
                  <a:defRPr/>
                </a:pPr>
                <a:r>
                  <a:rPr lang="en-US" sz="1200" b="1"/>
                  <a:t>Fuel Tank Capacity</a:t>
                </a:r>
              </a:p>
            </cx:rich>
          </cx:tx>
        </cx:title>
        <cx:tickLabels/>
      </cx:axis>
      <cx:axis id="1">
        <cx:valScaling/>
        <cx:title>
          <cx:tx>
            <cx:rich>
              <a:bodyPr spcFirstLastPara="1" vertOverflow="ellipsis" wrap="square" lIns="0" tIns="0" rIns="0" bIns="0" anchor="ctr" anchorCtr="1"/>
              <a:lstStyle/>
              <a:p>
                <a:pPr algn="ctr">
                  <a:defRPr/>
                </a:pPr>
                <a:r>
                  <a:rPr lang="en-US" sz="1200" b="1"/>
                  <a:t>Fuel tank capacity Frequency</a:t>
                </a:r>
              </a:p>
            </cx:rich>
          </cx:tx>
        </cx:title>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microsoft.com/office/2014/relationships/chartEx" Target="../charts/chartEx7.xml"/><Relationship Id="rId2" Type="http://schemas.microsoft.com/office/2014/relationships/chartEx" Target="../charts/chartEx6.xml"/><Relationship Id="rId1" Type="http://schemas.microsoft.com/office/2014/relationships/chartEx" Target="../charts/chartEx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3</xdr:row>
      <xdr:rowOff>133350</xdr:rowOff>
    </xdr:from>
    <xdr:to>
      <xdr:col>17</xdr:col>
      <xdr:colOff>266700</xdr:colOff>
      <xdr:row>17</xdr:row>
      <xdr:rowOff>95250</xdr:rowOff>
    </xdr:to>
    <xdr:sp macro="" textlink="">
      <xdr:nvSpPr>
        <xdr:cNvPr id="2" name="TextBox 1"/>
        <xdr:cNvSpPr txBox="1"/>
      </xdr:nvSpPr>
      <xdr:spPr>
        <a:xfrm>
          <a:off x="622300" y="685800"/>
          <a:ext cx="10007600" cy="2540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t>Project Title </a:t>
          </a:r>
          <a:r>
            <a:rPr lang="en-US" sz="1600"/>
            <a:t>: </a:t>
          </a:r>
          <a:r>
            <a:rPr lang="en-US" sz="1600" b="1">
              <a:latin typeface="Times New Roman" panose="02020603050405020304" pitchFamily="18" charset="0"/>
              <a:cs typeface="Times New Roman" panose="02020603050405020304" pitchFamily="18" charset="0"/>
            </a:rPr>
            <a:t>Automobile Market Analysis Project.</a:t>
          </a:r>
        </a:p>
        <a:p>
          <a:pPr algn="l"/>
          <a:r>
            <a:rPr lang="en-US" sz="1600"/>
            <a:t> </a:t>
          </a:r>
          <a:r>
            <a:rPr lang="en-US" sz="1600" b="1"/>
            <a:t>Contents      </a:t>
          </a:r>
          <a:r>
            <a:rPr lang="en-US" sz="1600"/>
            <a:t>: Total 17 tasks performed to Analyse the Automobile Market.</a:t>
          </a:r>
        </a:p>
        <a:p>
          <a:pPr algn="l"/>
          <a:r>
            <a:rPr lang="en-US" sz="1600"/>
            <a:t>                          Measuring the central tendency using Statistical techniques,</a:t>
          </a:r>
        </a:p>
        <a:p>
          <a:pPr algn="l"/>
          <a:r>
            <a:rPr lang="en-US" sz="1600"/>
            <a:t>                          Outlier Analysis by using IQR(Inter Quartile Range) method, Box Plot, Skewness of data.</a:t>
          </a:r>
        </a:p>
        <a:p>
          <a:pPr algn="l"/>
          <a:r>
            <a:rPr lang="en-US" sz="1600"/>
            <a:t>                          Data visualization , Measure of spread and Correlation of Data.</a:t>
          </a:r>
        </a:p>
        <a:p>
          <a:pPr algn="l"/>
          <a:r>
            <a:rPr lang="en-US" sz="1600"/>
            <a:t>                          Imputing the Missing Values &amp; Outliers Treatment.</a:t>
          </a:r>
        </a:p>
        <a:p>
          <a:pPr algn="l"/>
          <a:r>
            <a:rPr lang="en-US" sz="1600"/>
            <a:t>                          Storytelling using Dashboard. </a:t>
          </a:r>
        </a:p>
        <a:p>
          <a:pPr algn="l"/>
          <a:r>
            <a:rPr lang="en-US" sz="1600"/>
            <a:t>                          Project Summary and Business</a:t>
          </a:r>
          <a:r>
            <a:rPr lang="en-US" sz="1600" baseline="0"/>
            <a:t> Conclusion.</a:t>
          </a:r>
          <a:endParaRPr lang="en-US" sz="1600"/>
        </a:p>
        <a:p>
          <a:pPr algn="l"/>
          <a:r>
            <a:rPr lang="en-US" sz="1600"/>
            <a:t>                          PPT Presentation.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47077</xdr:colOff>
      <xdr:row>3</xdr:row>
      <xdr:rowOff>74454</xdr:rowOff>
    </xdr:from>
    <xdr:to>
      <xdr:col>12</xdr:col>
      <xdr:colOff>253482</xdr:colOff>
      <xdr:row>22</xdr:row>
      <xdr:rowOff>155510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62</xdr:colOff>
      <xdr:row>7</xdr:row>
      <xdr:rowOff>162690</xdr:rowOff>
    </xdr:from>
    <xdr:to>
      <xdr:col>21</xdr:col>
      <xdr:colOff>422262</xdr:colOff>
      <xdr:row>31</xdr:row>
      <xdr:rowOff>153276</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48558</xdr:colOff>
      <xdr:row>7</xdr:row>
      <xdr:rowOff>182802</xdr:rowOff>
    </xdr:from>
    <xdr:to>
      <xdr:col>30</xdr:col>
      <xdr:colOff>520700</xdr:colOff>
      <xdr:row>34</xdr:row>
      <xdr:rowOff>122811</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144825</xdr:colOff>
      <xdr:row>0</xdr:row>
      <xdr:rowOff>116633</xdr:rowOff>
    </xdr:from>
    <xdr:to>
      <xdr:col>33</xdr:col>
      <xdr:colOff>501314</xdr:colOff>
      <xdr:row>8</xdr:row>
      <xdr:rowOff>12959</xdr:rowOff>
    </xdr:to>
    <xdr:sp macro="" textlink="">
      <xdr:nvSpPr>
        <xdr:cNvPr id="6" name="TextBox 5"/>
        <xdr:cNvSpPr txBox="1"/>
      </xdr:nvSpPr>
      <xdr:spPr>
        <a:xfrm>
          <a:off x="19130029" y="116633"/>
          <a:ext cx="4620061" cy="152918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Interpretation </a:t>
          </a:r>
          <a:r>
            <a:rPr lang="en-US" sz="1400" b="0" i="0">
              <a:solidFill>
                <a:schemeClr val="dk1"/>
              </a:solidFill>
              <a:effectLst/>
              <a:latin typeface="+mn-lt"/>
              <a:ea typeface="+mn-ea"/>
              <a:cs typeface="+mn-cs"/>
            </a:rPr>
            <a:t>: Histogram</a:t>
          </a:r>
          <a:r>
            <a:rPr lang="en-US" sz="1400" b="0" i="0" baseline="0">
              <a:solidFill>
                <a:schemeClr val="dk1"/>
              </a:solidFill>
              <a:effectLst/>
              <a:latin typeface="+mn-lt"/>
              <a:ea typeface="+mn-ea"/>
              <a:cs typeface="+mn-cs"/>
            </a:rPr>
            <a:t> is ploted for </a:t>
          </a:r>
          <a:r>
            <a:rPr lang="en-US" sz="1400" b="0" i="0">
              <a:solidFill>
                <a:schemeClr val="dk1"/>
              </a:solidFill>
              <a:effectLst/>
              <a:latin typeface="+mn-lt"/>
              <a:ea typeface="+mn-ea"/>
              <a:cs typeface="+mn-cs"/>
            </a:rPr>
            <a:t> Displacement,</a:t>
          </a:r>
          <a:endParaRPr lang="en-US" sz="1400" b="0" i="0">
            <a:effectLst/>
          </a:endParaRPr>
        </a:p>
        <a:p>
          <a:r>
            <a:rPr lang="en-US" sz="1400" b="0" i="0">
              <a:solidFill>
                <a:schemeClr val="dk1"/>
              </a:solidFill>
              <a:effectLst/>
              <a:latin typeface="+mn-lt"/>
              <a:ea typeface="+mn-ea"/>
              <a:cs typeface="+mn-cs"/>
            </a:rPr>
            <a:t>City_Mileage_km_litre, Fuel_Tank_Capacity_litre and </a:t>
          </a:r>
          <a:r>
            <a:rPr lang="en-US" sz="1400" b="1" i="0">
              <a:solidFill>
                <a:schemeClr val="dk1"/>
              </a:solidFill>
              <a:effectLst/>
              <a:latin typeface="+mn-lt"/>
              <a:ea typeface="+mn-ea"/>
              <a:cs typeface="+mn-cs"/>
            </a:rPr>
            <a:t>Bin</a:t>
          </a:r>
          <a:r>
            <a:rPr lang="en-US" sz="1400" b="1" i="0" baseline="0">
              <a:solidFill>
                <a:schemeClr val="dk1"/>
              </a:solidFill>
              <a:effectLst/>
              <a:latin typeface="+mn-lt"/>
              <a:ea typeface="+mn-ea"/>
              <a:cs typeface="+mn-cs"/>
            </a:rPr>
            <a:t> width is maintained according to the values provided </a:t>
          </a:r>
          <a:r>
            <a:rPr lang="en-US" sz="1400" b="0" i="0" baseline="0">
              <a:solidFill>
                <a:schemeClr val="dk1"/>
              </a:solidFill>
              <a:effectLst/>
              <a:latin typeface="+mn-lt"/>
              <a:ea typeface="+mn-ea"/>
              <a:cs typeface="+mn-cs"/>
            </a:rPr>
            <a:t>in the task.Outliers are removed from the dataset.</a:t>
          </a:r>
          <a:endParaRPr lang="en-US" sz="1400" b="0" i="0">
            <a:effectLst/>
          </a:endParaRPr>
        </a:p>
        <a:p>
          <a:r>
            <a:rPr lang="en-US" sz="1400" b="0" i="0" baseline="0">
              <a:solidFill>
                <a:schemeClr val="dk1"/>
              </a:solidFill>
              <a:effectLst/>
              <a:latin typeface="+mn-lt"/>
              <a:ea typeface="+mn-ea"/>
              <a:cs typeface="+mn-cs"/>
            </a:rPr>
            <a:t>Histogram provided to check the data after the removal of outliers.</a:t>
          </a:r>
          <a:endParaRPr lang="en-US" sz="1400" b="0" i="0">
            <a:effectLst/>
          </a:endParaRPr>
        </a:p>
        <a:p>
          <a:endParaRPr lang="en-US" sz="1400" b="0" i="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523038</xdr:colOff>
      <xdr:row>0</xdr:row>
      <xdr:rowOff>156097</xdr:rowOff>
    </xdr:from>
    <xdr:to>
      <xdr:col>15</xdr:col>
      <xdr:colOff>161746</xdr:colOff>
      <xdr:row>18</xdr:row>
      <xdr:rowOff>6817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456544</xdr:colOff>
      <xdr:row>1</xdr:row>
      <xdr:rowOff>79048</xdr:rowOff>
    </xdr:from>
    <xdr:to>
      <xdr:col>23</xdr:col>
      <xdr:colOff>123716</xdr:colOff>
      <xdr:row>18</xdr:row>
      <xdr:rowOff>20484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596486</xdr:colOff>
      <xdr:row>18</xdr:row>
      <xdr:rowOff>120720</xdr:rowOff>
    </xdr:from>
    <xdr:to>
      <xdr:col>15</xdr:col>
      <xdr:colOff>217642</xdr:colOff>
      <xdr:row>35</xdr:row>
      <xdr:rowOff>20483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611037</xdr:colOff>
      <xdr:row>21</xdr:row>
      <xdr:rowOff>1</xdr:rowOff>
    </xdr:from>
    <xdr:to>
      <xdr:col>23</xdr:col>
      <xdr:colOff>323490</xdr:colOff>
      <xdr:row>28</xdr:row>
      <xdr:rowOff>5992</xdr:rowOff>
    </xdr:to>
    <xdr:sp macro="" textlink="">
      <xdr:nvSpPr>
        <xdr:cNvPr id="5" name="TextBox 4"/>
        <xdr:cNvSpPr txBox="1"/>
      </xdr:nvSpPr>
      <xdr:spPr>
        <a:xfrm>
          <a:off x="14191650" y="3899859"/>
          <a:ext cx="4600755" cy="130594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Top</a:t>
          </a:r>
          <a:r>
            <a:rPr lang="en-US" sz="1100" baseline="0"/>
            <a:t> 3 car manufacturers with the highest number of variants in </a:t>
          </a:r>
          <a:r>
            <a:rPr lang="en-US" sz="1100" b="1" baseline="0"/>
            <a:t>Hatchback</a:t>
          </a:r>
          <a:r>
            <a:rPr lang="en-US" sz="1100" baseline="0"/>
            <a:t> category id identified and ploted by using column chart.</a:t>
          </a:r>
        </a:p>
        <a:p>
          <a:r>
            <a:rPr lang="en-US" sz="1100" baseline="0"/>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Sedan</a:t>
          </a:r>
          <a:r>
            <a:rPr lang="en-US" sz="1100" baseline="0">
              <a:solidFill>
                <a:schemeClr val="dk1"/>
              </a:solidFill>
              <a:effectLst/>
              <a:latin typeface="+mn-lt"/>
              <a:ea typeface="+mn-ea"/>
              <a:cs typeface="+mn-cs"/>
            </a:rPr>
            <a:t> category id identified and ploted by using column chart.</a:t>
          </a:r>
        </a:p>
        <a:p>
          <a:r>
            <a:rPr lang="en-US" sz="1100" baseline="0">
              <a:solidFill>
                <a:schemeClr val="dk1"/>
              </a:solidFill>
              <a:effectLst/>
              <a:latin typeface="+mn-lt"/>
              <a:ea typeface="+mn-ea"/>
              <a:cs typeface="+mn-cs"/>
            </a:rPr>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SUV</a:t>
          </a:r>
          <a:r>
            <a:rPr lang="en-US" sz="1100" baseline="0">
              <a:solidFill>
                <a:schemeClr val="dk1"/>
              </a:solidFill>
              <a:effectLst/>
              <a:latin typeface="+mn-lt"/>
              <a:ea typeface="+mn-ea"/>
              <a:cs typeface="+mn-cs"/>
            </a:rPr>
            <a:t> category id identified and ploted by using column chart.</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0</xdr:colOff>
      <xdr:row>3</xdr:row>
      <xdr:rowOff>0</xdr:rowOff>
    </xdr:from>
    <xdr:to>
      <xdr:col>12</xdr:col>
      <xdr:colOff>190500</xdr:colOff>
      <xdr:row>10</xdr:row>
      <xdr:rowOff>136071</xdr:rowOff>
    </xdr:to>
    <xdr:sp macro="" textlink="">
      <xdr:nvSpPr>
        <xdr:cNvPr id="2" name="TextBox 1"/>
        <xdr:cNvSpPr txBox="1"/>
      </xdr:nvSpPr>
      <xdr:spPr>
        <a:xfrm>
          <a:off x="8155214" y="544286"/>
          <a:ext cx="2013857" cy="14060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a:t> : </a:t>
          </a:r>
        </a:p>
        <a:p>
          <a:r>
            <a:rPr lang="en-US" sz="1100"/>
            <a:t>The top most popular car body</a:t>
          </a:r>
          <a:r>
            <a:rPr lang="en-US" sz="1100" baseline="0"/>
            <a:t> type is HATCHBACK boby.</a:t>
          </a:r>
        </a:p>
        <a:p>
          <a:r>
            <a:rPr lang="en-US" sz="1100" baseline="0"/>
            <a:t>There are total 263 cars contain Hatchback body.</a:t>
          </a:r>
        </a:p>
        <a:p>
          <a:r>
            <a:rPr lang="en-US" sz="1100" baseline="0"/>
            <a:t>The Second popular car body is SUV and followed by Sedan.</a:t>
          </a:r>
        </a:p>
        <a:p>
          <a:endParaRPr lang="en-US" sz="1100" baseline="0"/>
        </a:p>
        <a:p>
          <a:endParaRPr lang="en-US" sz="1100" baseline="0"/>
        </a:p>
        <a:p>
          <a:endParaRPr lang="en-US" sz="1100"/>
        </a:p>
        <a:p>
          <a:endParaRPr lang="en-US" sz="1100"/>
        </a:p>
      </xdr:txBody>
    </xdr:sp>
    <xdr:clientData/>
  </xdr:twoCellAnchor>
  <xdr:twoCellAnchor>
    <xdr:from>
      <xdr:col>5</xdr:col>
      <xdr:colOff>595553</xdr:colOff>
      <xdr:row>12</xdr:row>
      <xdr:rowOff>47529</xdr:rowOff>
    </xdr:from>
    <xdr:to>
      <xdr:col>12</xdr:col>
      <xdr:colOff>433917</xdr:colOff>
      <xdr:row>27</xdr:row>
      <xdr:rowOff>48683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36946</xdr:colOff>
      <xdr:row>0</xdr:row>
      <xdr:rowOff>55997</xdr:rowOff>
    </xdr:from>
    <xdr:to>
      <xdr:col>6</xdr:col>
      <xdr:colOff>473363</xdr:colOff>
      <xdr:row>4</xdr:row>
      <xdr:rowOff>147878</xdr:rowOff>
    </xdr:to>
    <xdr:sp macro="" textlink="">
      <xdr:nvSpPr>
        <xdr:cNvPr id="2" name="TextBox 1"/>
        <xdr:cNvSpPr txBox="1"/>
      </xdr:nvSpPr>
      <xdr:spPr>
        <a:xfrm>
          <a:off x="36946" y="55997"/>
          <a:ext cx="4089842" cy="8225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1 Interpretation</a:t>
          </a:r>
          <a:r>
            <a:rPr lang="en-US" sz="1100" baseline="0"/>
            <a:t> : Top 10 highest mileage (Miles per gallon) cars along with manufacturers are identified and plotted by using Column chart.</a:t>
          </a:r>
        </a:p>
        <a:p>
          <a:endParaRPr lang="en-US" sz="1100" baseline="0"/>
        </a:p>
        <a:p>
          <a:endParaRPr lang="en-US" sz="1100" baseline="0"/>
        </a:p>
        <a:p>
          <a:endParaRPr lang="en-US" sz="1100"/>
        </a:p>
      </xdr:txBody>
    </xdr:sp>
    <xdr:clientData/>
  </xdr:twoCellAnchor>
  <xdr:twoCellAnchor>
    <xdr:from>
      <xdr:col>0</xdr:col>
      <xdr:colOff>45646</xdr:colOff>
      <xdr:row>5</xdr:row>
      <xdr:rowOff>88102</xdr:rowOff>
    </xdr:from>
    <xdr:to>
      <xdr:col>6</xdr:col>
      <xdr:colOff>518134</xdr:colOff>
      <xdr:row>10</xdr:row>
      <xdr:rowOff>97633</xdr:rowOff>
    </xdr:to>
    <xdr:sp macro="" textlink="">
      <xdr:nvSpPr>
        <xdr:cNvPr id="3" name="TextBox 2"/>
        <xdr:cNvSpPr txBox="1"/>
      </xdr:nvSpPr>
      <xdr:spPr>
        <a:xfrm>
          <a:off x="45646" y="1001458"/>
          <a:ext cx="4125913" cy="92288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2 </a:t>
          </a:r>
          <a:r>
            <a:rPr lang="en-US" sz="1100" b="1"/>
            <a:t>Interpretation</a:t>
          </a:r>
          <a:r>
            <a:rPr lang="en-US" sz="1100" baseline="0"/>
            <a:t> :  Top 10 cars with the highest miles per gallon based on displacement is Identified and plotted by using clustered column chart. The correl value of the data is about 0.3 milleage and displacements have moderate positive  relation ship.</a:t>
          </a:r>
          <a:endParaRPr lang="en-US" sz="1100"/>
        </a:p>
      </xdr:txBody>
    </xdr:sp>
    <xdr:clientData/>
  </xdr:twoCellAnchor>
  <xdr:twoCellAnchor>
    <xdr:from>
      <xdr:col>0</xdr:col>
      <xdr:colOff>63581</xdr:colOff>
      <xdr:row>11</xdr:row>
      <xdr:rowOff>22617</xdr:rowOff>
    </xdr:from>
    <xdr:to>
      <xdr:col>6</xdr:col>
      <xdr:colOff>502307</xdr:colOff>
      <xdr:row>15</xdr:row>
      <xdr:rowOff>124471</xdr:rowOff>
    </xdr:to>
    <xdr:sp macro="" textlink="">
      <xdr:nvSpPr>
        <xdr:cNvPr id="4" name="TextBox 3"/>
        <xdr:cNvSpPr txBox="1"/>
      </xdr:nvSpPr>
      <xdr:spPr>
        <a:xfrm>
          <a:off x="63581" y="2032001"/>
          <a:ext cx="4092151" cy="83253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3 Interpretation</a:t>
          </a:r>
          <a:r>
            <a:rPr lang="en-US" sz="1100" baseline="0"/>
            <a:t> : Top 3 Manufacturers with highest no.of cars of Hatchback body are Identified and plotted by using column chart.1.Suzuki, 2.Hyundai , 3.Tata.</a:t>
          </a:r>
          <a:endParaRPr lang="en-US" sz="1100"/>
        </a:p>
      </xdr:txBody>
    </xdr:sp>
    <xdr:clientData/>
  </xdr:twoCellAnchor>
  <xdr:twoCellAnchor>
    <xdr:from>
      <xdr:col>0</xdr:col>
      <xdr:colOff>49187</xdr:colOff>
      <xdr:row>16</xdr:row>
      <xdr:rowOff>51400</xdr:rowOff>
    </xdr:from>
    <xdr:to>
      <xdr:col>6</xdr:col>
      <xdr:colOff>557186</xdr:colOff>
      <xdr:row>22</xdr:row>
      <xdr:rowOff>28310</xdr:rowOff>
    </xdr:to>
    <xdr:sp macro="" textlink="">
      <xdr:nvSpPr>
        <xdr:cNvPr id="5" name="TextBox 4"/>
        <xdr:cNvSpPr txBox="1"/>
      </xdr:nvSpPr>
      <xdr:spPr>
        <a:xfrm>
          <a:off x="49187" y="2974140"/>
          <a:ext cx="4161424" cy="107293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4 </a:t>
          </a:r>
          <a:r>
            <a:rPr lang="en-US" sz="1100" b="1"/>
            <a:t>Interpretation </a:t>
          </a:r>
          <a:r>
            <a:rPr lang="en-US" sz="1100"/>
            <a:t>: Mileages of cars manufactured</a:t>
          </a:r>
          <a:r>
            <a:rPr lang="en-US" sz="1100" baseline="0"/>
            <a:t> by all manufacturers are compared and outlier analysis is performed.By Using box plot for all manufacturers.</a:t>
          </a:r>
        </a:p>
        <a:p>
          <a:r>
            <a:rPr lang="en-US" sz="1100" baseline="0"/>
            <a:t>Outliers are replaced by the median value.The mileage data considered from city_mileage column.</a:t>
          </a:r>
          <a:endParaRPr lang="en-US" sz="1100"/>
        </a:p>
      </xdr:txBody>
    </xdr:sp>
    <xdr:clientData/>
  </xdr:twoCellAnchor>
  <xdr:twoCellAnchor>
    <xdr:from>
      <xdr:col>0</xdr:col>
      <xdr:colOff>52192</xdr:colOff>
      <xdr:row>22</xdr:row>
      <xdr:rowOff>86512</xdr:rowOff>
    </xdr:from>
    <xdr:to>
      <xdr:col>6</xdr:col>
      <xdr:colOff>583282</xdr:colOff>
      <xdr:row>33</xdr:row>
      <xdr:rowOff>86512</xdr:rowOff>
    </xdr:to>
    <xdr:sp macro="" textlink="">
      <xdr:nvSpPr>
        <xdr:cNvPr id="6" name="TextBox 5"/>
        <xdr:cNvSpPr txBox="1"/>
      </xdr:nvSpPr>
      <xdr:spPr>
        <a:xfrm>
          <a:off x="52192" y="4105279"/>
          <a:ext cx="4184515" cy="200938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 5 Interpretation</a:t>
          </a:r>
          <a:r>
            <a:rPr lang="en-US" sz="1200"/>
            <a:t> : The</a:t>
          </a:r>
          <a:r>
            <a:rPr lang="en-US" sz="1200" baseline="0"/>
            <a:t> Relationship between </a:t>
          </a:r>
        </a:p>
        <a:p>
          <a:r>
            <a:rPr lang="en-US" sz="1200" baseline="0"/>
            <a:t>Mileage vs Fuel Tank Capacity and Mileage vs Displacement is Identified  by using Scatter plot.</a:t>
          </a:r>
        </a:p>
        <a:p>
          <a:r>
            <a:rPr lang="en-US" sz="1200" baseline="0"/>
            <a:t>for </a:t>
          </a:r>
          <a:r>
            <a:rPr lang="en-US" sz="1200" b="1" baseline="0"/>
            <a:t>mileage Vs Fuel tank capacity </a:t>
          </a:r>
          <a:r>
            <a:rPr lang="en-US" sz="1200" baseline="0"/>
            <a:t>the Relationship is negative.Up on increasing the mileage the fuel tank capacity is decreasing and vice versa.</a:t>
          </a:r>
        </a:p>
        <a:p>
          <a:r>
            <a:rPr lang="en-US" sz="1200" baseline="0"/>
            <a:t>For </a:t>
          </a:r>
          <a:r>
            <a:rPr lang="en-US" sz="1200" b="1" baseline="0"/>
            <a:t>mileage Vs Displacement </a:t>
          </a:r>
          <a:r>
            <a:rPr lang="en-US" sz="1200" baseline="0"/>
            <a:t>the Relationship is Negative.</a:t>
          </a:r>
        </a:p>
        <a:p>
          <a:r>
            <a:rPr lang="en-US" sz="1200" baseline="0"/>
            <a:t>Up on increasing the mileage Displacement is decreasing and vice versa</a:t>
          </a:r>
          <a:r>
            <a:rPr lang="en-US" sz="1100" baseline="0"/>
            <a:t>.</a:t>
          </a:r>
        </a:p>
      </xdr:txBody>
    </xdr:sp>
    <xdr:clientData/>
  </xdr:twoCellAnchor>
  <xdr:twoCellAnchor>
    <xdr:from>
      <xdr:col>7</xdr:col>
      <xdr:colOff>242454</xdr:colOff>
      <xdr:row>0</xdr:row>
      <xdr:rowOff>103909</xdr:rowOff>
    </xdr:from>
    <xdr:to>
      <xdr:col>19</xdr:col>
      <xdr:colOff>415636</xdr:colOff>
      <xdr:row>7</xdr:row>
      <xdr:rowOff>80818</xdr:rowOff>
    </xdr:to>
    <xdr:sp macro="" textlink="">
      <xdr:nvSpPr>
        <xdr:cNvPr id="7" name="TextBox 6"/>
        <xdr:cNvSpPr txBox="1"/>
      </xdr:nvSpPr>
      <xdr:spPr>
        <a:xfrm>
          <a:off x="4525818" y="103909"/>
          <a:ext cx="7516091" cy="12700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6</a:t>
          </a:r>
          <a:r>
            <a:rPr lang="en-US" sz="1100" b="1" baseline="0"/>
            <a:t> </a:t>
          </a:r>
          <a:r>
            <a:rPr lang="en-US" sz="1100" b="1"/>
            <a:t>Interpretation</a:t>
          </a:r>
          <a:r>
            <a:rPr lang="en-US" sz="1100" b="1" baseline="0"/>
            <a:t> </a:t>
          </a:r>
          <a:r>
            <a:rPr lang="en-US" sz="1100" baseline="0"/>
            <a:t>: On the basis of Analysis </a:t>
          </a:r>
          <a:r>
            <a:rPr lang="en-US" sz="1100" b="1" baseline="0"/>
            <a:t>Mahindra Thar crde </a:t>
          </a:r>
          <a:r>
            <a:rPr lang="en-US" sz="1100" baseline="0"/>
            <a:t>car is best for adventurous drives because it posses :</a:t>
          </a:r>
        </a:p>
        <a:p>
          <a:r>
            <a:rPr lang="en-US" sz="1100" baseline="0"/>
            <a:t>minimum turning radius and min car size so it can able to take turns easily.</a:t>
          </a:r>
        </a:p>
        <a:p>
          <a:r>
            <a:rPr lang="en-US" sz="1100" baseline="0"/>
            <a:t> It contains adequate ground clearence so, able to ride in uneven up and downs.</a:t>
          </a:r>
        </a:p>
        <a:p>
          <a:r>
            <a:rPr lang="en-US" sz="1100" baseline="0">
              <a:solidFill>
                <a:schemeClr val="dk1"/>
              </a:solidFill>
              <a:effectLst/>
              <a:latin typeface="+mn-lt"/>
              <a:ea typeface="+mn-ea"/>
              <a:cs typeface="+mn-cs"/>
            </a:rPr>
            <a:t>Car has the hill drive assistance system and ABS (antilock_Braking_System) so that </a:t>
          </a:r>
        </a:p>
        <a:p>
          <a:r>
            <a:rPr lang="en-US" sz="1100" baseline="0">
              <a:solidFill>
                <a:schemeClr val="dk1"/>
              </a:solidFill>
              <a:effectLst/>
              <a:latin typeface="+mn-lt"/>
              <a:ea typeface="+mn-ea"/>
              <a:cs typeface="+mn-cs"/>
            </a:rPr>
            <a:t>car provides best driving Experience and safety.</a:t>
          </a:r>
        </a:p>
        <a:p>
          <a:r>
            <a:rPr lang="en-US" sz="1100" baseline="0">
              <a:solidFill>
                <a:schemeClr val="dk1"/>
              </a:solidFill>
              <a:effectLst/>
              <a:latin typeface="+mn-lt"/>
              <a:ea typeface="+mn-ea"/>
              <a:cs typeface="+mn-cs"/>
            </a:rPr>
            <a:t>Car contain high RPM and metric horse power(ps) so that </a:t>
          </a:r>
          <a:r>
            <a:rPr lang="en-US"/>
            <a:t>driving dynamics, handling, acceleration</a:t>
          </a:r>
          <a:r>
            <a:rPr lang="en-US" baseline="0"/>
            <a:t>,Speed of the car is top notch.</a:t>
          </a:r>
          <a:endParaRPr lang="en-US" sz="1100" baseline="0">
            <a:solidFill>
              <a:schemeClr val="dk1"/>
            </a:solidFill>
            <a:effectLst/>
            <a:latin typeface="+mn-lt"/>
            <a:ea typeface="+mn-ea"/>
            <a:cs typeface="+mn-cs"/>
          </a:endParaRPr>
        </a:p>
        <a:p>
          <a:endParaRPr lang="en-US">
            <a:effectLst/>
          </a:endParaRPr>
        </a:p>
        <a:p>
          <a:endParaRPr lang="en-US" sz="1100" baseline="0"/>
        </a:p>
        <a:p>
          <a:endParaRPr lang="en-US" sz="1100" baseline="0"/>
        </a:p>
        <a:p>
          <a:endParaRPr lang="en-US" sz="1100" baseline="0"/>
        </a:p>
      </xdr:txBody>
    </xdr:sp>
    <xdr:clientData/>
  </xdr:twoCellAnchor>
  <xdr:twoCellAnchor>
    <xdr:from>
      <xdr:col>7</xdr:col>
      <xdr:colOff>288636</xdr:colOff>
      <xdr:row>8</xdr:row>
      <xdr:rowOff>57729</xdr:rowOff>
    </xdr:from>
    <xdr:to>
      <xdr:col>19</xdr:col>
      <xdr:colOff>346364</xdr:colOff>
      <xdr:row>21</xdr:row>
      <xdr:rowOff>57728</xdr:rowOff>
    </xdr:to>
    <xdr:sp macro="" textlink="">
      <xdr:nvSpPr>
        <xdr:cNvPr id="8" name="TextBox 7"/>
        <xdr:cNvSpPr txBox="1"/>
      </xdr:nvSpPr>
      <xdr:spPr>
        <a:xfrm>
          <a:off x="4572000" y="1535547"/>
          <a:ext cx="7400637" cy="240145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Task 7 Interpretation</a:t>
          </a:r>
          <a:r>
            <a:rPr lang="en-US" sz="1200">
              <a:solidFill>
                <a:schemeClr val="dk1"/>
              </a:solidFill>
              <a:effectLst/>
              <a:latin typeface="+mn-lt"/>
              <a:ea typeface="+mn-ea"/>
              <a:cs typeface="+mn-cs"/>
            </a:rPr>
            <a:t> : </a:t>
          </a:r>
          <a:r>
            <a:rPr lang="en-US" sz="1200" b="1">
              <a:solidFill>
                <a:schemeClr val="dk1"/>
              </a:solidFill>
              <a:effectLst/>
              <a:latin typeface="+mn-lt"/>
              <a:ea typeface="+mn-ea"/>
              <a:cs typeface="+mn-cs"/>
            </a:rPr>
            <a:t>Suzuki ciaz </a:t>
          </a:r>
          <a:r>
            <a:rPr lang="en-US" sz="1200">
              <a:solidFill>
                <a:schemeClr val="dk1"/>
              </a:solidFill>
              <a:effectLst/>
              <a:latin typeface="+mn-lt"/>
              <a:ea typeface="+mn-ea"/>
              <a:cs typeface="+mn-cs"/>
            </a:rPr>
            <a:t>is identified as Suitable car for</a:t>
          </a:r>
          <a:r>
            <a:rPr lang="en-US" sz="1200" baseline="0">
              <a:solidFill>
                <a:schemeClr val="dk1"/>
              </a:solidFill>
              <a:effectLst/>
              <a:latin typeface="+mn-lt"/>
              <a:ea typeface="+mn-ea"/>
              <a:cs typeface="+mn-cs"/>
            </a:rPr>
            <a:t> family usage , it posses</a:t>
          </a:r>
        </a:p>
        <a:p>
          <a:r>
            <a:rPr lang="en-US" sz="1200" b="1"/>
            <a:t>Car Size and Seating Capacity</a:t>
          </a:r>
          <a:r>
            <a:rPr lang="en-US" sz="1200"/>
            <a:t>: The Suzuki Ciaz offers adequate car size with a decent seating capacity, providing comfort during long-distance travel for the entire family.</a:t>
          </a:r>
        </a:p>
        <a:p>
          <a:r>
            <a:rPr lang="en-US" sz="1200" b="1"/>
            <a:t>Safety Features</a:t>
          </a:r>
          <a:r>
            <a:rPr lang="en-US" sz="1200"/>
            <a:t>: It comes equipped with optimal safety features such as a central locking system and child safety locks, ensuring the safety of both adults and children during journeys.</a:t>
          </a:r>
        </a:p>
        <a:p>
          <a:r>
            <a:rPr lang="en-US" sz="1200" b="1"/>
            <a:t>Built-in Entertainment Options</a:t>
          </a:r>
          <a:r>
            <a:rPr lang="en-US" sz="1200"/>
            <a:t>: The Suzuki Ciaz includes built-in entertainment options like audio systems and support for CD/MP3/DVD players, which can enhance the overall driving experience for passengers, especially during long trips.</a:t>
          </a:r>
        </a:p>
        <a:p>
          <a:r>
            <a:rPr lang="en-US" sz="1200" b="1"/>
            <a:t>Mileage</a:t>
          </a:r>
          <a:r>
            <a:rPr lang="en-US" sz="1200"/>
            <a:t>: The</a:t>
          </a:r>
          <a:r>
            <a:rPr lang="en-US" sz="1200" baseline="0"/>
            <a:t> </a:t>
          </a:r>
          <a:r>
            <a:rPr lang="en-US" sz="1200"/>
            <a:t>mileage of the Suzuki Ciaz is superior compared to other cars, indicating that it offers excellent fuel efficiency, which can be advantageous for families looking to save on fuel costs during their travels.</a:t>
          </a:r>
        </a:p>
        <a:p>
          <a:r>
            <a:rPr lang="en-US" sz="1200"/>
            <a:t>Overall, considering its size, safety features, entertainment options, and superior mileage, the Suzuki Ciaz appears to be a well-rounded choice for families seeking a reliable and comfortable vehicle for their needs.</a:t>
          </a:r>
        </a:p>
        <a:p>
          <a:endParaRPr lang="en-US" sz="1200"/>
        </a:p>
      </xdr:txBody>
    </xdr:sp>
    <xdr:clientData/>
  </xdr:twoCellAnchor>
  <xdr:twoCellAnchor>
    <xdr:from>
      <xdr:col>20</xdr:col>
      <xdr:colOff>0</xdr:colOff>
      <xdr:row>0</xdr:row>
      <xdr:rowOff>69273</xdr:rowOff>
    </xdr:from>
    <xdr:to>
      <xdr:col>27</xdr:col>
      <xdr:colOff>336698</xdr:colOff>
      <xdr:row>9</xdr:row>
      <xdr:rowOff>115455</xdr:rowOff>
    </xdr:to>
    <xdr:sp macro="" textlink="">
      <xdr:nvSpPr>
        <xdr:cNvPr id="9" name="TextBox 8"/>
        <xdr:cNvSpPr txBox="1"/>
      </xdr:nvSpPr>
      <xdr:spPr>
        <a:xfrm>
          <a:off x="12238182" y="69273"/>
          <a:ext cx="4620061" cy="17087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Task 9 Interpretation </a:t>
          </a:r>
          <a:r>
            <a:rPr lang="en-US" sz="1400" b="0" i="0">
              <a:solidFill>
                <a:schemeClr val="dk1"/>
              </a:solidFill>
              <a:effectLst/>
              <a:latin typeface="+mn-lt"/>
              <a:ea typeface="+mn-ea"/>
              <a:cs typeface="+mn-cs"/>
            </a:rPr>
            <a:t>: Histogram</a:t>
          </a:r>
          <a:r>
            <a:rPr lang="en-US" sz="1400" b="0" i="0" baseline="0">
              <a:solidFill>
                <a:schemeClr val="dk1"/>
              </a:solidFill>
              <a:effectLst/>
              <a:latin typeface="+mn-lt"/>
              <a:ea typeface="+mn-ea"/>
              <a:cs typeface="+mn-cs"/>
            </a:rPr>
            <a:t> is ploted for </a:t>
          </a:r>
          <a:r>
            <a:rPr lang="en-US" sz="1400" b="0" i="0">
              <a:solidFill>
                <a:schemeClr val="dk1"/>
              </a:solidFill>
              <a:effectLst/>
              <a:latin typeface="+mn-lt"/>
              <a:ea typeface="+mn-ea"/>
              <a:cs typeface="+mn-cs"/>
            </a:rPr>
            <a:t> Displacement,</a:t>
          </a:r>
          <a:endParaRPr lang="en-US" sz="1400" b="0" i="0">
            <a:effectLst/>
          </a:endParaRPr>
        </a:p>
        <a:p>
          <a:r>
            <a:rPr lang="en-US" sz="1400" b="0" i="0">
              <a:solidFill>
                <a:schemeClr val="dk1"/>
              </a:solidFill>
              <a:effectLst/>
              <a:latin typeface="+mn-lt"/>
              <a:ea typeface="+mn-ea"/>
              <a:cs typeface="+mn-cs"/>
            </a:rPr>
            <a:t>City_Mileage_km_litre, Fuel_Tank_Capacity_litre and </a:t>
          </a:r>
          <a:r>
            <a:rPr lang="en-US" sz="1400" b="1" i="0">
              <a:solidFill>
                <a:schemeClr val="dk1"/>
              </a:solidFill>
              <a:effectLst/>
              <a:latin typeface="+mn-lt"/>
              <a:ea typeface="+mn-ea"/>
              <a:cs typeface="+mn-cs"/>
            </a:rPr>
            <a:t>Bin</a:t>
          </a:r>
          <a:r>
            <a:rPr lang="en-US" sz="1400" b="1" i="0" baseline="0">
              <a:solidFill>
                <a:schemeClr val="dk1"/>
              </a:solidFill>
              <a:effectLst/>
              <a:latin typeface="+mn-lt"/>
              <a:ea typeface="+mn-ea"/>
              <a:cs typeface="+mn-cs"/>
            </a:rPr>
            <a:t> width is maintained according to the values provided </a:t>
          </a:r>
          <a:r>
            <a:rPr lang="en-US" sz="1400" b="0" i="0" baseline="0">
              <a:solidFill>
                <a:schemeClr val="dk1"/>
              </a:solidFill>
              <a:effectLst/>
              <a:latin typeface="+mn-lt"/>
              <a:ea typeface="+mn-ea"/>
              <a:cs typeface="+mn-cs"/>
            </a:rPr>
            <a:t>in the task.Outliers are removed from the dataset.</a:t>
          </a:r>
          <a:endParaRPr lang="en-US" sz="1400" b="0" i="0">
            <a:effectLst/>
          </a:endParaRPr>
        </a:p>
        <a:p>
          <a:r>
            <a:rPr lang="en-US" sz="1400" b="0" i="0" baseline="0">
              <a:solidFill>
                <a:schemeClr val="dk1"/>
              </a:solidFill>
              <a:effectLst/>
              <a:latin typeface="+mn-lt"/>
              <a:ea typeface="+mn-ea"/>
              <a:cs typeface="+mn-cs"/>
            </a:rPr>
            <a:t>Histogram provided to check the data after the removal of outliers.</a:t>
          </a:r>
          <a:endParaRPr lang="en-US" sz="1400" b="0" i="0">
            <a:effectLst/>
          </a:endParaRPr>
        </a:p>
        <a:p>
          <a:endParaRPr lang="en-US" sz="1400" b="0" i="0"/>
        </a:p>
      </xdr:txBody>
    </xdr:sp>
    <xdr:clientData/>
  </xdr:twoCellAnchor>
  <xdr:twoCellAnchor>
    <xdr:from>
      <xdr:col>20</xdr:col>
      <xdr:colOff>1</xdr:colOff>
      <xdr:row>10</xdr:row>
      <xdr:rowOff>69272</xdr:rowOff>
    </xdr:from>
    <xdr:to>
      <xdr:col>27</xdr:col>
      <xdr:colOff>317393</xdr:colOff>
      <xdr:row>17</xdr:row>
      <xdr:rowOff>165274</xdr:rowOff>
    </xdr:to>
    <xdr:sp macro="" textlink="">
      <xdr:nvSpPr>
        <xdr:cNvPr id="10" name="TextBox 9"/>
        <xdr:cNvSpPr txBox="1"/>
      </xdr:nvSpPr>
      <xdr:spPr>
        <a:xfrm>
          <a:off x="12178083" y="1895984"/>
          <a:ext cx="4579721" cy="1374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a:t>
          </a:r>
          <a:r>
            <a:rPr lang="en-US" sz="1100" b="1" baseline="0"/>
            <a:t> 10 </a:t>
          </a:r>
          <a:r>
            <a:rPr lang="en-US" sz="1100" b="1"/>
            <a:t>Interpretation </a:t>
          </a:r>
          <a:r>
            <a:rPr lang="en-US" sz="1100"/>
            <a:t>:  Top</a:t>
          </a:r>
          <a:r>
            <a:rPr lang="en-US" sz="1100" baseline="0"/>
            <a:t> 3 car manufacturers with the highest number of variants in </a:t>
          </a:r>
          <a:r>
            <a:rPr lang="en-US" sz="1100" b="1" baseline="0"/>
            <a:t>Hatchback</a:t>
          </a:r>
          <a:r>
            <a:rPr lang="en-US" sz="1100" baseline="0"/>
            <a:t> category id identified and ploted by using column chart.</a:t>
          </a:r>
        </a:p>
        <a:p>
          <a:r>
            <a:rPr lang="en-US" sz="1100" baseline="0"/>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Sedan</a:t>
          </a:r>
          <a:r>
            <a:rPr lang="en-US" sz="1100" baseline="0">
              <a:solidFill>
                <a:schemeClr val="dk1"/>
              </a:solidFill>
              <a:effectLst/>
              <a:latin typeface="+mn-lt"/>
              <a:ea typeface="+mn-ea"/>
              <a:cs typeface="+mn-cs"/>
            </a:rPr>
            <a:t> category id identified and ploted by using column chart.</a:t>
          </a:r>
        </a:p>
        <a:p>
          <a:r>
            <a:rPr lang="en-US" sz="1100" baseline="0">
              <a:solidFill>
                <a:schemeClr val="dk1"/>
              </a:solidFill>
              <a:effectLst/>
              <a:latin typeface="+mn-lt"/>
              <a:ea typeface="+mn-ea"/>
              <a:cs typeface="+mn-cs"/>
            </a:rPr>
            <a:t>The </a:t>
          </a:r>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3 car manufacturers with the highest number of variants in </a:t>
          </a:r>
          <a:r>
            <a:rPr lang="en-US" sz="1100" b="1" baseline="0">
              <a:solidFill>
                <a:schemeClr val="dk1"/>
              </a:solidFill>
              <a:effectLst/>
              <a:latin typeface="+mn-lt"/>
              <a:ea typeface="+mn-ea"/>
              <a:cs typeface="+mn-cs"/>
            </a:rPr>
            <a:t>SUV</a:t>
          </a:r>
          <a:r>
            <a:rPr lang="en-US" sz="1100" baseline="0">
              <a:solidFill>
                <a:schemeClr val="dk1"/>
              </a:solidFill>
              <a:effectLst/>
              <a:latin typeface="+mn-lt"/>
              <a:ea typeface="+mn-ea"/>
              <a:cs typeface="+mn-cs"/>
            </a:rPr>
            <a:t> category id identified and ploted by using column chart.</a:t>
          </a:r>
          <a:endParaRPr lang="en-US" sz="1100"/>
        </a:p>
      </xdr:txBody>
    </xdr:sp>
    <xdr:clientData/>
  </xdr:twoCellAnchor>
  <xdr:twoCellAnchor>
    <xdr:from>
      <xdr:col>20</xdr:col>
      <xdr:colOff>57727</xdr:colOff>
      <xdr:row>18</xdr:row>
      <xdr:rowOff>80817</xdr:rowOff>
    </xdr:from>
    <xdr:to>
      <xdr:col>26</xdr:col>
      <xdr:colOff>103909</xdr:colOff>
      <xdr:row>26</xdr:row>
      <xdr:rowOff>95685</xdr:rowOff>
    </xdr:to>
    <xdr:sp macro="" textlink="">
      <xdr:nvSpPr>
        <xdr:cNvPr id="11" name="TextBox 10"/>
        <xdr:cNvSpPr txBox="1"/>
      </xdr:nvSpPr>
      <xdr:spPr>
        <a:xfrm>
          <a:off x="12235809" y="3368899"/>
          <a:ext cx="3699607" cy="147623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 11 Interpretation</a:t>
          </a:r>
          <a:r>
            <a:rPr lang="en-US" sz="1200"/>
            <a:t> : </a:t>
          </a:r>
        </a:p>
        <a:p>
          <a:r>
            <a:rPr lang="en-US" sz="1200"/>
            <a:t>The top most popular car body</a:t>
          </a:r>
          <a:r>
            <a:rPr lang="en-US" sz="1200" baseline="0"/>
            <a:t> type is HATCHBACK boby.</a:t>
          </a:r>
        </a:p>
        <a:p>
          <a:r>
            <a:rPr lang="en-US" sz="1200" baseline="0"/>
            <a:t>There are total 263 cars contain Hatchback body.</a:t>
          </a:r>
        </a:p>
        <a:p>
          <a:r>
            <a:rPr lang="en-US" sz="1200" baseline="0"/>
            <a:t>The Second popular car body is SUV and followed by Sedan.</a:t>
          </a:r>
        </a:p>
        <a:p>
          <a:endParaRPr lang="en-US" sz="1200" baseline="0"/>
        </a:p>
        <a:p>
          <a:endParaRPr lang="en-US" sz="1200" baseline="0"/>
        </a:p>
        <a:p>
          <a:endParaRPr lang="en-US" sz="1200"/>
        </a:p>
        <a:p>
          <a:endParaRPr lang="en-US" sz="1200"/>
        </a:p>
      </xdr:txBody>
    </xdr:sp>
    <xdr:clientData/>
  </xdr:twoCellAnchor>
  <xdr:twoCellAnchor>
    <xdr:from>
      <xdr:col>7</xdr:col>
      <xdr:colOff>322881</xdr:colOff>
      <xdr:row>22</xdr:row>
      <xdr:rowOff>43052</xdr:rowOff>
    </xdr:from>
    <xdr:to>
      <xdr:col>19</xdr:col>
      <xdr:colOff>312119</xdr:colOff>
      <xdr:row>27</xdr:row>
      <xdr:rowOff>139178</xdr:rowOff>
    </xdr:to>
    <xdr:sp macro="" textlink="">
      <xdr:nvSpPr>
        <xdr:cNvPr id="12" name="TextBox 11"/>
        <xdr:cNvSpPr txBox="1"/>
      </xdr:nvSpPr>
      <xdr:spPr>
        <a:xfrm>
          <a:off x="4585210" y="4061819"/>
          <a:ext cx="7296087" cy="100948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Task</a:t>
          </a:r>
          <a:r>
            <a:rPr lang="en-US" sz="1200" b="1" baseline="0"/>
            <a:t> 8 </a:t>
          </a:r>
          <a:r>
            <a:rPr lang="en-US" sz="1200" b="1"/>
            <a:t>Interpretation </a:t>
          </a:r>
          <a:r>
            <a:rPr lang="en-US" sz="1200"/>
            <a:t>:  For</a:t>
          </a:r>
          <a:r>
            <a:rPr lang="en-US" sz="1200" baseline="0"/>
            <a:t> compact city car (primarily for city usage) is Mahindra E2o plus , the car is compact in size compered to others and having high mileage . for Family car(primarly for long distance travel) is Suzuki Ciaz , the car posses high mileage and good seating capacity and contain safety features and entertainment in built best suited for family.ABS gives safety driving experience.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14</xdr:row>
      <xdr:rowOff>27134</xdr:rowOff>
    </xdr:from>
    <xdr:to>
      <xdr:col>7</xdr:col>
      <xdr:colOff>978210</xdr:colOff>
      <xdr:row>32</xdr:row>
      <xdr:rowOff>137327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18612</xdr:colOff>
      <xdr:row>11</xdr:row>
      <xdr:rowOff>15772</xdr:rowOff>
    </xdr:from>
    <xdr:to>
      <xdr:col>16</xdr:col>
      <xdr:colOff>148443</xdr:colOff>
      <xdr:row>27</xdr:row>
      <xdr:rowOff>74220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xdr:colOff>
      <xdr:row>27</xdr:row>
      <xdr:rowOff>106753</xdr:rowOff>
    </xdr:from>
    <xdr:to>
      <xdr:col>17</xdr:col>
      <xdr:colOff>459226</xdr:colOff>
      <xdr:row>32</xdr:row>
      <xdr:rowOff>68339</xdr:rowOff>
    </xdr:to>
    <xdr:sp macro="" textlink="">
      <xdr:nvSpPr>
        <xdr:cNvPr id="4" name="TextBox 3"/>
        <xdr:cNvSpPr txBox="1"/>
      </xdr:nvSpPr>
      <xdr:spPr>
        <a:xfrm>
          <a:off x="12490450" y="5078803"/>
          <a:ext cx="5526526" cy="88233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TOP 2 Manufacturers with</a:t>
          </a:r>
          <a:r>
            <a:rPr lang="en-US" sz="1100" baseline="0"/>
            <a:t> maximum number variants is identified </a:t>
          </a:r>
          <a:r>
            <a:rPr lang="en-US" sz="1100" b="1" baseline="0"/>
            <a:t>1.Suzuki</a:t>
          </a:r>
          <a:r>
            <a:rPr lang="en-US" sz="1100" baseline="0"/>
            <a:t>,</a:t>
          </a:r>
        </a:p>
        <a:p>
          <a:r>
            <a:rPr lang="en-US" sz="1100" b="1" baseline="0"/>
            <a:t>2.Hyundai</a:t>
          </a:r>
          <a:r>
            <a:rPr lang="en-US" sz="1100" baseline="0"/>
            <a:t>. the data is plotted by using bar chart.</a:t>
          </a:r>
        </a:p>
        <a:p>
          <a:r>
            <a:rPr lang="en-US" sz="1100" baseline="0"/>
            <a:t>For the top 2 Manufacturers number of variants for each body type is captured by using Clutered column chart.</a:t>
          </a:r>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19</xdr:col>
      <xdr:colOff>557016</xdr:colOff>
      <xdr:row>3</xdr:row>
      <xdr:rowOff>167105</xdr:rowOff>
    </xdr:from>
    <xdr:to>
      <xdr:col>26</xdr:col>
      <xdr:colOff>557016</xdr:colOff>
      <xdr:row>14</xdr:row>
      <xdr:rowOff>33421</xdr:rowOff>
    </xdr:to>
    <xdr:sp macro="" textlink="">
      <xdr:nvSpPr>
        <xdr:cNvPr id="2" name="TextBox 1"/>
        <xdr:cNvSpPr txBox="1"/>
      </xdr:nvSpPr>
      <xdr:spPr>
        <a:xfrm>
          <a:off x="14888966" y="719555"/>
          <a:ext cx="4267200" cy="18919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Interpretation</a:t>
          </a:r>
          <a:r>
            <a:rPr lang="en-US" sz="1600"/>
            <a:t> :</a:t>
          </a:r>
          <a:r>
            <a:rPr lang="en-US" sz="1600" baseline="0"/>
            <a:t> The </a:t>
          </a:r>
          <a:r>
            <a:rPr lang="en-US" sz="1600"/>
            <a:t> manufacturer that offers the widest variation of city mileage is </a:t>
          </a:r>
          <a:r>
            <a:rPr lang="en-US" sz="1600" b="1"/>
            <a:t>Suzuki</a:t>
          </a:r>
          <a:r>
            <a:rPr lang="en-US" sz="1600"/>
            <a:t>. This is indicated by its higher range, variance, and standard deviation compared to TATA and Hyundai. Therefore, Suzuki's mileage has the most significant variability among the three manufacturers.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47373</xdr:colOff>
      <xdr:row>0</xdr:row>
      <xdr:rowOff>4233</xdr:rowOff>
    </xdr:from>
    <xdr:to>
      <xdr:col>10</xdr:col>
      <xdr:colOff>524127</xdr:colOff>
      <xdr:row>16</xdr:row>
      <xdr:rowOff>161269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161271</xdr:colOff>
      <xdr:row>17</xdr:row>
      <xdr:rowOff>105027</xdr:rowOff>
    </xdr:from>
    <xdr:to>
      <xdr:col>10</xdr:col>
      <xdr:colOff>564445</xdr:colOff>
      <xdr:row>34</xdr:row>
      <xdr:rowOff>90714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600363</xdr:colOff>
      <xdr:row>3</xdr:row>
      <xdr:rowOff>138545</xdr:rowOff>
    </xdr:from>
    <xdr:to>
      <xdr:col>19</xdr:col>
      <xdr:colOff>600363</xdr:colOff>
      <xdr:row>14</xdr:row>
      <xdr:rowOff>34636</xdr:rowOff>
    </xdr:to>
    <xdr:sp macro="" textlink="">
      <xdr:nvSpPr>
        <xdr:cNvPr id="4" name="TextBox 3"/>
        <xdr:cNvSpPr txBox="1"/>
      </xdr:nvSpPr>
      <xdr:spPr>
        <a:xfrm>
          <a:off x="12424063" y="690995"/>
          <a:ext cx="7378700" cy="192174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baseline="0"/>
            <a:t> : The Relationship Between City mileage Vs fuel tank Capacity and Dispalcement Vs Fuel tank capacity  is identified by using Scatter Plot anong with trendline and pearsons correlation coefficient is calculated.</a:t>
          </a:r>
        </a:p>
        <a:p>
          <a:endParaRPr lang="en-US" sz="1200" baseline="0"/>
        </a:p>
        <a:p>
          <a:r>
            <a:rPr lang="en-US" sz="1200" baseline="0"/>
            <a:t>For </a:t>
          </a:r>
          <a:r>
            <a:rPr lang="en-US" sz="1200" b="1" baseline="0">
              <a:solidFill>
                <a:schemeClr val="dk1"/>
              </a:solidFill>
              <a:effectLst/>
              <a:latin typeface="+mn-lt"/>
              <a:ea typeface="+mn-ea"/>
              <a:cs typeface="+mn-cs"/>
            </a:rPr>
            <a:t>City mileage Vs fuel tank Capacity </a:t>
          </a:r>
          <a:r>
            <a:rPr lang="en-US" sz="1200" baseline="0">
              <a:solidFill>
                <a:schemeClr val="dk1"/>
              </a:solidFill>
              <a:effectLst/>
              <a:latin typeface="+mn-lt"/>
              <a:ea typeface="+mn-ea"/>
              <a:cs typeface="+mn-cs"/>
            </a:rPr>
            <a:t>, we can see  the Negative Relationship and the correlation coefficient is highly Negative.So, the City mileage Vs fuel tank Capacity is moving in opposite Direction.follows  </a:t>
          </a:r>
          <a:r>
            <a:rPr lang="en-US" sz="1200"/>
            <a:t>downward trend.</a:t>
          </a:r>
        </a:p>
        <a:p>
          <a:endParaRPr lang="en-US" sz="1200"/>
        </a:p>
        <a:p>
          <a:r>
            <a:rPr lang="en-US" sz="1200"/>
            <a:t>for</a:t>
          </a:r>
          <a:r>
            <a:rPr lang="en-US" sz="1200" baseline="0"/>
            <a:t> </a:t>
          </a:r>
          <a:r>
            <a:rPr lang="en-US" sz="1200" b="1" baseline="0">
              <a:solidFill>
                <a:schemeClr val="dk1"/>
              </a:solidFill>
              <a:effectLst/>
              <a:latin typeface="+mn-lt"/>
              <a:ea typeface="+mn-ea"/>
              <a:cs typeface="+mn-cs"/>
            </a:rPr>
            <a:t>Dispalcement Vs Fuel tank capacity </a:t>
          </a:r>
          <a:r>
            <a:rPr lang="en-US" sz="1200" baseline="0">
              <a:solidFill>
                <a:schemeClr val="dk1"/>
              </a:solidFill>
              <a:effectLst/>
              <a:latin typeface="+mn-lt"/>
              <a:ea typeface="+mn-ea"/>
              <a:cs typeface="+mn-cs"/>
            </a:rPr>
            <a:t>, we can see positive relation ship with strong positive Correlation coefficient so the trend is linearly positive and upward trend.</a:t>
          </a:r>
          <a:endParaRPr lang="en-US" sz="12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31733</xdr:colOff>
      <xdr:row>18</xdr:row>
      <xdr:rowOff>75810</xdr:rowOff>
    </xdr:from>
    <xdr:to>
      <xdr:col>15</xdr:col>
      <xdr:colOff>337748</xdr:colOff>
      <xdr:row>35</xdr:row>
      <xdr:rowOff>137723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1607786</xdr:colOff>
      <xdr:row>36</xdr:row>
      <xdr:rowOff>123297</xdr:rowOff>
    </xdr:from>
    <xdr:to>
      <xdr:col>15</xdr:col>
      <xdr:colOff>306036</xdr:colOff>
      <xdr:row>51</xdr:row>
      <xdr:rowOff>88372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1607786</xdr:colOff>
      <xdr:row>1</xdr:row>
      <xdr:rowOff>97015</xdr:rowOff>
    </xdr:from>
    <xdr:to>
      <xdr:col>15</xdr:col>
      <xdr:colOff>306036</xdr:colOff>
      <xdr:row>18</xdr:row>
      <xdr:rowOff>70909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593361</xdr:colOff>
      <xdr:row>1</xdr:row>
      <xdr:rowOff>166557</xdr:rowOff>
    </xdr:from>
    <xdr:to>
      <xdr:col>23</xdr:col>
      <xdr:colOff>31229</xdr:colOff>
      <xdr:row>5</xdr:row>
      <xdr:rowOff>127000</xdr:rowOff>
    </xdr:to>
    <xdr:sp macro="" textlink="">
      <xdr:nvSpPr>
        <xdr:cNvPr id="5" name="TextBox 4"/>
        <xdr:cNvSpPr txBox="1"/>
      </xdr:nvSpPr>
      <xdr:spPr>
        <a:xfrm>
          <a:off x="12728211" y="350707"/>
          <a:ext cx="4314668" cy="6970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a:t> :</a:t>
          </a:r>
          <a:r>
            <a:rPr lang="en-US" sz="1100" baseline="0"/>
            <a:t> The fuel efficiency distribution is visualied by using bar charts.Fuel efficiency across car manufacturers, models, fuel type is campard and visulised by using bar chart.</a:t>
          </a:r>
          <a:endParaRPr 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924263</xdr:colOff>
      <xdr:row>14</xdr:row>
      <xdr:rowOff>135278</xdr:rowOff>
    </xdr:from>
    <xdr:to>
      <xdr:col>10</xdr:col>
      <xdr:colOff>-1</xdr:colOff>
      <xdr:row>29</xdr:row>
      <xdr:rowOff>61225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0</xdr:row>
      <xdr:rowOff>26831</xdr:rowOff>
    </xdr:from>
    <xdr:to>
      <xdr:col>9</xdr:col>
      <xdr:colOff>598713</xdr:colOff>
      <xdr:row>14</xdr:row>
      <xdr:rowOff>140594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566964</xdr:colOff>
      <xdr:row>4</xdr:row>
      <xdr:rowOff>21167</xdr:rowOff>
    </xdr:from>
    <xdr:to>
      <xdr:col>17</xdr:col>
      <xdr:colOff>571500</xdr:colOff>
      <xdr:row>14</xdr:row>
      <xdr:rowOff>152871</xdr:rowOff>
    </xdr:to>
    <xdr:sp macro="" textlink="">
      <xdr:nvSpPr>
        <xdr:cNvPr id="4" name="TextBox 3"/>
        <xdr:cNvSpPr txBox="1"/>
      </xdr:nvSpPr>
      <xdr:spPr>
        <a:xfrm>
          <a:off x="11342914" y="1005417"/>
          <a:ext cx="3541486" cy="197320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baseline="0"/>
            <a:t> : The Relationship between Fuel effiency and distance driven is identified using Scatter plot and correlation matrices based on Average speed YES &amp; NO.</a:t>
          </a:r>
        </a:p>
        <a:p>
          <a:r>
            <a:rPr lang="en-US" sz="1200" baseline="0"/>
            <a:t>In both cases the Relationship trend is linearly positive and coefficient of correlation for Avg Speed No is slightly Greater than Avg Speed Yes.</a:t>
          </a:r>
        </a:p>
        <a:p>
          <a:r>
            <a:rPr lang="en-US" sz="1200" baseline="0"/>
            <a:t>So major car manufacturers not providing Average speed for specific fuel efficiency and distance driven.</a:t>
          </a:r>
          <a:endParaRPr lang="en-US" sz="14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591099</xdr:colOff>
      <xdr:row>6</xdr:row>
      <xdr:rowOff>5488</xdr:rowOff>
    </xdr:from>
    <xdr:to>
      <xdr:col>33</xdr:col>
      <xdr:colOff>47037</xdr:colOff>
      <xdr:row>16</xdr:row>
      <xdr:rowOff>172469</xdr:rowOff>
    </xdr:to>
    <xdr:sp macro="" textlink="">
      <xdr:nvSpPr>
        <xdr:cNvPr id="2" name="TextBox 1"/>
        <xdr:cNvSpPr txBox="1"/>
      </xdr:nvSpPr>
      <xdr:spPr>
        <a:xfrm>
          <a:off x="28067549" y="1110388"/>
          <a:ext cx="6352038" cy="200848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a:t>
          </a:r>
          <a:r>
            <a:rPr lang="en-US" sz="1200" b="1" baseline="0"/>
            <a:t>opportunities are identified to reduce the emission </a:t>
          </a:r>
          <a:endParaRPr lang="en-US" sz="1100" b="1" baseline="0"/>
        </a:p>
        <a:p>
          <a:r>
            <a:rPr lang="en-US" sz="1100" baseline="0"/>
            <a:t>Fuel efficiency is divided into three segments i.e High, moderate, low fuel efficiency segments.</a:t>
          </a:r>
        </a:p>
        <a:p>
          <a:r>
            <a:rPr lang="en-US" sz="1100" baseline="0"/>
            <a:t>In the </a:t>
          </a:r>
          <a:r>
            <a:rPr lang="en-US" sz="1100" b="1" baseline="0"/>
            <a:t>low fuel efficiency segment</a:t>
          </a:r>
          <a:r>
            <a:rPr lang="en-US" sz="1100" baseline="0"/>
            <a:t>, cars need more amount of fuel when compared with other two segments, because of low mileage needs more fuel and high average displacement and high average tank capacity so there by high combustions or  usgage of fuel in high quantities leads to high emissions .</a:t>
          </a:r>
        </a:p>
        <a:p>
          <a:r>
            <a:rPr lang="en-US" sz="1100" baseline="0"/>
            <a:t>In </a:t>
          </a:r>
          <a:r>
            <a:rPr lang="en-US" sz="1100" b="1" baseline="0"/>
            <a:t>moderate fuel efficiency segment </a:t>
          </a:r>
          <a:r>
            <a:rPr lang="en-US" sz="1100" baseline="0"/>
            <a:t>, fuel consumption is moderate so, there by emission will be moderate.</a:t>
          </a:r>
        </a:p>
        <a:p>
          <a:r>
            <a:rPr lang="en-US" sz="1100" baseline="0"/>
            <a:t>In </a:t>
          </a:r>
          <a:r>
            <a:rPr lang="en-US" sz="1100" b="1" baseline="0"/>
            <a:t>high fuel efficiency  segment </a:t>
          </a:r>
          <a:r>
            <a:rPr lang="en-US" sz="1100" baseline="0"/>
            <a:t>, the fuel consumption will be low because of high milleage,so there by emission will low.</a:t>
          </a:r>
        </a:p>
        <a:p>
          <a:endParaRPr lang="en-US" sz="1100" baseline="0"/>
        </a:p>
        <a:p>
          <a:r>
            <a:rPr lang="en-US" sz="1100" baseline="0"/>
            <a:t>By using HIGH fuel efficiency or moderate fuel efficiency cars, we can reduce the emission.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10067</xdr:colOff>
      <xdr:row>0</xdr:row>
      <xdr:rowOff>33917</xdr:rowOff>
    </xdr:from>
    <xdr:to>
      <xdr:col>7</xdr:col>
      <xdr:colOff>2423842</xdr:colOff>
      <xdr:row>21</xdr:row>
      <xdr:rowOff>23232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2524513</xdr:colOff>
      <xdr:row>1</xdr:row>
      <xdr:rowOff>131645</xdr:rowOff>
    </xdr:from>
    <xdr:to>
      <xdr:col>14</xdr:col>
      <xdr:colOff>185854</xdr:colOff>
      <xdr:row>5</xdr:row>
      <xdr:rowOff>38720</xdr:rowOff>
    </xdr:to>
    <xdr:sp macro="" textlink="">
      <xdr:nvSpPr>
        <xdr:cNvPr id="4" name="TextBox 3"/>
        <xdr:cNvSpPr txBox="1"/>
      </xdr:nvSpPr>
      <xdr:spPr>
        <a:xfrm>
          <a:off x="10671098" y="317499"/>
          <a:ext cx="3686097" cy="65048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10 highest mileage (Miles per gallon) cars along with manufacturers are identified and plotted by using Column chart.</a:t>
          </a:r>
        </a:p>
        <a:p>
          <a:endParaRPr lang="en-US" sz="1100" baseline="0"/>
        </a:p>
        <a:p>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25400</xdr:colOff>
      <xdr:row>12</xdr:row>
      <xdr:rowOff>107950</xdr:rowOff>
    </xdr:from>
    <xdr:to>
      <xdr:col>6</xdr:col>
      <xdr:colOff>19050</xdr:colOff>
      <xdr:row>22</xdr:row>
      <xdr:rowOff>139700</xdr:rowOff>
    </xdr:to>
    <xdr:sp macro="" textlink="">
      <xdr:nvSpPr>
        <xdr:cNvPr id="2" name="Rounded Rectangle 1"/>
        <xdr:cNvSpPr/>
      </xdr:nvSpPr>
      <xdr:spPr>
        <a:xfrm>
          <a:off x="25400" y="2317750"/>
          <a:ext cx="365125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25400</xdr:rowOff>
    </xdr:from>
    <xdr:to>
      <xdr:col>16</xdr:col>
      <xdr:colOff>482600</xdr:colOff>
      <xdr:row>2</xdr:row>
      <xdr:rowOff>31750</xdr:rowOff>
    </xdr:to>
    <xdr:sp macro="" textlink="">
      <xdr:nvSpPr>
        <xdr:cNvPr id="3" name="Rounded Rectangle 2"/>
        <xdr:cNvSpPr/>
      </xdr:nvSpPr>
      <xdr:spPr>
        <a:xfrm>
          <a:off x="0" y="25400"/>
          <a:ext cx="10236200" cy="374650"/>
        </a:xfrm>
        <a:prstGeom prst="roundRect">
          <a:avLst>
            <a:gd name="adj" fmla="val 1180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latin typeface="Times New Roman" panose="02020603050405020304" pitchFamily="18" charset="0"/>
              <a:cs typeface="Times New Roman" panose="02020603050405020304" pitchFamily="18" charset="0"/>
            </a:rPr>
            <a:t>AUTOMOBILE MARKET</a:t>
          </a:r>
          <a:r>
            <a:rPr lang="en-US" sz="2000" b="1" baseline="0">
              <a:solidFill>
                <a:schemeClr val="accent5">
                  <a:lumMod val="50000"/>
                </a:schemeClr>
              </a:solidFill>
              <a:latin typeface="Times New Roman" panose="02020603050405020304" pitchFamily="18" charset="0"/>
              <a:cs typeface="Times New Roman" panose="02020603050405020304" pitchFamily="18" charset="0"/>
            </a:rPr>
            <a:t> ANALYSIS</a:t>
          </a:r>
          <a:endParaRPr lang="en-US" sz="20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38100</xdr:colOff>
      <xdr:row>2</xdr:row>
      <xdr:rowOff>69850</xdr:rowOff>
    </xdr:from>
    <xdr:to>
      <xdr:col>6</xdr:col>
      <xdr:colOff>31750</xdr:colOff>
      <xdr:row>12</xdr:row>
      <xdr:rowOff>88900</xdr:rowOff>
    </xdr:to>
    <xdr:sp macro="" textlink="">
      <xdr:nvSpPr>
        <xdr:cNvPr id="4" name="Rounded Rectangle 3"/>
        <xdr:cNvSpPr/>
      </xdr:nvSpPr>
      <xdr:spPr>
        <a:xfrm>
          <a:off x="38100" y="438150"/>
          <a:ext cx="3651250" cy="18605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2</xdr:row>
      <xdr:rowOff>69850</xdr:rowOff>
    </xdr:from>
    <xdr:to>
      <xdr:col>6</xdr:col>
      <xdr:colOff>44450</xdr:colOff>
      <xdr:row>12</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xdr:row>
      <xdr:rowOff>76200</xdr:rowOff>
    </xdr:from>
    <xdr:to>
      <xdr:col>10</xdr:col>
      <xdr:colOff>107950</xdr:colOff>
      <xdr:row>12</xdr:row>
      <xdr:rowOff>107950</xdr:rowOff>
    </xdr:to>
    <xdr:sp macro="" textlink="">
      <xdr:nvSpPr>
        <xdr:cNvPr id="6" name="Rounded Rectangle 5"/>
        <xdr:cNvSpPr/>
      </xdr:nvSpPr>
      <xdr:spPr>
        <a:xfrm>
          <a:off x="3714750" y="444500"/>
          <a:ext cx="248920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133350</xdr:colOff>
      <xdr:row>2</xdr:row>
      <xdr:rowOff>63500</xdr:rowOff>
    </xdr:from>
    <xdr:to>
      <xdr:col>13</xdr:col>
      <xdr:colOff>368300</xdr:colOff>
      <xdr:row>12</xdr:row>
      <xdr:rowOff>114300</xdr:rowOff>
    </xdr:to>
    <xdr:sp macro="" textlink="">
      <xdr:nvSpPr>
        <xdr:cNvPr id="7" name="Rounded Rectangle 6"/>
        <xdr:cNvSpPr/>
      </xdr:nvSpPr>
      <xdr:spPr>
        <a:xfrm>
          <a:off x="6229350" y="431800"/>
          <a:ext cx="2063750" cy="18923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596901</xdr:colOff>
      <xdr:row>2</xdr:row>
      <xdr:rowOff>25400</xdr:rowOff>
    </xdr:from>
    <xdr:to>
      <xdr:col>10</xdr:col>
      <xdr:colOff>63500</xdr:colOff>
      <xdr:row>12</xdr:row>
      <xdr:rowOff>139700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387350</xdr:colOff>
      <xdr:row>2</xdr:row>
      <xdr:rowOff>63500</xdr:rowOff>
    </xdr:from>
    <xdr:to>
      <xdr:col>16</xdr:col>
      <xdr:colOff>495300</xdr:colOff>
      <xdr:row>12</xdr:row>
      <xdr:rowOff>114300</xdr:rowOff>
    </xdr:to>
    <xdr:sp macro="" textlink="">
      <xdr:nvSpPr>
        <xdr:cNvPr id="9" name="Rounded Rectangle 8"/>
        <xdr:cNvSpPr/>
      </xdr:nvSpPr>
      <xdr:spPr>
        <a:xfrm>
          <a:off x="8312150" y="431800"/>
          <a:ext cx="1936750" cy="18923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2</xdr:row>
      <xdr:rowOff>57150</xdr:rowOff>
    </xdr:from>
    <xdr:to>
      <xdr:col>13</xdr:col>
      <xdr:colOff>292100</xdr:colOff>
      <xdr:row>12</xdr:row>
      <xdr:rowOff>177800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247650</xdr:colOff>
      <xdr:row>2</xdr:row>
      <xdr:rowOff>12700</xdr:rowOff>
    </xdr:from>
    <xdr:to>
      <xdr:col>16</xdr:col>
      <xdr:colOff>527050</xdr:colOff>
      <xdr:row>13</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xdr:colOff>
      <xdr:row>12</xdr:row>
      <xdr:rowOff>114300</xdr:rowOff>
    </xdr:from>
    <xdr:to>
      <xdr:col>10</xdr:col>
      <xdr:colOff>139700</xdr:colOff>
      <xdr:row>22</xdr:row>
      <xdr:rowOff>146050</xdr:rowOff>
    </xdr:to>
    <xdr:sp macro="" textlink="">
      <xdr:nvSpPr>
        <xdr:cNvPr id="12" name="Rounded Rectangle 11"/>
        <xdr:cNvSpPr/>
      </xdr:nvSpPr>
      <xdr:spPr>
        <a:xfrm>
          <a:off x="3714750" y="2324100"/>
          <a:ext cx="2520950" cy="18732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171450</xdr:colOff>
      <xdr:row>12</xdr:row>
      <xdr:rowOff>127000</xdr:rowOff>
    </xdr:from>
    <xdr:to>
      <xdr:col>13</xdr:col>
      <xdr:colOff>400050</xdr:colOff>
      <xdr:row>22</xdr:row>
      <xdr:rowOff>146050</xdr:rowOff>
    </xdr:to>
    <xdr:sp macro="" textlink="">
      <xdr:nvSpPr>
        <xdr:cNvPr id="13" name="Rounded Rectangle 12"/>
        <xdr:cNvSpPr/>
      </xdr:nvSpPr>
      <xdr:spPr>
        <a:xfrm>
          <a:off x="6267450" y="2336800"/>
          <a:ext cx="2057400" cy="186055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577850</xdr:colOff>
      <xdr:row>12</xdr:row>
      <xdr:rowOff>146050</xdr:rowOff>
    </xdr:from>
    <xdr:to>
      <xdr:col>10</xdr:col>
      <xdr:colOff>171450</xdr:colOff>
      <xdr:row>23</xdr:row>
      <xdr:rowOff>31750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12</xdr:row>
      <xdr:rowOff>133350</xdr:rowOff>
    </xdr:from>
    <xdr:to>
      <xdr:col>13</xdr:col>
      <xdr:colOff>482600</xdr:colOff>
      <xdr:row>23</xdr:row>
      <xdr:rowOff>12700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419100</xdr:colOff>
      <xdr:row>12</xdr:row>
      <xdr:rowOff>133350</xdr:rowOff>
    </xdr:from>
    <xdr:to>
      <xdr:col>16</xdr:col>
      <xdr:colOff>501650</xdr:colOff>
      <xdr:row>22</xdr:row>
      <xdr:rowOff>158750</xdr:rowOff>
    </xdr:to>
    <xdr:sp macro="" textlink="">
      <xdr:nvSpPr>
        <xdr:cNvPr id="16" name="Rounded Rectangle 15"/>
        <xdr:cNvSpPr/>
      </xdr:nvSpPr>
      <xdr:spPr>
        <a:xfrm>
          <a:off x="8343900" y="2343150"/>
          <a:ext cx="1911350" cy="1866900"/>
        </a:xfrm>
        <a:prstGeom prst="roundRect">
          <a:avLst>
            <a:gd name="adj" fmla="val 400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xdr:colOff>
      <xdr:row>12</xdr:row>
      <xdr:rowOff>82550</xdr:rowOff>
    </xdr:from>
    <xdr:to>
      <xdr:col>6</xdr:col>
      <xdr:colOff>63500</xdr:colOff>
      <xdr:row>22</xdr:row>
      <xdr:rowOff>139699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419101</xdr:colOff>
      <xdr:row>12</xdr:row>
      <xdr:rowOff>133351</xdr:rowOff>
    </xdr:from>
    <xdr:to>
      <xdr:col>16</xdr:col>
      <xdr:colOff>552451</xdr:colOff>
      <xdr:row>22</xdr:row>
      <xdr:rowOff>146051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6</xdr:row>
      <xdr:rowOff>63500</xdr:rowOff>
    </xdr:to>
    <xdr:sp macro="" textlink="">
      <xdr:nvSpPr>
        <xdr:cNvPr id="2" name="TextBox 1"/>
        <xdr:cNvSpPr txBox="1"/>
      </xdr:nvSpPr>
      <xdr:spPr>
        <a:xfrm>
          <a:off x="0" y="0"/>
          <a:ext cx="3657600" cy="11684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1 Interpretation </a:t>
          </a:r>
          <a:r>
            <a:rPr lang="en-US" sz="1100"/>
            <a:t>: TOP 2 Manufacturers with</a:t>
          </a:r>
          <a:r>
            <a:rPr lang="en-US" sz="1100" baseline="0"/>
            <a:t> maximum number variants is identified </a:t>
          </a:r>
          <a:r>
            <a:rPr lang="en-US" sz="1100" b="1" baseline="0"/>
            <a:t>1.Suzuki</a:t>
          </a:r>
          <a:r>
            <a:rPr lang="en-US" sz="1100" baseline="0"/>
            <a:t>,</a:t>
          </a:r>
        </a:p>
        <a:p>
          <a:r>
            <a:rPr lang="en-US" sz="1100" b="1" baseline="0"/>
            <a:t>2.Hyundai</a:t>
          </a:r>
          <a:r>
            <a:rPr lang="en-US" sz="1100" baseline="0"/>
            <a:t>. the data is plotted by using bar chart.</a:t>
          </a:r>
        </a:p>
        <a:p>
          <a:r>
            <a:rPr lang="en-US" sz="1100" baseline="0"/>
            <a:t>For the top 2 Manufacturers number of variants for each body type is captured by using Clutered column chart.</a:t>
          </a:r>
          <a:endParaRPr lang="en-US" sz="1100"/>
        </a:p>
      </xdr:txBody>
    </xdr:sp>
    <xdr:clientData/>
  </xdr:twoCellAnchor>
  <xdr:twoCellAnchor>
    <xdr:from>
      <xdr:col>0</xdr:col>
      <xdr:colOff>6351</xdr:colOff>
      <xdr:row>6</xdr:row>
      <xdr:rowOff>95250</xdr:rowOff>
    </xdr:from>
    <xdr:to>
      <xdr:col>6</xdr:col>
      <xdr:colOff>12700</xdr:colOff>
      <xdr:row>11</xdr:row>
      <xdr:rowOff>158750</xdr:rowOff>
    </xdr:to>
    <xdr:sp macro="" textlink="">
      <xdr:nvSpPr>
        <xdr:cNvPr id="3" name="TextBox 2"/>
        <xdr:cNvSpPr txBox="1"/>
      </xdr:nvSpPr>
      <xdr:spPr>
        <a:xfrm>
          <a:off x="6351" y="1200150"/>
          <a:ext cx="3663949" cy="9842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2</a:t>
          </a:r>
          <a:r>
            <a:rPr lang="en-US" sz="1100" b="1" baseline="0"/>
            <a:t> </a:t>
          </a:r>
          <a:r>
            <a:rPr lang="en-US" sz="1100" b="1"/>
            <a:t>Interpretation</a:t>
          </a:r>
          <a:r>
            <a:rPr lang="en-US" sz="1100"/>
            <a:t> :</a:t>
          </a:r>
          <a:r>
            <a:rPr lang="en-US" sz="1100" baseline="0"/>
            <a:t> The </a:t>
          </a:r>
          <a:r>
            <a:rPr lang="en-US" sz="1100"/>
            <a:t> manufacturer that offers the widest variation of city mileage is </a:t>
          </a:r>
          <a:r>
            <a:rPr lang="en-US" sz="1100" b="1"/>
            <a:t>Suzuki</a:t>
          </a:r>
          <a:r>
            <a:rPr lang="en-US" sz="1100"/>
            <a:t>. This is indicated by its higher range, variance, and standard deviation compared to TATA and Hyundai. Therefore, Suzuki's mileage has the most significant variability among the three manufacturers.</a:t>
          </a:r>
        </a:p>
      </xdr:txBody>
    </xdr:sp>
    <xdr:clientData/>
  </xdr:twoCellAnchor>
  <xdr:twoCellAnchor>
    <xdr:from>
      <xdr:col>6</xdr:col>
      <xdr:colOff>57150</xdr:colOff>
      <xdr:row>0</xdr:row>
      <xdr:rowOff>0</xdr:rowOff>
    </xdr:from>
    <xdr:to>
      <xdr:col>19</xdr:col>
      <xdr:colOff>139700</xdr:colOff>
      <xdr:row>7</xdr:row>
      <xdr:rowOff>184149</xdr:rowOff>
    </xdr:to>
    <xdr:sp macro="" textlink="">
      <xdr:nvSpPr>
        <xdr:cNvPr id="4" name="TextBox 3"/>
        <xdr:cNvSpPr txBox="1"/>
      </xdr:nvSpPr>
      <xdr:spPr>
        <a:xfrm>
          <a:off x="3714750" y="0"/>
          <a:ext cx="8007350" cy="14731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3 Interpretation</a:t>
          </a:r>
          <a:r>
            <a:rPr lang="en-US" sz="1100" baseline="0"/>
            <a:t> : The Relationship Between City mileage Vs fuel tank Capacity and Dispalcement Vs Fuel tank capacity  is identified by using Scatter Plot anong with trendline and pearsons correlation coefficient is calculated.</a:t>
          </a:r>
        </a:p>
        <a:p>
          <a:endParaRPr lang="en-US" sz="1100" baseline="0"/>
        </a:p>
        <a:p>
          <a:r>
            <a:rPr lang="en-US" sz="1100" baseline="0"/>
            <a:t>For </a:t>
          </a:r>
          <a:r>
            <a:rPr lang="en-US" sz="1100" b="1" baseline="0">
              <a:solidFill>
                <a:schemeClr val="dk1"/>
              </a:solidFill>
              <a:effectLst/>
              <a:latin typeface="+mn-lt"/>
              <a:ea typeface="+mn-ea"/>
              <a:cs typeface="+mn-cs"/>
            </a:rPr>
            <a:t>City mileage Vs fuel tank Capacity </a:t>
          </a:r>
          <a:r>
            <a:rPr lang="en-US" sz="1100" baseline="0">
              <a:solidFill>
                <a:schemeClr val="dk1"/>
              </a:solidFill>
              <a:effectLst/>
              <a:latin typeface="+mn-lt"/>
              <a:ea typeface="+mn-ea"/>
              <a:cs typeface="+mn-cs"/>
            </a:rPr>
            <a:t>, we can see  the Negative Relationship and the correlation coefficient is highly Negative.So, the City mileage Vs fuel tank Capacity is moving in opposite Direction.follows  </a:t>
          </a:r>
          <a:r>
            <a:rPr lang="en-US" sz="1100"/>
            <a:t>downward trend.</a:t>
          </a:r>
        </a:p>
        <a:p>
          <a:endParaRPr lang="en-US" sz="1100"/>
        </a:p>
        <a:p>
          <a:r>
            <a:rPr lang="en-US" sz="1100"/>
            <a:t>for</a:t>
          </a:r>
          <a:r>
            <a:rPr lang="en-US" sz="1100" baseline="0"/>
            <a:t> </a:t>
          </a:r>
          <a:r>
            <a:rPr lang="en-US" sz="1100" b="1" baseline="0">
              <a:solidFill>
                <a:schemeClr val="dk1"/>
              </a:solidFill>
              <a:effectLst/>
              <a:latin typeface="+mn-lt"/>
              <a:ea typeface="+mn-ea"/>
              <a:cs typeface="+mn-cs"/>
            </a:rPr>
            <a:t>Dispalcement Vs Fuel tank capacity </a:t>
          </a:r>
          <a:r>
            <a:rPr lang="en-US" sz="1100" baseline="0">
              <a:solidFill>
                <a:schemeClr val="dk1"/>
              </a:solidFill>
              <a:effectLst/>
              <a:latin typeface="+mn-lt"/>
              <a:ea typeface="+mn-ea"/>
              <a:cs typeface="+mn-cs"/>
            </a:rPr>
            <a:t>, we can see positive relation ship with strong positive Correlation coefficient so the trend is linearly positive and upward trend.</a:t>
          </a:r>
          <a:endParaRPr lang="en-US" sz="1100"/>
        </a:p>
      </xdr:txBody>
    </xdr:sp>
    <xdr:clientData/>
  </xdr:twoCellAnchor>
  <xdr:twoCellAnchor>
    <xdr:from>
      <xdr:col>0</xdr:col>
      <xdr:colOff>25400</xdr:colOff>
      <xdr:row>12</xdr:row>
      <xdr:rowOff>12700</xdr:rowOff>
    </xdr:from>
    <xdr:to>
      <xdr:col>5</xdr:col>
      <xdr:colOff>603250</xdr:colOff>
      <xdr:row>19</xdr:row>
      <xdr:rowOff>125458</xdr:rowOff>
    </xdr:to>
    <xdr:sp macro="" textlink="">
      <xdr:nvSpPr>
        <xdr:cNvPr id="5" name="TextBox 4"/>
        <xdr:cNvSpPr txBox="1"/>
      </xdr:nvSpPr>
      <xdr:spPr>
        <a:xfrm>
          <a:off x="25400" y="2222500"/>
          <a:ext cx="3625850" cy="140180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4 Intrerpretation</a:t>
          </a:r>
          <a:r>
            <a:rPr lang="en-US" sz="1100"/>
            <a:t>: Data preprocessing</a:t>
          </a:r>
          <a:r>
            <a:rPr lang="en-US" sz="1100" baseline="0"/>
            <a:t> is performed</a:t>
          </a:r>
        </a:p>
        <a:p>
          <a:r>
            <a:rPr lang="en-US" sz="1100" baseline="0"/>
            <a:t>importing ca dataset in to excel,</a:t>
          </a:r>
        </a:p>
        <a:p>
          <a:r>
            <a:rPr lang="en-US" sz="1100" baseline="0"/>
            <a:t>clean and formating the data,</a:t>
          </a:r>
        </a:p>
        <a:p>
          <a:r>
            <a:rPr lang="en-US" sz="1100" baseline="0"/>
            <a:t>missing values are filtered ,</a:t>
          </a:r>
        </a:p>
        <a:p>
          <a:r>
            <a:rPr lang="en-US" sz="1100" baseline="0"/>
            <a:t>converting the categirical varibles to numerical codes,</a:t>
          </a:r>
        </a:p>
        <a:p>
          <a:r>
            <a:rPr lang="en-US" sz="1100" baseline="0"/>
            <a:t>fuel efficiency is calculated,</a:t>
          </a:r>
        </a:p>
        <a:p>
          <a:r>
            <a:rPr lang="en-US" sz="1100" baseline="0"/>
            <a:t>distance driven is calculated.</a:t>
          </a:r>
        </a:p>
        <a:p>
          <a:endParaRPr lang="en-US" sz="1100"/>
        </a:p>
      </xdr:txBody>
    </xdr:sp>
    <xdr:clientData/>
  </xdr:twoCellAnchor>
  <xdr:twoCellAnchor>
    <xdr:from>
      <xdr:col>6</xdr:col>
      <xdr:colOff>69850</xdr:colOff>
      <xdr:row>8</xdr:row>
      <xdr:rowOff>44450</xdr:rowOff>
    </xdr:from>
    <xdr:to>
      <xdr:col>13</xdr:col>
      <xdr:colOff>104347</xdr:colOff>
      <xdr:row>12</xdr:row>
      <xdr:rowOff>24889</xdr:rowOff>
    </xdr:to>
    <xdr:sp macro="" textlink="">
      <xdr:nvSpPr>
        <xdr:cNvPr id="6" name="TextBox 5"/>
        <xdr:cNvSpPr txBox="1"/>
      </xdr:nvSpPr>
      <xdr:spPr>
        <a:xfrm>
          <a:off x="3727450" y="1517650"/>
          <a:ext cx="4301697" cy="71703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 Interpretation</a:t>
          </a:r>
          <a:r>
            <a:rPr lang="en-US" sz="1100"/>
            <a:t> :</a:t>
          </a:r>
          <a:r>
            <a:rPr lang="en-US" sz="1100" baseline="0"/>
            <a:t> The fuel efficiency distribution is visualied by using bar charts.Fuel efficiency across car manufacturers, models, fuel type is campard and visulised by using bar chart.</a:t>
          </a:r>
          <a:endParaRPr lang="en-US" sz="1100"/>
        </a:p>
      </xdr:txBody>
    </xdr:sp>
    <xdr:clientData/>
  </xdr:twoCellAnchor>
  <xdr:twoCellAnchor>
    <xdr:from>
      <xdr:col>6</xdr:col>
      <xdr:colOff>57150</xdr:colOff>
      <xdr:row>12</xdr:row>
      <xdr:rowOff>63500</xdr:rowOff>
    </xdr:from>
    <xdr:to>
      <xdr:col>13</xdr:col>
      <xdr:colOff>95250</xdr:colOff>
      <xdr:row>20</xdr:row>
      <xdr:rowOff>95250</xdr:rowOff>
    </xdr:to>
    <xdr:sp macro="" textlink="">
      <xdr:nvSpPr>
        <xdr:cNvPr id="7" name="TextBox 6"/>
        <xdr:cNvSpPr txBox="1"/>
      </xdr:nvSpPr>
      <xdr:spPr>
        <a:xfrm>
          <a:off x="3714750" y="2273300"/>
          <a:ext cx="4305300" cy="15049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 Interpretation</a:t>
          </a:r>
          <a:r>
            <a:rPr lang="en-US" sz="1100" baseline="0"/>
            <a:t> : The Relationship between Fuel effiency and distance driven is identified using Scatter plot and correlation matrices based on Average speed YES &amp; NO.</a:t>
          </a:r>
        </a:p>
        <a:p>
          <a:r>
            <a:rPr lang="en-US" sz="1100" baseline="0"/>
            <a:t>In both cases the Relationship trend is linearly positive and coefficient of correlation for Avg Speed No is slightly Greater than Avg Speed Yes.</a:t>
          </a:r>
        </a:p>
        <a:p>
          <a:r>
            <a:rPr lang="en-US" sz="1100" baseline="0"/>
            <a:t>So major car manufacturers not providing Average speed for specific fuel efficiency and distance driven.</a:t>
          </a:r>
          <a:endParaRPr lang="en-US" sz="1200"/>
        </a:p>
      </xdr:txBody>
    </xdr:sp>
    <xdr:clientData/>
  </xdr:twoCellAnchor>
  <xdr:twoCellAnchor>
    <xdr:from>
      <xdr:col>13</xdr:col>
      <xdr:colOff>152400</xdr:colOff>
      <xdr:row>8</xdr:row>
      <xdr:rowOff>38100</xdr:rowOff>
    </xdr:from>
    <xdr:to>
      <xdr:col>23</xdr:col>
      <xdr:colOff>400707</xdr:colOff>
      <xdr:row>18</xdr:row>
      <xdr:rowOff>158146</xdr:rowOff>
    </xdr:to>
    <xdr:sp macro="" textlink="">
      <xdr:nvSpPr>
        <xdr:cNvPr id="8" name="TextBox 7"/>
        <xdr:cNvSpPr txBox="1"/>
      </xdr:nvSpPr>
      <xdr:spPr>
        <a:xfrm>
          <a:off x="8077200" y="1511300"/>
          <a:ext cx="6344307" cy="196154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Task 5</a:t>
          </a:r>
          <a:r>
            <a:rPr lang="en-US" sz="1100" b="1" baseline="0"/>
            <a:t> </a:t>
          </a:r>
          <a:r>
            <a:rPr lang="en-US" sz="1100" b="1"/>
            <a:t>Interpretation</a:t>
          </a:r>
          <a:r>
            <a:rPr lang="en-US" sz="1100" baseline="0"/>
            <a:t> : </a:t>
          </a:r>
          <a:r>
            <a:rPr lang="en-US" sz="1200" b="1" baseline="0"/>
            <a:t>opportunities are identified to reduce the emission </a:t>
          </a:r>
          <a:endParaRPr lang="en-US" sz="1100" b="1" baseline="0"/>
        </a:p>
        <a:p>
          <a:r>
            <a:rPr lang="en-US" sz="1100" baseline="0"/>
            <a:t>Fuel efficiency is divided into three segments i.e High, moderate, low fuel efficiency segments.</a:t>
          </a:r>
        </a:p>
        <a:p>
          <a:r>
            <a:rPr lang="en-US" sz="1100" baseline="0"/>
            <a:t>In the </a:t>
          </a:r>
          <a:r>
            <a:rPr lang="en-US" sz="1100" b="1" baseline="0"/>
            <a:t>low fuel efficiency segment</a:t>
          </a:r>
          <a:r>
            <a:rPr lang="en-US" sz="1100" baseline="0"/>
            <a:t>, cars need more amount of fuel when compared with other two segments, because of low mileage needs more fuel and high average displacement and high average tank capacity so there by high combustions or  usgage of fuel in high quantities leads to high emissions .</a:t>
          </a:r>
        </a:p>
        <a:p>
          <a:r>
            <a:rPr lang="en-US" sz="1100" baseline="0"/>
            <a:t>In </a:t>
          </a:r>
          <a:r>
            <a:rPr lang="en-US" sz="1100" b="1" baseline="0"/>
            <a:t>moderate fuel efficiency segment </a:t>
          </a:r>
          <a:r>
            <a:rPr lang="en-US" sz="1100" baseline="0"/>
            <a:t>, fuel consumption is moderate so, there by emission will be moderate.</a:t>
          </a:r>
        </a:p>
        <a:p>
          <a:r>
            <a:rPr lang="en-US" sz="1100" baseline="0"/>
            <a:t>In </a:t>
          </a:r>
          <a:r>
            <a:rPr lang="en-US" sz="1100" b="1" baseline="0"/>
            <a:t>high fuel efficiency  segment </a:t>
          </a:r>
          <a:r>
            <a:rPr lang="en-US" sz="1100" baseline="0"/>
            <a:t>, the fuel consumption will be low because of high milleage,so there by emission will low.</a:t>
          </a:r>
        </a:p>
        <a:p>
          <a:endParaRPr lang="en-US" sz="1100" baseline="0"/>
        </a:p>
        <a:p>
          <a:r>
            <a:rPr lang="en-US" sz="1100" baseline="0"/>
            <a:t>By using HIGH fuel efficiency or moderate fuel efficiency cars, we can reduce the emission.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387350</xdr:colOff>
      <xdr:row>3</xdr:row>
      <xdr:rowOff>171450</xdr:rowOff>
    </xdr:from>
    <xdr:to>
      <xdr:col>18</xdr:col>
      <xdr:colOff>95250</xdr:colOff>
      <xdr:row>19</xdr:row>
      <xdr:rowOff>165100</xdr:rowOff>
    </xdr:to>
    <xdr:sp macro="" textlink="">
      <xdr:nvSpPr>
        <xdr:cNvPr id="2" name="TextBox 1"/>
        <xdr:cNvSpPr txBox="1"/>
      </xdr:nvSpPr>
      <xdr:spPr>
        <a:xfrm>
          <a:off x="996950" y="723900"/>
          <a:ext cx="10071100" cy="29400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This project delves into the intricacies of the automotive industry, analyzing data to uncover valuable insights for manufacturers and consumers alike. The analysis encompasses various aspects, including mileage performance, body type preferences, outlier detection, and relationships between key variables.</a:t>
          </a:r>
        </a:p>
        <a:p>
          <a:r>
            <a:rPr lang="en-US" sz="1200" b="1"/>
            <a:t>Mileage Performance</a:t>
          </a:r>
          <a:r>
            <a:rPr lang="en-US" sz="1200"/>
            <a:t>: The top 10 cars with the highest mileage are identified and visualized through a column chart, offering a snapshot of fuel efficiency across different models and manufacturers.</a:t>
          </a:r>
        </a:p>
        <a:p>
          <a:r>
            <a:rPr lang="en-US" sz="1200" b="1"/>
            <a:t>Body Type Preferences</a:t>
          </a:r>
          <a:r>
            <a:rPr lang="en-US" sz="1200"/>
            <a:t>: By identifying the top 3 manufacturers with the highest number of hatchback cars, insights into consumer preferences for body types are revealed. This information is crucial for manufacturers in designing their product portfolios to meet market demand effectively.</a:t>
          </a:r>
        </a:p>
        <a:p>
          <a:r>
            <a:rPr lang="en-US" sz="1200" b="1"/>
            <a:t>Outlier Analysis</a:t>
          </a:r>
          <a:r>
            <a:rPr lang="en-US" sz="1200"/>
            <a:t>: Outlier analysis is conducted on mileage data, and outliers are replaced with median values to ensure data accuracy and reliability. This quality assurance process is essential for maintaining consistency in performance metrics.</a:t>
          </a:r>
        </a:p>
        <a:p>
          <a:r>
            <a:rPr lang="en-US" sz="1200" b="1"/>
            <a:t>Correlation Analysis</a:t>
          </a:r>
          <a:r>
            <a:rPr lang="en-US" sz="1200"/>
            <a:t>: Relationships between mileage and key factors such as fuel tank capacity and displacement are explored through scatter plots. Insights into these correlations provide valuable information for understanding consumer behavior and guiding product development strategies.</a:t>
          </a:r>
        </a:p>
        <a:p>
          <a:r>
            <a:rPr lang="en-US" sz="1200" b="1"/>
            <a:t>Sustainability Considerations</a:t>
          </a:r>
          <a:r>
            <a:rPr lang="en-US" sz="1200"/>
            <a:t>: Opportunities for emission reduction are identified through segmentation of fuel efficiency levels. By focusing on high and moderate fuel efficiency segments, manufacturers can contribute to environmental sustainability while meeting consumer demand for eco-friendly vehicles.</a:t>
          </a:r>
        </a:p>
        <a:p>
          <a:r>
            <a:rPr lang="en-US" sz="1200" b="1"/>
            <a:t>Market Insights</a:t>
          </a:r>
          <a:r>
            <a:rPr lang="en-US" sz="1200"/>
            <a:t>: The project concludes with insights into market positioning and consumer preferences, providing valuable guidance for manufacturers in product development, marketing strategies, and sustainability initiatives.</a:t>
          </a:r>
        </a:p>
        <a:p>
          <a:endParaRPr lang="en-US" sz="1200"/>
        </a:p>
        <a:p>
          <a:endParaRPr lang="en-US" sz="1200"/>
        </a:p>
      </xdr:txBody>
    </xdr:sp>
    <xdr:clientData/>
  </xdr:twoCellAnchor>
  <xdr:twoCellAnchor>
    <xdr:from>
      <xdr:col>5</xdr:col>
      <xdr:colOff>12700</xdr:colOff>
      <xdr:row>1</xdr:row>
      <xdr:rowOff>152400</xdr:rowOff>
    </xdr:from>
    <xdr:to>
      <xdr:col>13</xdr:col>
      <xdr:colOff>431800</xdr:colOff>
      <xdr:row>4</xdr:row>
      <xdr:rowOff>0</xdr:rowOff>
    </xdr:to>
    <xdr:sp macro="" textlink="">
      <xdr:nvSpPr>
        <xdr:cNvPr id="3" name="TextBox 2"/>
        <xdr:cNvSpPr txBox="1"/>
      </xdr:nvSpPr>
      <xdr:spPr>
        <a:xfrm>
          <a:off x="3060700" y="336550"/>
          <a:ext cx="52959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5">
                  <a:lumMod val="50000"/>
                </a:schemeClr>
              </a:solidFill>
              <a:latin typeface="Times New Roman" panose="02020603050405020304" pitchFamily="18" charset="0"/>
              <a:cs typeface="Times New Roman" panose="02020603050405020304" pitchFamily="18" charset="0"/>
            </a:rPr>
            <a:t>Project Summary</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120650</xdr:colOff>
      <xdr:row>3</xdr:row>
      <xdr:rowOff>50800</xdr:rowOff>
    </xdr:from>
    <xdr:to>
      <xdr:col>15</xdr:col>
      <xdr:colOff>152400</xdr:colOff>
      <xdr:row>16</xdr:row>
      <xdr:rowOff>12700</xdr:rowOff>
    </xdr:to>
    <xdr:sp macro="" textlink="">
      <xdr:nvSpPr>
        <xdr:cNvPr id="2" name="TextBox 1"/>
        <xdr:cNvSpPr txBox="1"/>
      </xdr:nvSpPr>
      <xdr:spPr>
        <a:xfrm>
          <a:off x="730250" y="603250"/>
          <a:ext cx="8566150" cy="2355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Product Strategy</a:t>
          </a:r>
          <a:r>
            <a:rPr lang="en-US"/>
            <a:t>: Understanding the mileage performance of different cars can guide manufacturers in designing and marketing their vehicles. Highlighting fuel efficiency as a key feature can attract environmentally-conscious consumers and those looking to save on fuel costs.</a:t>
          </a:r>
        </a:p>
        <a:p>
          <a:r>
            <a:rPr lang="en-US" b="1"/>
            <a:t>Market Positioning</a:t>
          </a:r>
          <a:r>
            <a:rPr lang="en-US"/>
            <a:t>: Identifying the manufacturers with the highest number of variants in different body types allows companies to assess their market presence and competitiveness. This information can inform strategies for expanding product lines or focusing on specific segments where they have a strong presence.</a:t>
          </a:r>
        </a:p>
        <a:p>
          <a:r>
            <a:rPr lang="en-US" b="1"/>
            <a:t>Quality Assurance</a:t>
          </a:r>
          <a:r>
            <a:rPr lang="en-US"/>
            <a:t>: Conducting outlier analysis and replacing outliers with median values ensures data accuracy and reliability. This practice is crucial for maintaining the quality and integrity of products and services, which ultimately impacts customer satisfaction and brand reputation.</a:t>
          </a:r>
        </a:p>
        <a:p>
          <a:r>
            <a:rPr lang="en-US" b="1"/>
            <a:t>Consumer Preferences</a:t>
          </a:r>
          <a:r>
            <a:rPr lang="en-US"/>
            <a:t>: The analysis of the relationship between mileage, fuel tank capacity, and displacement provides insights into consumer preferences and behavior. Understanding these preferences can guide product development and marketing efforts to better meet customer needs and expectations.</a:t>
          </a:r>
        </a:p>
        <a:p>
          <a:r>
            <a:rPr lang="en-US" b="1"/>
            <a:t>Sustainability Initiatives</a:t>
          </a:r>
          <a:r>
            <a:rPr lang="en-US"/>
            <a:t>: Identifying opportunities to reduce emissions through fuel efficiency improvements can align with corporate sustainability goals and regulatory requirements. Investing in high fuel efficiency vehicles can not only reduce environmental impact but also appeal to eco-conscious consumers.</a:t>
          </a:r>
        </a:p>
        <a:p>
          <a:endParaRPr lang="en-US" sz="1100"/>
        </a:p>
      </xdr:txBody>
    </xdr:sp>
    <xdr:clientData/>
  </xdr:twoCellAnchor>
  <xdr:twoCellAnchor>
    <xdr:from>
      <xdr:col>3</xdr:col>
      <xdr:colOff>431800</xdr:colOff>
      <xdr:row>1</xdr:row>
      <xdr:rowOff>25400</xdr:rowOff>
    </xdr:from>
    <xdr:to>
      <xdr:col>11</xdr:col>
      <xdr:colOff>584200</xdr:colOff>
      <xdr:row>3</xdr:row>
      <xdr:rowOff>44450</xdr:rowOff>
    </xdr:to>
    <xdr:sp macro="" textlink="">
      <xdr:nvSpPr>
        <xdr:cNvPr id="3" name="TextBox 2"/>
        <xdr:cNvSpPr txBox="1"/>
      </xdr:nvSpPr>
      <xdr:spPr>
        <a:xfrm>
          <a:off x="2260600" y="209550"/>
          <a:ext cx="5029200" cy="38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5">
                  <a:lumMod val="50000"/>
                </a:schemeClr>
              </a:solidFill>
              <a:latin typeface="Times New Roman" panose="02020603050405020304" pitchFamily="18" charset="0"/>
              <a:cs typeface="Times New Roman" panose="02020603050405020304" pitchFamily="18" charset="0"/>
            </a:rPr>
            <a:t>Business conclusion</a:t>
          </a:r>
        </a:p>
      </xdr:txBody>
    </xdr:sp>
    <xdr:clientData/>
  </xdr:twoCellAnchor>
  <xdr:twoCellAnchor>
    <xdr:from>
      <xdr:col>5</xdr:col>
      <xdr:colOff>149764</xdr:colOff>
      <xdr:row>16</xdr:row>
      <xdr:rowOff>161745</xdr:rowOff>
    </xdr:from>
    <xdr:to>
      <xdr:col>9</xdr:col>
      <xdr:colOff>47924</xdr:colOff>
      <xdr:row>21</xdr:row>
      <xdr:rowOff>95850</xdr:rowOff>
    </xdr:to>
    <xdr:sp macro="" textlink="">
      <xdr:nvSpPr>
        <xdr:cNvPr id="4" name="TextBox 3"/>
        <xdr:cNvSpPr txBox="1"/>
      </xdr:nvSpPr>
      <xdr:spPr>
        <a:xfrm>
          <a:off x="3204953" y="3133066"/>
          <a:ext cx="2342311" cy="862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About me</a:t>
          </a:r>
        </a:p>
        <a:p>
          <a:r>
            <a:rPr lang="en-US" sz="1100"/>
            <a:t>Name</a:t>
          </a:r>
          <a:r>
            <a:rPr lang="en-US" sz="1100" baseline="0"/>
            <a:t> : K.Bhuvaneswar Reddy</a:t>
          </a:r>
        </a:p>
        <a:p>
          <a:r>
            <a:rPr lang="en-US" sz="1100" baseline="0"/>
            <a:t>email  : bhuvaneswark5@gmail.com</a:t>
          </a:r>
        </a:p>
        <a:p>
          <a:r>
            <a:rPr lang="en-US" sz="1100" baseline="0"/>
            <a:t>contact : 7780743147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2532</xdr:colOff>
      <xdr:row>0</xdr:row>
      <xdr:rowOff>53662</xdr:rowOff>
    </xdr:from>
    <xdr:to>
      <xdr:col>15</xdr:col>
      <xdr:colOff>58615</xdr:colOff>
      <xdr:row>15</xdr:row>
      <xdr:rowOff>207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80492</xdr:colOff>
      <xdr:row>1</xdr:row>
      <xdr:rowOff>160987</xdr:rowOff>
    </xdr:from>
    <xdr:to>
      <xdr:col>22</xdr:col>
      <xdr:colOff>590281</xdr:colOff>
      <xdr:row>6</xdr:row>
      <xdr:rowOff>166078</xdr:rowOff>
    </xdr:to>
    <xdr:sp macro="" textlink="">
      <xdr:nvSpPr>
        <xdr:cNvPr id="2" name="TextBox 1"/>
        <xdr:cNvSpPr txBox="1"/>
      </xdr:nvSpPr>
      <xdr:spPr>
        <a:xfrm>
          <a:off x="11735184" y="346602"/>
          <a:ext cx="4143943" cy="933168"/>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10 cars with the highest miles per gallon based on displacement is Identified and plotted by using clustered column chart. The correl value of the data is about 0.3 milleage and displacements have moderate positive  relation ship.</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453</xdr:colOff>
      <xdr:row>1</xdr:row>
      <xdr:rowOff>45686</xdr:rowOff>
    </xdr:from>
    <xdr:to>
      <xdr:col>12</xdr:col>
      <xdr:colOff>431800</xdr:colOff>
      <xdr:row>16</xdr:row>
      <xdr:rowOff>29358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21771</xdr:colOff>
      <xdr:row>1</xdr:row>
      <xdr:rowOff>182089</xdr:rowOff>
    </xdr:from>
    <xdr:to>
      <xdr:col>18</xdr:col>
      <xdr:colOff>392216</xdr:colOff>
      <xdr:row>7</xdr:row>
      <xdr:rowOff>38101</xdr:rowOff>
    </xdr:to>
    <xdr:sp macro="" textlink="">
      <xdr:nvSpPr>
        <xdr:cNvPr id="3" name="TextBox 2"/>
        <xdr:cNvSpPr txBox="1"/>
      </xdr:nvSpPr>
      <xdr:spPr>
        <a:xfrm>
          <a:off x="10054771" y="366239"/>
          <a:ext cx="3418445" cy="96091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aseline="0"/>
            <a:t> : Top 3 Manufacturers with highest no.of cars of Hatchback body are Identified and plotted by using column chart.1.Suzuki, 2.Hyundai , 3.Tata.</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xdr:row>
      <xdr:rowOff>9525</xdr:rowOff>
    </xdr:from>
    <xdr:to>
      <xdr:col>7</xdr:col>
      <xdr:colOff>405983</xdr:colOff>
      <xdr:row>15</xdr:row>
      <xdr:rowOff>174625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1332657</xdr:colOff>
      <xdr:row>16</xdr:row>
      <xdr:rowOff>15875</xdr:rowOff>
    </xdr:from>
    <xdr:to>
      <xdr:col>7</xdr:col>
      <xdr:colOff>414131</xdr:colOff>
      <xdr:row>30</xdr:row>
      <xdr:rowOff>180976</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28815</xdr:colOff>
      <xdr:row>0</xdr:row>
      <xdr:rowOff>353331</xdr:rowOff>
    </xdr:from>
    <xdr:to>
      <xdr:col>24</xdr:col>
      <xdr:colOff>570127</xdr:colOff>
      <xdr:row>7</xdr:row>
      <xdr:rowOff>138043</xdr:rowOff>
    </xdr:to>
    <xdr:sp macro="" textlink="">
      <xdr:nvSpPr>
        <xdr:cNvPr id="4" name="TextBox 3"/>
        <xdr:cNvSpPr txBox="1"/>
      </xdr:nvSpPr>
      <xdr:spPr>
        <a:xfrm>
          <a:off x="14109250" y="353331"/>
          <a:ext cx="3578268" cy="12571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 </a:t>
          </a:r>
          <a:r>
            <a:rPr lang="en-US" sz="1100"/>
            <a:t>: Mileages of cars manufactured</a:t>
          </a:r>
          <a:r>
            <a:rPr lang="en-US" sz="1100" baseline="0"/>
            <a:t> by all manufacturers are compared and outlier analysis is performed.By Using box plot for all manufacturers.</a:t>
          </a:r>
        </a:p>
        <a:p>
          <a:r>
            <a:rPr lang="en-US" sz="1100" baseline="0"/>
            <a:t>Outliers are replaced by the median value.The mileage data considered from city_mileage column.</a:t>
          </a:r>
          <a:endParaRPr lang="en-US" sz="1100"/>
        </a:p>
      </xdr:txBody>
    </xdr:sp>
    <xdr:clientData/>
  </xdr:twoCellAnchor>
  <xdr:twoCellAnchor>
    <xdr:from>
      <xdr:col>9</xdr:col>
      <xdr:colOff>322866</xdr:colOff>
      <xdr:row>0</xdr:row>
      <xdr:rowOff>339538</xdr:rowOff>
    </xdr:from>
    <xdr:to>
      <xdr:col>17</xdr:col>
      <xdr:colOff>9203</xdr:colOff>
      <xdr:row>14</xdr:row>
      <xdr:rowOff>147246</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301226</xdr:colOff>
      <xdr:row>14</xdr:row>
      <xdr:rowOff>180540</xdr:rowOff>
    </xdr:from>
    <xdr:to>
      <xdr:col>16</xdr:col>
      <xdr:colOff>579782</xdr:colOff>
      <xdr:row>29</xdr:row>
      <xdr:rowOff>82952</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16993</xdr:colOff>
      <xdr:row>0</xdr:row>
      <xdr:rowOff>1253</xdr:rowOff>
    </xdr:from>
    <xdr:to>
      <xdr:col>10</xdr:col>
      <xdr:colOff>456754</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43806</xdr:colOff>
      <xdr:row>2</xdr:row>
      <xdr:rowOff>164785</xdr:rowOff>
    </xdr:from>
    <xdr:to>
      <xdr:col>18</xdr:col>
      <xdr:colOff>227641</xdr:colOff>
      <xdr:row>14</xdr:row>
      <xdr:rowOff>23962</xdr:rowOff>
    </xdr:to>
    <xdr:sp macro="" textlink="">
      <xdr:nvSpPr>
        <xdr:cNvPr id="8" name="TextBox 7"/>
        <xdr:cNvSpPr txBox="1"/>
      </xdr:nvSpPr>
      <xdr:spPr>
        <a:xfrm>
          <a:off x="11210221" y="524219"/>
          <a:ext cx="4688741" cy="201578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a:t>
          </a:r>
          <a:r>
            <a:rPr lang="en-US" sz="1200"/>
            <a:t> : The</a:t>
          </a:r>
          <a:r>
            <a:rPr lang="en-US" sz="1200" baseline="0"/>
            <a:t> Relationship between </a:t>
          </a:r>
        </a:p>
        <a:p>
          <a:r>
            <a:rPr lang="en-US" sz="1200" baseline="0"/>
            <a:t>Mileage vs Fuel Tank Capacity and Mileage vs Displacement is Identified  by using Scatter plot.</a:t>
          </a:r>
        </a:p>
        <a:p>
          <a:r>
            <a:rPr lang="en-US" sz="1200" baseline="0"/>
            <a:t>for </a:t>
          </a:r>
          <a:r>
            <a:rPr lang="en-US" sz="1200" b="1" baseline="0"/>
            <a:t>mileage Vs Fuel tank capacity </a:t>
          </a:r>
          <a:r>
            <a:rPr lang="en-US" sz="1200" baseline="0"/>
            <a:t>the Relationship is negative.Up on increasing the mileage the fuel tank capacity is decreasing and vice versa.</a:t>
          </a:r>
        </a:p>
        <a:p>
          <a:r>
            <a:rPr lang="en-US" sz="1200" baseline="0"/>
            <a:t>For </a:t>
          </a:r>
          <a:r>
            <a:rPr lang="en-US" sz="1200" b="1" baseline="0"/>
            <a:t>mileage Vs Displacement </a:t>
          </a:r>
          <a:r>
            <a:rPr lang="en-US" sz="1200" baseline="0"/>
            <a:t>the Relationship is Negative.</a:t>
          </a:r>
        </a:p>
        <a:p>
          <a:r>
            <a:rPr lang="en-US" sz="1200" baseline="0"/>
            <a:t>Up on increasing the mileage Displacement is decreasing and vice versa</a:t>
          </a:r>
          <a:r>
            <a:rPr lang="en-US" sz="1100" baseline="0"/>
            <a:t>.</a:t>
          </a:r>
        </a:p>
      </xdr:txBody>
    </xdr:sp>
    <xdr:clientData/>
  </xdr:twoCellAnchor>
  <xdr:twoCellAnchor>
    <xdr:from>
      <xdr:col>5</xdr:col>
      <xdr:colOff>14950</xdr:colOff>
      <xdr:row>15</xdr:row>
      <xdr:rowOff>139355</xdr:rowOff>
    </xdr:from>
    <xdr:to>
      <xdr:col>10</xdr:col>
      <xdr:colOff>490175</xdr:colOff>
      <xdr:row>33</xdr:row>
      <xdr:rowOff>103977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6350</xdr:colOff>
      <xdr:row>3</xdr:row>
      <xdr:rowOff>12700</xdr:rowOff>
    </xdr:from>
    <xdr:to>
      <xdr:col>12</xdr:col>
      <xdr:colOff>1206214</xdr:colOff>
      <xdr:row>10</xdr:row>
      <xdr:rowOff>146049</xdr:rowOff>
    </xdr:to>
    <xdr:sp macro="" textlink="">
      <xdr:nvSpPr>
        <xdr:cNvPr id="2" name="TextBox 1"/>
        <xdr:cNvSpPr txBox="1"/>
      </xdr:nvSpPr>
      <xdr:spPr>
        <a:xfrm>
          <a:off x="2292350" y="565150"/>
          <a:ext cx="9048464" cy="142239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Interpretation</a:t>
          </a:r>
          <a:r>
            <a:rPr lang="en-US" sz="1100" b="1" baseline="0"/>
            <a:t> </a:t>
          </a:r>
          <a:r>
            <a:rPr lang="en-US" sz="1100" baseline="0"/>
            <a:t>: On the basis of Analysis </a:t>
          </a:r>
          <a:r>
            <a:rPr lang="en-US" sz="1100" b="1" baseline="0"/>
            <a:t>Mahindra Thar crde </a:t>
          </a:r>
          <a:r>
            <a:rPr lang="en-US" sz="1100" baseline="0"/>
            <a:t>car is best for adventurous drives because it posses :</a:t>
          </a:r>
        </a:p>
        <a:p>
          <a:r>
            <a:rPr lang="en-US" sz="1100" baseline="0"/>
            <a:t>minimum turning radius and min car size so it can able to take turns easily.</a:t>
          </a:r>
        </a:p>
        <a:p>
          <a:r>
            <a:rPr lang="en-US" sz="1100" baseline="0"/>
            <a:t> It contains adequate ground clearence so, able to ride in uneven up and downs.</a:t>
          </a:r>
        </a:p>
        <a:p>
          <a:r>
            <a:rPr lang="en-US" sz="1100" baseline="0">
              <a:solidFill>
                <a:schemeClr val="dk1"/>
              </a:solidFill>
              <a:effectLst/>
              <a:latin typeface="+mn-lt"/>
              <a:ea typeface="+mn-ea"/>
              <a:cs typeface="+mn-cs"/>
            </a:rPr>
            <a:t>Car has the hill drive assistance system and ABS (antilock_Braking_System) so that </a:t>
          </a:r>
        </a:p>
        <a:p>
          <a:r>
            <a:rPr lang="en-US" sz="1100" baseline="0">
              <a:solidFill>
                <a:schemeClr val="dk1"/>
              </a:solidFill>
              <a:effectLst/>
              <a:latin typeface="+mn-lt"/>
              <a:ea typeface="+mn-ea"/>
              <a:cs typeface="+mn-cs"/>
            </a:rPr>
            <a:t>car provides best driving Experience and safety.</a:t>
          </a:r>
        </a:p>
        <a:p>
          <a:r>
            <a:rPr lang="en-US" sz="1100" baseline="0">
              <a:solidFill>
                <a:schemeClr val="dk1"/>
              </a:solidFill>
              <a:effectLst/>
              <a:latin typeface="+mn-lt"/>
              <a:ea typeface="+mn-ea"/>
              <a:cs typeface="+mn-cs"/>
            </a:rPr>
            <a:t>Car contain high RPM and metric horse power(ps) so that </a:t>
          </a:r>
          <a:r>
            <a:rPr lang="en-US"/>
            <a:t>driving dynamics, handling, acceleration</a:t>
          </a:r>
          <a:r>
            <a:rPr lang="en-US" baseline="0"/>
            <a:t>,Speed of the car is top notch.</a:t>
          </a:r>
          <a:endParaRPr lang="en-US" sz="1100" baseline="0">
            <a:solidFill>
              <a:schemeClr val="dk1"/>
            </a:solidFill>
            <a:effectLst/>
            <a:latin typeface="+mn-lt"/>
            <a:ea typeface="+mn-ea"/>
            <a:cs typeface="+mn-cs"/>
          </a:endParaRPr>
        </a:p>
        <a:p>
          <a:endParaRPr lang="en-US">
            <a:effectLst/>
          </a:endParaRPr>
        </a:p>
        <a:p>
          <a:endParaRPr lang="en-US" sz="1100" baseline="0"/>
        </a:p>
        <a:p>
          <a:endParaRPr lang="en-US" sz="1100" baseline="0"/>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274594</xdr:colOff>
      <xdr:row>2</xdr:row>
      <xdr:rowOff>34324</xdr:rowOff>
    </xdr:from>
    <xdr:to>
      <xdr:col>8</xdr:col>
      <xdr:colOff>875270</xdr:colOff>
      <xdr:row>17</xdr:row>
      <xdr:rowOff>111554</xdr:rowOff>
    </xdr:to>
    <xdr:sp macro="" textlink="">
      <xdr:nvSpPr>
        <xdr:cNvPr id="3" name="TextBox 2"/>
        <xdr:cNvSpPr txBox="1"/>
      </xdr:nvSpPr>
      <xdr:spPr>
        <a:xfrm>
          <a:off x="3380945" y="394729"/>
          <a:ext cx="6066825" cy="27802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Interpretation</a:t>
          </a:r>
          <a:r>
            <a:rPr lang="en-US" sz="1200">
              <a:solidFill>
                <a:schemeClr val="dk1"/>
              </a:solidFill>
              <a:effectLst/>
              <a:latin typeface="+mn-lt"/>
              <a:ea typeface="+mn-ea"/>
              <a:cs typeface="+mn-cs"/>
            </a:rPr>
            <a:t> : </a:t>
          </a:r>
          <a:r>
            <a:rPr lang="en-US" sz="1200" b="1">
              <a:solidFill>
                <a:schemeClr val="dk1"/>
              </a:solidFill>
              <a:effectLst/>
              <a:latin typeface="+mn-lt"/>
              <a:ea typeface="+mn-ea"/>
              <a:cs typeface="+mn-cs"/>
            </a:rPr>
            <a:t>Suzuki ciaz </a:t>
          </a:r>
          <a:r>
            <a:rPr lang="en-US" sz="1200">
              <a:solidFill>
                <a:schemeClr val="dk1"/>
              </a:solidFill>
              <a:effectLst/>
              <a:latin typeface="+mn-lt"/>
              <a:ea typeface="+mn-ea"/>
              <a:cs typeface="+mn-cs"/>
            </a:rPr>
            <a:t>is identified as Suitable car for</a:t>
          </a:r>
          <a:r>
            <a:rPr lang="en-US" sz="1200" baseline="0">
              <a:solidFill>
                <a:schemeClr val="dk1"/>
              </a:solidFill>
              <a:effectLst/>
              <a:latin typeface="+mn-lt"/>
              <a:ea typeface="+mn-ea"/>
              <a:cs typeface="+mn-cs"/>
            </a:rPr>
            <a:t> family usage , it posses</a:t>
          </a:r>
        </a:p>
        <a:p>
          <a:r>
            <a:rPr lang="en-US" sz="1200" b="1"/>
            <a:t>Car Size and Seating Capacity</a:t>
          </a:r>
          <a:r>
            <a:rPr lang="en-US" sz="1200"/>
            <a:t>: The Suzuki Ciaz offers adequate car size with a decent seating capacity, providing comfort during long-distance travel for the entire family.</a:t>
          </a:r>
        </a:p>
        <a:p>
          <a:r>
            <a:rPr lang="en-US" sz="1200" b="1"/>
            <a:t>Safety Features</a:t>
          </a:r>
          <a:r>
            <a:rPr lang="en-US" sz="1200"/>
            <a:t>: It comes equipped with optimal safety features such as a central locking system and child safety locks, ensuring the safety of both adults and children during journeys.</a:t>
          </a:r>
        </a:p>
        <a:p>
          <a:r>
            <a:rPr lang="en-US" sz="1200" b="1"/>
            <a:t>Built-in Entertainment Options</a:t>
          </a:r>
          <a:r>
            <a:rPr lang="en-US" sz="1200"/>
            <a:t>: The Suzuki Ciaz includes built-in entertainment options like audio systems and support for CD/MP3/DVD players, which can enhance the overall driving experience for passengers, especially during long trips.</a:t>
          </a:r>
        </a:p>
        <a:p>
          <a:r>
            <a:rPr lang="en-US" sz="1200" b="1"/>
            <a:t>Mileage</a:t>
          </a:r>
          <a:r>
            <a:rPr lang="en-US" sz="1200"/>
            <a:t>: The</a:t>
          </a:r>
          <a:r>
            <a:rPr lang="en-US" sz="1200" baseline="0"/>
            <a:t> </a:t>
          </a:r>
          <a:r>
            <a:rPr lang="en-US" sz="1200"/>
            <a:t>mileage of the Suzuki Ciaz is superior compared to other cars, indicating that it offers excellent fuel efficiency, which can be advantageous for families looking to save on fuel costs during their travels.</a:t>
          </a:r>
        </a:p>
        <a:p>
          <a:r>
            <a:rPr lang="en-US" sz="1200"/>
            <a:t>Overall, considering its size, safety features, entertainment options, and superior mileage, the Suzuki Ciaz appears to be a well-rounded choice for families seeking a reliable and comfortable vehicle for their needs.</a:t>
          </a:r>
        </a:p>
        <a:p>
          <a:endParaRPr lang="en-US"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285290</xdr:colOff>
      <xdr:row>10</xdr:row>
      <xdr:rowOff>55218</xdr:rowOff>
    </xdr:from>
    <xdr:to>
      <xdr:col>8</xdr:col>
      <xdr:colOff>1141160</xdr:colOff>
      <xdr:row>14</xdr:row>
      <xdr:rowOff>147246</xdr:rowOff>
    </xdr:to>
    <xdr:sp macro="" textlink="">
      <xdr:nvSpPr>
        <xdr:cNvPr id="2" name="TextBox 1"/>
        <xdr:cNvSpPr txBox="1"/>
      </xdr:nvSpPr>
      <xdr:spPr>
        <a:xfrm>
          <a:off x="2107464" y="1895798"/>
          <a:ext cx="8641522" cy="8282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Interpretation </a:t>
          </a:r>
          <a:r>
            <a:rPr lang="en-US" sz="1200"/>
            <a:t>:  For</a:t>
          </a:r>
          <a:r>
            <a:rPr lang="en-US" sz="1200" baseline="0"/>
            <a:t> compact city car (primarily for city usage) is Mahindra E2o plus , the car is compact in size compered to others and having high mileage . for Family car(primarly for long distance travel) is Suzuki Ciaz , the car posses high mileage and good seating capacity and contain safety features and entertainment in built best suited for family.ABS gives safety driving experience.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el%20sprint%207%20Project%20Part%202.(Automobile%20market%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ask 1"/>
      <sheetName val="Task 2"/>
      <sheetName val="Task 3"/>
      <sheetName val="Task 4"/>
      <sheetName val="Task 5a"/>
      <sheetName val="Task 5b"/>
      <sheetName val="Task 5c"/>
      <sheetName val="Storytelling using DashBoard"/>
      <sheetName val="Interpretations"/>
      <sheetName val="Project summary"/>
      <sheetName val="Business conclusion"/>
    </sheetNames>
    <sheetDataSet>
      <sheetData sheetId="0"/>
      <sheetData sheetId="1"/>
      <sheetData sheetId="2"/>
      <sheetData sheetId="3">
        <row r="1">
          <cell r="B1" t="str">
            <v>Fuel_Tank_Capacity_litre</v>
          </cell>
          <cell r="M1" t="str">
            <v>Fuel_Tank_Capacity_litre</v>
          </cell>
        </row>
        <row r="2">
          <cell r="A2">
            <v>28.4</v>
          </cell>
          <cell r="B2">
            <v>37</v>
          </cell>
          <cell r="L2">
            <v>624</v>
          </cell>
          <cell r="M2">
            <v>24</v>
          </cell>
        </row>
        <row r="3">
          <cell r="A3">
            <v>28.09</v>
          </cell>
          <cell r="B3">
            <v>43</v>
          </cell>
          <cell r="L3">
            <v>624</v>
          </cell>
          <cell r="M3">
            <v>24</v>
          </cell>
        </row>
        <row r="4">
          <cell r="A4">
            <v>27.39</v>
          </cell>
          <cell r="B4">
            <v>37</v>
          </cell>
          <cell r="L4">
            <v>624</v>
          </cell>
          <cell r="M4">
            <v>15</v>
          </cell>
        </row>
        <row r="5">
          <cell r="A5">
            <v>26.82</v>
          </cell>
          <cell r="B5">
            <v>43</v>
          </cell>
          <cell r="L5">
            <v>624</v>
          </cell>
          <cell r="M5">
            <v>24</v>
          </cell>
        </row>
        <row r="6">
          <cell r="A6">
            <v>26.32</v>
          </cell>
          <cell r="B6">
            <v>43</v>
          </cell>
          <cell r="L6">
            <v>624</v>
          </cell>
          <cell r="M6">
            <v>24</v>
          </cell>
        </row>
        <row r="7">
          <cell r="A7">
            <v>25.17</v>
          </cell>
          <cell r="B7">
            <v>28</v>
          </cell>
          <cell r="L7">
            <v>624</v>
          </cell>
          <cell r="M7">
            <v>24</v>
          </cell>
        </row>
        <row r="8">
          <cell r="A8">
            <v>24.12</v>
          </cell>
          <cell r="B8">
            <v>35</v>
          </cell>
          <cell r="L8">
            <v>799</v>
          </cell>
          <cell r="M8">
            <v>28</v>
          </cell>
        </row>
        <row r="9">
          <cell r="A9">
            <v>24</v>
          </cell>
          <cell r="B9">
            <v>43</v>
          </cell>
          <cell r="L9">
            <v>799</v>
          </cell>
          <cell r="M9">
            <v>28</v>
          </cell>
        </row>
        <row r="10">
          <cell r="A10">
            <v>23.84</v>
          </cell>
          <cell r="B10">
            <v>35</v>
          </cell>
          <cell r="L10">
            <v>799</v>
          </cell>
          <cell r="M10">
            <v>28</v>
          </cell>
        </row>
        <row r="11">
          <cell r="A11">
            <v>23.65</v>
          </cell>
          <cell r="B11">
            <v>48</v>
          </cell>
          <cell r="L11">
            <v>799</v>
          </cell>
          <cell r="M11">
            <v>28</v>
          </cell>
        </row>
        <row r="12">
          <cell r="A12">
            <v>23.6</v>
          </cell>
          <cell r="B12">
            <v>24</v>
          </cell>
          <cell r="L12">
            <v>999</v>
          </cell>
          <cell r="M12">
            <v>28</v>
          </cell>
        </row>
        <row r="13">
          <cell r="A13">
            <v>23</v>
          </cell>
          <cell r="B13">
            <v>35</v>
          </cell>
          <cell r="L13">
            <v>999</v>
          </cell>
          <cell r="M13">
            <v>28</v>
          </cell>
        </row>
        <row r="14">
          <cell r="A14">
            <v>22.95</v>
          </cell>
          <cell r="B14">
            <v>44</v>
          </cell>
          <cell r="L14">
            <v>999</v>
          </cell>
          <cell r="M14">
            <v>28</v>
          </cell>
        </row>
        <row r="15">
          <cell r="A15">
            <v>22.25</v>
          </cell>
          <cell r="B15">
            <v>35</v>
          </cell>
          <cell r="L15">
            <v>999</v>
          </cell>
          <cell r="M15">
            <v>28</v>
          </cell>
        </row>
        <row r="16">
          <cell r="A16">
            <v>21.56</v>
          </cell>
          <cell r="B16">
            <v>43</v>
          </cell>
          <cell r="L16">
            <v>999</v>
          </cell>
          <cell r="M16">
            <v>28</v>
          </cell>
        </row>
        <row r="17">
          <cell r="A17">
            <v>21.4</v>
          </cell>
          <cell r="B17">
            <v>37</v>
          </cell>
          <cell r="L17">
            <v>999</v>
          </cell>
          <cell r="M17">
            <v>28</v>
          </cell>
        </row>
        <row r="18">
          <cell r="A18">
            <v>21.38</v>
          </cell>
          <cell r="B18">
            <v>55</v>
          </cell>
          <cell r="L18">
            <v>999</v>
          </cell>
          <cell r="M18">
            <v>28</v>
          </cell>
        </row>
        <row r="19">
          <cell r="A19">
            <v>21.19</v>
          </cell>
          <cell r="B19">
            <v>40</v>
          </cell>
          <cell r="L19">
            <v>999</v>
          </cell>
          <cell r="M19">
            <v>28</v>
          </cell>
        </row>
        <row r="20">
          <cell r="A20">
            <v>21.04</v>
          </cell>
          <cell r="B20">
            <v>50</v>
          </cell>
          <cell r="L20">
            <v>1196</v>
          </cell>
          <cell r="M20">
            <v>40</v>
          </cell>
        </row>
        <row r="21">
          <cell r="A21">
            <v>20.89</v>
          </cell>
          <cell r="B21">
            <v>32</v>
          </cell>
          <cell r="L21">
            <v>1196</v>
          </cell>
          <cell r="M21">
            <v>40</v>
          </cell>
        </row>
        <row r="22">
          <cell r="A22">
            <v>20.7</v>
          </cell>
          <cell r="B22">
            <v>37</v>
          </cell>
          <cell r="L22">
            <v>1196</v>
          </cell>
          <cell r="M22">
            <v>40</v>
          </cell>
        </row>
        <row r="23">
          <cell r="A23">
            <v>20.32</v>
          </cell>
          <cell r="B23">
            <v>45</v>
          </cell>
          <cell r="L23">
            <v>1196</v>
          </cell>
          <cell r="M23">
            <v>40</v>
          </cell>
        </row>
        <row r="24">
          <cell r="A24">
            <v>20.3</v>
          </cell>
          <cell r="B24">
            <v>45</v>
          </cell>
          <cell r="L24">
            <v>1196</v>
          </cell>
          <cell r="M24">
            <v>40</v>
          </cell>
        </row>
        <row r="25">
          <cell r="A25">
            <v>20</v>
          </cell>
          <cell r="B25">
            <v>48</v>
          </cell>
          <cell r="L25">
            <v>4461</v>
          </cell>
          <cell r="M25">
            <v>93</v>
          </cell>
        </row>
        <row r="26">
          <cell r="A26">
            <v>19.899999999999999</v>
          </cell>
          <cell r="B26">
            <v>45</v>
          </cell>
          <cell r="L26">
            <v>998</v>
          </cell>
          <cell r="M26">
            <v>35</v>
          </cell>
        </row>
        <row r="27">
          <cell r="A27">
            <v>19.2</v>
          </cell>
          <cell r="B27">
            <v>44</v>
          </cell>
          <cell r="L27">
            <v>998</v>
          </cell>
          <cell r="M27">
            <v>35</v>
          </cell>
        </row>
        <row r="28">
          <cell r="A28">
            <v>19</v>
          </cell>
          <cell r="B28">
            <v>45</v>
          </cell>
          <cell r="L28">
            <v>998</v>
          </cell>
          <cell r="M28">
            <v>35</v>
          </cell>
        </row>
        <row r="29">
          <cell r="A29">
            <v>19</v>
          </cell>
          <cell r="B29">
            <v>43</v>
          </cell>
          <cell r="L29">
            <v>998</v>
          </cell>
          <cell r="M29">
            <v>35</v>
          </cell>
        </row>
        <row r="30">
          <cell r="A30">
            <v>19</v>
          </cell>
          <cell r="B30">
            <v>35</v>
          </cell>
          <cell r="L30">
            <v>998</v>
          </cell>
          <cell r="M30">
            <v>35</v>
          </cell>
        </row>
        <row r="31">
          <cell r="A31">
            <v>18.899999999999999</v>
          </cell>
          <cell r="B31">
            <v>43</v>
          </cell>
          <cell r="L31">
            <v>998</v>
          </cell>
          <cell r="M31">
            <v>35</v>
          </cell>
        </row>
        <row r="32">
          <cell r="A32">
            <v>18.489999999999998</v>
          </cell>
          <cell r="B32">
            <v>60</v>
          </cell>
          <cell r="L32">
            <v>998</v>
          </cell>
          <cell r="M32">
            <v>35</v>
          </cell>
        </row>
        <row r="33">
          <cell r="A33">
            <v>18.399999999999999</v>
          </cell>
          <cell r="B33">
            <v>45</v>
          </cell>
          <cell r="L33">
            <v>998</v>
          </cell>
          <cell r="M33">
            <v>60</v>
          </cell>
        </row>
        <row r="34">
          <cell r="A34">
            <v>18.399999999999999</v>
          </cell>
          <cell r="B34">
            <v>43</v>
          </cell>
          <cell r="L34">
            <v>1086</v>
          </cell>
          <cell r="M34">
            <v>35</v>
          </cell>
        </row>
        <row r="35">
          <cell r="A35">
            <v>18.2</v>
          </cell>
          <cell r="B35">
            <v>43</v>
          </cell>
          <cell r="L35">
            <v>1086</v>
          </cell>
          <cell r="M35">
            <v>35</v>
          </cell>
        </row>
        <row r="36">
          <cell r="A36">
            <v>18.100000000000001</v>
          </cell>
          <cell r="B36">
            <v>45</v>
          </cell>
          <cell r="L36">
            <v>1086</v>
          </cell>
          <cell r="M36">
            <v>35</v>
          </cell>
        </row>
        <row r="37">
          <cell r="A37">
            <v>18</v>
          </cell>
          <cell r="B37">
            <v>51</v>
          </cell>
          <cell r="L37">
            <v>1086</v>
          </cell>
          <cell r="M37">
            <v>35</v>
          </cell>
        </row>
        <row r="38">
          <cell r="A38">
            <v>18</v>
          </cell>
          <cell r="B38">
            <v>55</v>
          </cell>
          <cell r="L38">
            <v>1086</v>
          </cell>
          <cell r="M38">
            <v>35</v>
          </cell>
        </row>
        <row r="39">
          <cell r="A39">
            <v>18</v>
          </cell>
          <cell r="B39">
            <v>50</v>
          </cell>
          <cell r="L39">
            <v>1086</v>
          </cell>
          <cell r="M39">
            <v>60</v>
          </cell>
        </row>
        <row r="40">
          <cell r="A40">
            <v>18</v>
          </cell>
          <cell r="B40">
            <v>35</v>
          </cell>
          <cell r="L40">
            <v>1086</v>
          </cell>
          <cell r="M40">
            <v>35</v>
          </cell>
        </row>
        <row r="41">
          <cell r="A41">
            <v>17.57</v>
          </cell>
          <cell r="B41">
            <v>44</v>
          </cell>
          <cell r="L41">
            <v>1086</v>
          </cell>
          <cell r="M41">
            <v>35</v>
          </cell>
        </row>
        <row r="42">
          <cell r="A42">
            <v>17.010000000000002</v>
          </cell>
          <cell r="B42">
            <v>55</v>
          </cell>
          <cell r="L42">
            <v>1199</v>
          </cell>
          <cell r="M42">
            <v>35</v>
          </cell>
        </row>
        <row r="43">
          <cell r="A43">
            <v>17</v>
          </cell>
          <cell r="B43">
            <v>40</v>
          </cell>
          <cell r="L43">
            <v>1199</v>
          </cell>
          <cell r="M43">
            <v>35</v>
          </cell>
        </row>
        <row r="44">
          <cell r="A44">
            <v>17</v>
          </cell>
          <cell r="B44">
            <v>45</v>
          </cell>
          <cell r="L44">
            <v>1199</v>
          </cell>
          <cell r="M44">
            <v>35</v>
          </cell>
        </row>
        <row r="45">
          <cell r="A45">
            <v>16.78</v>
          </cell>
          <cell r="B45">
            <v>45</v>
          </cell>
          <cell r="L45">
            <v>1199</v>
          </cell>
          <cell r="M45">
            <v>35</v>
          </cell>
        </row>
        <row r="46">
          <cell r="A46">
            <v>16.38</v>
          </cell>
          <cell r="B46">
            <v>62</v>
          </cell>
          <cell r="L46">
            <v>1199</v>
          </cell>
          <cell r="M46">
            <v>35</v>
          </cell>
        </row>
        <row r="47">
          <cell r="A47">
            <v>16.3</v>
          </cell>
          <cell r="B47">
            <v>42</v>
          </cell>
          <cell r="L47">
            <v>1199</v>
          </cell>
          <cell r="M47">
            <v>35</v>
          </cell>
        </row>
        <row r="48">
          <cell r="A48">
            <v>16.3</v>
          </cell>
          <cell r="B48">
            <v>37</v>
          </cell>
          <cell r="L48">
            <v>1199</v>
          </cell>
          <cell r="M48">
            <v>35</v>
          </cell>
        </row>
        <row r="49">
          <cell r="A49">
            <v>16</v>
          </cell>
          <cell r="B49">
            <v>70</v>
          </cell>
          <cell r="L49">
            <v>1199</v>
          </cell>
          <cell r="M49">
            <v>35</v>
          </cell>
        </row>
        <row r="50">
          <cell r="A50">
            <v>16</v>
          </cell>
          <cell r="B50">
            <v>67</v>
          </cell>
          <cell r="L50">
            <v>998</v>
          </cell>
          <cell r="M50">
            <v>35</v>
          </cell>
        </row>
        <row r="51">
          <cell r="A51">
            <v>16</v>
          </cell>
          <cell r="B51">
            <v>50</v>
          </cell>
          <cell r="L51">
            <v>998</v>
          </cell>
          <cell r="M51">
            <v>35</v>
          </cell>
        </row>
        <row r="52">
          <cell r="A52">
            <v>15.71</v>
          </cell>
          <cell r="B52">
            <v>51</v>
          </cell>
          <cell r="L52">
            <v>998</v>
          </cell>
          <cell r="M52">
            <v>35</v>
          </cell>
        </row>
        <row r="53">
          <cell r="A53">
            <v>15.7</v>
          </cell>
          <cell r="B53">
            <v>43</v>
          </cell>
          <cell r="L53">
            <v>998</v>
          </cell>
          <cell r="M53">
            <v>35</v>
          </cell>
        </row>
        <row r="54">
          <cell r="A54">
            <v>15.5</v>
          </cell>
          <cell r="B54">
            <v>35</v>
          </cell>
          <cell r="L54">
            <v>998</v>
          </cell>
          <cell r="M54">
            <v>35</v>
          </cell>
        </row>
        <row r="55">
          <cell r="A55">
            <v>15.3</v>
          </cell>
          <cell r="B55">
            <v>45</v>
          </cell>
          <cell r="L55">
            <v>998</v>
          </cell>
          <cell r="M55">
            <v>35</v>
          </cell>
        </row>
        <row r="56">
          <cell r="A56">
            <v>15.29</v>
          </cell>
          <cell r="B56">
            <v>55</v>
          </cell>
          <cell r="L56">
            <v>998</v>
          </cell>
          <cell r="M56">
            <v>35</v>
          </cell>
        </row>
        <row r="57">
          <cell r="A57">
            <v>15.1</v>
          </cell>
          <cell r="B57">
            <v>66</v>
          </cell>
          <cell r="L57">
            <v>998</v>
          </cell>
          <cell r="M57">
            <v>35</v>
          </cell>
        </row>
        <row r="58">
          <cell r="A58">
            <v>15.1</v>
          </cell>
          <cell r="B58">
            <v>43</v>
          </cell>
          <cell r="L58">
            <v>1197</v>
          </cell>
          <cell r="M58">
            <v>32</v>
          </cell>
        </row>
        <row r="59">
          <cell r="A59">
            <v>15.1</v>
          </cell>
          <cell r="B59">
            <v>32</v>
          </cell>
          <cell r="L59">
            <v>1197</v>
          </cell>
          <cell r="M59">
            <v>32</v>
          </cell>
        </row>
        <row r="60">
          <cell r="A60">
            <v>15.1</v>
          </cell>
          <cell r="B60">
            <v>45</v>
          </cell>
          <cell r="L60">
            <v>1197</v>
          </cell>
          <cell r="M60">
            <v>32</v>
          </cell>
        </row>
        <row r="61">
          <cell r="A61">
            <v>15.01</v>
          </cell>
          <cell r="B61">
            <v>70</v>
          </cell>
          <cell r="L61">
            <v>1197</v>
          </cell>
          <cell r="M61">
            <v>32</v>
          </cell>
        </row>
        <row r="62">
          <cell r="A62">
            <v>15</v>
          </cell>
          <cell r="B62">
            <v>45</v>
          </cell>
          <cell r="L62">
            <v>1197</v>
          </cell>
          <cell r="M62">
            <v>32</v>
          </cell>
        </row>
        <row r="63">
          <cell r="A63">
            <v>15</v>
          </cell>
          <cell r="B63">
            <v>40</v>
          </cell>
          <cell r="L63">
            <v>1197</v>
          </cell>
          <cell r="M63">
            <v>32</v>
          </cell>
        </row>
        <row r="64">
          <cell r="A64">
            <v>14.6</v>
          </cell>
          <cell r="B64">
            <v>42</v>
          </cell>
          <cell r="L64">
            <v>1197</v>
          </cell>
          <cell r="M64">
            <v>32</v>
          </cell>
        </row>
        <row r="65">
          <cell r="A65">
            <v>14.5</v>
          </cell>
          <cell r="B65">
            <v>55</v>
          </cell>
          <cell r="L65">
            <v>999</v>
          </cell>
          <cell r="M65">
            <v>40</v>
          </cell>
        </row>
        <row r="66">
          <cell r="A66">
            <v>14</v>
          </cell>
          <cell r="B66">
            <v>60</v>
          </cell>
          <cell r="L66">
            <v>999</v>
          </cell>
          <cell r="M66">
            <v>40</v>
          </cell>
        </row>
        <row r="67">
          <cell r="A67">
            <v>14</v>
          </cell>
          <cell r="B67">
            <v>30</v>
          </cell>
          <cell r="L67">
            <v>999</v>
          </cell>
          <cell r="M67">
            <v>40</v>
          </cell>
        </row>
        <row r="68">
          <cell r="A68">
            <v>14</v>
          </cell>
          <cell r="B68">
            <v>45</v>
          </cell>
          <cell r="L68">
            <v>999</v>
          </cell>
          <cell r="M68">
            <v>40</v>
          </cell>
        </row>
        <row r="69">
          <cell r="A69">
            <v>14</v>
          </cell>
          <cell r="B69">
            <v>35</v>
          </cell>
          <cell r="L69">
            <v>1197</v>
          </cell>
          <cell r="M69">
            <v>45</v>
          </cell>
        </row>
        <row r="70">
          <cell r="A70">
            <v>13.93</v>
          </cell>
          <cell r="B70">
            <v>63</v>
          </cell>
          <cell r="L70">
            <v>1197</v>
          </cell>
          <cell r="M70">
            <v>45</v>
          </cell>
        </row>
        <row r="71">
          <cell r="A71">
            <v>13.8</v>
          </cell>
          <cell r="B71">
            <v>60</v>
          </cell>
          <cell r="L71">
            <v>1364</v>
          </cell>
          <cell r="M71">
            <v>45</v>
          </cell>
        </row>
        <row r="72">
          <cell r="A72">
            <v>13.6</v>
          </cell>
          <cell r="B72">
            <v>45</v>
          </cell>
          <cell r="L72">
            <v>1197</v>
          </cell>
          <cell r="M72">
            <v>45</v>
          </cell>
        </row>
        <row r="73">
          <cell r="A73">
            <v>13.6</v>
          </cell>
          <cell r="B73">
            <v>45</v>
          </cell>
          <cell r="L73">
            <v>1364</v>
          </cell>
          <cell r="M73">
            <v>45</v>
          </cell>
        </row>
        <row r="74">
          <cell r="A74">
            <v>13.5</v>
          </cell>
          <cell r="B74">
            <v>78</v>
          </cell>
          <cell r="L74">
            <v>1364</v>
          </cell>
          <cell r="M74">
            <v>45</v>
          </cell>
        </row>
        <row r="75">
          <cell r="A75">
            <v>13.3</v>
          </cell>
          <cell r="B75">
            <v>62</v>
          </cell>
          <cell r="L75">
            <v>1197</v>
          </cell>
          <cell r="M75">
            <v>45</v>
          </cell>
        </row>
        <row r="76">
          <cell r="A76">
            <v>13.3</v>
          </cell>
          <cell r="B76">
            <v>45</v>
          </cell>
          <cell r="L76">
            <v>1364</v>
          </cell>
          <cell r="M76">
            <v>45</v>
          </cell>
        </row>
        <row r="77">
          <cell r="A77">
            <v>13.2</v>
          </cell>
          <cell r="B77">
            <v>44</v>
          </cell>
          <cell r="L77">
            <v>1197</v>
          </cell>
          <cell r="M77">
            <v>45</v>
          </cell>
        </row>
        <row r="78">
          <cell r="A78">
            <v>13.1</v>
          </cell>
          <cell r="B78">
            <v>70</v>
          </cell>
          <cell r="L78">
            <v>1364</v>
          </cell>
          <cell r="M78">
            <v>45</v>
          </cell>
        </row>
        <row r="79">
          <cell r="A79">
            <v>13.1</v>
          </cell>
          <cell r="B79">
            <v>50</v>
          </cell>
          <cell r="L79">
            <v>1197</v>
          </cell>
          <cell r="M79">
            <v>45</v>
          </cell>
        </row>
        <row r="80">
          <cell r="A80">
            <v>13</v>
          </cell>
          <cell r="B80">
            <v>35</v>
          </cell>
          <cell r="L80">
            <v>1364</v>
          </cell>
          <cell r="M80">
            <v>45</v>
          </cell>
        </row>
        <row r="81">
          <cell r="A81">
            <v>13</v>
          </cell>
          <cell r="B81">
            <v>36</v>
          </cell>
          <cell r="L81">
            <v>1197</v>
          </cell>
          <cell r="M81">
            <v>45</v>
          </cell>
        </row>
        <row r="82">
          <cell r="A82">
            <v>12.8</v>
          </cell>
          <cell r="B82">
            <v>60</v>
          </cell>
          <cell r="L82">
            <v>1364</v>
          </cell>
          <cell r="M82">
            <v>45</v>
          </cell>
        </row>
        <row r="83">
          <cell r="A83">
            <v>12.6</v>
          </cell>
          <cell r="B83">
            <v>37</v>
          </cell>
          <cell r="L83">
            <v>1248</v>
          </cell>
          <cell r="M83">
            <v>44</v>
          </cell>
        </row>
        <row r="84">
          <cell r="A84">
            <v>12.55</v>
          </cell>
          <cell r="B84">
            <v>80</v>
          </cell>
          <cell r="L84">
            <v>1248</v>
          </cell>
          <cell r="M84">
            <v>44</v>
          </cell>
        </row>
        <row r="85">
          <cell r="A85">
            <v>12.5</v>
          </cell>
          <cell r="B85">
            <v>52</v>
          </cell>
          <cell r="L85">
            <v>1248</v>
          </cell>
          <cell r="M85">
            <v>44</v>
          </cell>
        </row>
        <row r="86">
          <cell r="A86">
            <v>12.4</v>
          </cell>
          <cell r="B86">
            <v>60</v>
          </cell>
          <cell r="L86">
            <v>1248</v>
          </cell>
          <cell r="M86">
            <v>44</v>
          </cell>
        </row>
        <row r="87">
          <cell r="A87">
            <v>12.3</v>
          </cell>
          <cell r="B87">
            <v>60</v>
          </cell>
          <cell r="L87">
            <v>1193</v>
          </cell>
          <cell r="M87">
            <v>44</v>
          </cell>
        </row>
        <row r="88">
          <cell r="A88">
            <v>12.1</v>
          </cell>
          <cell r="B88">
            <v>55</v>
          </cell>
          <cell r="L88">
            <v>1193</v>
          </cell>
          <cell r="M88">
            <v>44</v>
          </cell>
        </row>
        <row r="89">
          <cell r="A89">
            <v>12</v>
          </cell>
          <cell r="B89">
            <v>55</v>
          </cell>
          <cell r="L89">
            <v>1193</v>
          </cell>
          <cell r="M89">
            <v>44</v>
          </cell>
        </row>
        <row r="90">
          <cell r="A90">
            <v>12</v>
          </cell>
          <cell r="B90">
            <v>40</v>
          </cell>
          <cell r="L90">
            <v>1193</v>
          </cell>
          <cell r="M90">
            <v>44</v>
          </cell>
        </row>
        <row r="91">
          <cell r="A91">
            <v>11.5</v>
          </cell>
          <cell r="B91">
            <v>60</v>
          </cell>
          <cell r="L91">
            <v>1197</v>
          </cell>
          <cell r="M91">
            <v>43</v>
          </cell>
        </row>
        <row r="92">
          <cell r="A92">
            <v>11.4</v>
          </cell>
          <cell r="B92">
            <v>55</v>
          </cell>
          <cell r="L92">
            <v>1197</v>
          </cell>
          <cell r="M92">
            <v>43</v>
          </cell>
        </row>
        <row r="93">
          <cell r="A93">
            <v>11.3</v>
          </cell>
          <cell r="B93">
            <v>66</v>
          </cell>
          <cell r="L93">
            <v>1197</v>
          </cell>
          <cell r="M93">
            <v>43</v>
          </cell>
        </row>
        <row r="94">
          <cell r="A94">
            <v>11.2</v>
          </cell>
          <cell r="B94">
            <v>55</v>
          </cell>
          <cell r="L94">
            <v>1197</v>
          </cell>
          <cell r="M94">
            <v>43</v>
          </cell>
        </row>
        <row r="95">
          <cell r="A95">
            <v>11</v>
          </cell>
          <cell r="B95">
            <v>40</v>
          </cell>
          <cell r="L95">
            <v>1197</v>
          </cell>
          <cell r="M95">
            <v>43</v>
          </cell>
        </row>
        <row r="96">
          <cell r="A96">
            <v>4.45</v>
          </cell>
          <cell r="B96">
            <v>70</v>
          </cell>
          <cell r="L96">
            <v>1197</v>
          </cell>
          <cell r="M96">
            <v>43</v>
          </cell>
        </row>
        <row r="97">
          <cell r="A97">
            <v>10.8</v>
          </cell>
          <cell r="B97">
            <v>63</v>
          </cell>
          <cell r="L97">
            <v>1248</v>
          </cell>
          <cell r="M97">
            <v>42</v>
          </cell>
        </row>
        <row r="98">
          <cell r="A98">
            <v>10.7</v>
          </cell>
          <cell r="B98">
            <v>55</v>
          </cell>
          <cell r="L98">
            <v>1197</v>
          </cell>
          <cell r="M98">
            <v>42</v>
          </cell>
        </row>
        <row r="99">
          <cell r="A99">
            <v>10.6</v>
          </cell>
          <cell r="B99">
            <v>66</v>
          </cell>
          <cell r="L99">
            <v>1197</v>
          </cell>
          <cell r="M99">
            <v>42</v>
          </cell>
        </row>
        <row r="100">
          <cell r="A100">
            <v>10.3</v>
          </cell>
          <cell r="B100">
            <v>55</v>
          </cell>
          <cell r="L100">
            <v>1197</v>
          </cell>
          <cell r="M100">
            <v>45</v>
          </cell>
        </row>
        <row r="101">
          <cell r="A101">
            <v>10.199999999999999</v>
          </cell>
          <cell r="B101">
            <v>50</v>
          </cell>
          <cell r="L101">
            <v>1396</v>
          </cell>
          <cell r="M101">
            <v>45</v>
          </cell>
        </row>
        <row r="102">
          <cell r="A102">
            <v>10.199999999999999</v>
          </cell>
          <cell r="B102">
            <v>40</v>
          </cell>
          <cell r="L102">
            <v>1197</v>
          </cell>
          <cell r="M102">
            <v>45</v>
          </cell>
        </row>
        <row r="103">
          <cell r="A103">
            <v>10.1</v>
          </cell>
          <cell r="B103">
            <v>66</v>
          </cell>
          <cell r="L103">
            <v>1396</v>
          </cell>
          <cell r="M103">
            <v>45</v>
          </cell>
        </row>
        <row r="104">
          <cell r="A104">
            <v>10</v>
          </cell>
          <cell r="B104">
            <v>60.9</v>
          </cell>
          <cell r="L104">
            <v>1197</v>
          </cell>
          <cell r="M104">
            <v>45</v>
          </cell>
        </row>
        <row r="105">
          <cell r="A105">
            <v>10</v>
          </cell>
          <cell r="B105">
            <v>50</v>
          </cell>
          <cell r="L105">
            <v>1396</v>
          </cell>
          <cell r="M105">
            <v>45</v>
          </cell>
        </row>
        <row r="106">
          <cell r="A106">
            <v>9.5</v>
          </cell>
          <cell r="B106">
            <v>55</v>
          </cell>
          <cell r="L106">
            <v>1197</v>
          </cell>
          <cell r="M106">
            <v>45</v>
          </cell>
        </row>
        <row r="107">
          <cell r="A107">
            <v>9.4</v>
          </cell>
          <cell r="B107">
            <v>60</v>
          </cell>
          <cell r="L107">
            <v>1396</v>
          </cell>
          <cell r="M107">
            <v>45</v>
          </cell>
        </row>
        <row r="108">
          <cell r="A108">
            <v>9.4</v>
          </cell>
          <cell r="B108">
            <v>80</v>
          </cell>
          <cell r="L108">
            <v>1197</v>
          </cell>
          <cell r="M108">
            <v>45</v>
          </cell>
        </row>
        <row r="109">
          <cell r="A109">
            <v>9.3000000000000007</v>
          </cell>
          <cell r="B109">
            <v>80</v>
          </cell>
          <cell r="L109">
            <v>1197</v>
          </cell>
          <cell r="M109">
            <v>45</v>
          </cell>
        </row>
        <row r="110">
          <cell r="A110">
            <v>8.4</v>
          </cell>
          <cell r="B110">
            <v>70</v>
          </cell>
          <cell r="L110">
            <v>1197</v>
          </cell>
          <cell r="M110">
            <v>45</v>
          </cell>
        </row>
        <row r="111">
          <cell r="A111">
            <v>8.1</v>
          </cell>
          <cell r="B111">
            <v>80</v>
          </cell>
          <cell r="L111">
            <v>1396</v>
          </cell>
          <cell r="M111">
            <v>45</v>
          </cell>
        </row>
        <row r="112">
          <cell r="A112">
            <v>7.8</v>
          </cell>
          <cell r="B112">
            <v>80</v>
          </cell>
          <cell r="L112">
            <v>1197</v>
          </cell>
          <cell r="M112">
            <v>37</v>
          </cell>
        </row>
        <row r="113">
          <cell r="A113">
            <v>7.7</v>
          </cell>
          <cell r="B113">
            <v>80</v>
          </cell>
          <cell r="L113">
            <v>1197</v>
          </cell>
          <cell r="M113">
            <v>37</v>
          </cell>
        </row>
        <row r="114">
          <cell r="A114">
            <v>7.32</v>
          </cell>
          <cell r="B114">
            <v>60</v>
          </cell>
          <cell r="L114">
            <v>1197</v>
          </cell>
          <cell r="M114">
            <v>37</v>
          </cell>
        </row>
        <row r="115">
          <cell r="A115">
            <v>7</v>
          </cell>
          <cell r="B115">
            <v>87</v>
          </cell>
          <cell r="L115">
            <v>1197</v>
          </cell>
          <cell r="M115">
            <v>37</v>
          </cell>
        </row>
        <row r="116">
          <cell r="A116">
            <v>5.3</v>
          </cell>
          <cell r="B116">
            <v>93</v>
          </cell>
          <cell r="L116">
            <v>1197</v>
          </cell>
          <cell r="M116">
            <v>37</v>
          </cell>
        </row>
        <row r="117">
          <cell r="L117">
            <v>1197</v>
          </cell>
          <cell r="M117">
            <v>37</v>
          </cell>
        </row>
        <row r="118">
          <cell r="B118">
            <v>35</v>
          </cell>
          <cell r="L118">
            <v>1197</v>
          </cell>
          <cell r="M118">
            <v>37</v>
          </cell>
        </row>
        <row r="119">
          <cell r="L119">
            <v>998</v>
          </cell>
          <cell r="M119">
            <v>37</v>
          </cell>
        </row>
        <row r="120">
          <cell r="L120">
            <v>1186</v>
          </cell>
          <cell r="M120">
            <v>37</v>
          </cell>
        </row>
        <row r="121">
          <cell r="L121">
            <v>1186</v>
          </cell>
          <cell r="M121">
            <v>37</v>
          </cell>
        </row>
        <row r="122">
          <cell r="L122">
            <v>1186</v>
          </cell>
          <cell r="M122">
            <v>37</v>
          </cell>
        </row>
        <row r="123">
          <cell r="L123">
            <v>1186</v>
          </cell>
          <cell r="M123">
            <v>37</v>
          </cell>
        </row>
        <row r="124">
          <cell r="L124">
            <v>999</v>
          </cell>
          <cell r="M124">
            <v>45</v>
          </cell>
        </row>
        <row r="125">
          <cell r="L125">
            <v>999</v>
          </cell>
          <cell r="M125">
            <v>45</v>
          </cell>
        </row>
        <row r="126">
          <cell r="L126">
            <v>999</v>
          </cell>
          <cell r="M126">
            <v>45</v>
          </cell>
        </row>
        <row r="127">
          <cell r="L127">
            <v>1498</v>
          </cell>
          <cell r="M127">
            <v>45</v>
          </cell>
        </row>
        <row r="128">
          <cell r="L128">
            <v>1498</v>
          </cell>
          <cell r="M128">
            <v>45</v>
          </cell>
        </row>
        <row r="129">
          <cell r="L129">
            <v>1498</v>
          </cell>
          <cell r="M129">
            <v>45</v>
          </cell>
        </row>
        <row r="130">
          <cell r="L130">
            <v>1197</v>
          </cell>
          <cell r="M130">
            <v>45</v>
          </cell>
        </row>
        <row r="131">
          <cell r="L131">
            <v>1498</v>
          </cell>
          <cell r="M131">
            <v>45</v>
          </cell>
        </row>
        <row r="132">
          <cell r="L132">
            <v>1197</v>
          </cell>
          <cell r="M132">
            <v>37</v>
          </cell>
        </row>
        <row r="133">
          <cell r="L133">
            <v>1197</v>
          </cell>
          <cell r="M133">
            <v>37</v>
          </cell>
        </row>
        <row r="134">
          <cell r="L134">
            <v>1248</v>
          </cell>
          <cell r="M134">
            <v>37</v>
          </cell>
        </row>
        <row r="135">
          <cell r="L135">
            <v>1197</v>
          </cell>
          <cell r="M135">
            <v>37</v>
          </cell>
        </row>
        <row r="136">
          <cell r="L136">
            <v>1248</v>
          </cell>
          <cell r="M136">
            <v>37</v>
          </cell>
        </row>
        <row r="137">
          <cell r="L137">
            <v>1197</v>
          </cell>
          <cell r="M137">
            <v>37</v>
          </cell>
        </row>
        <row r="138">
          <cell r="L138">
            <v>1248</v>
          </cell>
          <cell r="M138">
            <v>37</v>
          </cell>
        </row>
        <row r="139">
          <cell r="L139">
            <v>1248</v>
          </cell>
          <cell r="M139">
            <v>37</v>
          </cell>
        </row>
        <row r="140">
          <cell r="L140">
            <v>1197</v>
          </cell>
          <cell r="M140">
            <v>37</v>
          </cell>
        </row>
        <row r="141">
          <cell r="L141">
            <v>1197</v>
          </cell>
          <cell r="M141">
            <v>37</v>
          </cell>
        </row>
        <row r="142">
          <cell r="L142">
            <v>1197</v>
          </cell>
          <cell r="M142">
            <v>37</v>
          </cell>
        </row>
        <row r="143">
          <cell r="L143">
            <v>1248</v>
          </cell>
          <cell r="M143">
            <v>37</v>
          </cell>
        </row>
        <row r="144">
          <cell r="L144">
            <v>1248</v>
          </cell>
          <cell r="M144">
            <v>37</v>
          </cell>
        </row>
        <row r="145">
          <cell r="L145">
            <v>1248</v>
          </cell>
          <cell r="M145">
            <v>37</v>
          </cell>
        </row>
        <row r="146">
          <cell r="L146">
            <v>1498</v>
          </cell>
          <cell r="M146">
            <v>40</v>
          </cell>
        </row>
        <row r="147">
          <cell r="L147">
            <v>1498</v>
          </cell>
          <cell r="M147">
            <v>40</v>
          </cell>
        </row>
        <row r="148">
          <cell r="L148">
            <v>1498</v>
          </cell>
          <cell r="M148">
            <v>40</v>
          </cell>
        </row>
        <row r="149">
          <cell r="L149">
            <v>1194</v>
          </cell>
          <cell r="M149">
            <v>42</v>
          </cell>
        </row>
        <row r="150">
          <cell r="L150">
            <v>1194</v>
          </cell>
          <cell r="M150">
            <v>42</v>
          </cell>
        </row>
        <row r="151">
          <cell r="L151">
            <v>1194</v>
          </cell>
          <cell r="M151">
            <v>42</v>
          </cell>
        </row>
        <row r="152">
          <cell r="L152">
            <v>1194</v>
          </cell>
          <cell r="M152">
            <v>42</v>
          </cell>
        </row>
        <row r="153">
          <cell r="L153">
            <v>1498</v>
          </cell>
          <cell r="M153">
            <v>42</v>
          </cell>
        </row>
        <row r="154">
          <cell r="L154">
            <v>1498</v>
          </cell>
          <cell r="M154">
            <v>45</v>
          </cell>
        </row>
        <row r="155">
          <cell r="L155">
            <v>1498</v>
          </cell>
          <cell r="M155">
            <v>45</v>
          </cell>
        </row>
        <row r="156">
          <cell r="L156">
            <v>1498</v>
          </cell>
          <cell r="M156">
            <v>45</v>
          </cell>
        </row>
        <row r="157">
          <cell r="L157">
            <v>1498</v>
          </cell>
          <cell r="M157">
            <v>45</v>
          </cell>
        </row>
        <row r="158">
          <cell r="L158">
            <v>999</v>
          </cell>
          <cell r="M158">
            <v>45</v>
          </cell>
        </row>
        <row r="159">
          <cell r="L159">
            <v>999</v>
          </cell>
          <cell r="M159">
            <v>45</v>
          </cell>
        </row>
        <row r="160">
          <cell r="L160">
            <v>999</v>
          </cell>
          <cell r="M160">
            <v>45</v>
          </cell>
        </row>
        <row r="161">
          <cell r="L161">
            <v>1498</v>
          </cell>
          <cell r="M161">
            <v>45</v>
          </cell>
        </row>
        <row r="162">
          <cell r="L162">
            <v>1194</v>
          </cell>
          <cell r="M162">
            <v>42</v>
          </cell>
        </row>
        <row r="163">
          <cell r="L163">
            <v>1194</v>
          </cell>
          <cell r="M163">
            <v>42</v>
          </cell>
        </row>
        <row r="164">
          <cell r="L164">
            <v>1194</v>
          </cell>
          <cell r="M164">
            <v>42</v>
          </cell>
        </row>
        <row r="165">
          <cell r="L165">
            <v>1498</v>
          </cell>
          <cell r="M165">
            <v>40</v>
          </cell>
        </row>
        <row r="166">
          <cell r="L166">
            <v>1498</v>
          </cell>
          <cell r="M166">
            <v>40</v>
          </cell>
        </row>
        <row r="167">
          <cell r="L167">
            <v>1498</v>
          </cell>
          <cell r="M167">
            <v>40</v>
          </cell>
        </row>
        <row r="168">
          <cell r="L168">
            <v>1498</v>
          </cell>
          <cell r="M168">
            <v>40</v>
          </cell>
        </row>
        <row r="169">
          <cell r="L169">
            <v>1498</v>
          </cell>
          <cell r="M169">
            <v>40</v>
          </cell>
        </row>
        <row r="170">
          <cell r="L170">
            <v>1194</v>
          </cell>
          <cell r="M170">
            <v>42</v>
          </cell>
        </row>
        <row r="171">
          <cell r="L171">
            <v>1194</v>
          </cell>
          <cell r="M171">
            <v>42</v>
          </cell>
        </row>
        <row r="172">
          <cell r="L172">
            <v>1194</v>
          </cell>
          <cell r="M172">
            <v>42</v>
          </cell>
        </row>
        <row r="173">
          <cell r="L173">
            <v>1194</v>
          </cell>
          <cell r="M173">
            <v>42</v>
          </cell>
        </row>
        <row r="174">
          <cell r="L174">
            <v>1498</v>
          </cell>
          <cell r="M174">
            <v>40</v>
          </cell>
        </row>
        <row r="175">
          <cell r="L175">
            <v>1496</v>
          </cell>
          <cell r="M175">
            <v>45</v>
          </cell>
        </row>
        <row r="176">
          <cell r="L176">
            <v>1496</v>
          </cell>
          <cell r="M176">
            <v>45</v>
          </cell>
        </row>
        <row r="177">
          <cell r="L177">
            <v>1364</v>
          </cell>
          <cell r="M177">
            <v>45</v>
          </cell>
        </row>
        <row r="178">
          <cell r="L178">
            <v>1364</v>
          </cell>
          <cell r="M178">
            <v>45</v>
          </cell>
        </row>
        <row r="179">
          <cell r="L179">
            <v>1364</v>
          </cell>
          <cell r="M179">
            <v>45</v>
          </cell>
        </row>
        <row r="180">
          <cell r="L180">
            <v>1496</v>
          </cell>
          <cell r="M180">
            <v>45</v>
          </cell>
        </row>
        <row r="181">
          <cell r="L181">
            <v>1496</v>
          </cell>
          <cell r="M181">
            <v>45</v>
          </cell>
        </row>
        <row r="182">
          <cell r="L182">
            <v>1364</v>
          </cell>
          <cell r="M182">
            <v>45</v>
          </cell>
        </row>
        <row r="183">
          <cell r="L183">
            <v>1364</v>
          </cell>
          <cell r="M183">
            <v>45</v>
          </cell>
        </row>
        <row r="184">
          <cell r="L184">
            <v>1496</v>
          </cell>
          <cell r="M184">
            <v>45</v>
          </cell>
        </row>
        <row r="185">
          <cell r="L185">
            <v>1496</v>
          </cell>
          <cell r="M185">
            <v>45</v>
          </cell>
        </row>
        <row r="186">
          <cell r="L186">
            <v>1197</v>
          </cell>
          <cell r="M186">
            <v>45</v>
          </cell>
        </row>
        <row r="187">
          <cell r="L187">
            <v>1364</v>
          </cell>
          <cell r="M187">
            <v>45</v>
          </cell>
        </row>
        <row r="188">
          <cell r="L188">
            <v>1364</v>
          </cell>
          <cell r="M188">
            <v>45</v>
          </cell>
        </row>
        <row r="189">
          <cell r="L189">
            <v>1197</v>
          </cell>
          <cell r="M189">
            <v>45</v>
          </cell>
        </row>
        <row r="190">
          <cell r="L190">
            <v>1364</v>
          </cell>
          <cell r="M190">
            <v>45</v>
          </cell>
        </row>
        <row r="191">
          <cell r="L191">
            <v>1461</v>
          </cell>
          <cell r="M191">
            <v>50</v>
          </cell>
        </row>
        <row r="192">
          <cell r="L192">
            <v>1461</v>
          </cell>
          <cell r="M192">
            <v>50</v>
          </cell>
        </row>
        <row r="193">
          <cell r="L193">
            <v>1461</v>
          </cell>
          <cell r="M193">
            <v>50</v>
          </cell>
        </row>
        <row r="194">
          <cell r="L194">
            <v>1197</v>
          </cell>
          <cell r="M194">
            <v>37</v>
          </cell>
        </row>
        <row r="195">
          <cell r="L195">
            <v>1197</v>
          </cell>
          <cell r="M195">
            <v>37</v>
          </cell>
        </row>
        <row r="196">
          <cell r="L196">
            <v>1197</v>
          </cell>
          <cell r="M196">
            <v>37</v>
          </cell>
        </row>
        <row r="197">
          <cell r="L197">
            <v>1197</v>
          </cell>
          <cell r="M197">
            <v>37</v>
          </cell>
        </row>
        <row r="198">
          <cell r="L198">
            <v>1197</v>
          </cell>
          <cell r="M198">
            <v>37</v>
          </cell>
        </row>
        <row r="199">
          <cell r="L199">
            <v>2157</v>
          </cell>
          <cell r="M199">
            <v>70</v>
          </cell>
        </row>
        <row r="200">
          <cell r="L200">
            <v>2157</v>
          </cell>
          <cell r="M200">
            <v>70</v>
          </cell>
        </row>
        <row r="201">
          <cell r="L201">
            <v>1968</v>
          </cell>
          <cell r="M201">
            <v>71</v>
          </cell>
        </row>
        <row r="202">
          <cell r="L202">
            <v>1968</v>
          </cell>
          <cell r="M202">
            <v>71</v>
          </cell>
        </row>
        <row r="203">
          <cell r="L203">
            <v>1798</v>
          </cell>
          <cell r="M203">
            <v>66</v>
          </cell>
        </row>
        <row r="204">
          <cell r="L204">
            <v>1968</v>
          </cell>
          <cell r="M204">
            <v>66</v>
          </cell>
        </row>
        <row r="205">
          <cell r="L205">
            <v>1968</v>
          </cell>
          <cell r="M205">
            <v>66</v>
          </cell>
        </row>
        <row r="206">
          <cell r="L206">
            <v>1968</v>
          </cell>
          <cell r="M206">
            <v>66</v>
          </cell>
        </row>
        <row r="207">
          <cell r="L207">
            <v>1968</v>
          </cell>
          <cell r="M207">
            <v>66</v>
          </cell>
        </row>
        <row r="208">
          <cell r="L208">
            <v>1995</v>
          </cell>
          <cell r="M208">
            <v>67</v>
          </cell>
        </row>
        <row r="209">
          <cell r="L209">
            <v>1998</v>
          </cell>
          <cell r="M209">
            <v>67</v>
          </cell>
        </row>
        <row r="210">
          <cell r="L210">
            <v>1995</v>
          </cell>
          <cell r="M210">
            <v>67</v>
          </cell>
        </row>
        <row r="211">
          <cell r="L211">
            <v>2979</v>
          </cell>
          <cell r="M211">
            <v>52</v>
          </cell>
        </row>
        <row r="212">
          <cell r="L212">
            <v>2982</v>
          </cell>
          <cell r="M212">
            <v>87</v>
          </cell>
        </row>
        <row r="213">
          <cell r="L213">
            <v>2993</v>
          </cell>
          <cell r="M213">
            <v>78</v>
          </cell>
        </row>
        <row r="214">
          <cell r="L214">
            <v>2993</v>
          </cell>
          <cell r="M214">
            <v>78</v>
          </cell>
        </row>
        <row r="215">
          <cell r="L215">
            <v>2993</v>
          </cell>
          <cell r="M215">
            <v>78</v>
          </cell>
        </row>
        <row r="216">
          <cell r="L216">
            <v>2998</v>
          </cell>
          <cell r="M216">
            <v>78</v>
          </cell>
        </row>
        <row r="217">
          <cell r="L217">
            <v>2998</v>
          </cell>
          <cell r="M217">
            <v>46</v>
          </cell>
        </row>
        <row r="218">
          <cell r="L218">
            <v>796</v>
          </cell>
          <cell r="M218">
            <v>35</v>
          </cell>
        </row>
        <row r="219">
          <cell r="L219">
            <v>796</v>
          </cell>
          <cell r="M219">
            <v>35</v>
          </cell>
        </row>
        <row r="220">
          <cell r="L220">
            <v>796</v>
          </cell>
          <cell r="M220">
            <v>35</v>
          </cell>
        </row>
        <row r="221">
          <cell r="L221">
            <v>796</v>
          </cell>
          <cell r="M221">
            <v>35</v>
          </cell>
        </row>
        <row r="222">
          <cell r="L222">
            <v>796</v>
          </cell>
          <cell r="M222">
            <v>35</v>
          </cell>
        </row>
        <row r="223">
          <cell r="L223">
            <v>796</v>
          </cell>
          <cell r="M223">
            <v>35</v>
          </cell>
        </row>
        <row r="224">
          <cell r="L224">
            <v>796</v>
          </cell>
          <cell r="M224">
            <v>35</v>
          </cell>
        </row>
        <row r="225">
          <cell r="L225">
            <v>796</v>
          </cell>
          <cell r="M225">
            <v>35</v>
          </cell>
        </row>
        <row r="226">
          <cell r="L226">
            <v>998</v>
          </cell>
          <cell r="M226">
            <v>27</v>
          </cell>
        </row>
        <row r="227">
          <cell r="L227">
            <v>998</v>
          </cell>
          <cell r="M227">
            <v>27</v>
          </cell>
        </row>
        <row r="228">
          <cell r="L228">
            <v>998</v>
          </cell>
          <cell r="M228">
            <v>27</v>
          </cell>
        </row>
        <row r="229">
          <cell r="L229">
            <v>998</v>
          </cell>
          <cell r="M229">
            <v>27</v>
          </cell>
        </row>
        <row r="230">
          <cell r="L230">
            <v>998</v>
          </cell>
          <cell r="M230">
            <v>27</v>
          </cell>
        </row>
        <row r="231">
          <cell r="L231">
            <v>998</v>
          </cell>
          <cell r="M231">
            <v>27</v>
          </cell>
        </row>
        <row r="232">
          <cell r="L232">
            <v>998</v>
          </cell>
          <cell r="M232">
            <v>27</v>
          </cell>
        </row>
        <row r="233">
          <cell r="L233">
            <v>998</v>
          </cell>
          <cell r="M233">
            <v>27</v>
          </cell>
        </row>
        <row r="234">
          <cell r="L234">
            <v>998</v>
          </cell>
          <cell r="M234">
            <v>27</v>
          </cell>
        </row>
        <row r="235">
          <cell r="L235">
            <v>998</v>
          </cell>
          <cell r="M235">
            <v>27</v>
          </cell>
        </row>
        <row r="236">
          <cell r="L236">
            <v>998</v>
          </cell>
          <cell r="M236">
            <v>35</v>
          </cell>
        </row>
        <row r="237">
          <cell r="L237">
            <v>998</v>
          </cell>
          <cell r="M237">
            <v>35</v>
          </cell>
        </row>
        <row r="238">
          <cell r="L238">
            <v>998</v>
          </cell>
          <cell r="M238">
            <v>35</v>
          </cell>
        </row>
        <row r="239">
          <cell r="L239">
            <v>998</v>
          </cell>
          <cell r="M239">
            <v>35</v>
          </cell>
        </row>
        <row r="240">
          <cell r="L240">
            <v>998</v>
          </cell>
          <cell r="M240">
            <v>35</v>
          </cell>
        </row>
        <row r="241">
          <cell r="L241">
            <v>998</v>
          </cell>
          <cell r="M241">
            <v>35</v>
          </cell>
        </row>
        <row r="242">
          <cell r="L242">
            <v>998</v>
          </cell>
          <cell r="M242">
            <v>35</v>
          </cell>
        </row>
        <row r="243">
          <cell r="L243">
            <v>998</v>
          </cell>
          <cell r="M243">
            <v>35</v>
          </cell>
        </row>
        <row r="244">
          <cell r="L244">
            <v>998</v>
          </cell>
          <cell r="M244">
            <v>35</v>
          </cell>
        </row>
        <row r="245">
          <cell r="L245">
            <v>998</v>
          </cell>
          <cell r="M245">
            <v>35</v>
          </cell>
        </row>
        <row r="246">
          <cell r="L246">
            <v>998</v>
          </cell>
          <cell r="M246">
            <v>35</v>
          </cell>
        </row>
        <row r="247">
          <cell r="L247">
            <v>1120</v>
          </cell>
          <cell r="M247">
            <v>43</v>
          </cell>
        </row>
        <row r="248">
          <cell r="L248">
            <v>1120</v>
          </cell>
          <cell r="M248">
            <v>43</v>
          </cell>
        </row>
        <row r="249">
          <cell r="L249">
            <v>1197</v>
          </cell>
          <cell r="M249">
            <v>43</v>
          </cell>
        </row>
        <row r="250">
          <cell r="L250">
            <v>1197</v>
          </cell>
          <cell r="M250">
            <v>43</v>
          </cell>
        </row>
        <row r="251">
          <cell r="L251">
            <v>1197</v>
          </cell>
          <cell r="M251">
            <v>43</v>
          </cell>
        </row>
        <row r="252">
          <cell r="L252">
            <v>1197</v>
          </cell>
          <cell r="M252">
            <v>43</v>
          </cell>
        </row>
        <row r="253">
          <cell r="L253">
            <v>1198</v>
          </cell>
          <cell r="M253">
            <v>35</v>
          </cell>
        </row>
        <row r="254">
          <cell r="L254">
            <v>1198</v>
          </cell>
          <cell r="M254">
            <v>35</v>
          </cell>
        </row>
        <row r="255">
          <cell r="L255">
            <v>1198</v>
          </cell>
          <cell r="M255">
            <v>35</v>
          </cell>
        </row>
        <row r="256">
          <cell r="L256">
            <v>1198</v>
          </cell>
          <cell r="M256">
            <v>35</v>
          </cell>
        </row>
        <row r="257">
          <cell r="L257">
            <v>1198</v>
          </cell>
          <cell r="M257">
            <v>35</v>
          </cell>
        </row>
        <row r="258">
          <cell r="L258">
            <v>1198</v>
          </cell>
          <cell r="M258">
            <v>35</v>
          </cell>
        </row>
        <row r="259">
          <cell r="L259">
            <v>1198</v>
          </cell>
          <cell r="M259">
            <v>35</v>
          </cell>
        </row>
        <row r="260">
          <cell r="L260">
            <v>1198</v>
          </cell>
          <cell r="M260">
            <v>35</v>
          </cell>
        </row>
        <row r="261">
          <cell r="L261">
            <v>1198</v>
          </cell>
          <cell r="M261">
            <v>35</v>
          </cell>
        </row>
        <row r="262">
          <cell r="L262">
            <v>1198</v>
          </cell>
          <cell r="M262">
            <v>35</v>
          </cell>
        </row>
        <row r="263">
          <cell r="L263">
            <v>1198</v>
          </cell>
          <cell r="M263">
            <v>35</v>
          </cell>
        </row>
        <row r="264">
          <cell r="L264">
            <v>1198</v>
          </cell>
          <cell r="M264">
            <v>35</v>
          </cell>
        </row>
        <row r="265">
          <cell r="L265">
            <v>1198</v>
          </cell>
          <cell r="M265">
            <v>35</v>
          </cell>
        </row>
        <row r="266">
          <cell r="L266">
            <v>1198</v>
          </cell>
          <cell r="M266">
            <v>35</v>
          </cell>
        </row>
        <row r="267">
          <cell r="L267">
            <v>1198</v>
          </cell>
          <cell r="M267">
            <v>35</v>
          </cell>
        </row>
        <row r="268">
          <cell r="L268">
            <v>1198</v>
          </cell>
          <cell r="M268">
            <v>35</v>
          </cell>
        </row>
        <row r="269">
          <cell r="L269">
            <v>1198</v>
          </cell>
          <cell r="M269">
            <v>35</v>
          </cell>
        </row>
        <row r="270">
          <cell r="L270">
            <v>1198</v>
          </cell>
          <cell r="M270">
            <v>35</v>
          </cell>
        </row>
        <row r="271">
          <cell r="L271">
            <v>1198</v>
          </cell>
          <cell r="M271">
            <v>35</v>
          </cell>
        </row>
        <row r="272">
          <cell r="L272">
            <v>1198</v>
          </cell>
          <cell r="M272">
            <v>35</v>
          </cell>
        </row>
        <row r="273">
          <cell r="L273">
            <v>1198</v>
          </cell>
          <cell r="M273">
            <v>35</v>
          </cell>
        </row>
        <row r="274">
          <cell r="L274">
            <v>1198</v>
          </cell>
          <cell r="M274">
            <v>35</v>
          </cell>
        </row>
        <row r="275">
          <cell r="L275">
            <v>1197</v>
          </cell>
          <cell r="M275">
            <v>37</v>
          </cell>
        </row>
        <row r="276">
          <cell r="L276">
            <v>1197</v>
          </cell>
          <cell r="M276">
            <v>37</v>
          </cell>
        </row>
        <row r="277">
          <cell r="L277">
            <v>1197</v>
          </cell>
          <cell r="M277">
            <v>37</v>
          </cell>
        </row>
        <row r="278">
          <cell r="L278">
            <v>1197</v>
          </cell>
          <cell r="M278">
            <v>37</v>
          </cell>
        </row>
        <row r="279">
          <cell r="L279">
            <v>1197</v>
          </cell>
          <cell r="M279">
            <v>37</v>
          </cell>
        </row>
        <row r="280">
          <cell r="L280">
            <v>1197</v>
          </cell>
          <cell r="M280">
            <v>37</v>
          </cell>
        </row>
        <row r="281">
          <cell r="L281">
            <v>1248</v>
          </cell>
          <cell r="M281">
            <v>37</v>
          </cell>
        </row>
        <row r="282">
          <cell r="L282">
            <v>1248</v>
          </cell>
          <cell r="M282">
            <v>37</v>
          </cell>
        </row>
        <row r="283">
          <cell r="L283">
            <v>1248</v>
          </cell>
          <cell r="M283">
            <v>37</v>
          </cell>
        </row>
        <row r="284">
          <cell r="L284">
            <v>1248</v>
          </cell>
          <cell r="M284">
            <v>37</v>
          </cell>
        </row>
        <row r="285">
          <cell r="L285">
            <v>1248</v>
          </cell>
          <cell r="M285">
            <v>37</v>
          </cell>
        </row>
        <row r="286">
          <cell r="L286">
            <v>1248</v>
          </cell>
          <cell r="M286">
            <v>37</v>
          </cell>
        </row>
        <row r="287">
          <cell r="L287">
            <v>1197</v>
          </cell>
          <cell r="M287">
            <v>37</v>
          </cell>
        </row>
        <row r="288">
          <cell r="L288">
            <v>1248</v>
          </cell>
          <cell r="M288">
            <v>37</v>
          </cell>
        </row>
        <row r="289">
          <cell r="L289">
            <v>1199</v>
          </cell>
          <cell r="M289">
            <v>37</v>
          </cell>
        </row>
        <row r="290">
          <cell r="L290">
            <v>1199</v>
          </cell>
          <cell r="M290">
            <v>37</v>
          </cell>
        </row>
        <row r="291">
          <cell r="L291">
            <v>1199</v>
          </cell>
          <cell r="M291">
            <v>37</v>
          </cell>
        </row>
        <row r="292">
          <cell r="L292">
            <v>1199</v>
          </cell>
          <cell r="M292">
            <v>37</v>
          </cell>
        </row>
        <row r="293">
          <cell r="L293">
            <v>1199</v>
          </cell>
          <cell r="M293">
            <v>37</v>
          </cell>
        </row>
        <row r="294">
          <cell r="L294">
            <v>1497</v>
          </cell>
          <cell r="M294">
            <v>37</v>
          </cell>
        </row>
        <row r="295">
          <cell r="L295">
            <v>1497</v>
          </cell>
          <cell r="M295">
            <v>37</v>
          </cell>
        </row>
        <row r="296">
          <cell r="L296">
            <v>1497</v>
          </cell>
          <cell r="M296">
            <v>37</v>
          </cell>
        </row>
        <row r="297">
          <cell r="L297">
            <v>1497</v>
          </cell>
          <cell r="M297">
            <v>37</v>
          </cell>
        </row>
        <row r="298">
          <cell r="L298">
            <v>1497</v>
          </cell>
          <cell r="M298">
            <v>37</v>
          </cell>
        </row>
        <row r="299">
          <cell r="L299">
            <v>1199</v>
          </cell>
          <cell r="M299">
            <v>35</v>
          </cell>
        </row>
        <row r="300">
          <cell r="L300">
            <v>1199</v>
          </cell>
          <cell r="M300">
            <v>35</v>
          </cell>
        </row>
        <row r="301">
          <cell r="L301">
            <v>1199</v>
          </cell>
          <cell r="M301">
            <v>35</v>
          </cell>
        </row>
        <row r="302">
          <cell r="L302">
            <v>1199</v>
          </cell>
          <cell r="M302">
            <v>35</v>
          </cell>
        </row>
        <row r="303">
          <cell r="L303">
            <v>1199</v>
          </cell>
          <cell r="M303">
            <v>35</v>
          </cell>
        </row>
        <row r="304">
          <cell r="L304">
            <v>1199</v>
          </cell>
          <cell r="M304">
            <v>35</v>
          </cell>
        </row>
        <row r="305">
          <cell r="L305">
            <v>1193</v>
          </cell>
          <cell r="M305">
            <v>44</v>
          </cell>
        </row>
        <row r="306">
          <cell r="L306">
            <v>1248</v>
          </cell>
          <cell r="M306">
            <v>44</v>
          </cell>
        </row>
        <row r="307">
          <cell r="L307">
            <v>1193</v>
          </cell>
          <cell r="M307">
            <v>44</v>
          </cell>
        </row>
        <row r="308">
          <cell r="L308">
            <v>1193</v>
          </cell>
          <cell r="M308">
            <v>44</v>
          </cell>
        </row>
        <row r="309">
          <cell r="L309">
            <v>1193</v>
          </cell>
          <cell r="M309">
            <v>44</v>
          </cell>
        </row>
        <row r="310">
          <cell r="L310">
            <v>1248</v>
          </cell>
          <cell r="M310">
            <v>44</v>
          </cell>
        </row>
        <row r="311">
          <cell r="L311">
            <v>1248</v>
          </cell>
          <cell r="M311">
            <v>44</v>
          </cell>
        </row>
        <row r="312">
          <cell r="L312">
            <v>1248</v>
          </cell>
          <cell r="M312">
            <v>44</v>
          </cell>
        </row>
        <row r="313">
          <cell r="L313">
            <v>1248</v>
          </cell>
          <cell r="M313">
            <v>44</v>
          </cell>
        </row>
        <row r="314">
          <cell r="L314">
            <v>1248</v>
          </cell>
          <cell r="M314">
            <v>44</v>
          </cell>
        </row>
        <row r="315">
          <cell r="L315">
            <v>1248</v>
          </cell>
          <cell r="M315">
            <v>44</v>
          </cell>
        </row>
        <row r="316">
          <cell r="L316">
            <v>1298</v>
          </cell>
          <cell r="M316">
            <v>40</v>
          </cell>
        </row>
        <row r="317">
          <cell r="L317">
            <v>1298</v>
          </cell>
          <cell r="M317">
            <v>40</v>
          </cell>
        </row>
        <row r="318">
          <cell r="L318">
            <v>1197</v>
          </cell>
          <cell r="M318">
            <v>45</v>
          </cell>
        </row>
        <row r="319">
          <cell r="L319">
            <v>998</v>
          </cell>
          <cell r="M319">
            <v>45</v>
          </cell>
        </row>
        <row r="320">
          <cell r="L320">
            <v>998</v>
          </cell>
          <cell r="M320">
            <v>45</v>
          </cell>
        </row>
        <row r="321">
          <cell r="L321">
            <v>998</v>
          </cell>
          <cell r="M321">
            <v>45</v>
          </cell>
        </row>
        <row r="322">
          <cell r="L322">
            <v>998</v>
          </cell>
          <cell r="M322">
            <v>45</v>
          </cell>
        </row>
        <row r="323">
          <cell r="L323">
            <v>998</v>
          </cell>
          <cell r="M323">
            <v>45</v>
          </cell>
        </row>
        <row r="324">
          <cell r="L324">
            <v>998</v>
          </cell>
          <cell r="M324">
            <v>45</v>
          </cell>
        </row>
        <row r="325">
          <cell r="L325">
            <v>1197</v>
          </cell>
          <cell r="M325">
            <v>45</v>
          </cell>
        </row>
        <row r="326">
          <cell r="L326">
            <v>1397</v>
          </cell>
          <cell r="M326">
            <v>45</v>
          </cell>
        </row>
        <row r="327">
          <cell r="L327">
            <v>1198</v>
          </cell>
          <cell r="M327">
            <v>44</v>
          </cell>
        </row>
        <row r="328">
          <cell r="L328">
            <v>1198</v>
          </cell>
          <cell r="M328">
            <v>44</v>
          </cell>
        </row>
        <row r="329">
          <cell r="L329">
            <v>1198</v>
          </cell>
          <cell r="M329">
            <v>44</v>
          </cell>
        </row>
        <row r="330">
          <cell r="L330">
            <v>1198</v>
          </cell>
          <cell r="M330">
            <v>44</v>
          </cell>
        </row>
        <row r="331">
          <cell r="L331">
            <v>1198</v>
          </cell>
          <cell r="M331">
            <v>44</v>
          </cell>
        </row>
        <row r="332">
          <cell r="L332">
            <v>1198</v>
          </cell>
          <cell r="M332">
            <v>44</v>
          </cell>
        </row>
        <row r="333">
          <cell r="L333">
            <v>1198</v>
          </cell>
          <cell r="M333">
            <v>44</v>
          </cell>
        </row>
        <row r="334">
          <cell r="L334">
            <v>1198</v>
          </cell>
          <cell r="M334">
            <v>44</v>
          </cell>
        </row>
        <row r="335">
          <cell r="L335">
            <v>1198</v>
          </cell>
          <cell r="M335">
            <v>44</v>
          </cell>
        </row>
        <row r="336">
          <cell r="L336">
            <v>1198</v>
          </cell>
          <cell r="M336">
            <v>44</v>
          </cell>
        </row>
        <row r="337">
          <cell r="L337">
            <v>1198</v>
          </cell>
          <cell r="M337">
            <v>44</v>
          </cell>
        </row>
        <row r="338">
          <cell r="L338">
            <v>1198</v>
          </cell>
          <cell r="M338">
            <v>44</v>
          </cell>
        </row>
        <row r="339">
          <cell r="L339">
            <v>1497</v>
          </cell>
          <cell r="M339">
            <v>44</v>
          </cell>
        </row>
        <row r="340">
          <cell r="L340">
            <v>1497</v>
          </cell>
          <cell r="M340">
            <v>44</v>
          </cell>
        </row>
        <row r="341">
          <cell r="L341">
            <v>1497</v>
          </cell>
          <cell r="M341">
            <v>44</v>
          </cell>
        </row>
        <row r="342">
          <cell r="L342">
            <v>1497</v>
          </cell>
          <cell r="M342">
            <v>44</v>
          </cell>
        </row>
        <row r="343">
          <cell r="L343">
            <v>1497</v>
          </cell>
          <cell r="M343">
            <v>44</v>
          </cell>
        </row>
        <row r="344">
          <cell r="L344">
            <v>1497</v>
          </cell>
          <cell r="M344">
            <v>44</v>
          </cell>
        </row>
        <row r="345">
          <cell r="L345">
            <v>1497</v>
          </cell>
          <cell r="M345">
            <v>44</v>
          </cell>
        </row>
        <row r="346">
          <cell r="L346">
            <v>1497</v>
          </cell>
          <cell r="M346">
            <v>44</v>
          </cell>
        </row>
        <row r="347">
          <cell r="L347">
            <v>1497</v>
          </cell>
          <cell r="M347">
            <v>44</v>
          </cell>
        </row>
        <row r="348">
          <cell r="L348">
            <v>1497</v>
          </cell>
          <cell r="M348">
            <v>44</v>
          </cell>
        </row>
        <row r="349">
          <cell r="L349">
            <v>1497</v>
          </cell>
          <cell r="M349">
            <v>44</v>
          </cell>
        </row>
        <row r="350">
          <cell r="L350">
            <v>1497</v>
          </cell>
          <cell r="M350">
            <v>44</v>
          </cell>
        </row>
        <row r="351">
          <cell r="L351">
            <v>1493</v>
          </cell>
          <cell r="M351">
            <v>60</v>
          </cell>
        </row>
        <row r="352">
          <cell r="L352">
            <v>1493</v>
          </cell>
          <cell r="M352">
            <v>60</v>
          </cell>
        </row>
        <row r="353">
          <cell r="L353">
            <v>1493</v>
          </cell>
          <cell r="M353">
            <v>60</v>
          </cell>
        </row>
        <row r="354">
          <cell r="L354">
            <v>1493</v>
          </cell>
          <cell r="M354">
            <v>60</v>
          </cell>
        </row>
        <row r="355">
          <cell r="L355">
            <v>2523</v>
          </cell>
          <cell r="M355">
            <v>60</v>
          </cell>
        </row>
        <row r="356">
          <cell r="L356">
            <v>2523</v>
          </cell>
          <cell r="M356">
            <v>60</v>
          </cell>
        </row>
        <row r="357">
          <cell r="L357">
            <v>1248</v>
          </cell>
          <cell r="M357">
            <v>48</v>
          </cell>
        </row>
        <row r="358">
          <cell r="L358">
            <v>1248</v>
          </cell>
          <cell r="M358">
            <v>48</v>
          </cell>
        </row>
        <row r="359">
          <cell r="L359">
            <v>1248</v>
          </cell>
          <cell r="M359">
            <v>48</v>
          </cell>
        </row>
        <row r="360">
          <cell r="L360">
            <v>1248</v>
          </cell>
          <cell r="M360">
            <v>48</v>
          </cell>
        </row>
        <row r="361">
          <cell r="L361">
            <v>1248</v>
          </cell>
          <cell r="M361">
            <v>48</v>
          </cell>
        </row>
        <row r="362">
          <cell r="L362">
            <v>1248</v>
          </cell>
          <cell r="M362">
            <v>48</v>
          </cell>
        </row>
        <row r="363">
          <cell r="L363">
            <v>1248</v>
          </cell>
          <cell r="M363">
            <v>48</v>
          </cell>
        </row>
        <row r="364">
          <cell r="L364">
            <v>1248</v>
          </cell>
          <cell r="M364">
            <v>48</v>
          </cell>
        </row>
        <row r="365">
          <cell r="L365">
            <v>1248</v>
          </cell>
          <cell r="M365">
            <v>48</v>
          </cell>
        </row>
        <row r="366">
          <cell r="L366">
            <v>1197</v>
          </cell>
          <cell r="M366">
            <v>40</v>
          </cell>
        </row>
        <row r="367">
          <cell r="L367">
            <v>1197</v>
          </cell>
          <cell r="M367">
            <v>40</v>
          </cell>
        </row>
        <row r="368">
          <cell r="L368">
            <v>1197</v>
          </cell>
          <cell r="M368">
            <v>40</v>
          </cell>
        </row>
        <row r="369">
          <cell r="L369">
            <v>1396</v>
          </cell>
          <cell r="M369">
            <v>40</v>
          </cell>
        </row>
        <row r="370">
          <cell r="L370">
            <v>1497</v>
          </cell>
          <cell r="M370">
            <v>52</v>
          </cell>
        </row>
        <row r="371">
          <cell r="L371">
            <v>1497</v>
          </cell>
          <cell r="M371">
            <v>52</v>
          </cell>
        </row>
        <row r="372">
          <cell r="L372">
            <v>1497</v>
          </cell>
          <cell r="M372">
            <v>52</v>
          </cell>
        </row>
        <row r="373">
          <cell r="L373">
            <v>1497</v>
          </cell>
          <cell r="M373">
            <v>52</v>
          </cell>
        </row>
        <row r="374">
          <cell r="L374">
            <v>1498</v>
          </cell>
          <cell r="M374">
            <v>52</v>
          </cell>
        </row>
        <row r="375">
          <cell r="L375">
            <v>1498</v>
          </cell>
          <cell r="M375">
            <v>52</v>
          </cell>
        </row>
        <row r="376">
          <cell r="L376">
            <v>1498</v>
          </cell>
          <cell r="M376">
            <v>52</v>
          </cell>
        </row>
        <row r="377">
          <cell r="L377">
            <v>1498</v>
          </cell>
          <cell r="M377">
            <v>52</v>
          </cell>
        </row>
        <row r="378">
          <cell r="L378">
            <v>1497</v>
          </cell>
          <cell r="M378">
            <v>52</v>
          </cell>
        </row>
        <row r="379">
          <cell r="L379">
            <v>1498</v>
          </cell>
          <cell r="M379">
            <v>52</v>
          </cell>
        </row>
        <row r="380">
          <cell r="L380">
            <v>1497</v>
          </cell>
          <cell r="M380">
            <v>52</v>
          </cell>
        </row>
        <row r="381">
          <cell r="L381">
            <v>1498</v>
          </cell>
          <cell r="M381">
            <v>52</v>
          </cell>
        </row>
        <row r="382">
          <cell r="L382">
            <v>1498</v>
          </cell>
          <cell r="M382">
            <v>50</v>
          </cell>
        </row>
        <row r="383">
          <cell r="L383">
            <v>1498</v>
          </cell>
          <cell r="M383">
            <v>50</v>
          </cell>
        </row>
        <row r="384">
          <cell r="L384">
            <v>1498</v>
          </cell>
          <cell r="M384">
            <v>50</v>
          </cell>
        </row>
        <row r="385">
          <cell r="L385">
            <v>1461</v>
          </cell>
          <cell r="M385">
            <v>50</v>
          </cell>
        </row>
        <row r="386">
          <cell r="L386">
            <v>1461</v>
          </cell>
          <cell r="M386">
            <v>50</v>
          </cell>
        </row>
        <row r="387">
          <cell r="L387">
            <v>1461</v>
          </cell>
          <cell r="M387">
            <v>50</v>
          </cell>
        </row>
        <row r="388">
          <cell r="L388">
            <v>1461</v>
          </cell>
          <cell r="M388">
            <v>50</v>
          </cell>
        </row>
        <row r="389">
          <cell r="L389">
            <v>1461</v>
          </cell>
          <cell r="M389">
            <v>50</v>
          </cell>
        </row>
        <row r="390">
          <cell r="L390">
            <v>1461</v>
          </cell>
          <cell r="M390">
            <v>50</v>
          </cell>
        </row>
        <row r="391">
          <cell r="L391">
            <v>1591</v>
          </cell>
          <cell r="M391">
            <v>45</v>
          </cell>
        </row>
        <row r="392">
          <cell r="L392">
            <v>1582</v>
          </cell>
          <cell r="M392">
            <v>45</v>
          </cell>
        </row>
        <row r="393">
          <cell r="L393">
            <v>1582</v>
          </cell>
          <cell r="M393">
            <v>45</v>
          </cell>
        </row>
        <row r="394">
          <cell r="L394">
            <v>1591</v>
          </cell>
          <cell r="M394">
            <v>45</v>
          </cell>
        </row>
        <row r="395">
          <cell r="L395">
            <v>1582</v>
          </cell>
          <cell r="M395">
            <v>45</v>
          </cell>
        </row>
        <row r="396">
          <cell r="L396">
            <v>1591</v>
          </cell>
          <cell r="M396">
            <v>45</v>
          </cell>
        </row>
        <row r="397">
          <cell r="L397">
            <v>1396</v>
          </cell>
          <cell r="M397">
            <v>45</v>
          </cell>
        </row>
        <row r="398">
          <cell r="L398">
            <v>1396</v>
          </cell>
          <cell r="M398">
            <v>45</v>
          </cell>
        </row>
        <row r="399">
          <cell r="L399">
            <v>1591</v>
          </cell>
          <cell r="M399">
            <v>45</v>
          </cell>
        </row>
        <row r="400">
          <cell r="L400">
            <v>1591</v>
          </cell>
          <cell r="M400">
            <v>45</v>
          </cell>
        </row>
        <row r="401">
          <cell r="L401">
            <v>1582</v>
          </cell>
          <cell r="M401">
            <v>45</v>
          </cell>
        </row>
        <row r="402">
          <cell r="L402">
            <v>1396</v>
          </cell>
          <cell r="M402">
            <v>45</v>
          </cell>
        </row>
        <row r="403">
          <cell r="L403">
            <v>1396</v>
          </cell>
          <cell r="M403">
            <v>45</v>
          </cell>
        </row>
        <row r="404">
          <cell r="L404">
            <v>1197</v>
          </cell>
          <cell r="M404">
            <v>42</v>
          </cell>
        </row>
        <row r="405">
          <cell r="L405">
            <v>1197</v>
          </cell>
          <cell r="M405">
            <v>42</v>
          </cell>
        </row>
        <row r="406">
          <cell r="L406">
            <v>1197</v>
          </cell>
          <cell r="M406">
            <v>42</v>
          </cell>
        </row>
        <row r="407">
          <cell r="L407">
            <v>1197</v>
          </cell>
          <cell r="M407">
            <v>42</v>
          </cell>
        </row>
        <row r="408">
          <cell r="L408">
            <v>1497</v>
          </cell>
          <cell r="M408">
            <v>42</v>
          </cell>
        </row>
        <row r="409">
          <cell r="L409">
            <v>1497</v>
          </cell>
          <cell r="M409">
            <v>42</v>
          </cell>
        </row>
        <row r="410">
          <cell r="L410">
            <v>1497</v>
          </cell>
          <cell r="M410">
            <v>42</v>
          </cell>
        </row>
        <row r="411">
          <cell r="L411">
            <v>1497</v>
          </cell>
          <cell r="M411">
            <v>42</v>
          </cell>
        </row>
        <row r="412">
          <cell r="L412">
            <v>1497</v>
          </cell>
          <cell r="M412">
            <v>42</v>
          </cell>
        </row>
        <row r="413">
          <cell r="L413">
            <v>1497</v>
          </cell>
          <cell r="M413">
            <v>42</v>
          </cell>
        </row>
        <row r="414">
          <cell r="L414">
            <v>1497</v>
          </cell>
          <cell r="M414">
            <v>42</v>
          </cell>
        </row>
        <row r="415">
          <cell r="L415">
            <v>1461</v>
          </cell>
          <cell r="M415">
            <v>50</v>
          </cell>
        </row>
        <row r="416">
          <cell r="L416">
            <v>1461</v>
          </cell>
          <cell r="M416">
            <v>50</v>
          </cell>
        </row>
        <row r="417">
          <cell r="L417">
            <v>1461</v>
          </cell>
          <cell r="M417">
            <v>50</v>
          </cell>
        </row>
        <row r="418">
          <cell r="L418">
            <v>1461</v>
          </cell>
          <cell r="M418">
            <v>50</v>
          </cell>
        </row>
        <row r="419">
          <cell r="L419">
            <v>1461</v>
          </cell>
          <cell r="M419">
            <v>50</v>
          </cell>
        </row>
        <row r="420">
          <cell r="L420">
            <v>1461</v>
          </cell>
          <cell r="M420">
            <v>50</v>
          </cell>
        </row>
        <row r="421">
          <cell r="L421">
            <v>1461</v>
          </cell>
          <cell r="M421">
            <v>50</v>
          </cell>
        </row>
        <row r="422">
          <cell r="L422">
            <v>1598</v>
          </cell>
          <cell r="M422">
            <v>55</v>
          </cell>
        </row>
        <row r="423">
          <cell r="L423">
            <v>1598</v>
          </cell>
          <cell r="M423">
            <v>55</v>
          </cell>
        </row>
        <row r="424">
          <cell r="L424">
            <v>1598</v>
          </cell>
          <cell r="M424">
            <v>55</v>
          </cell>
        </row>
        <row r="425">
          <cell r="L425">
            <v>1197</v>
          </cell>
          <cell r="M425">
            <v>55</v>
          </cell>
        </row>
        <row r="426">
          <cell r="L426">
            <v>1197</v>
          </cell>
          <cell r="M426">
            <v>55</v>
          </cell>
        </row>
        <row r="427">
          <cell r="L427">
            <v>1498</v>
          </cell>
          <cell r="M427">
            <v>55</v>
          </cell>
        </row>
        <row r="428">
          <cell r="L428">
            <v>1498</v>
          </cell>
          <cell r="M428">
            <v>55</v>
          </cell>
        </row>
        <row r="429">
          <cell r="L429">
            <v>1498</v>
          </cell>
          <cell r="M429">
            <v>55</v>
          </cell>
        </row>
        <row r="430">
          <cell r="L430">
            <v>1498</v>
          </cell>
          <cell r="M430">
            <v>55</v>
          </cell>
        </row>
        <row r="431">
          <cell r="L431">
            <v>1498</v>
          </cell>
          <cell r="M431">
            <v>55</v>
          </cell>
        </row>
        <row r="432">
          <cell r="L432">
            <v>1498</v>
          </cell>
          <cell r="M432">
            <v>45</v>
          </cell>
        </row>
        <row r="433">
          <cell r="L433">
            <v>1197</v>
          </cell>
          <cell r="M433">
            <v>45</v>
          </cell>
        </row>
        <row r="434">
          <cell r="L434">
            <v>2498</v>
          </cell>
          <cell r="M434">
            <v>60</v>
          </cell>
        </row>
        <row r="435">
          <cell r="L435">
            <v>2498</v>
          </cell>
          <cell r="M435">
            <v>60</v>
          </cell>
        </row>
        <row r="436">
          <cell r="L436">
            <v>2498</v>
          </cell>
          <cell r="M436">
            <v>60</v>
          </cell>
        </row>
        <row r="437">
          <cell r="L437">
            <v>1462</v>
          </cell>
          <cell r="M437">
            <v>45</v>
          </cell>
        </row>
        <row r="438">
          <cell r="L438">
            <v>1462</v>
          </cell>
          <cell r="M438">
            <v>45</v>
          </cell>
        </row>
        <row r="439">
          <cell r="L439">
            <v>1462</v>
          </cell>
          <cell r="M439">
            <v>45</v>
          </cell>
        </row>
        <row r="440">
          <cell r="L440">
            <v>1462</v>
          </cell>
          <cell r="M440">
            <v>45</v>
          </cell>
        </row>
        <row r="441">
          <cell r="L441">
            <v>2179</v>
          </cell>
          <cell r="M441">
            <v>60</v>
          </cell>
        </row>
        <row r="442">
          <cell r="L442">
            <v>2179</v>
          </cell>
          <cell r="M442">
            <v>60</v>
          </cell>
        </row>
        <row r="443">
          <cell r="L443">
            <v>2179</v>
          </cell>
          <cell r="M443">
            <v>60</v>
          </cell>
        </row>
        <row r="444">
          <cell r="L444">
            <v>1497</v>
          </cell>
          <cell r="M444">
            <v>45</v>
          </cell>
        </row>
        <row r="445">
          <cell r="L445">
            <v>1497</v>
          </cell>
          <cell r="M445">
            <v>45</v>
          </cell>
        </row>
        <row r="446">
          <cell r="L446">
            <v>1497</v>
          </cell>
          <cell r="M446">
            <v>45</v>
          </cell>
        </row>
        <row r="447">
          <cell r="L447">
            <v>1497</v>
          </cell>
          <cell r="M447">
            <v>45</v>
          </cell>
        </row>
        <row r="448">
          <cell r="L448">
            <v>1497</v>
          </cell>
          <cell r="M448">
            <v>45</v>
          </cell>
        </row>
        <row r="449">
          <cell r="L449">
            <v>1497</v>
          </cell>
          <cell r="M449">
            <v>45</v>
          </cell>
        </row>
        <row r="450">
          <cell r="L450">
            <v>1497</v>
          </cell>
          <cell r="M450">
            <v>45</v>
          </cell>
        </row>
        <row r="451">
          <cell r="L451">
            <v>1497</v>
          </cell>
          <cell r="M451">
            <v>45</v>
          </cell>
        </row>
        <row r="452">
          <cell r="L452">
            <v>2523</v>
          </cell>
          <cell r="M452">
            <v>60</v>
          </cell>
        </row>
        <row r="453">
          <cell r="L453">
            <v>2179</v>
          </cell>
          <cell r="M453">
            <v>80</v>
          </cell>
        </row>
        <row r="454">
          <cell r="L454">
            <v>2179</v>
          </cell>
          <cell r="M454">
            <v>80</v>
          </cell>
        </row>
        <row r="455">
          <cell r="L455">
            <v>2179</v>
          </cell>
          <cell r="M455">
            <v>60</v>
          </cell>
        </row>
        <row r="456">
          <cell r="L456">
            <v>2179</v>
          </cell>
          <cell r="M456">
            <v>60</v>
          </cell>
        </row>
        <row r="457">
          <cell r="L457">
            <v>2179</v>
          </cell>
          <cell r="M457">
            <v>60</v>
          </cell>
        </row>
        <row r="458">
          <cell r="L458">
            <v>2179</v>
          </cell>
          <cell r="M458">
            <v>60</v>
          </cell>
        </row>
        <row r="459">
          <cell r="L459">
            <v>2179</v>
          </cell>
          <cell r="M459">
            <v>60</v>
          </cell>
        </row>
        <row r="460">
          <cell r="L460">
            <v>2179</v>
          </cell>
          <cell r="M460">
            <v>60</v>
          </cell>
        </row>
        <row r="461">
          <cell r="L461">
            <v>1498</v>
          </cell>
          <cell r="M461">
            <v>55</v>
          </cell>
        </row>
        <row r="462">
          <cell r="L462">
            <v>1598</v>
          </cell>
          <cell r="M462">
            <v>55</v>
          </cell>
        </row>
        <row r="463">
          <cell r="L463">
            <v>1498</v>
          </cell>
          <cell r="M463">
            <v>55</v>
          </cell>
        </row>
        <row r="464">
          <cell r="L464">
            <v>1598</v>
          </cell>
          <cell r="M464">
            <v>55</v>
          </cell>
        </row>
        <row r="465">
          <cell r="L465">
            <v>2179</v>
          </cell>
          <cell r="M465">
            <v>70</v>
          </cell>
        </row>
        <row r="466">
          <cell r="L466">
            <v>2179</v>
          </cell>
          <cell r="M466">
            <v>70</v>
          </cell>
        </row>
        <row r="467">
          <cell r="L467">
            <v>2179</v>
          </cell>
          <cell r="M467">
            <v>70</v>
          </cell>
        </row>
        <row r="468">
          <cell r="L468">
            <v>2179</v>
          </cell>
          <cell r="M468">
            <v>70</v>
          </cell>
        </row>
        <row r="469">
          <cell r="L469">
            <v>2179</v>
          </cell>
          <cell r="M469">
            <v>70</v>
          </cell>
        </row>
        <row r="470">
          <cell r="L470">
            <v>2179</v>
          </cell>
          <cell r="M470">
            <v>70</v>
          </cell>
        </row>
        <row r="471">
          <cell r="L471">
            <v>2179</v>
          </cell>
          <cell r="M471">
            <v>70</v>
          </cell>
        </row>
        <row r="472">
          <cell r="L472">
            <v>2179</v>
          </cell>
          <cell r="M472">
            <v>70</v>
          </cell>
        </row>
        <row r="473">
          <cell r="L473">
            <v>2179</v>
          </cell>
          <cell r="M473">
            <v>70</v>
          </cell>
        </row>
        <row r="474">
          <cell r="L474">
            <v>2179</v>
          </cell>
          <cell r="M474">
            <v>70</v>
          </cell>
        </row>
        <row r="475">
          <cell r="L475">
            <v>2179</v>
          </cell>
          <cell r="M475">
            <v>70</v>
          </cell>
        </row>
        <row r="476">
          <cell r="L476">
            <v>2179</v>
          </cell>
          <cell r="M476">
            <v>70</v>
          </cell>
        </row>
        <row r="477">
          <cell r="L477">
            <v>2179</v>
          </cell>
          <cell r="M477">
            <v>70</v>
          </cell>
        </row>
        <row r="478">
          <cell r="L478">
            <v>2179</v>
          </cell>
          <cell r="M478">
            <v>70</v>
          </cell>
        </row>
        <row r="479">
          <cell r="L479">
            <v>2179</v>
          </cell>
          <cell r="M479">
            <v>70</v>
          </cell>
        </row>
        <row r="480">
          <cell r="L480">
            <v>2179</v>
          </cell>
          <cell r="M480">
            <v>70</v>
          </cell>
        </row>
        <row r="481">
          <cell r="L481">
            <v>2179</v>
          </cell>
          <cell r="M481">
            <v>70</v>
          </cell>
        </row>
        <row r="482">
          <cell r="L482">
            <v>2179</v>
          </cell>
          <cell r="M482">
            <v>70</v>
          </cell>
        </row>
        <row r="483">
          <cell r="L483">
            <v>2179</v>
          </cell>
          <cell r="M483">
            <v>70</v>
          </cell>
        </row>
        <row r="484">
          <cell r="L484">
            <v>2179</v>
          </cell>
          <cell r="M484">
            <v>70</v>
          </cell>
        </row>
        <row r="485">
          <cell r="L485">
            <v>2179</v>
          </cell>
          <cell r="M485">
            <v>70</v>
          </cell>
        </row>
        <row r="486">
          <cell r="L486">
            <v>2179</v>
          </cell>
          <cell r="M486">
            <v>60</v>
          </cell>
        </row>
        <row r="487">
          <cell r="L487">
            <v>2179</v>
          </cell>
          <cell r="M487">
            <v>60</v>
          </cell>
        </row>
        <row r="488">
          <cell r="L488">
            <v>2179</v>
          </cell>
          <cell r="M488">
            <v>60</v>
          </cell>
        </row>
        <row r="489">
          <cell r="L489">
            <v>2179</v>
          </cell>
          <cell r="M489">
            <v>60</v>
          </cell>
        </row>
        <row r="490">
          <cell r="L490">
            <v>2179</v>
          </cell>
          <cell r="M490">
            <v>60</v>
          </cell>
        </row>
        <row r="491">
          <cell r="L491">
            <v>2393</v>
          </cell>
          <cell r="M491">
            <v>55</v>
          </cell>
        </row>
        <row r="492">
          <cell r="L492">
            <v>2393</v>
          </cell>
          <cell r="M492">
            <v>55</v>
          </cell>
        </row>
        <row r="493">
          <cell r="L493">
            <v>2393</v>
          </cell>
          <cell r="M493">
            <v>55</v>
          </cell>
        </row>
        <row r="494">
          <cell r="L494">
            <v>2393</v>
          </cell>
          <cell r="M494">
            <v>55</v>
          </cell>
        </row>
        <row r="495">
          <cell r="L495">
            <v>2393</v>
          </cell>
          <cell r="M495">
            <v>55</v>
          </cell>
        </row>
        <row r="496">
          <cell r="L496">
            <v>2694</v>
          </cell>
          <cell r="M496">
            <v>55</v>
          </cell>
        </row>
        <row r="497">
          <cell r="L497">
            <v>2694</v>
          </cell>
          <cell r="M497">
            <v>55</v>
          </cell>
        </row>
        <row r="498">
          <cell r="L498">
            <v>2393</v>
          </cell>
          <cell r="M498">
            <v>55</v>
          </cell>
        </row>
        <row r="499">
          <cell r="L499">
            <v>2393</v>
          </cell>
          <cell r="M499">
            <v>55</v>
          </cell>
        </row>
        <row r="500">
          <cell r="L500">
            <v>2755</v>
          </cell>
          <cell r="M500">
            <v>55</v>
          </cell>
        </row>
        <row r="501">
          <cell r="L501">
            <v>2755</v>
          </cell>
          <cell r="M501">
            <v>55</v>
          </cell>
        </row>
        <row r="502">
          <cell r="L502">
            <v>2393</v>
          </cell>
          <cell r="M502">
            <v>55</v>
          </cell>
        </row>
        <row r="503">
          <cell r="L503">
            <v>2393</v>
          </cell>
          <cell r="M503">
            <v>55</v>
          </cell>
        </row>
        <row r="504">
          <cell r="L504">
            <v>2694</v>
          </cell>
          <cell r="M504">
            <v>55</v>
          </cell>
        </row>
        <row r="505">
          <cell r="L505">
            <v>2393</v>
          </cell>
          <cell r="M505">
            <v>55</v>
          </cell>
        </row>
        <row r="506">
          <cell r="L506">
            <v>2393</v>
          </cell>
          <cell r="M506">
            <v>55</v>
          </cell>
        </row>
        <row r="507">
          <cell r="L507">
            <v>1798</v>
          </cell>
          <cell r="M507">
            <v>55</v>
          </cell>
        </row>
        <row r="508">
          <cell r="L508">
            <v>1798</v>
          </cell>
          <cell r="M508">
            <v>55</v>
          </cell>
        </row>
        <row r="509">
          <cell r="L509">
            <v>1798</v>
          </cell>
          <cell r="M509">
            <v>55</v>
          </cell>
        </row>
        <row r="510">
          <cell r="L510">
            <v>1364</v>
          </cell>
          <cell r="M510">
            <v>43</v>
          </cell>
        </row>
        <row r="511">
          <cell r="L511">
            <v>1364</v>
          </cell>
          <cell r="M511">
            <v>43</v>
          </cell>
        </row>
        <row r="512">
          <cell r="L512">
            <v>1798</v>
          </cell>
          <cell r="M512">
            <v>55</v>
          </cell>
        </row>
        <row r="513">
          <cell r="L513">
            <v>1798</v>
          </cell>
          <cell r="M513">
            <v>66</v>
          </cell>
        </row>
        <row r="514">
          <cell r="L514">
            <v>1798</v>
          </cell>
          <cell r="M514">
            <v>66</v>
          </cell>
        </row>
        <row r="515">
          <cell r="L515">
            <v>1798</v>
          </cell>
          <cell r="M515">
            <v>66</v>
          </cell>
        </row>
        <row r="516">
          <cell r="L516">
            <v>1968</v>
          </cell>
          <cell r="M516">
            <v>66</v>
          </cell>
        </row>
        <row r="517">
          <cell r="L517">
            <v>1968</v>
          </cell>
          <cell r="M517">
            <v>66</v>
          </cell>
        </row>
        <row r="518">
          <cell r="L518">
            <v>1798</v>
          </cell>
          <cell r="M518">
            <v>66</v>
          </cell>
        </row>
        <row r="519">
          <cell r="L519">
            <v>1968</v>
          </cell>
          <cell r="M519">
            <v>66</v>
          </cell>
        </row>
        <row r="520">
          <cell r="L520">
            <v>2755</v>
          </cell>
          <cell r="M520">
            <v>80</v>
          </cell>
        </row>
        <row r="521">
          <cell r="L521">
            <v>2755</v>
          </cell>
          <cell r="M521">
            <v>80</v>
          </cell>
        </row>
        <row r="522">
          <cell r="L522">
            <v>2755</v>
          </cell>
          <cell r="M522">
            <v>80</v>
          </cell>
        </row>
        <row r="523">
          <cell r="L523">
            <v>2755</v>
          </cell>
          <cell r="M523">
            <v>80</v>
          </cell>
        </row>
        <row r="524">
          <cell r="L524">
            <v>2694</v>
          </cell>
          <cell r="M524">
            <v>80</v>
          </cell>
        </row>
        <row r="525">
          <cell r="L525">
            <v>2694</v>
          </cell>
          <cell r="M525">
            <v>80</v>
          </cell>
        </row>
        <row r="526">
          <cell r="L526">
            <v>2755</v>
          </cell>
          <cell r="M526">
            <v>80</v>
          </cell>
        </row>
        <row r="527">
          <cell r="L527">
            <v>3198</v>
          </cell>
          <cell r="M527">
            <v>80</v>
          </cell>
        </row>
        <row r="528">
          <cell r="L528">
            <v>2198</v>
          </cell>
          <cell r="M528">
            <v>80</v>
          </cell>
        </row>
        <row r="529">
          <cell r="L529">
            <v>2198</v>
          </cell>
          <cell r="M529">
            <v>80</v>
          </cell>
        </row>
        <row r="530">
          <cell r="L530">
            <v>1968</v>
          </cell>
          <cell r="M530">
            <v>63</v>
          </cell>
        </row>
        <row r="531">
          <cell r="L531">
            <v>1995</v>
          </cell>
          <cell r="M531">
            <v>51</v>
          </cell>
        </row>
        <row r="532">
          <cell r="L532">
            <v>1995</v>
          </cell>
          <cell r="M532">
            <v>51</v>
          </cell>
        </row>
        <row r="533">
          <cell r="L533">
            <v>1995</v>
          </cell>
          <cell r="M533">
            <v>51</v>
          </cell>
        </row>
        <row r="534">
          <cell r="L534">
            <v>1995</v>
          </cell>
          <cell r="M534">
            <v>61</v>
          </cell>
        </row>
        <row r="535">
          <cell r="L535">
            <v>1998</v>
          </cell>
          <cell r="M535">
            <v>51</v>
          </cell>
        </row>
        <row r="536">
          <cell r="L536">
            <v>1995</v>
          </cell>
          <cell r="M536">
            <v>40</v>
          </cell>
        </row>
        <row r="537">
          <cell r="L537">
            <v>1995</v>
          </cell>
          <cell r="M537">
            <v>40</v>
          </cell>
        </row>
        <row r="538">
          <cell r="L538">
            <v>1998</v>
          </cell>
          <cell r="M538">
            <v>59</v>
          </cell>
        </row>
        <row r="539">
          <cell r="L539">
            <v>1995</v>
          </cell>
          <cell r="M539">
            <v>60</v>
          </cell>
        </row>
        <row r="540">
          <cell r="L540">
            <v>2993</v>
          </cell>
          <cell r="M540">
            <v>68</v>
          </cell>
        </row>
        <row r="541">
          <cell r="L541">
            <v>1998</v>
          </cell>
          <cell r="M541">
            <v>68</v>
          </cell>
        </row>
        <row r="542">
          <cell r="L542">
            <v>1998</v>
          </cell>
          <cell r="M542">
            <v>52</v>
          </cell>
        </row>
        <row r="543">
          <cell r="L543">
            <v>2998</v>
          </cell>
          <cell r="M543">
            <v>52</v>
          </cell>
        </row>
        <row r="544">
          <cell r="L544">
            <v>796</v>
          </cell>
          <cell r="M544">
            <v>35</v>
          </cell>
        </row>
        <row r="545">
          <cell r="L545">
            <v>796</v>
          </cell>
          <cell r="M545">
            <v>36</v>
          </cell>
        </row>
        <row r="546">
          <cell r="L546">
            <v>1194</v>
          </cell>
          <cell r="M546">
            <v>42</v>
          </cell>
        </row>
        <row r="547">
          <cell r="L547">
            <v>1498</v>
          </cell>
          <cell r="M547">
            <v>40</v>
          </cell>
        </row>
        <row r="548">
          <cell r="L548">
            <v>1196</v>
          </cell>
          <cell r="M548">
            <v>42</v>
          </cell>
        </row>
        <row r="549">
          <cell r="L549">
            <v>1498</v>
          </cell>
          <cell r="M549">
            <v>40</v>
          </cell>
        </row>
        <row r="550">
          <cell r="L550">
            <v>1194</v>
          </cell>
          <cell r="M550">
            <v>42</v>
          </cell>
        </row>
        <row r="551">
          <cell r="L551">
            <v>1498</v>
          </cell>
          <cell r="M551">
            <v>40</v>
          </cell>
        </row>
        <row r="552">
          <cell r="L552">
            <v>1248</v>
          </cell>
          <cell r="M552">
            <v>37</v>
          </cell>
        </row>
        <row r="553">
          <cell r="L553">
            <v>1248</v>
          </cell>
          <cell r="M553">
            <v>37</v>
          </cell>
        </row>
        <row r="554">
          <cell r="L554">
            <v>1248</v>
          </cell>
          <cell r="M554">
            <v>37</v>
          </cell>
        </row>
        <row r="555">
          <cell r="L555">
            <v>1248</v>
          </cell>
          <cell r="M555">
            <v>37</v>
          </cell>
        </row>
        <row r="556">
          <cell r="L556">
            <v>1197</v>
          </cell>
          <cell r="M556">
            <v>37</v>
          </cell>
        </row>
        <row r="557">
          <cell r="L557">
            <v>1197</v>
          </cell>
          <cell r="M557">
            <v>37</v>
          </cell>
        </row>
        <row r="558">
          <cell r="L558">
            <v>1197</v>
          </cell>
          <cell r="M558">
            <v>37</v>
          </cell>
        </row>
        <row r="559">
          <cell r="L559">
            <v>1197</v>
          </cell>
          <cell r="M559">
            <v>37</v>
          </cell>
        </row>
        <row r="560">
          <cell r="L560">
            <v>1197</v>
          </cell>
          <cell r="M560">
            <v>37</v>
          </cell>
        </row>
        <row r="561">
          <cell r="L561">
            <v>1197</v>
          </cell>
          <cell r="M561">
            <v>37</v>
          </cell>
        </row>
        <row r="562">
          <cell r="L562">
            <v>1197</v>
          </cell>
          <cell r="M562">
            <v>37</v>
          </cell>
        </row>
        <row r="563">
          <cell r="L563">
            <v>1197</v>
          </cell>
          <cell r="M563">
            <v>37</v>
          </cell>
        </row>
        <row r="564">
          <cell r="L564">
            <v>1197</v>
          </cell>
          <cell r="M564">
            <v>37</v>
          </cell>
        </row>
        <row r="565">
          <cell r="L565">
            <v>1197</v>
          </cell>
          <cell r="M565">
            <v>43</v>
          </cell>
        </row>
        <row r="566">
          <cell r="L566">
            <v>1197</v>
          </cell>
          <cell r="M566">
            <v>43</v>
          </cell>
        </row>
        <row r="567">
          <cell r="L567">
            <v>1197</v>
          </cell>
          <cell r="M567">
            <v>43</v>
          </cell>
        </row>
        <row r="568">
          <cell r="L568">
            <v>1197</v>
          </cell>
          <cell r="M568">
            <v>43</v>
          </cell>
        </row>
        <row r="569">
          <cell r="L569">
            <v>1197</v>
          </cell>
          <cell r="M569">
            <v>43</v>
          </cell>
        </row>
        <row r="570">
          <cell r="L570">
            <v>1197</v>
          </cell>
          <cell r="M570">
            <v>43</v>
          </cell>
        </row>
        <row r="571">
          <cell r="L571">
            <v>1462</v>
          </cell>
          <cell r="M571">
            <v>45</v>
          </cell>
        </row>
        <row r="572">
          <cell r="L572">
            <v>1462</v>
          </cell>
          <cell r="M572">
            <v>45</v>
          </cell>
        </row>
        <row r="573">
          <cell r="L573">
            <v>1462</v>
          </cell>
          <cell r="M573">
            <v>45</v>
          </cell>
        </row>
        <row r="574">
          <cell r="L574">
            <v>1462</v>
          </cell>
          <cell r="M574">
            <v>45</v>
          </cell>
        </row>
        <row r="575">
          <cell r="L575">
            <v>1462</v>
          </cell>
          <cell r="M575">
            <v>45</v>
          </cell>
        </row>
        <row r="576">
          <cell r="L576">
            <v>1462</v>
          </cell>
          <cell r="M576">
            <v>45</v>
          </cell>
        </row>
        <row r="577">
          <cell r="L577">
            <v>1498</v>
          </cell>
          <cell r="M577">
            <v>45</v>
          </cell>
        </row>
        <row r="578">
          <cell r="L578">
            <v>1498</v>
          </cell>
          <cell r="M578">
            <v>45</v>
          </cell>
        </row>
        <row r="579">
          <cell r="L579">
            <v>1498</v>
          </cell>
          <cell r="M579">
            <v>45</v>
          </cell>
        </row>
        <row r="580">
          <cell r="L580">
            <v>1462</v>
          </cell>
          <cell r="M580">
            <v>45</v>
          </cell>
        </row>
        <row r="581">
          <cell r="L581">
            <v>998</v>
          </cell>
          <cell r="M581">
            <v>37</v>
          </cell>
        </row>
        <row r="582">
          <cell r="L582">
            <v>1493</v>
          </cell>
          <cell r="M582">
            <v>60</v>
          </cell>
        </row>
        <row r="583">
          <cell r="L583">
            <v>1493</v>
          </cell>
          <cell r="M583">
            <v>60</v>
          </cell>
        </row>
        <row r="584">
          <cell r="L584">
            <v>1493</v>
          </cell>
          <cell r="M584">
            <v>60</v>
          </cell>
        </row>
        <row r="585">
          <cell r="L585">
            <v>1493</v>
          </cell>
          <cell r="M585">
            <v>60</v>
          </cell>
        </row>
        <row r="586">
          <cell r="L586">
            <v>1493</v>
          </cell>
          <cell r="M586">
            <v>60</v>
          </cell>
        </row>
        <row r="587">
          <cell r="L587">
            <v>1493</v>
          </cell>
          <cell r="M587">
            <v>60</v>
          </cell>
        </row>
        <row r="588">
          <cell r="L588">
            <v>1493</v>
          </cell>
          <cell r="M588">
            <v>60</v>
          </cell>
        </row>
        <row r="589">
          <cell r="L589">
            <v>1248</v>
          </cell>
          <cell r="M589">
            <v>48</v>
          </cell>
        </row>
        <row r="590">
          <cell r="L590">
            <v>1248</v>
          </cell>
          <cell r="M590">
            <v>48</v>
          </cell>
        </row>
        <row r="591">
          <cell r="L591">
            <v>1248</v>
          </cell>
          <cell r="M591">
            <v>48</v>
          </cell>
        </row>
        <row r="592">
          <cell r="L592">
            <v>1248</v>
          </cell>
          <cell r="M592">
            <v>48</v>
          </cell>
        </row>
        <row r="593">
          <cell r="L593">
            <v>1498</v>
          </cell>
          <cell r="M593">
            <v>50</v>
          </cell>
        </row>
        <row r="594">
          <cell r="L594">
            <v>1461</v>
          </cell>
          <cell r="M594">
            <v>50</v>
          </cell>
        </row>
        <row r="595">
          <cell r="L595">
            <v>1461</v>
          </cell>
          <cell r="M595">
            <v>50</v>
          </cell>
        </row>
        <row r="596">
          <cell r="L596">
            <v>1498</v>
          </cell>
          <cell r="M596">
            <v>50</v>
          </cell>
        </row>
        <row r="597">
          <cell r="L597">
            <v>2489</v>
          </cell>
          <cell r="M597">
            <v>55</v>
          </cell>
        </row>
        <row r="598">
          <cell r="L598">
            <v>2489</v>
          </cell>
          <cell r="M598">
            <v>55</v>
          </cell>
        </row>
        <row r="599">
          <cell r="L599">
            <v>2179</v>
          </cell>
          <cell r="M599">
            <v>55</v>
          </cell>
        </row>
        <row r="600">
          <cell r="L600">
            <v>2179</v>
          </cell>
          <cell r="M600">
            <v>55</v>
          </cell>
        </row>
        <row r="601">
          <cell r="L601">
            <v>2179</v>
          </cell>
          <cell r="M601">
            <v>55</v>
          </cell>
        </row>
        <row r="602">
          <cell r="L602">
            <v>2179</v>
          </cell>
          <cell r="M602">
            <v>63</v>
          </cell>
        </row>
        <row r="603">
          <cell r="L603">
            <v>2179</v>
          </cell>
          <cell r="M603">
            <v>63</v>
          </cell>
        </row>
        <row r="604">
          <cell r="L604">
            <v>2179</v>
          </cell>
          <cell r="M604">
            <v>63</v>
          </cell>
        </row>
        <row r="605">
          <cell r="L605">
            <v>2179</v>
          </cell>
          <cell r="M605">
            <v>63</v>
          </cell>
        </row>
        <row r="606">
          <cell r="L606">
            <v>1999</v>
          </cell>
          <cell r="M606">
            <v>50</v>
          </cell>
        </row>
        <row r="607">
          <cell r="L607">
            <v>1999</v>
          </cell>
          <cell r="M607">
            <v>50</v>
          </cell>
        </row>
        <row r="608">
          <cell r="L608">
            <v>1999</v>
          </cell>
          <cell r="M608">
            <v>50</v>
          </cell>
        </row>
        <row r="609">
          <cell r="L609">
            <v>1999</v>
          </cell>
          <cell r="M609">
            <v>50</v>
          </cell>
        </row>
        <row r="610">
          <cell r="L610">
            <v>1995</v>
          </cell>
          <cell r="M610">
            <v>62</v>
          </cell>
        </row>
        <row r="611">
          <cell r="L611">
            <v>1999</v>
          </cell>
          <cell r="M611">
            <v>62</v>
          </cell>
        </row>
        <row r="612">
          <cell r="L612">
            <v>1995</v>
          </cell>
          <cell r="M612">
            <v>62</v>
          </cell>
        </row>
        <row r="613">
          <cell r="L613">
            <v>1999</v>
          </cell>
          <cell r="M613">
            <v>62</v>
          </cell>
        </row>
        <row r="614">
          <cell r="L614">
            <v>1995</v>
          </cell>
          <cell r="M614">
            <v>62</v>
          </cell>
        </row>
        <row r="615">
          <cell r="L615">
            <v>1999</v>
          </cell>
          <cell r="M615">
            <v>62</v>
          </cell>
        </row>
        <row r="616">
          <cell r="L616">
            <v>1999</v>
          </cell>
          <cell r="M616">
            <v>62</v>
          </cell>
        </row>
        <row r="617">
          <cell r="L617">
            <v>1995</v>
          </cell>
          <cell r="M617">
            <v>62</v>
          </cell>
        </row>
        <row r="618">
          <cell r="L618">
            <v>1968</v>
          </cell>
          <cell r="M618">
            <v>55</v>
          </cell>
        </row>
        <row r="619">
          <cell r="L619">
            <v>1968</v>
          </cell>
          <cell r="M619">
            <v>66</v>
          </cell>
        </row>
        <row r="620">
          <cell r="L620">
            <v>1968</v>
          </cell>
          <cell r="M620">
            <v>55</v>
          </cell>
        </row>
        <row r="621">
          <cell r="L621">
            <v>1968</v>
          </cell>
          <cell r="M621">
            <v>66</v>
          </cell>
        </row>
        <row r="622">
          <cell r="L622">
            <v>1798</v>
          </cell>
          <cell r="M622">
            <v>43</v>
          </cell>
        </row>
        <row r="623">
          <cell r="L623">
            <v>2998</v>
          </cell>
          <cell r="M623">
            <v>80</v>
          </cell>
        </row>
        <row r="624">
          <cell r="L624">
            <v>2993</v>
          </cell>
          <cell r="M624">
            <v>80</v>
          </cell>
        </row>
        <row r="625">
          <cell r="L625">
            <v>2979</v>
          </cell>
          <cell r="M625">
            <v>60</v>
          </cell>
        </row>
        <row r="626">
          <cell r="L626">
            <v>796</v>
          </cell>
          <cell r="M626">
            <v>35</v>
          </cell>
        </row>
        <row r="627">
          <cell r="L627">
            <v>796</v>
          </cell>
          <cell r="M627">
            <v>35</v>
          </cell>
        </row>
        <row r="628">
          <cell r="L628">
            <v>1186</v>
          </cell>
          <cell r="M628">
            <v>37</v>
          </cell>
        </row>
        <row r="629">
          <cell r="L629">
            <v>1197</v>
          </cell>
          <cell r="M629">
            <v>37</v>
          </cell>
        </row>
        <row r="630">
          <cell r="L630">
            <v>1197</v>
          </cell>
          <cell r="M630">
            <v>37</v>
          </cell>
        </row>
        <row r="631">
          <cell r="L631">
            <v>1197</v>
          </cell>
          <cell r="M631">
            <v>37</v>
          </cell>
        </row>
        <row r="632">
          <cell r="L632">
            <v>1197</v>
          </cell>
          <cell r="M632">
            <v>37</v>
          </cell>
        </row>
        <row r="633">
          <cell r="L633">
            <v>1197</v>
          </cell>
          <cell r="M633">
            <v>37</v>
          </cell>
        </row>
        <row r="634">
          <cell r="L634">
            <v>1197</v>
          </cell>
          <cell r="M634">
            <v>37</v>
          </cell>
        </row>
        <row r="635">
          <cell r="L635">
            <v>1197</v>
          </cell>
          <cell r="M635">
            <v>37</v>
          </cell>
        </row>
        <row r="636">
          <cell r="L636">
            <v>1186</v>
          </cell>
          <cell r="M636">
            <v>37</v>
          </cell>
        </row>
        <row r="637">
          <cell r="L637">
            <v>1186</v>
          </cell>
          <cell r="M637">
            <v>37</v>
          </cell>
        </row>
        <row r="638">
          <cell r="L638">
            <v>1197</v>
          </cell>
          <cell r="M638">
            <v>43</v>
          </cell>
        </row>
        <row r="639">
          <cell r="L639">
            <v>1197</v>
          </cell>
          <cell r="M639">
            <v>43</v>
          </cell>
        </row>
        <row r="640">
          <cell r="L640">
            <v>1197</v>
          </cell>
          <cell r="M640">
            <v>43</v>
          </cell>
        </row>
        <row r="641">
          <cell r="L641">
            <v>1197</v>
          </cell>
          <cell r="M641">
            <v>43</v>
          </cell>
        </row>
        <row r="642">
          <cell r="L642">
            <v>1120</v>
          </cell>
          <cell r="M642">
            <v>43</v>
          </cell>
        </row>
        <row r="643">
          <cell r="L643">
            <v>1197</v>
          </cell>
          <cell r="M643">
            <v>43</v>
          </cell>
        </row>
        <row r="644">
          <cell r="L644">
            <v>1120</v>
          </cell>
          <cell r="M644">
            <v>43</v>
          </cell>
        </row>
        <row r="645">
          <cell r="L645">
            <v>1120</v>
          </cell>
          <cell r="M645">
            <v>43</v>
          </cell>
        </row>
        <row r="646">
          <cell r="L646">
            <v>1197</v>
          </cell>
          <cell r="M646">
            <v>43</v>
          </cell>
        </row>
        <row r="647">
          <cell r="L647">
            <v>2523</v>
          </cell>
          <cell r="M647">
            <v>60</v>
          </cell>
        </row>
        <row r="648">
          <cell r="L648">
            <v>2523</v>
          </cell>
          <cell r="M648">
            <v>60</v>
          </cell>
        </row>
        <row r="649">
          <cell r="L649">
            <v>2523</v>
          </cell>
          <cell r="M649">
            <v>60</v>
          </cell>
        </row>
        <row r="650">
          <cell r="L650">
            <v>2523</v>
          </cell>
          <cell r="M650">
            <v>60</v>
          </cell>
        </row>
        <row r="651">
          <cell r="L651">
            <v>2523</v>
          </cell>
          <cell r="M651">
            <v>60</v>
          </cell>
        </row>
        <row r="652">
          <cell r="L652">
            <v>1248</v>
          </cell>
          <cell r="M652">
            <v>43</v>
          </cell>
        </row>
        <row r="653">
          <cell r="L653">
            <v>1248</v>
          </cell>
          <cell r="M653">
            <v>43</v>
          </cell>
        </row>
        <row r="654">
          <cell r="L654">
            <v>1248</v>
          </cell>
          <cell r="M654">
            <v>43</v>
          </cell>
        </row>
        <row r="655">
          <cell r="L655">
            <v>1248</v>
          </cell>
          <cell r="M655">
            <v>43</v>
          </cell>
        </row>
        <row r="656">
          <cell r="L656">
            <v>1462</v>
          </cell>
          <cell r="M656">
            <v>43</v>
          </cell>
        </row>
        <row r="657">
          <cell r="L657">
            <v>1462</v>
          </cell>
          <cell r="M657">
            <v>43</v>
          </cell>
        </row>
        <row r="658">
          <cell r="L658">
            <v>1462</v>
          </cell>
          <cell r="M658">
            <v>43</v>
          </cell>
        </row>
        <row r="659">
          <cell r="L659">
            <v>1462</v>
          </cell>
          <cell r="M659">
            <v>43</v>
          </cell>
        </row>
        <row r="660">
          <cell r="L660">
            <v>1462</v>
          </cell>
          <cell r="M660">
            <v>43</v>
          </cell>
        </row>
        <row r="661">
          <cell r="L661">
            <v>1462</v>
          </cell>
          <cell r="M661">
            <v>43</v>
          </cell>
        </row>
        <row r="662">
          <cell r="L662">
            <v>1462</v>
          </cell>
          <cell r="M662">
            <v>43</v>
          </cell>
        </row>
        <row r="663">
          <cell r="L663">
            <v>1498</v>
          </cell>
          <cell r="M663">
            <v>43</v>
          </cell>
        </row>
        <row r="664">
          <cell r="L664">
            <v>1498</v>
          </cell>
          <cell r="M664">
            <v>43</v>
          </cell>
        </row>
        <row r="665">
          <cell r="L665">
            <v>1498</v>
          </cell>
          <cell r="M665">
            <v>43</v>
          </cell>
        </row>
        <row r="666">
          <cell r="L666">
            <v>1598</v>
          </cell>
          <cell r="M666">
            <v>55</v>
          </cell>
        </row>
        <row r="667">
          <cell r="L667">
            <v>1498</v>
          </cell>
          <cell r="M667">
            <v>55</v>
          </cell>
        </row>
        <row r="668">
          <cell r="L668">
            <v>1598</v>
          </cell>
          <cell r="M668">
            <v>55</v>
          </cell>
        </row>
        <row r="669">
          <cell r="L669">
            <v>1498</v>
          </cell>
          <cell r="M669">
            <v>55</v>
          </cell>
        </row>
        <row r="670">
          <cell r="L670">
            <v>1498</v>
          </cell>
          <cell r="M670">
            <v>55</v>
          </cell>
        </row>
        <row r="671">
          <cell r="L671">
            <v>1598</v>
          </cell>
          <cell r="M671">
            <v>55</v>
          </cell>
        </row>
        <row r="672">
          <cell r="L672">
            <v>1498</v>
          </cell>
          <cell r="M672">
            <v>55</v>
          </cell>
        </row>
        <row r="673">
          <cell r="L673">
            <v>1498</v>
          </cell>
          <cell r="M673">
            <v>55</v>
          </cell>
        </row>
        <row r="674">
          <cell r="L674">
            <v>1598</v>
          </cell>
          <cell r="M674">
            <v>55</v>
          </cell>
        </row>
        <row r="675">
          <cell r="L675">
            <v>1598</v>
          </cell>
          <cell r="M675">
            <v>55</v>
          </cell>
        </row>
        <row r="676">
          <cell r="L676">
            <v>1598</v>
          </cell>
          <cell r="M676">
            <v>55</v>
          </cell>
        </row>
        <row r="677">
          <cell r="L677">
            <v>1598</v>
          </cell>
          <cell r="M677">
            <v>55</v>
          </cell>
        </row>
        <row r="678">
          <cell r="L678">
            <v>1498</v>
          </cell>
          <cell r="M678">
            <v>55</v>
          </cell>
        </row>
        <row r="679">
          <cell r="L679">
            <v>1498</v>
          </cell>
          <cell r="M679">
            <v>55</v>
          </cell>
        </row>
        <row r="680">
          <cell r="L680">
            <v>1396</v>
          </cell>
          <cell r="M680">
            <v>55</v>
          </cell>
        </row>
        <row r="681">
          <cell r="L681">
            <v>1591</v>
          </cell>
          <cell r="M681">
            <v>55</v>
          </cell>
        </row>
        <row r="682">
          <cell r="L682">
            <v>1591</v>
          </cell>
          <cell r="M682">
            <v>55</v>
          </cell>
        </row>
        <row r="683">
          <cell r="L683">
            <v>1591</v>
          </cell>
          <cell r="M683">
            <v>55</v>
          </cell>
        </row>
        <row r="684">
          <cell r="L684">
            <v>1591</v>
          </cell>
          <cell r="M684">
            <v>55</v>
          </cell>
        </row>
        <row r="685">
          <cell r="L685">
            <v>1591</v>
          </cell>
          <cell r="M685">
            <v>55</v>
          </cell>
        </row>
        <row r="686">
          <cell r="L686">
            <v>1396</v>
          </cell>
          <cell r="M686">
            <v>55</v>
          </cell>
        </row>
        <row r="687">
          <cell r="L687">
            <v>1582</v>
          </cell>
          <cell r="M687">
            <v>55</v>
          </cell>
        </row>
        <row r="688">
          <cell r="L688">
            <v>1582</v>
          </cell>
          <cell r="M688">
            <v>55</v>
          </cell>
        </row>
        <row r="689">
          <cell r="L689">
            <v>1582</v>
          </cell>
          <cell r="M689">
            <v>55</v>
          </cell>
        </row>
        <row r="690">
          <cell r="L690">
            <v>1582</v>
          </cell>
          <cell r="M690">
            <v>55</v>
          </cell>
        </row>
        <row r="691">
          <cell r="L691">
            <v>1582</v>
          </cell>
          <cell r="M691">
            <v>55</v>
          </cell>
        </row>
        <row r="692">
          <cell r="L692">
            <v>1591</v>
          </cell>
          <cell r="M692">
            <v>55</v>
          </cell>
        </row>
        <row r="693">
          <cell r="L693">
            <v>1582</v>
          </cell>
          <cell r="M693">
            <v>55</v>
          </cell>
        </row>
        <row r="694">
          <cell r="L694">
            <v>1396</v>
          </cell>
          <cell r="M694">
            <v>55</v>
          </cell>
        </row>
        <row r="695">
          <cell r="L695">
            <v>1591</v>
          </cell>
          <cell r="M695">
            <v>55</v>
          </cell>
        </row>
        <row r="696">
          <cell r="L696">
            <v>1591</v>
          </cell>
          <cell r="M696">
            <v>55</v>
          </cell>
        </row>
        <row r="697">
          <cell r="L697">
            <v>1582</v>
          </cell>
          <cell r="M697">
            <v>55</v>
          </cell>
        </row>
        <row r="698">
          <cell r="L698">
            <v>1956</v>
          </cell>
          <cell r="M698">
            <v>50</v>
          </cell>
        </row>
        <row r="699">
          <cell r="L699">
            <v>1956</v>
          </cell>
          <cell r="M699">
            <v>50</v>
          </cell>
        </row>
        <row r="700">
          <cell r="L700">
            <v>1956</v>
          </cell>
          <cell r="M700">
            <v>50</v>
          </cell>
        </row>
        <row r="701">
          <cell r="L701">
            <v>1956</v>
          </cell>
          <cell r="M701">
            <v>50</v>
          </cell>
        </row>
        <row r="702">
          <cell r="L702">
            <v>1956</v>
          </cell>
          <cell r="M702">
            <v>50</v>
          </cell>
        </row>
        <row r="703">
          <cell r="L703">
            <v>1956</v>
          </cell>
          <cell r="M703">
            <v>50</v>
          </cell>
        </row>
        <row r="704">
          <cell r="L704">
            <v>1995</v>
          </cell>
          <cell r="M704">
            <v>70</v>
          </cell>
        </row>
        <row r="705">
          <cell r="L705">
            <v>2993</v>
          </cell>
          <cell r="M705">
            <v>70</v>
          </cell>
        </row>
        <row r="706">
          <cell r="L706">
            <v>1998</v>
          </cell>
          <cell r="M706">
            <v>70</v>
          </cell>
        </row>
        <row r="707">
          <cell r="L707">
            <v>2993</v>
          </cell>
          <cell r="M707">
            <v>88</v>
          </cell>
        </row>
        <row r="708">
          <cell r="L708">
            <v>2993</v>
          </cell>
          <cell r="M708">
            <v>88</v>
          </cell>
        </row>
        <row r="709">
          <cell r="L709">
            <v>1995</v>
          </cell>
          <cell r="M709">
            <v>66</v>
          </cell>
        </row>
        <row r="710">
          <cell r="L710">
            <v>998</v>
          </cell>
          <cell r="M710">
            <v>32</v>
          </cell>
        </row>
        <row r="711">
          <cell r="L711">
            <v>998</v>
          </cell>
          <cell r="M711">
            <v>32</v>
          </cell>
        </row>
        <row r="712">
          <cell r="L712">
            <v>1197</v>
          </cell>
          <cell r="M712">
            <v>32</v>
          </cell>
        </row>
        <row r="713">
          <cell r="L713">
            <v>998</v>
          </cell>
          <cell r="M713">
            <v>32</v>
          </cell>
        </row>
        <row r="714">
          <cell r="L714">
            <v>1197</v>
          </cell>
          <cell r="M714">
            <v>32</v>
          </cell>
        </row>
        <row r="715">
          <cell r="L715">
            <v>1197</v>
          </cell>
          <cell r="M715">
            <v>32</v>
          </cell>
        </row>
        <row r="716">
          <cell r="L716">
            <v>1197</v>
          </cell>
          <cell r="M716">
            <v>32</v>
          </cell>
        </row>
        <row r="717">
          <cell r="L717">
            <v>998</v>
          </cell>
          <cell r="M717">
            <v>32</v>
          </cell>
        </row>
        <row r="718">
          <cell r="L718">
            <v>998</v>
          </cell>
          <cell r="M718">
            <v>32</v>
          </cell>
        </row>
        <row r="719">
          <cell r="L719">
            <v>1197</v>
          </cell>
          <cell r="M719">
            <v>32</v>
          </cell>
        </row>
        <row r="720">
          <cell r="L720">
            <v>1197</v>
          </cell>
          <cell r="M720">
            <v>32</v>
          </cell>
        </row>
        <row r="721">
          <cell r="L721">
            <v>998</v>
          </cell>
          <cell r="M721">
            <v>32</v>
          </cell>
        </row>
        <row r="722">
          <cell r="L722">
            <v>998</v>
          </cell>
          <cell r="M722">
            <v>32</v>
          </cell>
        </row>
        <row r="723">
          <cell r="L723">
            <v>998</v>
          </cell>
          <cell r="M723">
            <v>32</v>
          </cell>
        </row>
        <row r="724">
          <cell r="L724">
            <v>1199</v>
          </cell>
          <cell r="M724">
            <v>35</v>
          </cell>
        </row>
        <row r="725">
          <cell r="L725">
            <v>1047</v>
          </cell>
          <cell r="M725">
            <v>35</v>
          </cell>
        </row>
        <row r="726">
          <cell r="L726">
            <v>1199</v>
          </cell>
          <cell r="M726">
            <v>35</v>
          </cell>
        </row>
        <row r="727">
          <cell r="L727">
            <v>1493</v>
          </cell>
          <cell r="M727">
            <v>60</v>
          </cell>
        </row>
        <row r="728">
          <cell r="L728">
            <v>1493</v>
          </cell>
          <cell r="M728">
            <v>60</v>
          </cell>
        </row>
        <row r="729">
          <cell r="L729">
            <v>1493</v>
          </cell>
          <cell r="M729">
            <v>60</v>
          </cell>
        </row>
        <row r="730">
          <cell r="L730">
            <v>1493</v>
          </cell>
          <cell r="M730">
            <v>60</v>
          </cell>
        </row>
        <row r="731">
          <cell r="L731">
            <v>1493</v>
          </cell>
          <cell r="M731">
            <v>60</v>
          </cell>
        </row>
        <row r="732">
          <cell r="L732">
            <v>2200</v>
          </cell>
          <cell r="M732">
            <v>60</v>
          </cell>
        </row>
        <row r="733">
          <cell r="L733">
            <v>2487</v>
          </cell>
          <cell r="M733">
            <v>50</v>
          </cell>
        </row>
        <row r="734">
          <cell r="L734">
            <v>1496</v>
          </cell>
          <cell r="M734">
            <v>42</v>
          </cell>
        </row>
        <row r="735">
          <cell r="L735">
            <v>1496</v>
          </cell>
          <cell r="M735">
            <v>42</v>
          </cell>
        </row>
        <row r="736">
          <cell r="L736">
            <v>1498</v>
          </cell>
          <cell r="M736">
            <v>42</v>
          </cell>
        </row>
        <row r="737">
          <cell r="L737">
            <v>1496</v>
          </cell>
          <cell r="M737">
            <v>42</v>
          </cell>
        </row>
        <row r="738">
          <cell r="L738">
            <v>1496</v>
          </cell>
          <cell r="M738">
            <v>42</v>
          </cell>
        </row>
        <row r="739">
          <cell r="L739">
            <v>1496</v>
          </cell>
          <cell r="M739">
            <v>42</v>
          </cell>
        </row>
        <row r="740">
          <cell r="L740">
            <v>1496</v>
          </cell>
          <cell r="M740">
            <v>42</v>
          </cell>
        </row>
        <row r="741">
          <cell r="L741">
            <v>1496</v>
          </cell>
          <cell r="M741">
            <v>42</v>
          </cell>
        </row>
        <row r="742">
          <cell r="L742">
            <v>1498</v>
          </cell>
          <cell r="M742">
            <v>42</v>
          </cell>
        </row>
        <row r="743">
          <cell r="L743">
            <v>1496</v>
          </cell>
          <cell r="M743">
            <v>42</v>
          </cell>
        </row>
        <row r="744">
          <cell r="L744">
            <v>1496</v>
          </cell>
          <cell r="M744">
            <v>42</v>
          </cell>
        </row>
        <row r="745">
          <cell r="L745">
            <v>1496</v>
          </cell>
          <cell r="M745">
            <v>42</v>
          </cell>
        </row>
        <row r="746">
          <cell r="L746">
            <v>1496</v>
          </cell>
          <cell r="M746">
            <v>42</v>
          </cell>
        </row>
        <row r="747">
          <cell r="L747">
            <v>1498</v>
          </cell>
          <cell r="M747">
            <v>42</v>
          </cell>
        </row>
        <row r="748">
          <cell r="L748">
            <v>1395</v>
          </cell>
          <cell r="M748">
            <v>50</v>
          </cell>
        </row>
        <row r="749">
          <cell r="L749">
            <v>1968</v>
          </cell>
          <cell r="M749">
            <v>50</v>
          </cell>
        </row>
        <row r="750">
          <cell r="L750">
            <v>1395</v>
          </cell>
          <cell r="M750">
            <v>50</v>
          </cell>
        </row>
        <row r="751">
          <cell r="L751">
            <v>1798</v>
          </cell>
          <cell r="M751">
            <v>50</v>
          </cell>
        </row>
        <row r="752">
          <cell r="L752">
            <v>1968</v>
          </cell>
          <cell r="M752">
            <v>50</v>
          </cell>
        </row>
        <row r="753">
          <cell r="L753">
            <v>1968</v>
          </cell>
          <cell r="M753">
            <v>50</v>
          </cell>
        </row>
        <row r="754">
          <cell r="L754">
            <v>1798</v>
          </cell>
          <cell r="M754">
            <v>50</v>
          </cell>
        </row>
        <row r="755">
          <cell r="L755">
            <v>1968</v>
          </cell>
          <cell r="M755">
            <v>50</v>
          </cell>
        </row>
        <row r="756">
          <cell r="L756">
            <v>1395</v>
          </cell>
          <cell r="M756">
            <v>50</v>
          </cell>
        </row>
        <row r="757">
          <cell r="L757">
            <v>1968</v>
          </cell>
          <cell r="M757">
            <v>50</v>
          </cell>
        </row>
        <row r="758">
          <cell r="L758">
            <v>1798</v>
          </cell>
          <cell r="M758">
            <v>50</v>
          </cell>
        </row>
        <row r="759">
          <cell r="L759">
            <v>1968</v>
          </cell>
          <cell r="M759">
            <v>50</v>
          </cell>
        </row>
        <row r="760">
          <cell r="L760">
            <v>1461</v>
          </cell>
          <cell r="M760">
            <v>50</v>
          </cell>
        </row>
        <row r="761">
          <cell r="L761">
            <v>1461</v>
          </cell>
          <cell r="M761">
            <v>50</v>
          </cell>
        </row>
        <row r="762">
          <cell r="L762">
            <v>1461</v>
          </cell>
          <cell r="M762">
            <v>50</v>
          </cell>
        </row>
      </sheetData>
      <sheetData sheetId="4"/>
      <sheetData sheetId="5"/>
      <sheetData sheetId="6">
        <row r="1">
          <cell r="B1" t="str">
            <v>Distance driven</v>
          </cell>
          <cell r="L1" t="str">
            <v>Distance driven</v>
          </cell>
        </row>
        <row r="2">
          <cell r="A2">
            <v>23.42</v>
          </cell>
          <cell r="B2">
            <v>819.7</v>
          </cell>
          <cell r="K2">
            <v>13.5</v>
          </cell>
          <cell r="L2">
            <v>540</v>
          </cell>
        </row>
        <row r="3">
          <cell r="A3">
            <v>23.42</v>
          </cell>
          <cell r="B3">
            <v>819.7</v>
          </cell>
          <cell r="K3">
            <v>13.5</v>
          </cell>
          <cell r="L3">
            <v>540</v>
          </cell>
        </row>
        <row r="4">
          <cell r="A4">
            <v>23.42</v>
          </cell>
          <cell r="B4">
            <v>819.7</v>
          </cell>
          <cell r="K4">
            <v>13</v>
          </cell>
          <cell r="L4">
            <v>520</v>
          </cell>
        </row>
        <row r="5">
          <cell r="A5">
            <v>23.42</v>
          </cell>
          <cell r="B5">
            <v>819.7</v>
          </cell>
          <cell r="K5">
            <v>15.5</v>
          </cell>
          <cell r="L5">
            <v>542.5</v>
          </cell>
        </row>
        <row r="6">
          <cell r="A6">
            <v>23.92</v>
          </cell>
          <cell r="B6">
            <v>837.2</v>
          </cell>
          <cell r="K6">
            <v>15.5</v>
          </cell>
          <cell r="L6">
            <v>542.5</v>
          </cell>
        </row>
        <row r="7">
          <cell r="A7">
            <v>23.92</v>
          </cell>
          <cell r="B7">
            <v>837.2</v>
          </cell>
          <cell r="K7">
            <v>21.535</v>
          </cell>
          <cell r="L7">
            <v>753.72500000000002</v>
          </cell>
        </row>
        <row r="8">
          <cell r="A8">
            <v>23.92</v>
          </cell>
          <cell r="B8">
            <v>837.2</v>
          </cell>
          <cell r="K8">
            <v>15.5</v>
          </cell>
          <cell r="L8">
            <v>542.5</v>
          </cell>
        </row>
        <row r="9">
          <cell r="A9">
            <v>20.89</v>
          </cell>
          <cell r="B9">
            <v>668.48</v>
          </cell>
          <cell r="K9">
            <v>15.5</v>
          </cell>
          <cell r="L9">
            <v>542.5</v>
          </cell>
        </row>
        <row r="10">
          <cell r="A10">
            <v>20.445</v>
          </cell>
          <cell r="B10">
            <v>654.24</v>
          </cell>
          <cell r="K10">
            <v>22.5</v>
          </cell>
          <cell r="L10">
            <v>787.5</v>
          </cell>
        </row>
        <row r="11">
          <cell r="A11">
            <v>15.7</v>
          </cell>
          <cell r="B11">
            <v>675.1</v>
          </cell>
          <cell r="K11">
            <v>22.5</v>
          </cell>
          <cell r="L11">
            <v>787.5</v>
          </cell>
        </row>
        <row r="12">
          <cell r="A12">
            <v>17.2</v>
          </cell>
          <cell r="B12">
            <v>722.4</v>
          </cell>
          <cell r="K12">
            <v>22.5</v>
          </cell>
          <cell r="L12">
            <v>787.5</v>
          </cell>
        </row>
        <row r="13">
          <cell r="A13">
            <v>17.700000000000003</v>
          </cell>
          <cell r="B13">
            <v>743.40000000000009</v>
          </cell>
          <cell r="K13">
            <v>22.5</v>
          </cell>
          <cell r="L13">
            <v>787.5</v>
          </cell>
        </row>
        <row r="14">
          <cell r="A14">
            <v>15</v>
          </cell>
          <cell r="B14">
            <v>675</v>
          </cell>
          <cell r="K14">
            <v>22.5</v>
          </cell>
          <cell r="L14">
            <v>787.5</v>
          </cell>
        </row>
        <row r="15">
          <cell r="A15">
            <v>15</v>
          </cell>
          <cell r="B15">
            <v>675</v>
          </cell>
          <cell r="K15">
            <v>22.5</v>
          </cell>
          <cell r="L15">
            <v>787.5</v>
          </cell>
        </row>
        <row r="16">
          <cell r="A16">
            <v>19.5</v>
          </cell>
          <cell r="B16">
            <v>877.5</v>
          </cell>
          <cell r="K16">
            <v>22.5</v>
          </cell>
          <cell r="L16">
            <v>787.5</v>
          </cell>
        </row>
        <row r="17">
          <cell r="A17">
            <v>19.5</v>
          </cell>
          <cell r="B17">
            <v>877.5</v>
          </cell>
          <cell r="K17">
            <v>22.5</v>
          </cell>
          <cell r="L17">
            <v>787.5</v>
          </cell>
        </row>
        <row r="18">
          <cell r="A18">
            <v>17</v>
          </cell>
          <cell r="B18">
            <v>765</v>
          </cell>
          <cell r="K18">
            <v>16.405000000000001</v>
          </cell>
          <cell r="L18">
            <v>738.22500000000002</v>
          </cell>
        </row>
        <row r="19">
          <cell r="A19">
            <v>19</v>
          </cell>
          <cell r="B19">
            <v>855</v>
          </cell>
          <cell r="K19">
            <v>16.63</v>
          </cell>
          <cell r="L19">
            <v>748.34999999999991</v>
          </cell>
        </row>
        <row r="20">
          <cell r="A20">
            <v>18.48</v>
          </cell>
          <cell r="B20">
            <v>831.6</v>
          </cell>
          <cell r="K20">
            <v>21.945</v>
          </cell>
          <cell r="L20">
            <v>987.52499999999998</v>
          </cell>
        </row>
        <row r="21">
          <cell r="A21">
            <v>18.48</v>
          </cell>
          <cell r="B21">
            <v>831.6</v>
          </cell>
          <cell r="K21">
            <v>16.405000000000001</v>
          </cell>
          <cell r="L21">
            <v>738.22500000000002</v>
          </cell>
        </row>
        <row r="22">
          <cell r="A22">
            <v>18.515000000000001</v>
          </cell>
          <cell r="B22">
            <v>833.17500000000007</v>
          </cell>
          <cell r="K22">
            <v>21.689999999999998</v>
          </cell>
          <cell r="L22">
            <v>976.05</v>
          </cell>
        </row>
        <row r="23">
          <cell r="A23">
            <v>18.48</v>
          </cell>
          <cell r="B23">
            <v>831.6</v>
          </cell>
          <cell r="K23">
            <v>21.689999999999998</v>
          </cell>
          <cell r="L23">
            <v>976.05</v>
          </cell>
        </row>
        <row r="24">
          <cell r="A24">
            <v>18.515000000000001</v>
          </cell>
          <cell r="B24">
            <v>833.17500000000007</v>
          </cell>
          <cell r="K24">
            <v>16.63</v>
          </cell>
          <cell r="L24">
            <v>748.34999999999991</v>
          </cell>
        </row>
        <row r="25">
          <cell r="A25">
            <v>19.04</v>
          </cell>
          <cell r="B25">
            <v>952</v>
          </cell>
          <cell r="K25">
            <v>21.689999999999998</v>
          </cell>
          <cell r="L25">
            <v>976.05</v>
          </cell>
        </row>
        <row r="26">
          <cell r="A26">
            <v>19.04</v>
          </cell>
          <cell r="B26">
            <v>952</v>
          </cell>
          <cell r="K26">
            <v>16.405000000000001</v>
          </cell>
          <cell r="L26">
            <v>738.22500000000002</v>
          </cell>
        </row>
        <row r="27">
          <cell r="A27">
            <v>19.04</v>
          </cell>
          <cell r="B27">
            <v>952</v>
          </cell>
          <cell r="K27">
            <v>21.689999999999998</v>
          </cell>
          <cell r="L27">
            <v>976.05</v>
          </cell>
        </row>
        <row r="28">
          <cell r="A28">
            <v>12.5</v>
          </cell>
          <cell r="B28">
            <v>825</v>
          </cell>
          <cell r="K28">
            <v>16.405000000000001</v>
          </cell>
          <cell r="L28">
            <v>738.22500000000002</v>
          </cell>
        </row>
        <row r="29">
          <cell r="A29">
            <v>16.645</v>
          </cell>
          <cell r="B29">
            <v>1098.57</v>
          </cell>
          <cell r="K29">
            <v>21.945</v>
          </cell>
          <cell r="L29">
            <v>987.52499999999998</v>
          </cell>
        </row>
        <row r="30">
          <cell r="A30">
            <v>16.645</v>
          </cell>
          <cell r="B30">
            <v>1098.57</v>
          </cell>
          <cell r="K30">
            <v>16.405000000000001</v>
          </cell>
          <cell r="L30">
            <v>738.22500000000002</v>
          </cell>
        </row>
        <row r="31">
          <cell r="A31">
            <v>16.645</v>
          </cell>
          <cell r="B31">
            <v>1098.57</v>
          </cell>
          <cell r="K31">
            <v>21.689999999999998</v>
          </cell>
          <cell r="L31">
            <v>976.05</v>
          </cell>
        </row>
        <row r="32">
          <cell r="A32">
            <v>16.645</v>
          </cell>
          <cell r="B32">
            <v>1098.57</v>
          </cell>
          <cell r="K32">
            <v>15.950000000000001</v>
          </cell>
          <cell r="L32">
            <v>717.75</v>
          </cell>
        </row>
        <row r="33">
          <cell r="A33">
            <v>17.28</v>
          </cell>
          <cell r="B33">
            <v>1157.76</v>
          </cell>
          <cell r="K33">
            <v>20.47</v>
          </cell>
          <cell r="L33">
            <v>921.15</v>
          </cell>
        </row>
        <row r="34">
          <cell r="A34">
            <v>17.28</v>
          </cell>
          <cell r="B34">
            <v>1157.76</v>
          </cell>
          <cell r="K34">
            <v>15.9</v>
          </cell>
          <cell r="L34">
            <v>715.5</v>
          </cell>
        </row>
        <row r="35">
          <cell r="A35">
            <v>17.28</v>
          </cell>
          <cell r="B35">
            <v>1157.76</v>
          </cell>
          <cell r="K35">
            <v>20.47</v>
          </cell>
          <cell r="L35">
            <v>921.15</v>
          </cell>
        </row>
        <row r="36">
          <cell r="A36">
            <v>11.5</v>
          </cell>
          <cell r="B36">
            <v>700.35</v>
          </cell>
          <cell r="K36">
            <v>15.9</v>
          </cell>
          <cell r="L36">
            <v>715.5</v>
          </cell>
        </row>
        <row r="37">
          <cell r="A37">
            <v>10.4</v>
          </cell>
          <cell r="B37">
            <v>540.80000000000007</v>
          </cell>
          <cell r="K37">
            <v>20.47</v>
          </cell>
          <cell r="L37">
            <v>921.15</v>
          </cell>
        </row>
        <row r="38">
          <cell r="A38">
            <v>9</v>
          </cell>
          <cell r="B38">
            <v>783</v>
          </cell>
          <cell r="K38">
            <v>15.9</v>
          </cell>
          <cell r="L38">
            <v>715.5</v>
          </cell>
        </row>
        <row r="39">
          <cell r="A39">
            <v>14.98</v>
          </cell>
          <cell r="B39">
            <v>1168.44</v>
          </cell>
          <cell r="K39">
            <v>20.45</v>
          </cell>
          <cell r="L39">
            <v>920.25</v>
          </cell>
        </row>
        <row r="40">
          <cell r="A40">
            <v>14.98</v>
          </cell>
          <cell r="B40">
            <v>1168.44</v>
          </cell>
          <cell r="K40">
            <v>15.950000000000001</v>
          </cell>
          <cell r="L40">
            <v>717.75</v>
          </cell>
        </row>
        <row r="41">
          <cell r="A41">
            <v>14.98</v>
          </cell>
          <cell r="B41">
            <v>1168.44</v>
          </cell>
          <cell r="K41">
            <v>15.9</v>
          </cell>
          <cell r="L41">
            <v>715.5</v>
          </cell>
        </row>
        <row r="42">
          <cell r="A42">
            <v>24</v>
          </cell>
          <cell r="B42">
            <v>1032</v>
          </cell>
          <cell r="K42">
            <v>15.9</v>
          </cell>
          <cell r="L42">
            <v>715.5</v>
          </cell>
        </row>
        <row r="43">
          <cell r="A43">
            <v>24</v>
          </cell>
          <cell r="B43">
            <v>1032</v>
          </cell>
          <cell r="K43">
            <v>20.47</v>
          </cell>
          <cell r="L43">
            <v>921.15</v>
          </cell>
        </row>
        <row r="44">
          <cell r="A44">
            <v>19.335000000000001</v>
          </cell>
          <cell r="B44">
            <v>831.40500000000009</v>
          </cell>
          <cell r="K44">
            <v>20.5</v>
          </cell>
          <cell r="L44">
            <v>758.5</v>
          </cell>
        </row>
        <row r="45">
          <cell r="A45">
            <v>19.335000000000001</v>
          </cell>
          <cell r="B45">
            <v>831.40500000000009</v>
          </cell>
          <cell r="K45">
            <v>15</v>
          </cell>
          <cell r="L45">
            <v>675</v>
          </cell>
        </row>
        <row r="46">
          <cell r="A46">
            <v>18</v>
          </cell>
          <cell r="B46">
            <v>666</v>
          </cell>
          <cell r="K46">
            <v>19.5</v>
          </cell>
          <cell r="L46">
            <v>877.5</v>
          </cell>
        </row>
        <row r="47">
          <cell r="A47">
            <v>18</v>
          </cell>
          <cell r="B47">
            <v>666</v>
          </cell>
          <cell r="K47">
            <v>14.95</v>
          </cell>
          <cell r="L47">
            <v>672.75</v>
          </cell>
        </row>
        <row r="48">
          <cell r="A48">
            <v>18</v>
          </cell>
          <cell r="B48">
            <v>666</v>
          </cell>
          <cell r="K48">
            <v>15.149999999999999</v>
          </cell>
          <cell r="L48">
            <v>681.74999999999989</v>
          </cell>
        </row>
        <row r="49">
          <cell r="A49">
            <v>25</v>
          </cell>
          <cell r="B49">
            <v>925</v>
          </cell>
          <cell r="K49">
            <v>21.954999999999998</v>
          </cell>
          <cell r="L49">
            <v>987.97499999999991</v>
          </cell>
        </row>
        <row r="50">
          <cell r="A50">
            <v>25</v>
          </cell>
          <cell r="B50">
            <v>925</v>
          </cell>
          <cell r="K50">
            <v>21.950000000000003</v>
          </cell>
          <cell r="L50">
            <v>987.75000000000011</v>
          </cell>
        </row>
        <row r="51">
          <cell r="A51">
            <v>25</v>
          </cell>
          <cell r="B51">
            <v>925</v>
          </cell>
          <cell r="K51">
            <v>21.7</v>
          </cell>
          <cell r="L51">
            <v>976.5</v>
          </cell>
        </row>
        <row r="52">
          <cell r="A52">
            <v>23.560000000000002</v>
          </cell>
          <cell r="B52">
            <v>824.60000000000014</v>
          </cell>
          <cell r="K52">
            <v>14.95</v>
          </cell>
          <cell r="L52">
            <v>672.75</v>
          </cell>
        </row>
        <row r="53">
          <cell r="A53">
            <v>23.560000000000002</v>
          </cell>
          <cell r="B53">
            <v>824.60000000000014</v>
          </cell>
          <cell r="K53">
            <v>14.95</v>
          </cell>
          <cell r="L53">
            <v>672.75</v>
          </cell>
        </row>
        <row r="54">
          <cell r="A54">
            <v>23.560000000000002</v>
          </cell>
          <cell r="B54">
            <v>824.60000000000014</v>
          </cell>
          <cell r="K54">
            <v>21.950000000000003</v>
          </cell>
          <cell r="L54">
            <v>987.75000000000011</v>
          </cell>
        </row>
        <row r="55">
          <cell r="A55">
            <v>23.560000000000002</v>
          </cell>
          <cell r="B55">
            <v>824.60000000000014</v>
          </cell>
          <cell r="K55">
            <v>21.7</v>
          </cell>
          <cell r="L55">
            <v>976.5</v>
          </cell>
        </row>
        <row r="56">
          <cell r="A56">
            <v>23.560000000000002</v>
          </cell>
          <cell r="B56">
            <v>824.60000000000014</v>
          </cell>
          <cell r="K56">
            <v>14.95</v>
          </cell>
          <cell r="L56">
            <v>672.75</v>
          </cell>
        </row>
        <row r="57">
          <cell r="A57">
            <v>23.560000000000002</v>
          </cell>
          <cell r="B57">
            <v>824.60000000000014</v>
          </cell>
          <cell r="K57">
            <v>15.5</v>
          </cell>
          <cell r="L57">
            <v>697.5</v>
          </cell>
        </row>
        <row r="58">
          <cell r="A58">
            <v>22.15</v>
          </cell>
          <cell r="B58">
            <v>1063.1999999999998</v>
          </cell>
          <cell r="K58">
            <v>20.3</v>
          </cell>
          <cell r="L58">
            <v>913.5</v>
          </cell>
        </row>
        <row r="59">
          <cell r="A59">
            <v>22.15</v>
          </cell>
          <cell r="B59">
            <v>1063.1999999999998</v>
          </cell>
          <cell r="K59">
            <v>20.3</v>
          </cell>
          <cell r="L59">
            <v>913.5</v>
          </cell>
        </row>
        <row r="60">
          <cell r="A60">
            <v>22.15</v>
          </cell>
          <cell r="B60">
            <v>1063.1999999999998</v>
          </cell>
          <cell r="K60">
            <v>20.3</v>
          </cell>
          <cell r="L60">
            <v>913.5</v>
          </cell>
        </row>
        <row r="61">
          <cell r="A61">
            <v>22.15</v>
          </cell>
          <cell r="B61">
            <v>1063.1999999999998</v>
          </cell>
          <cell r="K61">
            <v>22.5</v>
          </cell>
          <cell r="L61">
            <v>787.5</v>
          </cell>
        </row>
        <row r="62">
          <cell r="A62">
            <v>22.15</v>
          </cell>
          <cell r="B62">
            <v>1063.1999999999998</v>
          </cell>
          <cell r="K62">
            <v>22.5</v>
          </cell>
          <cell r="L62">
            <v>787.5</v>
          </cell>
        </row>
        <row r="63">
          <cell r="A63">
            <v>22.15</v>
          </cell>
          <cell r="B63">
            <v>1063.1999999999998</v>
          </cell>
          <cell r="K63">
            <v>22.5</v>
          </cell>
          <cell r="L63">
            <v>787.5</v>
          </cell>
        </row>
        <row r="64">
          <cell r="A64">
            <v>22.15</v>
          </cell>
          <cell r="B64">
            <v>1063.1999999999998</v>
          </cell>
          <cell r="K64">
            <v>22.5</v>
          </cell>
          <cell r="L64">
            <v>787.5</v>
          </cell>
        </row>
        <row r="65">
          <cell r="A65">
            <v>22.15</v>
          </cell>
          <cell r="B65">
            <v>1063.1999999999998</v>
          </cell>
          <cell r="K65">
            <v>22.5</v>
          </cell>
          <cell r="L65">
            <v>787.5</v>
          </cell>
        </row>
        <row r="66">
          <cell r="A66">
            <v>11.934999999999999</v>
          </cell>
          <cell r="B66">
            <v>596.74999999999989</v>
          </cell>
          <cell r="K66">
            <v>22.5</v>
          </cell>
          <cell r="L66">
            <v>787.5</v>
          </cell>
        </row>
        <row r="67">
          <cell r="A67">
            <v>11.934999999999999</v>
          </cell>
          <cell r="B67">
            <v>596.74999999999989</v>
          </cell>
          <cell r="K67">
            <v>22.5</v>
          </cell>
          <cell r="L67">
            <v>787.5</v>
          </cell>
        </row>
        <row r="68">
          <cell r="A68">
            <v>17.8</v>
          </cell>
          <cell r="B68">
            <v>890</v>
          </cell>
          <cell r="K68">
            <v>22.5</v>
          </cell>
          <cell r="L68">
            <v>787.5</v>
          </cell>
        </row>
        <row r="69">
          <cell r="A69">
            <v>17.8</v>
          </cell>
          <cell r="B69">
            <v>890</v>
          </cell>
          <cell r="K69">
            <v>16.824999999999999</v>
          </cell>
          <cell r="L69">
            <v>588.875</v>
          </cell>
        </row>
        <row r="70">
          <cell r="A70">
            <v>17.8</v>
          </cell>
          <cell r="B70">
            <v>890</v>
          </cell>
          <cell r="K70">
            <v>16.824999999999999</v>
          </cell>
          <cell r="L70">
            <v>588.875</v>
          </cell>
        </row>
        <row r="71">
          <cell r="A71">
            <v>21.11</v>
          </cell>
          <cell r="B71">
            <v>949.94999999999993</v>
          </cell>
          <cell r="K71">
            <v>23.785</v>
          </cell>
          <cell r="L71">
            <v>832.47500000000002</v>
          </cell>
        </row>
        <row r="72">
          <cell r="A72">
            <v>20.95</v>
          </cell>
          <cell r="B72">
            <v>942.75</v>
          </cell>
          <cell r="K72">
            <v>23.785</v>
          </cell>
          <cell r="L72">
            <v>832.47500000000002</v>
          </cell>
        </row>
        <row r="73">
          <cell r="A73">
            <v>15.5</v>
          </cell>
          <cell r="B73">
            <v>697.5</v>
          </cell>
          <cell r="K73">
            <v>23.785</v>
          </cell>
          <cell r="L73">
            <v>832.47500000000002</v>
          </cell>
        </row>
        <row r="74">
          <cell r="A74">
            <v>15.5</v>
          </cell>
          <cell r="B74">
            <v>697.5</v>
          </cell>
          <cell r="K74">
            <v>16.824999999999999</v>
          </cell>
          <cell r="L74">
            <v>588.875</v>
          </cell>
        </row>
        <row r="75">
          <cell r="A75">
            <v>19</v>
          </cell>
          <cell r="B75">
            <v>855</v>
          </cell>
          <cell r="K75">
            <v>16.824999999999999</v>
          </cell>
          <cell r="L75">
            <v>588.875</v>
          </cell>
        </row>
        <row r="76">
          <cell r="A76">
            <v>17</v>
          </cell>
          <cell r="B76">
            <v>765</v>
          </cell>
          <cell r="K76">
            <v>23.785</v>
          </cell>
          <cell r="L76">
            <v>832.47500000000002</v>
          </cell>
        </row>
        <row r="77">
          <cell r="A77">
            <v>13.45</v>
          </cell>
          <cell r="B77">
            <v>807</v>
          </cell>
          <cell r="K77">
            <v>16.824999999999999</v>
          </cell>
          <cell r="L77">
            <v>588.875</v>
          </cell>
        </row>
        <row r="78">
          <cell r="A78">
            <v>13.45</v>
          </cell>
          <cell r="B78">
            <v>807</v>
          </cell>
          <cell r="K78">
            <v>23.785</v>
          </cell>
          <cell r="L78">
            <v>832.47500000000002</v>
          </cell>
        </row>
        <row r="79">
          <cell r="A79">
            <v>13.45</v>
          </cell>
          <cell r="B79">
            <v>807</v>
          </cell>
          <cell r="K79">
            <v>16.824999999999999</v>
          </cell>
          <cell r="L79">
            <v>588.875</v>
          </cell>
        </row>
        <row r="80">
          <cell r="A80">
            <v>19.86</v>
          </cell>
          <cell r="B80">
            <v>1092.3</v>
          </cell>
          <cell r="K80">
            <v>23.785</v>
          </cell>
          <cell r="L80">
            <v>832.47500000000002</v>
          </cell>
        </row>
        <row r="81">
          <cell r="A81">
            <v>13.42</v>
          </cell>
          <cell r="B81">
            <v>738.1</v>
          </cell>
          <cell r="K81">
            <v>16.824999999999999</v>
          </cell>
          <cell r="L81">
            <v>588.875</v>
          </cell>
        </row>
        <row r="82">
          <cell r="A82">
            <v>19.564999999999998</v>
          </cell>
          <cell r="B82">
            <v>1076.0749999999998</v>
          </cell>
          <cell r="K82">
            <v>16.824999999999999</v>
          </cell>
          <cell r="L82">
            <v>588.875</v>
          </cell>
        </row>
        <row r="83">
          <cell r="A83">
            <v>13.705</v>
          </cell>
          <cell r="B83">
            <v>753.77499999999998</v>
          </cell>
          <cell r="K83">
            <v>16.824999999999999</v>
          </cell>
          <cell r="L83">
            <v>588.875</v>
          </cell>
        </row>
        <row r="84">
          <cell r="A84">
            <v>15.8</v>
          </cell>
          <cell r="B84">
            <v>948</v>
          </cell>
          <cell r="K84">
            <v>23.785</v>
          </cell>
          <cell r="L84">
            <v>832.47500000000002</v>
          </cell>
        </row>
        <row r="85">
          <cell r="A85">
            <v>15.8</v>
          </cell>
          <cell r="B85">
            <v>948</v>
          </cell>
          <cell r="K85">
            <v>23.785</v>
          </cell>
          <cell r="L85">
            <v>832.47500000000002</v>
          </cell>
        </row>
        <row r="86">
          <cell r="A86">
            <v>15.8</v>
          </cell>
          <cell r="B86">
            <v>948</v>
          </cell>
          <cell r="K86">
            <v>23.785</v>
          </cell>
          <cell r="L86">
            <v>832.47500000000002</v>
          </cell>
        </row>
        <row r="87">
          <cell r="A87">
            <v>15.8</v>
          </cell>
          <cell r="B87">
            <v>0</v>
          </cell>
          <cell r="K87">
            <v>23.785</v>
          </cell>
          <cell r="L87">
            <v>832.47500000000002</v>
          </cell>
        </row>
        <row r="88">
          <cell r="A88">
            <v>15.8</v>
          </cell>
          <cell r="B88">
            <v>948</v>
          </cell>
          <cell r="K88">
            <v>23.785</v>
          </cell>
          <cell r="L88">
            <v>832.47500000000002</v>
          </cell>
        </row>
        <row r="89">
          <cell r="A89">
            <v>15.8</v>
          </cell>
          <cell r="B89">
            <v>948</v>
          </cell>
          <cell r="K89">
            <v>16.824999999999999</v>
          </cell>
          <cell r="L89">
            <v>588.875</v>
          </cell>
        </row>
        <row r="90">
          <cell r="A90">
            <v>15.8</v>
          </cell>
          <cell r="B90">
            <v>0</v>
          </cell>
          <cell r="K90">
            <v>16.824999999999999</v>
          </cell>
          <cell r="L90">
            <v>588.875</v>
          </cell>
        </row>
        <row r="91">
          <cell r="A91">
            <v>12.36</v>
          </cell>
          <cell r="B91">
            <v>815.76</v>
          </cell>
          <cell r="K91">
            <v>14.8</v>
          </cell>
          <cell r="L91">
            <v>547.6</v>
          </cell>
        </row>
        <row r="92">
          <cell r="A92">
            <v>12.385</v>
          </cell>
          <cell r="B92">
            <v>817.41</v>
          </cell>
          <cell r="K92">
            <v>18</v>
          </cell>
          <cell r="L92">
            <v>666</v>
          </cell>
        </row>
        <row r="93">
          <cell r="A93">
            <v>12.5</v>
          </cell>
          <cell r="B93">
            <v>825</v>
          </cell>
          <cell r="K93">
            <v>25</v>
          </cell>
          <cell r="L93">
            <v>925</v>
          </cell>
        </row>
        <row r="94">
          <cell r="A94">
            <v>16.645</v>
          </cell>
          <cell r="B94">
            <v>1098.57</v>
          </cell>
          <cell r="K94">
            <v>15.4</v>
          </cell>
          <cell r="L94">
            <v>677.6</v>
          </cell>
        </row>
        <row r="95">
          <cell r="A95">
            <v>16.645</v>
          </cell>
          <cell r="B95">
            <v>1098.57</v>
          </cell>
          <cell r="K95">
            <v>21.1</v>
          </cell>
          <cell r="L95">
            <v>928.40000000000009</v>
          </cell>
        </row>
        <row r="96">
          <cell r="A96">
            <v>12.385</v>
          </cell>
          <cell r="B96">
            <v>817.41</v>
          </cell>
          <cell r="K96">
            <v>15.4</v>
          </cell>
          <cell r="L96">
            <v>677.6</v>
          </cell>
        </row>
        <row r="97">
          <cell r="A97">
            <v>16.645</v>
          </cell>
          <cell r="B97">
            <v>1098.57</v>
          </cell>
          <cell r="K97">
            <v>15.4</v>
          </cell>
          <cell r="L97">
            <v>677.6</v>
          </cell>
        </row>
        <row r="98">
          <cell r="A98">
            <v>9.3049999999999997</v>
          </cell>
          <cell r="B98">
            <v>744.4</v>
          </cell>
          <cell r="K98">
            <v>15.4</v>
          </cell>
          <cell r="L98">
            <v>677.6</v>
          </cell>
        </row>
        <row r="99">
          <cell r="A99">
            <v>10.96</v>
          </cell>
          <cell r="B99">
            <v>876.80000000000007</v>
          </cell>
          <cell r="K99">
            <v>21.1</v>
          </cell>
          <cell r="L99">
            <v>928.40000000000009</v>
          </cell>
        </row>
        <row r="100">
          <cell r="A100">
            <v>10.96</v>
          </cell>
          <cell r="B100">
            <v>876.80000000000007</v>
          </cell>
          <cell r="K100">
            <v>19.600000000000001</v>
          </cell>
          <cell r="L100">
            <v>862.40000000000009</v>
          </cell>
        </row>
        <row r="101">
          <cell r="A101">
            <v>19.34</v>
          </cell>
          <cell r="B101">
            <v>986.34</v>
          </cell>
          <cell r="K101">
            <v>21.1</v>
          </cell>
          <cell r="L101">
            <v>928.40000000000009</v>
          </cell>
        </row>
        <row r="102">
          <cell r="A102">
            <v>19.34</v>
          </cell>
          <cell r="B102">
            <v>986.34</v>
          </cell>
          <cell r="K102">
            <v>21.1</v>
          </cell>
          <cell r="L102">
            <v>928.40000000000009</v>
          </cell>
        </row>
        <row r="103">
          <cell r="A103">
            <v>19.34</v>
          </cell>
          <cell r="B103">
            <v>986.34</v>
          </cell>
          <cell r="K103">
            <v>19.600000000000001</v>
          </cell>
          <cell r="L103">
            <v>862.40000000000009</v>
          </cell>
        </row>
        <row r="104">
          <cell r="A104">
            <v>7.15</v>
          </cell>
          <cell r="B104">
            <v>664.95</v>
          </cell>
          <cell r="K104">
            <v>12.5</v>
          </cell>
          <cell r="L104">
            <v>500</v>
          </cell>
        </row>
        <row r="105">
          <cell r="A105">
            <v>18.899999999999999</v>
          </cell>
          <cell r="B105">
            <v>812.69999999999993</v>
          </cell>
          <cell r="K105">
            <v>12.5</v>
          </cell>
          <cell r="L105">
            <v>500</v>
          </cell>
        </row>
        <row r="106">
          <cell r="A106">
            <v>19.335000000000001</v>
          </cell>
          <cell r="B106">
            <v>831.40500000000009</v>
          </cell>
          <cell r="K106">
            <v>11.5</v>
          </cell>
          <cell r="L106">
            <v>690</v>
          </cell>
        </row>
        <row r="107">
          <cell r="A107">
            <v>18.195</v>
          </cell>
          <cell r="B107">
            <v>782.38499999999999</v>
          </cell>
          <cell r="K107">
            <v>14.18</v>
          </cell>
          <cell r="L107">
            <v>850.8</v>
          </cell>
        </row>
        <row r="108">
          <cell r="A108">
            <v>18.195</v>
          </cell>
          <cell r="B108">
            <v>782.38499999999999</v>
          </cell>
          <cell r="K108">
            <v>22.15</v>
          </cell>
          <cell r="L108">
            <v>1063.1999999999998</v>
          </cell>
        </row>
        <row r="109">
          <cell r="A109">
            <v>19.335000000000001</v>
          </cell>
          <cell r="B109">
            <v>831.40500000000009</v>
          </cell>
          <cell r="K109">
            <v>16.094999999999999</v>
          </cell>
          <cell r="L109">
            <v>643.79999999999995</v>
          </cell>
        </row>
        <row r="110">
          <cell r="A110">
            <v>13.85</v>
          </cell>
          <cell r="B110">
            <v>692.5</v>
          </cell>
          <cell r="K110">
            <v>16.094999999999999</v>
          </cell>
          <cell r="L110">
            <v>643.79999999999995</v>
          </cell>
        </row>
        <row r="111">
          <cell r="A111">
            <v>13.85</v>
          </cell>
          <cell r="B111">
            <v>692.5</v>
          </cell>
          <cell r="K111">
            <v>12.035</v>
          </cell>
          <cell r="L111">
            <v>601.75</v>
          </cell>
        </row>
        <row r="112">
          <cell r="A112">
            <v>13.85</v>
          </cell>
          <cell r="B112">
            <v>692.5</v>
          </cell>
          <cell r="K112">
            <v>17.8</v>
          </cell>
          <cell r="L112">
            <v>890</v>
          </cell>
        </row>
        <row r="113">
          <cell r="A113">
            <v>17.399999999999999</v>
          </cell>
          <cell r="B113">
            <v>1078.8</v>
          </cell>
          <cell r="K113">
            <v>17.8</v>
          </cell>
          <cell r="L113">
            <v>890</v>
          </cell>
        </row>
        <row r="114">
          <cell r="A114">
            <v>13.164999999999999</v>
          </cell>
          <cell r="B114">
            <v>816.2299999999999</v>
          </cell>
          <cell r="K114">
            <v>17.8</v>
          </cell>
          <cell r="L114">
            <v>890</v>
          </cell>
        </row>
        <row r="115">
          <cell r="A115">
            <v>16.38</v>
          </cell>
          <cell r="B115">
            <v>1015.56</v>
          </cell>
          <cell r="K115">
            <v>13.45</v>
          </cell>
          <cell r="L115">
            <v>807</v>
          </cell>
        </row>
        <row r="116">
          <cell r="A116">
            <v>13.125</v>
          </cell>
          <cell r="B116">
            <v>813.75</v>
          </cell>
          <cell r="K116">
            <v>9.16</v>
          </cell>
          <cell r="L116">
            <v>732.8</v>
          </cell>
        </row>
        <row r="117">
          <cell r="A117">
            <v>16.38</v>
          </cell>
          <cell r="B117">
            <v>1015.56</v>
          </cell>
          <cell r="K117">
            <v>11.45</v>
          </cell>
          <cell r="L117">
            <v>916</v>
          </cell>
        </row>
        <row r="118">
          <cell r="A118">
            <v>13.125</v>
          </cell>
          <cell r="B118">
            <v>813.75</v>
          </cell>
          <cell r="K118">
            <v>13.45</v>
          </cell>
          <cell r="L118">
            <v>807</v>
          </cell>
        </row>
        <row r="119">
          <cell r="A119">
            <v>13.125</v>
          </cell>
          <cell r="B119">
            <v>813.75</v>
          </cell>
          <cell r="K119">
            <v>13.45</v>
          </cell>
          <cell r="L119">
            <v>807</v>
          </cell>
        </row>
        <row r="120">
          <cell r="A120">
            <v>16.38</v>
          </cell>
          <cell r="B120">
            <v>1015.56</v>
          </cell>
          <cell r="K120">
            <v>13.45</v>
          </cell>
          <cell r="L120">
            <v>807</v>
          </cell>
        </row>
        <row r="121">
          <cell r="A121">
            <v>16.899999999999999</v>
          </cell>
          <cell r="B121">
            <v>726.69999999999993</v>
          </cell>
          <cell r="K121">
            <v>15.55</v>
          </cell>
          <cell r="L121">
            <v>1088.5</v>
          </cell>
        </row>
        <row r="122">
          <cell r="A122">
            <v>9.0350000000000001</v>
          </cell>
          <cell r="B122">
            <v>542.1</v>
          </cell>
          <cell r="K122">
            <v>15.55</v>
          </cell>
          <cell r="L122">
            <v>1088.5</v>
          </cell>
        </row>
        <row r="123">
          <cell r="A123">
            <v>13.705</v>
          </cell>
          <cell r="B123">
            <v>753.77499999999998</v>
          </cell>
          <cell r="K123">
            <v>19.600000000000001</v>
          </cell>
          <cell r="L123">
            <v>842.80000000000007</v>
          </cell>
        </row>
        <row r="124">
          <cell r="A124">
            <v>17.814999999999998</v>
          </cell>
          <cell r="B124">
            <v>979.82499999999982</v>
          </cell>
          <cell r="K124">
            <v>19.7</v>
          </cell>
          <cell r="L124">
            <v>847.1</v>
          </cell>
        </row>
        <row r="125">
          <cell r="A125">
            <v>18.11</v>
          </cell>
          <cell r="B125">
            <v>996.05</v>
          </cell>
          <cell r="K125">
            <v>12.725000000000001</v>
          </cell>
          <cell r="L125">
            <v>1018.0000000000001</v>
          </cell>
        </row>
        <row r="126">
          <cell r="A126">
            <v>13.42</v>
          </cell>
          <cell r="B126">
            <v>738.1</v>
          </cell>
          <cell r="K126">
            <v>13.395</v>
          </cell>
          <cell r="L126">
            <v>1071.5999999999999</v>
          </cell>
        </row>
        <row r="127">
          <cell r="A127">
            <v>19.86</v>
          </cell>
          <cell r="B127">
            <v>1092.3</v>
          </cell>
          <cell r="K127">
            <v>13.395</v>
          </cell>
          <cell r="L127">
            <v>1071.5999999999999</v>
          </cell>
        </row>
        <row r="128">
          <cell r="A128">
            <v>19.564999999999998</v>
          </cell>
          <cell r="B128">
            <v>1076.0749999999998</v>
          </cell>
          <cell r="K128">
            <v>12.725000000000001</v>
          </cell>
          <cell r="L128">
            <v>1018.0000000000001</v>
          </cell>
        </row>
        <row r="129">
          <cell r="A129">
            <v>13.705</v>
          </cell>
          <cell r="B129">
            <v>753.77499999999998</v>
          </cell>
          <cell r="K129">
            <v>9.0299999999999994</v>
          </cell>
          <cell r="L129">
            <v>722.4</v>
          </cell>
        </row>
        <row r="130">
          <cell r="A130">
            <v>13.42</v>
          </cell>
          <cell r="B130">
            <v>738.1</v>
          </cell>
          <cell r="K130">
            <v>8.9049999999999994</v>
          </cell>
          <cell r="L130">
            <v>712.4</v>
          </cell>
        </row>
        <row r="131">
          <cell r="A131">
            <v>13.705</v>
          </cell>
          <cell r="B131">
            <v>753.77499999999998</v>
          </cell>
          <cell r="K131">
            <v>12.725000000000001</v>
          </cell>
          <cell r="L131">
            <v>1018.0000000000001</v>
          </cell>
        </row>
        <row r="132">
          <cell r="A132">
            <v>13.42</v>
          </cell>
          <cell r="B132">
            <v>738.1</v>
          </cell>
          <cell r="K132">
            <v>13.85</v>
          </cell>
          <cell r="L132">
            <v>484.75</v>
          </cell>
        </row>
        <row r="133">
          <cell r="A133">
            <v>19.564999999999998</v>
          </cell>
          <cell r="B133">
            <v>1076.0749999999998</v>
          </cell>
          <cell r="K133">
            <v>13.85</v>
          </cell>
          <cell r="L133">
            <v>498.59999999999997</v>
          </cell>
        </row>
        <row r="134">
          <cell r="A134">
            <v>19.86</v>
          </cell>
          <cell r="B134">
            <v>1092.3</v>
          </cell>
          <cell r="K134">
            <v>12.149999999999999</v>
          </cell>
          <cell r="L134">
            <v>668.24999999999989</v>
          </cell>
        </row>
        <row r="135">
          <cell r="A135">
            <v>9.9499999999999993</v>
          </cell>
          <cell r="B135">
            <v>696.5</v>
          </cell>
          <cell r="K135">
            <v>11.95</v>
          </cell>
          <cell r="L135">
            <v>657.25</v>
          </cell>
        </row>
        <row r="136">
          <cell r="A136">
            <v>14.600000000000001</v>
          </cell>
          <cell r="B136">
            <v>1022.0000000000001</v>
          </cell>
          <cell r="K136">
            <v>13</v>
          </cell>
          <cell r="L136">
            <v>715</v>
          </cell>
        </row>
        <row r="137">
          <cell r="A137">
            <v>16</v>
          </cell>
          <cell r="B137">
            <v>800</v>
          </cell>
          <cell r="K137">
            <v>13</v>
          </cell>
          <cell r="L137">
            <v>715</v>
          </cell>
        </row>
        <row r="138">
          <cell r="A138">
            <v>14</v>
          </cell>
          <cell r="B138">
            <v>700</v>
          </cell>
          <cell r="K138">
            <v>13</v>
          </cell>
          <cell r="L138">
            <v>715</v>
          </cell>
        </row>
        <row r="139">
          <cell r="K139">
            <v>12.4</v>
          </cell>
          <cell r="L139">
            <v>781.2</v>
          </cell>
        </row>
        <row r="140">
          <cell r="K140">
            <v>12.4</v>
          </cell>
          <cell r="L140">
            <v>781.2</v>
          </cell>
        </row>
        <row r="141">
          <cell r="K141">
            <v>11.9</v>
          </cell>
          <cell r="L141">
            <v>749.7</v>
          </cell>
        </row>
        <row r="142">
          <cell r="K142">
            <v>13.85</v>
          </cell>
          <cell r="L142">
            <v>692.5</v>
          </cell>
        </row>
        <row r="143">
          <cell r="K143">
            <v>20.5</v>
          </cell>
          <cell r="L143">
            <v>717.5</v>
          </cell>
        </row>
        <row r="144">
          <cell r="K144">
            <v>20.5</v>
          </cell>
          <cell r="L144">
            <v>717.5</v>
          </cell>
        </row>
        <row r="145">
          <cell r="K145">
            <v>11.5</v>
          </cell>
          <cell r="L145">
            <v>690</v>
          </cell>
        </row>
        <row r="146">
          <cell r="K146">
            <v>13.9</v>
          </cell>
          <cell r="L146">
            <v>834</v>
          </cell>
        </row>
        <row r="147">
          <cell r="K147">
            <v>13.9</v>
          </cell>
          <cell r="L147">
            <v>834</v>
          </cell>
        </row>
        <row r="148">
          <cell r="K148">
            <v>11.5</v>
          </cell>
          <cell r="L148">
            <v>690</v>
          </cell>
        </row>
        <row r="149">
          <cell r="K149">
            <v>11.5</v>
          </cell>
          <cell r="L149">
            <v>690</v>
          </cell>
        </row>
        <row r="150">
          <cell r="K150">
            <v>17.814999999999998</v>
          </cell>
          <cell r="L150">
            <v>979.82499999999982</v>
          </cell>
        </row>
        <row r="151">
          <cell r="K151">
            <v>13.705</v>
          </cell>
          <cell r="L151">
            <v>753.77499999999998</v>
          </cell>
        </row>
        <row r="152">
          <cell r="K152">
            <v>6.1950000000000003</v>
          </cell>
          <cell r="L152">
            <v>433.65000000000003</v>
          </cell>
        </row>
        <row r="153">
          <cell r="K153">
            <v>15.505000000000001</v>
          </cell>
          <cell r="L153">
            <v>930.30000000000007</v>
          </cell>
        </row>
        <row r="154">
          <cell r="K154">
            <v>15.505000000000001</v>
          </cell>
          <cell r="L154">
            <v>930.30000000000007</v>
          </cell>
        </row>
        <row r="155">
          <cell r="K155">
            <v>15.505000000000001</v>
          </cell>
          <cell r="L155">
            <v>930.30000000000007</v>
          </cell>
        </row>
        <row r="156">
          <cell r="K156">
            <v>15.505000000000001</v>
          </cell>
          <cell r="L156">
            <v>930.30000000000007</v>
          </cell>
        </row>
        <row r="157">
          <cell r="K157">
            <v>14.505000000000001</v>
          </cell>
          <cell r="L157">
            <v>870.30000000000007</v>
          </cell>
        </row>
        <row r="158">
          <cell r="K158">
            <v>14.505000000000001</v>
          </cell>
          <cell r="L158">
            <v>870.30000000000007</v>
          </cell>
        </row>
        <row r="159">
          <cell r="K159">
            <v>19.04</v>
          </cell>
          <cell r="L159">
            <v>952</v>
          </cell>
        </row>
        <row r="160">
          <cell r="K160">
            <v>19.04</v>
          </cell>
          <cell r="L160">
            <v>952</v>
          </cell>
        </row>
      </sheetData>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DS1_C1_S6_Car_Data.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DS1_C1_S6_Car_Data.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Exel%20sprint%207%20Project%20Part%202.(Automobile%20market%20analysis).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user" refreshedDate="45440.846658101851" createdVersion="6" refreshedVersion="6" minRefreshableVersion="3" recordCount="263">
  <cacheSource type="worksheet">
    <worksheetSource ref="A1:C264" sheet="Task 3"/>
  </cacheSource>
  <cacheFields count="3">
    <cacheField name="Make" numFmtId="0">
      <sharedItems count="8">
        <s v="Mahindra"/>
        <s v="Suzuki"/>
        <s v="Renault"/>
        <s v="Hyundai"/>
        <s v="Tata"/>
        <s v="Toyota"/>
        <s v="Volkswagen"/>
        <s v="Ford"/>
      </sharedItems>
    </cacheField>
    <cacheField name="Model" numFmtId="0">
      <sharedItems count="34">
        <s v="E2O Plus"/>
        <s v="Baleno"/>
        <s v="Kwid"/>
        <s v="Grand I10 Prime"/>
        <s v="Tiago"/>
        <s v="Nano Genx"/>
        <s v="Celerio Tour"/>
        <s v="Celerio X"/>
        <s v="Celerio"/>
        <s v="Bolt"/>
        <s v="Kuv100 Nxt"/>
        <s v="Baleno Rs"/>
        <s v="I20 Active"/>
        <s v="Ignis"/>
        <s v="Grand I10 Nios"/>
        <s v="Etios Liva"/>
        <s v="Polo"/>
        <s v="Vento"/>
        <s v="Alto K10"/>
        <s v="Grand I10"/>
        <s v="Elite I20"/>
        <s v="Etios Cross"/>
        <s v="Verito Vibe"/>
        <s v="Alto 800 Tour"/>
        <s v="Figo"/>
        <s v="Swift"/>
        <s v="Harrier"/>
        <s v="Freestyle"/>
        <s v="Altroz"/>
        <s v="Glanza"/>
        <s v="Wagon"/>
        <s v="Santro"/>
        <s v="S-Presso"/>
        <s v="Alto"/>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40.884454861109" createdVersion="6" refreshedVersion="6" minRefreshableVersion="3" recordCount="787">
  <cacheSource type="worksheet">
    <worksheetSource ref="A1:D788" sheet="Task 10"/>
  </cacheSource>
  <cacheFields count="4">
    <cacheField name="Make" numFmtId="0">
      <sharedItems count="10">
        <s v="Mahindra"/>
        <s v="Suzuki"/>
        <s v="Renault"/>
        <s v="Tata"/>
        <s v="Hyundai"/>
        <s v="Toyota"/>
        <s v="Volkswagen"/>
        <s v="Bmw"/>
        <s v="Skoda"/>
        <s v="Ford"/>
      </sharedItems>
    </cacheField>
    <cacheField name="Model" numFmtId="0">
      <sharedItems count="116">
        <s v="E2O Plus"/>
        <s v="Dzire"/>
        <s v="Ciaz"/>
        <s v="Baleno"/>
        <s v="Kwid"/>
        <s v="Tigor"/>
        <s v="Grand I10 Prime"/>
        <s v="Tiago"/>
        <s v="S-Cross"/>
        <s v="Nano Genx"/>
        <s v="Celerio Tour"/>
        <s v="Celerio X"/>
        <s v="Celerio"/>
        <s v="Bolt"/>
        <s v="Kuv100 Nxt"/>
        <s v="Baleno Rs"/>
        <s v="Creta"/>
        <s v="I20 Active"/>
        <s v="Lodgy"/>
        <s v="Ignis"/>
        <s v="Grand I10 Nios"/>
        <s v="Platinum Etios"/>
        <s v="Etios Liva"/>
        <s v="Vitara Brezza"/>
        <s v="Verna"/>
        <s v="Zest"/>
        <s v="Polo"/>
        <s v="Vento"/>
        <s v="Xcent"/>
        <s v="Alto K10"/>
        <s v="Grand I10"/>
        <s v="Tuv300 Plus"/>
        <s v="Tuv300"/>
        <s v="Elite I20"/>
        <s v="Corolla Altis"/>
        <s v="Etios Cross"/>
        <s v="X1"/>
        <s v="Monte Carlo"/>
        <s v="Rapid"/>
        <s v="Verito Vibe"/>
        <s v="Verito"/>
        <s v="Alto 800 Tour"/>
        <s v="Figo"/>
        <s v="Tucson"/>
        <s v="Dzire Tour"/>
        <s v="Xuv500"/>
        <s v="X3"/>
        <s v="Duster"/>
        <s v="Ameo"/>
        <s v="Superb Sportline"/>
        <s v="Kodiaq"/>
        <s v="Superb"/>
        <s v="Prius"/>
        <s v="5-Series"/>
        <s v="Hexa"/>
        <s v="Safari Storme"/>
        <s v="Nuvosport"/>
        <s v="7-Series"/>
        <s v="Elantra"/>
        <s v="Omni"/>
        <s v="Swift"/>
        <s v="Fortuner"/>
        <s v="M2 Competition"/>
        <s v="Bolero Power Plus"/>
        <s v="Bolero"/>
        <s v="Innova Crysta"/>
        <s v="Eeco"/>
        <s v="Scorpio"/>
        <s v="Xylo"/>
        <s v="E Verito"/>
        <s v="Gypsy"/>
        <s v="Mustang"/>
        <s v="Endeavour"/>
        <s v="M4"/>
        <s v="Land Cruiser Prado"/>
        <s v="Land Cruiser"/>
        <s v="6-Series"/>
        <s v="Tigor Ev"/>
        <s v="Nexon Ev"/>
        <s v="Kona Electric"/>
        <s v="M5"/>
        <s v="X5"/>
        <s v="Z4 Roadster"/>
        <s v="X7"/>
        <s v="X4"/>
        <s v="Thar"/>
        <s v="Camry"/>
        <s v="Winger"/>
        <s v="Alturas G4"/>
        <s v="3-Series"/>
        <s v="Tiguan"/>
        <s v="Kodiaq Scout"/>
        <s v="Passat"/>
        <s v="Octavia"/>
        <s v="Harrier"/>
        <s v="Freestyle"/>
        <s v="Aspire"/>
        <s v="Ecosport"/>
        <s v="Ertiga"/>
        <s v="Captur"/>
        <s v="Yaris"/>
        <s v="Altroz"/>
        <s v="Nexon"/>
        <s v="Xuv300"/>
        <s v="Marazzo"/>
        <s v="Xl6"/>
        <s v="Venue"/>
        <s v="Tiago Nrg"/>
        <s v="Xcent Prime"/>
        <s v="Aura"/>
        <s v="Glanza"/>
        <s v="Wagon"/>
        <s v="Santro"/>
        <s v="Triber"/>
        <s v="S-Presso"/>
        <s v="Alto"/>
      </sharedItems>
    </cacheField>
    <cacheField name="Variant" numFmtId="0">
      <sharedItems/>
    </cacheField>
    <cacheField name="Body_Type" numFmtId="0">
      <sharedItems containsBlank="1" count="12">
        <s v="Hatchback"/>
        <s v="Sedan"/>
        <s v="Crossover"/>
        <s v="SUV"/>
        <s v="MUV"/>
        <s v="Crossover, SUV"/>
        <s v="SUV, Crossover"/>
        <s v="MPV"/>
        <s v="Coupe"/>
        <s v="Sedan, Coupe"/>
        <s v="Sports, Convertible"/>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5442.660244328705" createdVersion="6" refreshedVersion="6" minRefreshableVersion="3" recordCount="787">
  <cacheSource type="worksheet">
    <worksheetSource ref="A1:C788" sheet="Task 11"/>
  </cacheSource>
  <cacheFields count="3">
    <cacheField name="Make" numFmtId="0">
      <sharedItems count="10">
        <s v="Tata"/>
        <s v="Renault"/>
        <s v="Suzuki"/>
        <s v="Hyundai"/>
        <s v="Toyota"/>
        <s v="Volkswagen"/>
        <s v="Ford"/>
        <s v="Mahindra"/>
        <s v="Skoda"/>
        <s v="Bmw"/>
      </sharedItems>
    </cacheField>
    <cacheField name="Model" numFmtId="0">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5442.877972569448" createdVersion="6" refreshedVersion="6" minRefreshableVersion="3" recordCount="293">
  <cacheSource type="worksheet">
    <worksheetSource ref="I2:K295" sheet="Task 1 (2)" r:id="rId2"/>
  </cacheSource>
  <cacheFields count="3">
    <cacheField name="Make" numFmtId="0">
      <sharedItems count="2">
        <s v="Suzuki"/>
        <s v="Hyundai"/>
      </sharedItems>
    </cacheField>
    <cacheField name="Variant" numFmtId="0">
      <sharedItems/>
    </cacheField>
    <cacheField name="Body_Type" numFmtId="0">
      <sharedItems count="6">
        <s v="MPV"/>
        <s v="Hatchback"/>
        <s v="Sedan"/>
        <s v="SUV"/>
        <s v="MUV"/>
        <s v="Crossove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5442.871398958334" createdVersion="6" refreshedVersion="6" minRefreshableVersion="3" recordCount="787">
  <cacheSource type="worksheet">
    <worksheetSource ref="A2:C789" sheet="Task 1 (2)" r:id="rId2"/>
  </cacheSource>
  <cacheFields count="3">
    <cacheField name="Make" numFmtId="0">
      <sharedItems count="10">
        <s v="Tata"/>
        <s v="Renault"/>
        <s v="Suzuki"/>
        <s v="Hyundai"/>
        <s v="Toyota"/>
        <s v="Volkswagen"/>
        <s v="Ford"/>
        <s v="Mahindra"/>
        <s v="Skoda"/>
        <s v="Bmw"/>
      </sharedItems>
    </cacheField>
    <cacheField name="Variant" numFmtId="0">
      <sharedItems/>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user" refreshedDate="45443.656194791663" createdVersion="6" refreshedVersion="6" minRefreshableVersion="3" recordCount="299">
  <cacheSource type="worksheet">
    <worksheetSource ref="A1:E300" sheet="Task 5a" r:id="rId2"/>
  </cacheSource>
  <cacheFields count="5">
    <cacheField name="Make" numFmtId="0">
      <sharedItems count="10">
        <s v="Suzuki"/>
        <s v="Tata"/>
        <s v="Toyota"/>
        <s v="Hyundai"/>
        <s v="Volkswagen"/>
        <s v="Mahindra"/>
        <s v="Skoda"/>
        <s v="Bmw"/>
        <s v="Ford"/>
        <s v="Renault"/>
      </sharedItems>
    </cacheField>
    <cacheField name="Model" numFmtId="0">
      <sharedItems count="62">
        <s v="Eeco"/>
        <s v="Alto K10"/>
        <s v="Tiago"/>
        <s v="Celerio X"/>
        <s v="Ignis"/>
        <s v="Etios Liva"/>
        <s v="Xcent Prime"/>
        <s v="Dzire Tour"/>
        <s v="Elite I20"/>
        <s v="Aura"/>
        <s v="Polo"/>
        <s v="Ameo"/>
        <s v="Platinum Etios"/>
        <s v="Etios Cross"/>
        <s v="Verito Vibe"/>
        <s v="Superb Sportline"/>
        <s v="Kodiaq"/>
        <s v="X3"/>
        <s v="Mustang"/>
        <s v="M2 Competition"/>
        <s v="Land Cruiser Prado"/>
        <s v="7-Series"/>
        <s v="Celerio"/>
        <s v="Grand I10 Prime"/>
        <s v="Kuv100 Nxt"/>
        <s v="Swift"/>
        <s v="Altroz"/>
        <s v="Tigor"/>
        <s v="Zest"/>
        <s v="Gypsy"/>
        <s v="Bolero Power Plus"/>
        <s v="Vitara Brezza"/>
        <s v="I20 Active"/>
        <s v="Duster"/>
        <s v="Verna"/>
        <s v="Vento"/>
        <s v="Scorpio"/>
        <s v="Monte Carlo"/>
        <s v="Xuv500"/>
        <s v="Hexa"/>
        <s v="Corolla Altis"/>
        <s v="Superb"/>
        <s v="Fortuner"/>
        <s v="Endeavour"/>
        <s v="X1"/>
        <s v="Land Cruiser"/>
        <s v="Omni"/>
        <s v="Grand I10"/>
        <s v="Xylo"/>
        <s v="Safari Storme"/>
        <s v="Elantra"/>
        <s v="Tucson"/>
        <s v="Prius"/>
        <s v="M4"/>
        <s v="Alto 800 Tour"/>
        <s v="Bolero"/>
        <s v="Rapid"/>
        <s v="5-Series"/>
        <s v="6-Series"/>
        <s v="Nuvosport"/>
        <s v="Octavia"/>
        <s v="Verito"/>
      </sharedItems>
    </cacheField>
    <cacheField name="Fuel_Type" numFmtId="0">
      <sharedItems count="4">
        <s v="Petrol"/>
        <s v="Diesel"/>
        <s v="CNG + Petrol"/>
        <s v="Hybrid"/>
      </sharedItems>
    </cacheField>
    <cacheField name="Fuel_type_num" numFmtId="0">
      <sharedItems containsSemiMixedTypes="0" containsString="0" containsNumber="1" containsInteger="1" minValue="1" maxValue="4"/>
    </cacheField>
    <cacheField name="fuel efficiency" numFmtId="0">
      <sharedItems containsSemiMixedTypes="0" containsString="0" containsNumber="1" minValue="6.1950000000000003"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3">
  <r>
    <x v="0"/>
    <x v="0"/>
    <s v="Hatchback"/>
  </r>
  <r>
    <x v="0"/>
    <x v="0"/>
    <s v="Hatchback"/>
  </r>
  <r>
    <x v="1"/>
    <x v="1"/>
    <s v="Hatchback"/>
  </r>
  <r>
    <x v="1"/>
    <x v="1"/>
    <s v="Hatchback"/>
  </r>
  <r>
    <x v="1"/>
    <x v="1"/>
    <s v="Hatchback"/>
  </r>
  <r>
    <x v="1"/>
    <x v="1"/>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2"/>
    <x v="2"/>
    <s v="Hatchback"/>
  </r>
  <r>
    <x v="3"/>
    <x v="3"/>
    <s v="Hatchback"/>
  </r>
  <r>
    <x v="3"/>
    <x v="3"/>
    <s v="Hatchback"/>
  </r>
  <r>
    <x v="4"/>
    <x v="4"/>
    <s v="Hatchback"/>
  </r>
  <r>
    <x v="4"/>
    <x v="4"/>
    <s v="Hatchback"/>
  </r>
  <r>
    <x v="4"/>
    <x v="4"/>
    <s v="Hatchback"/>
  </r>
  <r>
    <x v="4"/>
    <x v="4"/>
    <s v="Hatchback"/>
  </r>
  <r>
    <x v="4"/>
    <x v="4"/>
    <s v="Hatchback"/>
  </r>
  <r>
    <x v="4"/>
    <x v="4"/>
    <s v="Hatchback"/>
  </r>
  <r>
    <x v="4"/>
    <x v="4"/>
    <s v="Hatchback"/>
  </r>
  <r>
    <x v="4"/>
    <x v="5"/>
    <s v="Hatchback"/>
  </r>
  <r>
    <x v="4"/>
    <x v="5"/>
    <s v="Hatchback"/>
  </r>
  <r>
    <x v="4"/>
    <x v="5"/>
    <s v="Hatchback"/>
  </r>
  <r>
    <x v="4"/>
    <x v="5"/>
    <s v="Hatchback"/>
  </r>
  <r>
    <x v="4"/>
    <x v="5"/>
    <s v="Hatchback"/>
  </r>
  <r>
    <x v="1"/>
    <x v="6"/>
    <s v="Hatchback"/>
  </r>
  <r>
    <x v="1"/>
    <x v="7"/>
    <s v="Hatchback"/>
  </r>
  <r>
    <x v="1"/>
    <x v="7"/>
    <s v="Hatchback"/>
  </r>
  <r>
    <x v="1"/>
    <x v="7"/>
    <s v="Hatchback"/>
  </r>
  <r>
    <x v="1"/>
    <x v="7"/>
    <s v="Hatchback"/>
  </r>
  <r>
    <x v="1"/>
    <x v="7"/>
    <s v="Hatchback"/>
  </r>
  <r>
    <x v="1"/>
    <x v="7"/>
    <s v="Hatchback"/>
  </r>
  <r>
    <x v="1"/>
    <x v="7"/>
    <s v="Hatchback"/>
  </r>
  <r>
    <x v="1"/>
    <x v="7"/>
    <s v="Hatchback"/>
  </r>
  <r>
    <x v="1"/>
    <x v="8"/>
    <s v="Hatchback"/>
  </r>
  <r>
    <x v="1"/>
    <x v="8"/>
    <s v="Hatchback"/>
  </r>
  <r>
    <x v="1"/>
    <x v="8"/>
    <s v="Hatchback"/>
  </r>
  <r>
    <x v="1"/>
    <x v="8"/>
    <s v="Hatchback"/>
  </r>
  <r>
    <x v="1"/>
    <x v="8"/>
    <s v="Hatchback"/>
  </r>
  <r>
    <x v="1"/>
    <x v="8"/>
    <s v="Hatchback"/>
  </r>
  <r>
    <x v="1"/>
    <x v="8"/>
    <s v="Hatchback"/>
  </r>
  <r>
    <x v="1"/>
    <x v="8"/>
    <s v="Hatchback"/>
  </r>
  <r>
    <x v="1"/>
    <x v="8"/>
    <s v="Hatchback"/>
  </r>
  <r>
    <x v="1"/>
    <x v="8"/>
    <s v="Hatchback"/>
  </r>
  <r>
    <x v="4"/>
    <x v="9"/>
    <s v="Hatchback"/>
  </r>
  <r>
    <x v="4"/>
    <x v="9"/>
    <s v="Hatchback"/>
  </r>
  <r>
    <x v="4"/>
    <x v="9"/>
    <s v="Hatchback"/>
  </r>
  <r>
    <x v="4"/>
    <x v="9"/>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1"/>
    <x v="1"/>
    <s v="Hatchback"/>
  </r>
  <r>
    <x v="1"/>
    <x v="1"/>
    <s v="Hatchback"/>
  </r>
  <r>
    <x v="1"/>
    <x v="1"/>
    <s v="Hatchback"/>
  </r>
  <r>
    <x v="1"/>
    <x v="1"/>
    <s v="Hatchback"/>
  </r>
  <r>
    <x v="1"/>
    <x v="1"/>
    <s v="Hatchback"/>
  </r>
  <r>
    <x v="1"/>
    <x v="1"/>
    <s v="Hatchback"/>
  </r>
  <r>
    <x v="1"/>
    <x v="1"/>
    <s v="Hatchback"/>
  </r>
  <r>
    <x v="1"/>
    <x v="1"/>
    <s v="Hatchback"/>
  </r>
  <r>
    <x v="1"/>
    <x v="1"/>
    <s v="Hatchback"/>
  </r>
  <r>
    <x v="1"/>
    <x v="11"/>
    <s v="Hatchback"/>
  </r>
  <r>
    <x v="3"/>
    <x v="12"/>
    <s v="Hatchback"/>
  </r>
  <r>
    <x v="1"/>
    <x v="13"/>
    <s v="Hatchback"/>
  </r>
  <r>
    <x v="1"/>
    <x v="13"/>
    <s v="Hatchback"/>
  </r>
  <r>
    <x v="1"/>
    <x v="13"/>
    <s v="Hatchback"/>
  </r>
  <r>
    <x v="1"/>
    <x v="13"/>
    <s v="Hatchback"/>
  </r>
  <r>
    <x v="1"/>
    <x v="13"/>
    <s v="Hatchback"/>
  </r>
  <r>
    <x v="1"/>
    <x v="13"/>
    <s v="Hatchback"/>
  </r>
  <r>
    <x v="3"/>
    <x v="14"/>
    <s v="Hatchback"/>
  </r>
  <r>
    <x v="5"/>
    <x v="15"/>
    <s v="Hatchback"/>
  </r>
  <r>
    <x v="5"/>
    <x v="15"/>
    <s v="Hatchback"/>
  </r>
  <r>
    <x v="5"/>
    <x v="15"/>
    <s v="Hatchback"/>
  </r>
  <r>
    <x v="5"/>
    <x v="15"/>
    <s v="Hatchback"/>
  </r>
  <r>
    <x v="5"/>
    <x v="15"/>
    <s v="Hatchback"/>
  </r>
  <r>
    <x v="5"/>
    <x v="15"/>
    <s v="Hatchback"/>
  </r>
  <r>
    <x v="5"/>
    <x v="15"/>
    <s v="Hatchback"/>
  </r>
  <r>
    <x v="6"/>
    <x v="16"/>
    <s v="Hatchback"/>
  </r>
  <r>
    <x v="6"/>
    <x v="16"/>
    <s v="Hatchback"/>
  </r>
  <r>
    <x v="6"/>
    <x v="16"/>
    <s v="Hatchback"/>
  </r>
  <r>
    <x v="6"/>
    <x v="16"/>
    <s v="Hatchback"/>
  </r>
  <r>
    <x v="6"/>
    <x v="17"/>
    <s v="Hatchback"/>
  </r>
  <r>
    <x v="1"/>
    <x v="18"/>
    <s v="Hatchback"/>
  </r>
  <r>
    <x v="3"/>
    <x v="3"/>
    <s v="Hatchback"/>
  </r>
  <r>
    <x v="3"/>
    <x v="3"/>
    <s v="Hatchback"/>
  </r>
  <r>
    <x v="3"/>
    <x v="19"/>
    <s v="Hatchback"/>
  </r>
  <r>
    <x v="3"/>
    <x v="19"/>
    <s v="Hatchback"/>
  </r>
  <r>
    <x v="3"/>
    <x v="19"/>
    <s v="Hatchback"/>
  </r>
  <r>
    <x v="3"/>
    <x v="19"/>
    <s v="Hatchback"/>
  </r>
  <r>
    <x v="3"/>
    <x v="19"/>
    <s v="Hatchback"/>
  </r>
  <r>
    <x v="3"/>
    <x v="20"/>
    <s v="Hatchback"/>
  </r>
  <r>
    <x v="3"/>
    <x v="20"/>
    <s v="Hatchback"/>
  </r>
  <r>
    <x v="3"/>
    <x v="20"/>
    <s v="Hatchback"/>
  </r>
  <r>
    <x v="3"/>
    <x v="20"/>
    <s v="Hatchback"/>
  </r>
  <r>
    <x v="3"/>
    <x v="20"/>
    <s v="Hatchback"/>
  </r>
  <r>
    <x v="5"/>
    <x v="21"/>
    <s v="Hatchback"/>
  </r>
  <r>
    <x v="5"/>
    <x v="21"/>
    <s v="Hatchback"/>
  </r>
  <r>
    <x v="5"/>
    <x v="21"/>
    <s v="Hatchback"/>
  </r>
  <r>
    <x v="0"/>
    <x v="22"/>
    <s v="Hatchback"/>
  </r>
  <r>
    <x v="0"/>
    <x v="22"/>
    <s v="Hatchback"/>
  </r>
  <r>
    <x v="0"/>
    <x v="22"/>
    <s v="Hatchback"/>
  </r>
  <r>
    <x v="1"/>
    <x v="23"/>
    <s v="Hatchback"/>
  </r>
  <r>
    <x v="1"/>
    <x v="23"/>
    <s v="Hatchback"/>
  </r>
  <r>
    <x v="4"/>
    <x v="9"/>
    <s v="Hatchback"/>
  </r>
  <r>
    <x v="4"/>
    <x v="9"/>
    <s v="Hatchback"/>
  </r>
  <r>
    <x v="4"/>
    <x v="9"/>
    <s v="Hatchback"/>
  </r>
  <r>
    <x v="4"/>
    <x v="9"/>
    <s v="Hatchback"/>
  </r>
  <r>
    <x v="7"/>
    <x v="24"/>
    <s v="Hatchback"/>
  </r>
  <r>
    <x v="6"/>
    <x v="16"/>
    <s v="Hatchback"/>
  </r>
  <r>
    <x v="6"/>
    <x v="17"/>
    <s v="Hatchback"/>
  </r>
  <r>
    <x v="5"/>
    <x v="21"/>
    <s v="Hatchback"/>
  </r>
  <r>
    <x v="5"/>
    <x v="21"/>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0"/>
    <x v="10"/>
    <s v="Hatchback"/>
  </r>
  <r>
    <x v="1"/>
    <x v="13"/>
    <s v="Hatchback"/>
  </r>
  <r>
    <x v="5"/>
    <x v="15"/>
    <s v="Hatchback"/>
  </r>
  <r>
    <x v="5"/>
    <x v="15"/>
    <s v="Hatchback"/>
  </r>
  <r>
    <x v="5"/>
    <x v="15"/>
    <s v="Hatchback"/>
  </r>
  <r>
    <x v="5"/>
    <x v="15"/>
    <s v="Hatchback"/>
  </r>
  <r>
    <x v="5"/>
    <x v="15"/>
    <s v="Hatchback"/>
  </r>
  <r>
    <x v="5"/>
    <x v="15"/>
    <s v="Hatchback"/>
  </r>
  <r>
    <x v="5"/>
    <x v="15"/>
    <s v="Hatchback"/>
  </r>
  <r>
    <x v="5"/>
    <x v="21"/>
    <s v="Hatchback"/>
  </r>
  <r>
    <x v="3"/>
    <x v="12"/>
    <s v="Hatchback"/>
  </r>
  <r>
    <x v="3"/>
    <x v="12"/>
    <s v="Hatchback"/>
  </r>
  <r>
    <x v="3"/>
    <x v="12"/>
    <s v="Hatchback"/>
  </r>
  <r>
    <x v="6"/>
    <x v="16"/>
    <s v="Hatchback"/>
  </r>
  <r>
    <x v="6"/>
    <x v="16"/>
    <s v="Hatchback"/>
  </r>
  <r>
    <x v="6"/>
    <x v="16"/>
    <s v="Hatchback"/>
  </r>
  <r>
    <x v="1"/>
    <x v="18"/>
    <s v="Hatchback"/>
  </r>
  <r>
    <x v="1"/>
    <x v="18"/>
    <s v="Hatchback"/>
  </r>
  <r>
    <x v="1"/>
    <x v="18"/>
    <s v="Hatchback"/>
  </r>
  <r>
    <x v="1"/>
    <x v="18"/>
    <s v="Hatchback"/>
  </r>
  <r>
    <x v="3"/>
    <x v="20"/>
    <s v="Hatchback"/>
  </r>
  <r>
    <x v="3"/>
    <x v="20"/>
    <s v="Hatchback"/>
  </r>
  <r>
    <x v="3"/>
    <x v="20"/>
    <s v="Hatchback"/>
  </r>
  <r>
    <x v="3"/>
    <x v="20"/>
    <s v="Hatchback"/>
  </r>
  <r>
    <x v="3"/>
    <x v="20"/>
    <s v="Hatchback"/>
  </r>
  <r>
    <x v="3"/>
    <x v="20"/>
    <s v="Hatchback"/>
  </r>
  <r>
    <x v="3"/>
    <x v="20"/>
    <s v="Hatchback"/>
  </r>
  <r>
    <x v="1"/>
    <x v="25"/>
    <s v="Hatchback"/>
  </r>
  <r>
    <x v="4"/>
    <x v="26"/>
    <s v="Hatchback"/>
  </r>
  <r>
    <x v="4"/>
    <x v="26"/>
    <s v="Hatchback"/>
  </r>
  <r>
    <x v="4"/>
    <x v="26"/>
    <s v="Hatchback"/>
  </r>
  <r>
    <x v="4"/>
    <x v="26"/>
    <s v="Hatchback"/>
  </r>
  <r>
    <x v="7"/>
    <x v="27"/>
    <s v="Hatchback"/>
  </r>
  <r>
    <x v="7"/>
    <x v="27"/>
    <s v="Hatchback"/>
  </r>
  <r>
    <x v="7"/>
    <x v="24"/>
    <s v="Hatchback"/>
  </r>
  <r>
    <x v="7"/>
    <x v="24"/>
    <s v="Hatchback"/>
  </r>
  <r>
    <x v="4"/>
    <x v="28"/>
    <s v="Hatchback"/>
  </r>
  <r>
    <x v="4"/>
    <x v="28"/>
    <s v="Hatchback"/>
  </r>
  <r>
    <x v="4"/>
    <x v="28"/>
    <s v="Hatchback"/>
  </r>
  <r>
    <x v="4"/>
    <x v="28"/>
    <s v="Hatchback"/>
  </r>
  <r>
    <x v="4"/>
    <x v="28"/>
    <s v="Hatchback"/>
  </r>
  <r>
    <x v="1"/>
    <x v="25"/>
    <s v="Hatchback"/>
  </r>
  <r>
    <x v="1"/>
    <x v="25"/>
    <s v="Hatchback"/>
  </r>
  <r>
    <x v="1"/>
    <x v="25"/>
    <s v="Hatchback"/>
  </r>
  <r>
    <x v="1"/>
    <x v="25"/>
    <s v="Hatchback"/>
  </r>
  <r>
    <x v="1"/>
    <x v="25"/>
    <s v="Hatchback"/>
  </r>
  <r>
    <x v="1"/>
    <x v="25"/>
    <s v="Hatchback"/>
  </r>
  <r>
    <x v="1"/>
    <x v="25"/>
    <s v="Hatchback"/>
  </r>
  <r>
    <x v="4"/>
    <x v="4"/>
    <s v="Hatchback"/>
  </r>
  <r>
    <x v="4"/>
    <x v="28"/>
    <s v="Hatchback"/>
  </r>
  <r>
    <x v="4"/>
    <x v="28"/>
    <s v="Hatchback"/>
  </r>
  <r>
    <x v="4"/>
    <x v="28"/>
    <s v="Hatchback"/>
  </r>
  <r>
    <x v="4"/>
    <x v="28"/>
    <s v="Hatchback"/>
  </r>
  <r>
    <x v="4"/>
    <x v="28"/>
    <s v="Hatchback"/>
  </r>
  <r>
    <x v="5"/>
    <x v="29"/>
    <s v="Hatchback"/>
  </r>
  <r>
    <x v="5"/>
    <x v="29"/>
    <s v="Hatchback"/>
  </r>
  <r>
    <x v="5"/>
    <x v="29"/>
    <s v="Hatchback"/>
  </r>
  <r>
    <x v="5"/>
    <x v="29"/>
    <s v="Hatchback"/>
  </r>
  <r>
    <x v="5"/>
    <x v="29"/>
    <s v="Hatchback"/>
  </r>
  <r>
    <x v="3"/>
    <x v="3"/>
    <s v="Hatchback"/>
  </r>
  <r>
    <x v="3"/>
    <x v="3"/>
    <s v="Hatchback"/>
  </r>
  <r>
    <x v="1"/>
    <x v="25"/>
    <s v="Hatchback"/>
  </r>
  <r>
    <x v="1"/>
    <x v="25"/>
    <s v="Hatchback"/>
  </r>
  <r>
    <x v="1"/>
    <x v="25"/>
    <s v="Hatchback"/>
  </r>
  <r>
    <x v="1"/>
    <x v="25"/>
    <s v="Hatchback"/>
  </r>
  <r>
    <x v="1"/>
    <x v="25"/>
    <s v="Hatchback"/>
  </r>
  <r>
    <x v="1"/>
    <x v="25"/>
    <s v="Hatchback"/>
  </r>
  <r>
    <x v="3"/>
    <x v="19"/>
    <s v="Hatchback"/>
  </r>
  <r>
    <x v="3"/>
    <x v="14"/>
    <s v="Hatchback"/>
  </r>
  <r>
    <x v="3"/>
    <x v="14"/>
    <s v="Hatchback"/>
  </r>
  <r>
    <x v="3"/>
    <x v="14"/>
    <s v="Hatchback"/>
  </r>
  <r>
    <x v="3"/>
    <x v="14"/>
    <s v="Hatchback"/>
  </r>
  <r>
    <x v="3"/>
    <x v="14"/>
    <s v="Hatchback"/>
  </r>
  <r>
    <x v="3"/>
    <x v="14"/>
    <s v="Hatchback"/>
  </r>
  <r>
    <x v="3"/>
    <x v="14"/>
    <s v="Hatchback"/>
  </r>
  <r>
    <x v="1"/>
    <x v="30"/>
    <s v="Hatchback"/>
  </r>
  <r>
    <x v="1"/>
    <x v="30"/>
    <s v="Hatchback"/>
  </r>
  <r>
    <x v="1"/>
    <x v="30"/>
    <s v="Hatchback"/>
  </r>
  <r>
    <x v="1"/>
    <x v="30"/>
    <s v="Hatchback"/>
  </r>
  <r>
    <x v="1"/>
    <x v="30"/>
    <s v="Hatchback"/>
  </r>
  <r>
    <x v="1"/>
    <x v="30"/>
    <s v="Hatchback"/>
  </r>
  <r>
    <x v="7"/>
    <x v="24"/>
    <s v="Hatchback"/>
  </r>
  <r>
    <x v="7"/>
    <x v="27"/>
    <s v="Hatchback"/>
  </r>
  <r>
    <x v="7"/>
    <x v="27"/>
    <s v="Hatchback"/>
  </r>
  <r>
    <x v="7"/>
    <x v="27"/>
    <s v="Hatchback"/>
  </r>
  <r>
    <x v="7"/>
    <x v="24"/>
    <s v="Hatchback"/>
  </r>
  <r>
    <x v="7"/>
    <x v="24"/>
    <s v="Hatchback"/>
  </r>
  <r>
    <x v="3"/>
    <x v="14"/>
    <s v="Hatchback"/>
  </r>
  <r>
    <x v="3"/>
    <x v="14"/>
    <s v="Hatchback"/>
  </r>
  <r>
    <x v="3"/>
    <x v="31"/>
    <s v="Hatchback"/>
  </r>
  <r>
    <x v="3"/>
    <x v="31"/>
    <s v="Hatchback"/>
  </r>
  <r>
    <x v="3"/>
    <x v="31"/>
    <s v="Hatchback"/>
  </r>
  <r>
    <x v="3"/>
    <x v="31"/>
    <s v="Hatchback"/>
  </r>
  <r>
    <x v="3"/>
    <x v="31"/>
    <s v="Hatchback"/>
  </r>
  <r>
    <x v="3"/>
    <x v="31"/>
    <s v="Hatchback"/>
  </r>
  <r>
    <x v="3"/>
    <x v="31"/>
    <s v="Hatchback"/>
  </r>
  <r>
    <x v="3"/>
    <x v="31"/>
    <s v="Hatchback"/>
  </r>
  <r>
    <x v="1"/>
    <x v="18"/>
    <s v="Hatchback"/>
  </r>
  <r>
    <x v="1"/>
    <x v="6"/>
    <s v="Hatchback"/>
  </r>
  <r>
    <x v="1"/>
    <x v="32"/>
    <s v="Hatchback"/>
  </r>
  <r>
    <x v="1"/>
    <x v="32"/>
    <s v="Hatchback"/>
  </r>
  <r>
    <x v="1"/>
    <x v="32"/>
    <s v="Hatchback"/>
  </r>
  <r>
    <x v="1"/>
    <x v="32"/>
    <s v="Hatchback"/>
  </r>
  <r>
    <x v="1"/>
    <x v="32"/>
    <s v="Hatchback"/>
  </r>
  <r>
    <x v="1"/>
    <x v="32"/>
    <s v="Hatchback"/>
  </r>
  <r>
    <x v="1"/>
    <x v="32"/>
    <s v="Hatchback"/>
  </r>
  <r>
    <x v="1"/>
    <x v="32"/>
    <s v="Hatchback"/>
  </r>
  <r>
    <x v="1"/>
    <x v="32"/>
    <s v="Hatchback"/>
  </r>
  <r>
    <x v="1"/>
    <x v="32"/>
    <s v="Hatchback"/>
  </r>
  <r>
    <x v="1"/>
    <x v="8"/>
    <s v="Hatchback"/>
  </r>
  <r>
    <x v="1"/>
    <x v="30"/>
    <s v="Hatchback"/>
  </r>
  <r>
    <x v="1"/>
    <x v="30"/>
    <s v="Hatchback"/>
  </r>
  <r>
    <x v="1"/>
    <x v="30"/>
    <s v="Hatchback"/>
  </r>
  <r>
    <x v="1"/>
    <x v="30"/>
    <s v="Hatchback"/>
  </r>
  <r>
    <x v="1"/>
    <x v="30"/>
    <s v="Hatchback"/>
  </r>
  <r>
    <x v="1"/>
    <x v="30"/>
    <s v="Hatchback"/>
  </r>
  <r>
    <x v="1"/>
    <x v="30"/>
    <s v="Hatchback"/>
  </r>
  <r>
    <x v="1"/>
    <x v="30"/>
    <s v="Hatchback"/>
  </r>
  <r>
    <x v="1"/>
    <x v="33"/>
    <s v="Hatchback"/>
  </r>
  <r>
    <x v="1"/>
    <x v="33"/>
    <s v="Hatchback"/>
  </r>
  <r>
    <x v="1"/>
    <x v="33"/>
    <s v="Hatchback"/>
  </r>
  <r>
    <x v="1"/>
    <x v="33"/>
    <s v="Hatchback"/>
  </r>
  <r>
    <x v="1"/>
    <x v="33"/>
    <s v="Hatchback"/>
  </r>
  <r>
    <x v="1"/>
    <x v="33"/>
    <s v="Hatchback"/>
  </r>
  <r>
    <x v="1"/>
    <x v="33"/>
    <s v="Hatchback"/>
  </r>
  <r>
    <x v="1"/>
    <x v="33"/>
    <s v="Hatchback"/>
  </r>
  <r>
    <x v="4"/>
    <x v="5"/>
    <s v="Hatchback"/>
  </r>
</pivotCacheRecords>
</file>

<file path=xl/pivotCache/pivotCacheRecords2.xml><?xml version="1.0" encoding="utf-8"?>
<pivotCacheRecords xmlns="http://schemas.openxmlformats.org/spreadsheetml/2006/main" xmlns:r="http://schemas.openxmlformats.org/officeDocument/2006/relationships" count="787">
  <r>
    <x v="0"/>
    <x v="0"/>
    <s v="P4"/>
    <x v="0"/>
  </r>
  <r>
    <x v="0"/>
    <x v="0"/>
    <s v="P6"/>
    <x v="0"/>
  </r>
  <r>
    <x v="1"/>
    <x v="1"/>
    <s v="Ldi"/>
    <x v="1"/>
  </r>
  <r>
    <x v="1"/>
    <x v="1"/>
    <s v="Vdi"/>
    <x v="1"/>
  </r>
  <r>
    <x v="1"/>
    <x v="1"/>
    <s v="Zdi Amt"/>
    <x v="1"/>
  </r>
  <r>
    <x v="1"/>
    <x v="1"/>
    <s v="Zdi"/>
    <x v="1"/>
  </r>
  <r>
    <x v="1"/>
    <x v="1"/>
    <s v="Zdi Plus"/>
    <x v="1"/>
  </r>
  <r>
    <x v="1"/>
    <x v="1"/>
    <s v="Vdi Amt"/>
    <x v="1"/>
  </r>
  <r>
    <x v="1"/>
    <x v="1"/>
    <s v="Zdi Plus Amt"/>
    <x v="1"/>
  </r>
  <r>
    <x v="1"/>
    <x v="2"/>
    <s v="1.3L Alpha Smart Hybrid"/>
    <x v="1"/>
  </r>
  <r>
    <x v="1"/>
    <x v="2"/>
    <s v="1.3L Sigma Smart Hybrid"/>
    <x v="1"/>
  </r>
  <r>
    <x v="1"/>
    <x v="2"/>
    <s v="1.3L Delta Smart Hybrid"/>
    <x v="1"/>
  </r>
  <r>
    <x v="1"/>
    <x v="2"/>
    <s v="1.3L Zeta Smart Hybrid"/>
    <x v="1"/>
  </r>
  <r>
    <x v="1"/>
    <x v="3"/>
    <s v="1.3 Delta"/>
    <x v="0"/>
  </r>
  <r>
    <x v="1"/>
    <x v="3"/>
    <s v="1.3 Alpha"/>
    <x v="0"/>
  </r>
  <r>
    <x v="1"/>
    <x v="3"/>
    <s v="1.3 Sigma"/>
    <x v="0"/>
  </r>
  <r>
    <x v="1"/>
    <x v="3"/>
    <s v="1.3 Zeta"/>
    <x v="0"/>
  </r>
  <r>
    <x v="1"/>
    <x v="2"/>
    <s v="1.5L Alpha"/>
    <x v="1"/>
  </r>
  <r>
    <x v="1"/>
    <x v="2"/>
    <s v="1.5L Delta"/>
    <x v="1"/>
  </r>
  <r>
    <x v="1"/>
    <x v="2"/>
    <s v="1.5L Zeta"/>
    <x v="1"/>
  </r>
  <r>
    <x v="2"/>
    <x v="4"/>
    <s v="Rxt 1.0"/>
    <x v="0"/>
  </r>
  <r>
    <x v="2"/>
    <x v="4"/>
    <s v="Climber 1.0 Mt"/>
    <x v="0"/>
  </r>
  <r>
    <x v="2"/>
    <x v="4"/>
    <s v="Rxt Amt 1.0"/>
    <x v="0"/>
  </r>
  <r>
    <x v="2"/>
    <x v="4"/>
    <s v="Climber Amt 1.0"/>
    <x v="0"/>
  </r>
  <r>
    <x v="2"/>
    <x v="4"/>
    <s v="Rxt (O) 1.0"/>
    <x v="0"/>
  </r>
  <r>
    <x v="2"/>
    <x v="4"/>
    <s v="Rxt (O) Amt 1.0"/>
    <x v="0"/>
  </r>
  <r>
    <x v="2"/>
    <x v="4"/>
    <s v="Climber (O) Mt 1.0"/>
    <x v="0"/>
  </r>
  <r>
    <x v="2"/>
    <x v="4"/>
    <s v="Climber (O) Amt 1.0"/>
    <x v="0"/>
  </r>
  <r>
    <x v="2"/>
    <x v="4"/>
    <s v="Rxe 0.8"/>
    <x v="0"/>
  </r>
  <r>
    <x v="2"/>
    <x v="4"/>
    <s v="Std 0.8"/>
    <x v="0"/>
  </r>
  <r>
    <x v="2"/>
    <x v="4"/>
    <s v="Rxl 0.8"/>
    <x v="0"/>
  </r>
  <r>
    <x v="2"/>
    <x v="4"/>
    <s v="Rxt 0.8"/>
    <x v="0"/>
  </r>
  <r>
    <x v="3"/>
    <x v="5"/>
    <s v="Revotron Xe"/>
    <x v="1"/>
  </r>
  <r>
    <x v="3"/>
    <x v="5"/>
    <s v="Revotron Xm"/>
    <x v="1"/>
  </r>
  <r>
    <x v="3"/>
    <x v="5"/>
    <s v="Revotron Xz"/>
    <x v="1"/>
  </r>
  <r>
    <x v="3"/>
    <x v="5"/>
    <s v="Revotron Xz Plus"/>
    <x v="1"/>
  </r>
  <r>
    <x v="3"/>
    <x v="5"/>
    <s v="Revotron Xma"/>
    <x v="1"/>
  </r>
  <r>
    <x v="3"/>
    <x v="5"/>
    <s v="Revotron Xza Plus"/>
    <x v="1"/>
  </r>
  <r>
    <x v="4"/>
    <x v="6"/>
    <s v="Era T Crdi"/>
    <x v="0"/>
  </r>
  <r>
    <x v="4"/>
    <x v="6"/>
    <s v="Era T+ Crdi"/>
    <x v="0"/>
  </r>
  <r>
    <x v="3"/>
    <x v="7"/>
    <s v="Revotron Xt"/>
    <x v="0"/>
  </r>
  <r>
    <x v="3"/>
    <x v="7"/>
    <s v="Revotron Xz"/>
    <x v="0"/>
  </r>
  <r>
    <x v="3"/>
    <x v="7"/>
    <s v="Revotron Xz Plus"/>
    <x v="0"/>
  </r>
  <r>
    <x v="3"/>
    <x v="7"/>
    <s v="Revotron Xz Plus Dual Tone"/>
    <x v="0"/>
  </r>
  <r>
    <x v="3"/>
    <x v="7"/>
    <s v="Revotron Xza"/>
    <x v="0"/>
  </r>
  <r>
    <x v="3"/>
    <x v="7"/>
    <s v="Revotron Xza Plus"/>
    <x v="0"/>
  </r>
  <r>
    <x v="3"/>
    <x v="7"/>
    <s v="Revotron Xza Plus Dual Tone"/>
    <x v="0"/>
  </r>
  <r>
    <x v="1"/>
    <x v="8"/>
    <s v="1.3L Sigma"/>
    <x v="2"/>
  </r>
  <r>
    <x v="1"/>
    <x v="8"/>
    <s v="1.3L Delta"/>
    <x v="2"/>
  </r>
  <r>
    <x v="1"/>
    <x v="8"/>
    <s v="1.3L Zeta"/>
    <x v="2"/>
  </r>
  <r>
    <x v="1"/>
    <x v="8"/>
    <s v="1.3L Alpha"/>
    <x v="2"/>
  </r>
  <r>
    <x v="3"/>
    <x v="9"/>
    <s v="Xt"/>
    <x v="0"/>
  </r>
  <r>
    <x v="3"/>
    <x v="9"/>
    <s v="Xe"/>
    <x v="0"/>
  </r>
  <r>
    <x v="3"/>
    <x v="9"/>
    <s v="Xta"/>
    <x v="0"/>
  </r>
  <r>
    <x v="3"/>
    <x v="9"/>
    <s v="Xm"/>
    <x v="0"/>
  </r>
  <r>
    <x v="3"/>
    <x v="9"/>
    <s v="Xma"/>
    <x v="0"/>
  </r>
  <r>
    <x v="1"/>
    <x v="10"/>
    <s v="H2"/>
    <x v="0"/>
  </r>
  <r>
    <x v="1"/>
    <x v="11"/>
    <s v="Vxi (O)"/>
    <x v="0"/>
  </r>
  <r>
    <x v="1"/>
    <x v="11"/>
    <s v="Vxi"/>
    <x v="0"/>
  </r>
  <r>
    <x v="1"/>
    <x v="11"/>
    <s v="Vxi Amt"/>
    <x v="0"/>
  </r>
  <r>
    <x v="1"/>
    <x v="11"/>
    <s v="Vxi Amt (O)"/>
    <x v="0"/>
  </r>
  <r>
    <x v="1"/>
    <x v="11"/>
    <s v="Zxi"/>
    <x v="0"/>
  </r>
  <r>
    <x v="1"/>
    <x v="11"/>
    <s v="Zxi (O)"/>
    <x v="0"/>
  </r>
  <r>
    <x v="1"/>
    <x v="11"/>
    <s v="Zxi Amt"/>
    <x v="0"/>
  </r>
  <r>
    <x v="1"/>
    <x v="11"/>
    <s v="Zxi Amt (O)"/>
    <x v="0"/>
  </r>
  <r>
    <x v="1"/>
    <x v="12"/>
    <s v="Lxi"/>
    <x v="0"/>
  </r>
  <r>
    <x v="1"/>
    <x v="12"/>
    <s v="Vxi"/>
    <x v="0"/>
  </r>
  <r>
    <x v="1"/>
    <x v="12"/>
    <s v="Vxi At"/>
    <x v="0"/>
  </r>
  <r>
    <x v="1"/>
    <x v="12"/>
    <s v="Zxi"/>
    <x v="0"/>
  </r>
  <r>
    <x v="1"/>
    <x v="12"/>
    <s v="Zxi (Opt)"/>
    <x v="0"/>
  </r>
  <r>
    <x v="1"/>
    <x v="12"/>
    <s v="Zxi Ags"/>
    <x v="0"/>
  </r>
  <r>
    <x v="1"/>
    <x v="12"/>
    <s v="Lxi Mt (O)"/>
    <x v="0"/>
  </r>
  <r>
    <x v="1"/>
    <x v="12"/>
    <s v="Vxi (O) Mt"/>
    <x v="0"/>
  </r>
  <r>
    <x v="1"/>
    <x v="12"/>
    <s v="Vxi (O) Ags"/>
    <x v="0"/>
  </r>
  <r>
    <x v="1"/>
    <x v="12"/>
    <s v="Zxi (O) Ags"/>
    <x v="0"/>
  </r>
  <r>
    <x v="3"/>
    <x v="13"/>
    <s v="Xt Diesel"/>
    <x v="0"/>
  </r>
  <r>
    <x v="3"/>
    <x v="13"/>
    <s v="Xe Diesel"/>
    <x v="0"/>
  </r>
  <r>
    <x v="3"/>
    <x v="13"/>
    <s v="Xm Diesel"/>
    <x v="0"/>
  </r>
  <r>
    <x v="3"/>
    <x v="13"/>
    <s v="Xms Diesel"/>
    <x v="0"/>
  </r>
  <r>
    <x v="0"/>
    <x v="14"/>
    <s v="K2 D 6Str"/>
    <x v="0"/>
  </r>
  <r>
    <x v="0"/>
    <x v="14"/>
    <s v="K2+ D 6Str"/>
    <x v="0"/>
  </r>
  <r>
    <x v="0"/>
    <x v="14"/>
    <s v="K4+ D 6Str"/>
    <x v="0"/>
  </r>
  <r>
    <x v="0"/>
    <x v="14"/>
    <s v="K6+ D 6Str"/>
    <x v="0"/>
  </r>
  <r>
    <x v="0"/>
    <x v="14"/>
    <s v="K8 D 6Str"/>
    <x v="0"/>
  </r>
  <r>
    <x v="0"/>
    <x v="14"/>
    <s v="K8 D 6 Str Dual Tone"/>
    <x v="0"/>
  </r>
  <r>
    <x v="0"/>
    <x v="14"/>
    <s v="K4+ D 5Str"/>
    <x v="0"/>
  </r>
  <r>
    <x v="0"/>
    <x v="14"/>
    <s v="K6+ D 5Str"/>
    <x v="0"/>
  </r>
  <r>
    <x v="0"/>
    <x v="14"/>
    <s v="K8 D 5Str"/>
    <x v="0"/>
  </r>
  <r>
    <x v="0"/>
    <x v="14"/>
    <s v="K2 D 5Str Taxi"/>
    <x v="0"/>
  </r>
  <r>
    <x v="0"/>
    <x v="14"/>
    <s v="K2 D 6Str Taxi"/>
    <x v="0"/>
  </r>
  <r>
    <x v="1"/>
    <x v="2"/>
    <s v="1.5L Zeta Smart Hybrid"/>
    <x v="1"/>
  </r>
  <r>
    <x v="1"/>
    <x v="3"/>
    <s v="1.2 Alpha"/>
    <x v="0"/>
  </r>
  <r>
    <x v="1"/>
    <x v="3"/>
    <s v="1.2 Alpha Cvt"/>
    <x v="0"/>
  </r>
  <r>
    <x v="1"/>
    <x v="3"/>
    <s v="1.2 Delta"/>
    <x v="0"/>
  </r>
  <r>
    <x v="1"/>
    <x v="3"/>
    <s v="1.2 Delta Cvt"/>
    <x v="0"/>
  </r>
  <r>
    <x v="1"/>
    <x v="3"/>
    <s v="1.2 Sigma"/>
    <x v="0"/>
  </r>
  <r>
    <x v="1"/>
    <x v="3"/>
    <s v="1.2 Zeta"/>
    <x v="0"/>
  </r>
  <r>
    <x v="1"/>
    <x v="3"/>
    <s v="1.2 Delta Dualjet"/>
    <x v="0"/>
  </r>
  <r>
    <x v="1"/>
    <x v="3"/>
    <s v="1.2 Zeta Dualjet"/>
    <x v="0"/>
  </r>
  <r>
    <x v="1"/>
    <x v="3"/>
    <s v="1.2 Zeta Cvt"/>
    <x v="0"/>
  </r>
  <r>
    <x v="1"/>
    <x v="15"/>
    <s v="Rs 1.0"/>
    <x v="0"/>
  </r>
  <r>
    <x v="4"/>
    <x v="16"/>
    <s v="1.4 Crdi E Plus"/>
    <x v="3"/>
  </r>
  <r>
    <x v="4"/>
    <x v="16"/>
    <s v="1.4 Crdi S"/>
    <x v="3"/>
  </r>
  <r>
    <x v="4"/>
    <x v="16"/>
    <s v="1.4 Crdi Ex"/>
    <x v="3"/>
  </r>
  <r>
    <x v="4"/>
    <x v="17"/>
    <s v="1.4 Sx"/>
    <x v="0"/>
  </r>
  <r>
    <x v="2"/>
    <x v="18"/>
    <s v="85 Ps Std"/>
    <x v="4"/>
  </r>
  <r>
    <x v="2"/>
    <x v="18"/>
    <s v="85 Ps Rxe 8 Seater"/>
    <x v="4"/>
  </r>
  <r>
    <x v="2"/>
    <x v="18"/>
    <s v="Stepway Rxz 110Ps 8-Seater"/>
    <x v="4"/>
  </r>
  <r>
    <x v="2"/>
    <x v="18"/>
    <s v="Stepway Rxz 110Ps 7-Seater"/>
    <x v="4"/>
  </r>
  <r>
    <x v="2"/>
    <x v="18"/>
    <s v="Stepway Rxl 85Ps 8-Seater"/>
    <x v="4"/>
  </r>
  <r>
    <x v="2"/>
    <x v="18"/>
    <s v="Stepway Rxz 85Ps 8-Seater"/>
    <x v="4"/>
  </r>
  <r>
    <x v="2"/>
    <x v="18"/>
    <s v="85 Ps Rxe 7 Seater"/>
    <x v="4"/>
  </r>
  <r>
    <x v="1"/>
    <x v="19"/>
    <s v="Alpha 1.2 Amt"/>
    <x v="0"/>
  </r>
  <r>
    <x v="1"/>
    <x v="19"/>
    <s v="Alpha 1.2 Mt"/>
    <x v="0"/>
  </r>
  <r>
    <x v="1"/>
    <x v="19"/>
    <s v="Delta 1.2 Amt"/>
    <x v="0"/>
  </r>
  <r>
    <x v="1"/>
    <x v="19"/>
    <s v="Delta 1.2 Mt"/>
    <x v="0"/>
  </r>
  <r>
    <x v="1"/>
    <x v="19"/>
    <s v="Sigma 1.2 Mt"/>
    <x v="0"/>
  </r>
  <r>
    <x v="1"/>
    <x v="19"/>
    <s v="Zeta 1.2 Mt"/>
    <x v="0"/>
  </r>
  <r>
    <x v="4"/>
    <x v="20"/>
    <s v="Magna 1.2 Crdi"/>
    <x v="0"/>
  </r>
  <r>
    <x v="5"/>
    <x v="21"/>
    <s v="Gd"/>
    <x v="1"/>
  </r>
  <r>
    <x v="5"/>
    <x v="21"/>
    <s v="Vxd"/>
    <x v="1"/>
  </r>
  <r>
    <x v="5"/>
    <x v="21"/>
    <s v="Vxd Limited Edition"/>
    <x v="1"/>
  </r>
  <r>
    <x v="5"/>
    <x v="22"/>
    <s v="Gd"/>
    <x v="0"/>
  </r>
  <r>
    <x v="5"/>
    <x v="22"/>
    <s v="Vxd"/>
    <x v="0"/>
  </r>
  <r>
    <x v="5"/>
    <x v="22"/>
    <s v="Vd"/>
    <x v="0"/>
  </r>
  <r>
    <x v="5"/>
    <x v="22"/>
    <s v="Dual Tone Vd"/>
    <x v="0"/>
  </r>
  <r>
    <x v="5"/>
    <x v="22"/>
    <s v="Dual Tone Vxd"/>
    <x v="0"/>
  </r>
  <r>
    <x v="5"/>
    <x v="22"/>
    <s v="Gxd"/>
    <x v="0"/>
  </r>
  <r>
    <x v="5"/>
    <x v="22"/>
    <s v="Vxd Dual Tone Limited Edition"/>
    <x v="0"/>
  </r>
  <r>
    <x v="5"/>
    <x v="21"/>
    <s v="Vd"/>
    <x v="1"/>
  </r>
  <r>
    <x v="5"/>
    <x v="21"/>
    <s v="Gxd"/>
    <x v="1"/>
  </r>
  <r>
    <x v="1"/>
    <x v="23"/>
    <s v="Ldi"/>
    <x v="3"/>
  </r>
  <r>
    <x v="1"/>
    <x v="23"/>
    <s v="Vdi"/>
    <x v="3"/>
  </r>
  <r>
    <x v="1"/>
    <x v="23"/>
    <s v="Zdi"/>
    <x v="3"/>
  </r>
  <r>
    <x v="1"/>
    <x v="23"/>
    <s v="Zdi+"/>
    <x v="3"/>
  </r>
  <r>
    <x v="1"/>
    <x v="23"/>
    <s v="Zdi+ Dual Tone"/>
    <x v="3"/>
  </r>
  <r>
    <x v="1"/>
    <x v="23"/>
    <s v="Zdi+ Ags"/>
    <x v="3"/>
  </r>
  <r>
    <x v="1"/>
    <x v="23"/>
    <s v="Vdi Ags"/>
    <x v="3"/>
  </r>
  <r>
    <x v="1"/>
    <x v="23"/>
    <s v="Zdi Ags"/>
    <x v="3"/>
  </r>
  <r>
    <x v="1"/>
    <x v="23"/>
    <s v="Zdi+ Dual Tone Ags"/>
    <x v="3"/>
  </r>
  <r>
    <x v="4"/>
    <x v="24"/>
    <s v="1.6 Crdi Sx"/>
    <x v="1"/>
  </r>
  <r>
    <x v="4"/>
    <x v="24"/>
    <s v="1.6 Crdi Sx (O)"/>
    <x v="1"/>
  </r>
  <r>
    <x v="3"/>
    <x v="25"/>
    <s v="Xe Diesel"/>
    <x v="1"/>
  </r>
  <r>
    <x v="3"/>
    <x v="25"/>
    <s v="Xm Diesel"/>
    <x v="1"/>
  </r>
  <r>
    <x v="3"/>
    <x v="25"/>
    <s v="Xms Diesel"/>
    <x v="1"/>
  </r>
  <r>
    <x v="3"/>
    <x v="25"/>
    <s v="Xt Diesel"/>
    <x v="1"/>
  </r>
  <r>
    <x v="3"/>
    <x v="25"/>
    <s v="Xma Diesel"/>
    <x v="1"/>
  </r>
  <r>
    <x v="3"/>
    <x v="25"/>
    <s v="Xta Diesel"/>
    <x v="1"/>
  </r>
  <r>
    <x v="3"/>
    <x v="25"/>
    <s v="Zest Premio Edition"/>
    <x v="1"/>
  </r>
  <r>
    <x v="6"/>
    <x v="26"/>
    <s v="Trendline 1.5L (D)"/>
    <x v="0"/>
  </r>
  <r>
    <x v="6"/>
    <x v="26"/>
    <s v="Comfortline 1.5 (D)"/>
    <x v="0"/>
  </r>
  <r>
    <x v="6"/>
    <x v="26"/>
    <s v="Highline Plus 1.5 (D)"/>
    <x v="0"/>
  </r>
  <r>
    <x v="6"/>
    <x v="26"/>
    <s v="Gt Tdi"/>
    <x v="0"/>
  </r>
  <r>
    <x v="6"/>
    <x v="27"/>
    <s v="Gt Line (D)"/>
    <x v="0"/>
  </r>
  <r>
    <x v="4"/>
    <x v="28"/>
    <s v="E Crdi"/>
    <x v="1"/>
  </r>
  <r>
    <x v="4"/>
    <x v="28"/>
    <s v="S 1.2 Crdi"/>
    <x v="1"/>
  </r>
  <r>
    <x v="4"/>
    <x v="28"/>
    <s v="Sx 1.2 Crdi"/>
    <x v="1"/>
  </r>
  <r>
    <x v="4"/>
    <x v="28"/>
    <s v="Sx 1.2 Crdi (O)"/>
    <x v="1"/>
  </r>
  <r>
    <x v="1"/>
    <x v="29"/>
    <s v="Lx"/>
    <x v="0"/>
  </r>
  <r>
    <x v="4"/>
    <x v="6"/>
    <s v="Era T Vtvt"/>
    <x v="0"/>
  </r>
  <r>
    <x v="4"/>
    <x v="6"/>
    <s v="Era T+ Vtvt"/>
    <x v="0"/>
  </r>
  <r>
    <x v="4"/>
    <x v="30"/>
    <s v="1.2 Kappa Vtvt Magna"/>
    <x v="0"/>
  </r>
  <r>
    <x v="4"/>
    <x v="30"/>
    <s v="1.2 Kappa Vtvt Sportz"/>
    <x v="0"/>
  </r>
  <r>
    <x v="4"/>
    <x v="30"/>
    <s v="1.2 Kappa Vtvt Magna At"/>
    <x v="0"/>
  </r>
  <r>
    <x v="4"/>
    <x v="30"/>
    <s v="1.2 Kappa Vtvt Sportz At"/>
    <x v="0"/>
  </r>
  <r>
    <x v="4"/>
    <x v="30"/>
    <s v="1.2 Kappa Vtvt Sportz Dual Tone"/>
    <x v="0"/>
  </r>
  <r>
    <x v="0"/>
    <x v="31"/>
    <s v="P4"/>
    <x v="3"/>
  </r>
  <r>
    <x v="0"/>
    <x v="31"/>
    <s v="P6"/>
    <x v="3"/>
  </r>
  <r>
    <x v="0"/>
    <x v="31"/>
    <s v="P8"/>
    <x v="3"/>
  </r>
  <r>
    <x v="0"/>
    <x v="32"/>
    <s v="T4 Plus"/>
    <x v="3"/>
  </r>
  <r>
    <x v="0"/>
    <x v="32"/>
    <s v="T6 Plus"/>
    <x v="3"/>
  </r>
  <r>
    <x v="0"/>
    <x v="32"/>
    <s v="T8"/>
    <x v="3"/>
  </r>
  <r>
    <x v="0"/>
    <x v="32"/>
    <s v="T10"/>
    <x v="3"/>
  </r>
  <r>
    <x v="0"/>
    <x v="32"/>
    <s v="T10 (O)"/>
    <x v="3"/>
  </r>
  <r>
    <x v="0"/>
    <x v="32"/>
    <s v="T10 Dual Tone"/>
    <x v="3"/>
  </r>
  <r>
    <x v="0"/>
    <x v="32"/>
    <s v="T10 (O) Dual Tone"/>
    <x v="3"/>
  </r>
  <r>
    <x v="4"/>
    <x v="33"/>
    <s v="Era 1.4 Crdi"/>
    <x v="0"/>
  </r>
  <r>
    <x v="4"/>
    <x v="33"/>
    <s v="Magna Plus Crdi"/>
    <x v="0"/>
  </r>
  <r>
    <x v="4"/>
    <x v="33"/>
    <s v="Sportz Plus Crdi Dual Tone"/>
    <x v="0"/>
  </r>
  <r>
    <x v="4"/>
    <x v="33"/>
    <s v="Asta (O) Crdi"/>
    <x v="0"/>
  </r>
  <r>
    <x v="4"/>
    <x v="33"/>
    <s v="Sportz Plus Crdi"/>
    <x v="0"/>
  </r>
  <r>
    <x v="5"/>
    <x v="34"/>
    <s v="G Diesel"/>
    <x v="1"/>
  </r>
  <r>
    <x v="5"/>
    <x v="34"/>
    <s v="Gl Diesel"/>
    <x v="1"/>
  </r>
  <r>
    <x v="5"/>
    <x v="35"/>
    <s v="Vd"/>
    <x v="0"/>
  </r>
  <r>
    <x v="5"/>
    <x v="35"/>
    <s v="Gd"/>
    <x v="0"/>
  </r>
  <r>
    <x v="5"/>
    <x v="35"/>
    <s v="1.4 X Edition"/>
    <x v="0"/>
  </r>
  <r>
    <x v="7"/>
    <x v="36"/>
    <s v="Sdrive20D Expedition"/>
    <x v="5"/>
  </r>
  <r>
    <x v="7"/>
    <x v="36"/>
    <s v="Sdrive20D Xline"/>
    <x v="6"/>
  </r>
  <r>
    <x v="7"/>
    <x v="36"/>
    <s v="Xdrive20D M Sport"/>
    <x v="6"/>
  </r>
  <r>
    <x v="8"/>
    <x v="37"/>
    <s v="Monte Carlo 1.5 Tdi At"/>
    <x v="1"/>
  </r>
  <r>
    <x v="8"/>
    <x v="37"/>
    <s v="Monte Carlo 1.5 Tdi Mt"/>
    <x v="1"/>
  </r>
  <r>
    <x v="8"/>
    <x v="38"/>
    <s v="1.5 Tdi Cr Style At"/>
    <x v="1"/>
  </r>
  <r>
    <x v="8"/>
    <x v="38"/>
    <s v="1.5 Tdi Cr Style"/>
    <x v="1"/>
  </r>
  <r>
    <x v="8"/>
    <x v="38"/>
    <s v="Onyx Mt Diesel"/>
    <x v="1"/>
  </r>
  <r>
    <x v="8"/>
    <x v="38"/>
    <s v="Onyx At Diesel"/>
    <x v="1"/>
  </r>
  <r>
    <x v="0"/>
    <x v="39"/>
    <s v="D2"/>
    <x v="0"/>
  </r>
  <r>
    <x v="0"/>
    <x v="39"/>
    <s v="D4"/>
    <x v="0"/>
  </r>
  <r>
    <x v="0"/>
    <x v="39"/>
    <s v="D6"/>
    <x v="0"/>
  </r>
  <r>
    <x v="0"/>
    <x v="40"/>
    <s v="1.5 D2"/>
    <x v="1"/>
  </r>
  <r>
    <x v="0"/>
    <x v="40"/>
    <s v="1.5 D4 Bs-Iv"/>
    <x v="1"/>
  </r>
  <r>
    <x v="0"/>
    <x v="40"/>
    <s v="1.5 D6 Bs-Iv"/>
    <x v="1"/>
  </r>
  <r>
    <x v="1"/>
    <x v="41"/>
    <s v="H1"/>
    <x v="0"/>
  </r>
  <r>
    <x v="1"/>
    <x v="41"/>
    <s v="H1 (O)"/>
    <x v="0"/>
  </r>
  <r>
    <x v="3"/>
    <x v="13"/>
    <s v="Xt Petrol"/>
    <x v="0"/>
  </r>
  <r>
    <x v="3"/>
    <x v="13"/>
    <s v="Xe Petrol"/>
    <x v="0"/>
  </r>
  <r>
    <x v="3"/>
    <x v="13"/>
    <s v="Xm Petrol"/>
    <x v="0"/>
  </r>
  <r>
    <x v="3"/>
    <x v="13"/>
    <s v="Xms Petrol"/>
    <x v="0"/>
  </r>
  <r>
    <x v="4"/>
    <x v="16"/>
    <s v="1.6 Crdi Sx"/>
    <x v="3"/>
  </r>
  <r>
    <x v="4"/>
    <x v="16"/>
    <s v="1.6 Crdi Sx (O)"/>
    <x v="3"/>
  </r>
  <r>
    <x v="4"/>
    <x v="16"/>
    <s v="1.6 Crdi Sx At"/>
    <x v="3"/>
  </r>
  <r>
    <x v="4"/>
    <x v="16"/>
    <s v="1.6 Crdi Sx Dual Tone"/>
    <x v="3"/>
  </r>
  <r>
    <x v="4"/>
    <x v="16"/>
    <s v="1.6 Crdi S At"/>
    <x v="3"/>
  </r>
  <r>
    <x v="4"/>
    <x v="16"/>
    <s v="1.6 Crdi Sx (O) Executive"/>
    <x v="3"/>
  </r>
  <r>
    <x v="9"/>
    <x v="42"/>
    <s v="Ambiente 1.5 Tdci"/>
    <x v="0"/>
  </r>
  <r>
    <x v="6"/>
    <x v="26"/>
    <s v="Gt Tsi"/>
    <x v="0"/>
  </r>
  <r>
    <x v="6"/>
    <x v="27"/>
    <s v="Gt Line (P) Dsg"/>
    <x v="0"/>
  </r>
  <r>
    <x v="5"/>
    <x v="35"/>
    <s v="G"/>
    <x v="0"/>
  </r>
  <r>
    <x v="5"/>
    <x v="35"/>
    <s v="1.2 X Edition"/>
    <x v="0"/>
  </r>
  <r>
    <x v="4"/>
    <x v="43"/>
    <s v="2Wd Mt Diesel"/>
    <x v="3"/>
  </r>
  <r>
    <x v="4"/>
    <x v="43"/>
    <s v="2Wd At Gl Diesel"/>
    <x v="3"/>
  </r>
  <r>
    <x v="4"/>
    <x v="43"/>
    <s v="4Wd At Gls Diesel"/>
    <x v="3"/>
  </r>
  <r>
    <x v="4"/>
    <x v="43"/>
    <s v="2Wd At Gl(O) Diesel"/>
    <x v="3"/>
  </r>
  <r>
    <x v="1"/>
    <x v="44"/>
    <s v="Lxi"/>
    <x v="1"/>
  </r>
  <r>
    <x v="1"/>
    <x v="1"/>
    <s v="Lxi"/>
    <x v="1"/>
  </r>
  <r>
    <x v="1"/>
    <x v="1"/>
    <s v="Vxi"/>
    <x v="1"/>
  </r>
  <r>
    <x v="1"/>
    <x v="1"/>
    <s v="Zxi"/>
    <x v="1"/>
  </r>
  <r>
    <x v="1"/>
    <x v="1"/>
    <s v="Vxi Amt"/>
    <x v="1"/>
  </r>
  <r>
    <x v="1"/>
    <x v="1"/>
    <s v="Zxi Plus"/>
    <x v="1"/>
  </r>
  <r>
    <x v="1"/>
    <x v="1"/>
    <s v="Zxi At"/>
    <x v="1"/>
  </r>
  <r>
    <x v="1"/>
    <x v="1"/>
    <s v="Zxi Plus Amt"/>
    <x v="1"/>
  </r>
  <r>
    <x v="0"/>
    <x v="45"/>
    <s v="W7"/>
    <x v="3"/>
  </r>
  <r>
    <x v="0"/>
    <x v="45"/>
    <s v="W7 At"/>
    <x v="3"/>
  </r>
  <r>
    <x v="0"/>
    <x v="45"/>
    <s v="W9"/>
    <x v="3"/>
  </r>
  <r>
    <x v="0"/>
    <x v="45"/>
    <s v="W9 At"/>
    <x v="3"/>
  </r>
  <r>
    <x v="0"/>
    <x v="45"/>
    <s v="W11"/>
    <x v="3"/>
  </r>
  <r>
    <x v="0"/>
    <x v="45"/>
    <s v="W11 At"/>
    <x v="3"/>
  </r>
  <r>
    <x v="0"/>
    <x v="45"/>
    <s v="W11 (O)"/>
    <x v="3"/>
  </r>
  <r>
    <x v="0"/>
    <x v="45"/>
    <s v="W11 (O) At"/>
    <x v="3"/>
  </r>
  <r>
    <x v="0"/>
    <x v="45"/>
    <s v="W7"/>
    <x v="3"/>
  </r>
  <r>
    <x v="0"/>
    <x v="45"/>
    <s v="W7 At"/>
    <x v="3"/>
  </r>
  <r>
    <x v="0"/>
    <x v="45"/>
    <s v="W9"/>
    <x v="3"/>
  </r>
  <r>
    <x v="0"/>
    <x v="45"/>
    <s v="W9 At"/>
    <x v="3"/>
  </r>
  <r>
    <x v="0"/>
    <x v="45"/>
    <s v="W11"/>
    <x v="3"/>
  </r>
  <r>
    <x v="0"/>
    <x v="45"/>
    <s v="W11 At"/>
    <x v="3"/>
  </r>
  <r>
    <x v="0"/>
    <x v="45"/>
    <s v="W11 (O)"/>
    <x v="3"/>
  </r>
  <r>
    <x v="0"/>
    <x v="45"/>
    <s v="W11 (O) At"/>
    <x v="3"/>
  </r>
  <r>
    <x v="0"/>
    <x v="45"/>
    <s v="W11 (O) Awd"/>
    <x v="3"/>
  </r>
  <r>
    <x v="0"/>
    <x v="45"/>
    <s v="W11 (O) Awd At"/>
    <x v="3"/>
  </r>
  <r>
    <x v="0"/>
    <x v="45"/>
    <s v="W3"/>
    <x v="3"/>
  </r>
  <r>
    <x v="7"/>
    <x v="46"/>
    <s v="Xdrive 30I Luxury Line"/>
    <x v="3"/>
  </r>
  <r>
    <x v="7"/>
    <x v="46"/>
    <s v="Xdrive 20D Luxury Line"/>
    <x v="3"/>
  </r>
  <r>
    <x v="7"/>
    <x v="46"/>
    <s v="Xdrive20D Xline"/>
    <x v="3"/>
  </r>
  <r>
    <x v="2"/>
    <x v="47"/>
    <s v="85 Ps Rxe Mt Diesel"/>
    <x v="3"/>
  </r>
  <r>
    <x v="2"/>
    <x v="47"/>
    <s v="85 Ps Rxs Mt Diesel"/>
    <x v="3"/>
  </r>
  <r>
    <x v="2"/>
    <x v="47"/>
    <s v="110 Ps Rxs Mt Diesel"/>
    <x v="3"/>
  </r>
  <r>
    <x v="2"/>
    <x v="47"/>
    <s v="110 Ps Rxz Mt Diesel"/>
    <x v="3"/>
  </r>
  <r>
    <x v="2"/>
    <x v="47"/>
    <s v="110 Ps Rxz Amt Diesel"/>
    <x v="3"/>
  </r>
  <r>
    <x v="2"/>
    <x v="47"/>
    <s v="110 Ps Rxs Awd (Opt) Diesel"/>
    <x v="3"/>
  </r>
  <r>
    <x v="7"/>
    <x v="36"/>
    <s v="Sdrive20I Xline"/>
    <x v="5"/>
  </r>
  <r>
    <x v="4"/>
    <x v="28"/>
    <s v="S 1.2"/>
    <x v="1"/>
  </r>
  <r>
    <x v="4"/>
    <x v="28"/>
    <s v="S At 1.2"/>
    <x v="1"/>
  </r>
  <r>
    <x v="4"/>
    <x v="28"/>
    <s v="Sx 1.2"/>
    <x v="1"/>
  </r>
  <r>
    <x v="4"/>
    <x v="28"/>
    <s v="Sx 1.2 (O)"/>
    <x v="1"/>
  </r>
  <r>
    <x v="4"/>
    <x v="28"/>
    <s v="E"/>
    <x v="1"/>
  </r>
  <r>
    <x v="0"/>
    <x v="14"/>
    <s v="K2 6Str"/>
    <x v="0"/>
  </r>
  <r>
    <x v="0"/>
    <x v="14"/>
    <s v="K2+ 6Str"/>
    <x v="0"/>
  </r>
  <r>
    <x v="0"/>
    <x v="14"/>
    <s v="K4+ 6Str"/>
    <x v="0"/>
  </r>
  <r>
    <x v="0"/>
    <x v="14"/>
    <s v="K6+ 6Str"/>
    <x v="0"/>
  </r>
  <r>
    <x v="0"/>
    <x v="14"/>
    <s v="K8 6Str"/>
    <x v="0"/>
  </r>
  <r>
    <x v="0"/>
    <x v="14"/>
    <s v="K8 6 Str Dual Tone"/>
    <x v="0"/>
  </r>
  <r>
    <x v="0"/>
    <x v="14"/>
    <s v="K4+ 5Str"/>
    <x v="0"/>
  </r>
  <r>
    <x v="0"/>
    <x v="14"/>
    <s v="K6+ 5Str"/>
    <x v="0"/>
  </r>
  <r>
    <x v="0"/>
    <x v="14"/>
    <s v="K8 5Str"/>
    <x v="0"/>
  </r>
  <r>
    <x v="0"/>
    <x v="14"/>
    <s v="K2 5Str Cng Taxi"/>
    <x v="0"/>
  </r>
  <r>
    <x v="0"/>
    <x v="14"/>
    <s v="K2 6Str Cng Taxi"/>
    <x v="0"/>
  </r>
  <r>
    <x v="6"/>
    <x v="48"/>
    <s v="Trendline 1.5L Tdi"/>
    <x v="1"/>
  </r>
  <r>
    <x v="6"/>
    <x v="48"/>
    <s v="Comfortline 1.5L Tdi"/>
    <x v="1"/>
  </r>
  <r>
    <x v="6"/>
    <x v="48"/>
    <s v="Highline Plus 1.5L Tdi Dsg"/>
    <x v="1"/>
  </r>
  <r>
    <x v="6"/>
    <x v="48"/>
    <s v="Highline Plus 1.5L Tdi"/>
    <x v="1"/>
  </r>
  <r>
    <x v="6"/>
    <x v="48"/>
    <s v="Gt Line Tdi Dsg"/>
    <x v="1"/>
  </r>
  <r>
    <x v="4"/>
    <x v="16"/>
    <s v="1.6 Vtvt E Plus"/>
    <x v="3"/>
  </r>
  <r>
    <x v="4"/>
    <x v="16"/>
    <s v="1.6 Vtvt Sx"/>
    <x v="3"/>
  </r>
  <r>
    <x v="4"/>
    <x v="16"/>
    <s v="1.6 Vtvt Sx (O)"/>
    <x v="3"/>
  </r>
  <r>
    <x v="4"/>
    <x v="16"/>
    <s v="1.6 Vtvt Sx At"/>
    <x v="3"/>
  </r>
  <r>
    <x v="4"/>
    <x v="16"/>
    <s v="1.6 Vtvt Sx Dual Tone"/>
    <x v="3"/>
  </r>
  <r>
    <x v="4"/>
    <x v="16"/>
    <s v="1.6 Vtvt Sx (O) Executive"/>
    <x v="3"/>
  </r>
  <r>
    <x v="4"/>
    <x v="16"/>
    <s v="1.6 Vtvt Ex"/>
    <x v="3"/>
  </r>
  <r>
    <x v="4"/>
    <x v="16"/>
    <s v="Sports Edition Petrol"/>
    <x v="3"/>
  </r>
  <r>
    <x v="8"/>
    <x v="49"/>
    <s v="Sportline 2.0L Tdi At"/>
    <x v="1"/>
  </r>
  <r>
    <x v="8"/>
    <x v="50"/>
    <s v="Style 2.0 Tdi 4X4 At"/>
    <x v="3"/>
  </r>
  <r>
    <x v="8"/>
    <x v="50"/>
    <s v="Laurin And Klement"/>
    <x v="3"/>
  </r>
  <r>
    <x v="8"/>
    <x v="50"/>
    <s v="Corporate Edition"/>
    <x v="3"/>
  </r>
  <r>
    <x v="8"/>
    <x v="51"/>
    <s v="L &amp; K 2.0 Tdi At"/>
    <x v="1"/>
  </r>
  <r>
    <x v="8"/>
    <x v="51"/>
    <s v="Style 2.0 Tdi At"/>
    <x v="1"/>
  </r>
  <r>
    <x v="8"/>
    <x v="51"/>
    <s v="Corporate Edition 2.0 Tdi At"/>
    <x v="1"/>
  </r>
  <r>
    <x v="5"/>
    <x v="52"/>
    <s v="Z8"/>
    <x v="1"/>
  </r>
  <r>
    <x v="1"/>
    <x v="19"/>
    <s v="Zeta 1.2 Amt"/>
    <x v="0"/>
  </r>
  <r>
    <x v="5"/>
    <x v="22"/>
    <s v="G"/>
    <x v="0"/>
  </r>
  <r>
    <x v="5"/>
    <x v="22"/>
    <s v="V"/>
    <x v="0"/>
  </r>
  <r>
    <x v="5"/>
    <x v="22"/>
    <s v="Vx"/>
    <x v="0"/>
  </r>
  <r>
    <x v="5"/>
    <x v="22"/>
    <s v="Dual Tone V"/>
    <x v="0"/>
  </r>
  <r>
    <x v="5"/>
    <x v="22"/>
    <s v="Dual Tone Vx"/>
    <x v="0"/>
  </r>
  <r>
    <x v="5"/>
    <x v="22"/>
    <s v="Gx"/>
    <x v="0"/>
  </r>
  <r>
    <x v="5"/>
    <x v="22"/>
    <s v="Vx Dual Tone Limited Edition"/>
    <x v="0"/>
  </r>
  <r>
    <x v="7"/>
    <x v="53"/>
    <s v="530I M Sport"/>
    <x v="1"/>
  </r>
  <r>
    <x v="5"/>
    <x v="35"/>
    <s v="V"/>
    <x v="0"/>
  </r>
  <r>
    <x v="4"/>
    <x v="17"/>
    <s v="1.2 S"/>
    <x v="0"/>
  </r>
  <r>
    <x v="4"/>
    <x v="17"/>
    <s v="1.2 Sx"/>
    <x v="0"/>
  </r>
  <r>
    <x v="4"/>
    <x v="17"/>
    <s v="1.2 Sx Dual Tone"/>
    <x v="0"/>
  </r>
  <r>
    <x v="1"/>
    <x v="44"/>
    <s v="Ldi"/>
    <x v="1"/>
  </r>
  <r>
    <x v="8"/>
    <x v="38"/>
    <s v="1.5 Tdi Cr Active"/>
    <x v="1"/>
  </r>
  <r>
    <x v="8"/>
    <x v="38"/>
    <s v="1.5 Tdi Cr Ambition"/>
    <x v="1"/>
  </r>
  <r>
    <x v="8"/>
    <x v="38"/>
    <s v="1.5 Tdi Cr Ambition At"/>
    <x v="1"/>
  </r>
  <r>
    <x v="3"/>
    <x v="54"/>
    <s v="Xm Plus 4X2"/>
    <x v="3"/>
  </r>
  <r>
    <x v="3"/>
    <x v="54"/>
    <s v="Xt 4X4"/>
    <x v="3"/>
  </r>
  <r>
    <x v="3"/>
    <x v="54"/>
    <s v="Xta 4X2"/>
    <x v="3"/>
  </r>
  <r>
    <x v="3"/>
    <x v="54"/>
    <s v="Xt 4X2"/>
    <x v="3"/>
  </r>
  <r>
    <x v="3"/>
    <x v="54"/>
    <s v="Xe 4X2"/>
    <x v="3"/>
  </r>
  <r>
    <x v="3"/>
    <x v="54"/>
    <s v="Xm 4X2"/>
    <x v="3"/>
  </r>
  <r>
    <x v="3"/>
    <x v="54"/>
    <s v="Xma 4X2"/>
    <x v="3"/>
  </r>
  <r>
    <x v="4"/>
    <x v="24"/>
    <s v="1.6 Crdi Sx Plus At"/>
    <x v="1"/>
  </r>
  <r>
    <x v="4"/>
    <x v="24"/>
    <s v="1.6 Crdi Sx(O) At"/>
    <x v="1"/>
  </r>
  <r>
    <x v="6"/>
    <x v="26"/>
    <s v="Trendline 1.0L (P)"/>
    <x v="0"/>
  </r>
  <r>
    <x v="6"/>
    <x v="26"/>
    <s v="Comfortline 1.0 (P)"/>
    <x v="0"/>
  </r>
  <r>
    <x v="6"/>
    <x v="26"/>
    <s v="Highline Plus 1.0 (P)"/>
    <x v="0"/>
  </r>
  <r>
    <x v="1"/>
    <x v="29"/>
    <s v="Lxi"/>
    <x v="0"/>
  </r>
  <r>
    <x v="1"/>
    <x v="29"/>
    <s v="Vxi"/>
    <x v="0"/>
  </r>
  <r>
    <x v="1"/>
    <x v="29"/>
    <s v="Vxi (O)"/>
    <x v="0"/>
  </r>
  <r>
    <x v="1"/>
    <x v="29"/>
    <s v="Vxi Amt (O)"/>
    <x v="0"/>
  </r>
  <r>
    <x v="3"/>
    <x v="55"/>
    <s v="2.2 Vx 4X4 Varicor 400"/>
    <x v="3"/>
  </r>
  <r>
    <x v="0"/>
    <x v="56"/>
    <s v="N4"/>
    <x v="3"/>
  </r>
  <r>
    <x v="0"/>
    <x v="56"/>
    <s v="N6"/>
    <x v="3"/>
  </r>
  <r>
    <x v="0"/>
    <x v="56"/>
    <s v="N8"/>
    <x v="3"/>
  </r>
  <r>
    <x v="0"/>
    <x v="56"/>
    <s v="N4 +"/>
    <x v="3"/>
  </r>
  <r>
    <x v="5"/>
    <x v="21"/>
    <s v="G"/>
    <x v="1"/>
  </r>
  <r>
    <x v="5"/>
    <x v="21"/>
    <s v="V"/>
    <x v="1"/>
  </r>
  <r>
    <x v="5"/>
    <x v="21"/>
    <s v="Vx"/>
    <x v="1"/>
  </r>
  <r>
    <x v="5"/>
    <x v="21"/>
    <s v="Gx"/>
    <x v="1"/>
  </r>
  <r>
    <x v="5"/>
    <x v="21"/>
    <s v="Vx Limited Edition"/>
    <x v="1"/>
  </r>
  <r>
    <x v="7"/>
    <x v="57"/>
    <s v="730Ld Design Pure Excellence"/>
    <x v="1"/>
  </r>
  <r>
    <x v="7"/>
    <x v="57"/>
    <s v="730Ld Design Pure Excellence Signature"/>
    <x v="1"/>
  </r>
  <r>
    <x v="7"/>
    <x v="57"/>
    <s v="730Ld M Sport"/>
    <x v="1"/>
  </r>
  <r>
    <x v="4"/>
    <x v="43"/>
    <s v="2Wd Mt Petrol"/>
    <x v="3"/>
  </r>
  <r>
    <x v="4"/>
    <x v="43"/>
    <s v="2Wd At Gl Petrol"/>
    <x v="3"/>
  </r>
  <r>
    <x v="4"/>
    <x v="43"/>
    <s v="2Wd At Gls Petrol"/>
    <x v="3"/>
  </r>
  <r>
    <x v="4"/>
    <x v="43"/>
    <s v="2Wd At Gl(O) Petrol"/>
    <x v="3"/>
  </r>
  <r>
    <x v="4"/>
    <x v="33"/>
    <s v="Era 1.2"/>
    <x v="0"/>
  </r>
  <r>
    <x v="4"/>
    <x v="33"/>
    <s v="Magna Plus"/>
    <x v="0"/>
  </r>
  <r>
    <x v="4"/>
    <x v="33"/>
    <s v="Sportz Plus"/>
    <x v="0"/>
  </r>
  <r>
    <x v="4"/>
    <x v="33"/>
    <s v="Asta (O) 1.2"/>
    <x v="0"/>
  </r>
  <r>
    <x v="4"/>
    <x v="33"/>
    <s v="Asta (O) Cvt"/>
    <x v="0"/>
  </r>
  <r>
    <x v="4"/>
    <x v="33"/>
    <s v="Sportz Plus Dual Tone"/>
    <x v="0"/>
  </r>
  <r>
    <x v="4"/>
    <x v="33"/>
    <s v="Sportz Plus Cvt"/>
    <x v="0"/>
  </r>
  <r>
    <x v="3"/>
    <x v="25"/>
    <s v="Xe Petrol"/>
    <x v="1"/>
  </r>
  <r>
    <x v="3"/>
    <x v="25"/>
    <s v="Xm Petrol"/>
    <x v="1"/>
  </r>
  <r>
    <x v="3"/>
    <x v="25"/>
    <s v="Xms Petrol"/>
    <x v="1"/>
  </r>
  <r>
    <x v="3"/>
    <x v="25"/>
    <s v="Xt Petrol"/>
    <x v="1"/>
  </r>
  <r>
    <x v="7"/>
    <x v="53"/>
    <s v="530D M Sport"/>
    <x v="1"/>
  </r>
  <r>
    <x v="4"/>
    <x v="58"/>
    <s v="S"/>
    <x v="1"/>
  </r>
  <r>
    <x v="4"/>
    <x v="58"/>
    <s v="Sx"/>
    <x v="1"/>
  </r>
  <r>
    <x v="4"/>
    <x v="58"/>
    <s v="Sx At"/>
    <x v="1"/>
  </r>
  <r>
    <x v="4"/>
    <x v="58"/>
    <s v="Sx(O) At"/>
    <x v="1"/>
  </r>
  <r>
    <x v="1"/>
    <x v="59"/>
    <s v="5 Str Bs-Iv"/>
    <x v="7"/>
  </r>
  <r>
    <x v="1"/>
    <x v="59"/>
    <s v="E 8 Str Bs-Iv"/>
    <x v="7"/>
  </r>
  <r>
    <x v="0"/>
    <x v="56"/>
    <s v="N6 Amt"/>
    <x v="3"/>
  </r>
  <r>
    <x v="0"/>
    <x v="56"/>
    <s v="N8 Amt"/>
    <x v="3"/>
  </r>
  <r>
    <x v="1"/>
    <x v="60"/>
    <s v="Lxi"/>
    <x v="0"/>
  </r>
  <r>
    <x v="5"/>
    <x v="61"/>
    <s v="2.8 4X2 At"/>
    <x v="3"/>
  </r>
  <r>
    <x v="5"/>
    <x v="61"/>
    <s v="2.8 4X2 Mt"/>
    <x v="3"/>
  </r>
  <r>
    <x v="5"/>
    <x v="61"/>
    <s v="2.8 4X4 Mt"/>
    <x v="3"/>
  </r>
  <r>
    <x v="5"/>
    <x v="61"/>
    <s v="2.8 4X4 At"/>
    <x v="3"/>
  </r>
  <r>
    <x v="5"/>
    <x v="61"/>
    <s v="Trd Celebratory Edition"/>
    <x v="3"/>
  </r>
  <r>
    <x v="7"/>
    <x v="62"/>
    <s v="Coupe"/>
    <x v="8"/>
  </r>
  <r>
    <x v="0"/>
    <x v="63"/>
    <s v="Plus Non Ac Bs4 Ps"/>
    <x v="3"/>
  </r>
  <r>
    <x v="0"/>
    <x v="63"/>
    <s v="Zlx"/>
    <x v="3"/>
  </r>
  <r>
    <x v="0"/>
    <x v="63"/>
    <s v="Slx"/>
    <x v="3"/>
  </r>
  <r>
    <x v="0"/>
    <x v="63"/>
    <s v="Sle"/>
    <x v="3"/>
  </r>
  <r>
    <x v="0"/>
    <x v="63"/>
    <s v="Lx"/>
    <x v="3"/>
  </r>
  <r>
    <x v="0"/>
    <x v="64"/>
    <s v="Slx"/>
    <x v="3"/>
  </r>
  <r>
    <x v="0"/>
    <x v="64"/>
    <s v="Sle"/>
    <x v="3"/>
  </r>
  <r>
    <x v="6"/>
    <x v="27"/>
    <s v="Trendline 1.6 (P)"/>
    <x v="1"/>
  </r>
  <r>
    <x v="5"/>
    <x v="65"/>
    <s v="2.4 Gx 7 Str"/>
    <x v="4"/>
  </r>
  <r>
    <x v="5"/>
    <x v="65"/>
    <s v="2.4 Vx 7 Str"/>
    <x v="4"/>
  </r>
  <r>
    <x v="5"/>
    <x v="65"/>
    <s v="2.4 Gx 8 Str"/>
    <x v="4"/>
  </r>
  <r>
    <x v="5"/>
    <x v="65"/>
    <s v="2.4 Vx 8 Str"/>
    <x v="4"/>
  </r>
  <r>
    <x v="5"/>
    <x v="65"/>
    <s v="2.4 Zx 7 Str"/>
    <x v="4"/>
  </r>
  <r>
    <x v="5"/>
    <x v="65"/>
    <s v="Touring Sport 2.4 Vx 7 Str"/>
    <x v="4"/>
  </r>
  <r>
    <x v="5"/>
    <x v="65"/>
    <s v="2.4 G Plus 7 Str"/>
    <x v="4"/>
  </r>
  <r>
    <x v="5"/>
    <x v="65"/>
    <s v="2.4 G Plus 8 Str"/>
    <x v="4"/>
  </r>
  <r>
    <x v="8"/>
    <x v="37"/>
    <s v="Monte Carlo 1.6 Mpi At"/>
    <x v="1"/>
  </r>
  <r>
    <x v="8"/>
    <x v="37"/>
    <s v="Monte Carlo 1.6 Mpi Mt"/>
    <x v="1"/>
  </r>
  <r>
    <x v="8"/>
    <x v="38"/>
    <s v="1.6 Mpi Ambition"/>
    <x v="1"/>
  </r>
  <r>
    <x v="8"/>
    <x v="38"/>
    <s v="1.6 Mpi Active"/>
    <x v="1"/>
  </r>
  <r>
    <x v="8"/>
    <x v="38"/>
    <s v="1.6 Mpi Style At"/>
    <x v="1"/>
  </r>
  <r>
    <x v="8"/>
    <x v="38"/>
    <s v="1.6 Mpi Style"/>
    <x v="1"/>
  </r>
  <r>
    <x v="8"/>
    <x v="38"/>
    <s v="1.6 Mpi Ambition At"/>
    <x v="1"/>
  </r>
  <r>
    <x v="8"/>
    <x v="38"/>
    <s v="Onyx Mt Petrol"/>
    <x v="1"/>
  </r>
  <r>
    <x v="8"/>
    <x v="38"/>
    <s v="Onyx At Petrol"/>
    <x v="1"/>
  </r>
  <r>
    <x v="1"/>
    <x v="66"/>
    <s v="5 Str"/>
    <x v="7"/>
  </r>
  <r>
    <x v="1"/>
    <x v="66"/>
    <s v="7 Str"/>
    <x v="7"/>
  </r>
  <r>
    <x v="0"/>
    <x v="67"/>
    <s v="S3 2Wd"/>
    <x v="3"/>
  </r>
  <r>
    <x v="0"/>
    <x v="67"/>
    <s v="S5 2Wd"/>
    <x v="3"/>
  </r>
  <r>
    <x v="0"/>
    <x v="67"/>
    <s v="S7 120 2Wd"/>
    <x v="3"/>
  </r>
  <r>
    <x v="0"/>
    <x v="67"/>
    <s v="S7 140 2Wd"/>
    <x v="3"/>
  </r>
  <r>
    <x v="0"/>
    <x v="67"/>
    <s v="S11 2Wd"/>
    <x v="3"/>
  </r>
  <r>
    <x v="0"/>
    <x v="67"/>
    <s v="S11 4Wd"/>
    <x v="3"/>
  </r>
  <r>
    <x v="0"/>
    <x v="67"/>
    <s v="S9 2Wd"/>
    <x v="3"/>
  </r>
  <r>
    <x v="0"/>
    <x v="68"/>
    <s v="H4 Bs-Iv"/>
    <x v="3"/>
  </r>
  <r>
    <x v="0"/>
    <x v="68"/>
    <s v="H4 Abs Bs-Iv"/>
    <x v="3"/>
  </r>
  <r>
    <x v="0"/>
    <x v="68"/>
    <s v="H8 Abs Airbags Bs-Iv"/>
    <x v="3"/>
  </r>
  <r>
    <x v="8"/>
    <x v="49"/>
    <s v="Sportline 1.8L Tsi At"/>
    <x v="1"/>
  </r>
  <r>
    <x v="8"/>
    <x v="51"/>
    <s v="L &amp; K 1.8 Tsi At"/>
    <x v="1"/>
  </r>
  <r>
    <x v="5"/>
    <x v="65"/>
    <s v="2.7 Gx Mt 7 Str"/>
    <x v="4"/>
  </r>
  <r>
    <x v="5"/>
    <x v="65"/>
    <s v="2.7 Gx Mt 8 Str"/>
    <x v="4"/>
  </r>
  <r>
    <x v="5"/>
    <x v="65"/>
    <s v="2.7 Gx At 8 Str"/>
    <x v="4"/>
  </r>
  <r>
    <x v="5"/>
    <x v="65"/>
    <s v="2.7 Gx At 7 Str"/>
    <x v="4"/>
  </r>
  <r>
    <x v="5"/>
    <x v="65"/>
    <s v="Touring Sport 2.7 Zx At 7 Str"/>
    <x v="4"/>
  </r>
  <r>
    <x v="5"/>
    <x v="65"/>
    <s v="2.7 Zx At 7 Str"/>
    <x v="4"/>
  </r>
  <r>
    <x v="5"/>
    <x v="65"/>
    <s v="2.7 Vx 7 Str"/>
    <x v="4"/>
  </r>
  <r>
    <x v="5"/>
    <x v="65"/>
    <s v="Touring Sport 2.7 Vx 7 Str"/>
    <x v="4"/>
  </r>
  <r>
    <x v="1"/>
    <x v="66"/>
    <s v="5 Str With Ac+Htr"/>
    <x v="7"/>
  </r>
  <r>
    <x v="0"/>
    <x v="69"/>
    <s v="D4"/>
    <x v="1"/>
  </r>
  <r>
    <x v="0"/>
    <x v="69"/>
    <s v="D2"/>
    <x v="1"/>
  </r>
  <r>
    <x v="0"/>
    <x v="69"/>
    <s v="D6"/>
    <x v="1"/>
  </r>
  <r>
    <x v="3"/>
    <x v="55"/>
    <s v="2.2 Lx 4X2"/>
    <x v="3"/>
  </r>
  <r>
    <x v="3"/>
    <x v="55"/>
    <s v="2.2 Ex 4X2"/>
    <x v="3"/>
  </r>
  <r>
    <x v="3"/>
    <x v="55"/>
    <s v="2.2 Vx 4X2 Varicor 400"/>
    <x v="3"/>
  </r>
  <r>
    <x v="0"/>
    <x v="68"/>
    <s v="D2 Bs-Iv"/>
    <x v="3"/>
  </r>
  <r>
    <x v="8"/>
    <x v="51"/>
    <s v="Style 1.8 Tsi Mt"/>
    <x v="1"/>
  </r>
  <r>
    <x v="0"/>
    <x v="68"/>
    <s v="D4 Bs-Iv"/>
    <x v="3"/>
  </r>
  <r>
    <x v="2"/>
    <x v="47"/>
    <s v="Rxe Petrol"/>
    <x v="3"/>
  </r>
  <r>
    <x v="1"/>
    <x v="70"/>
    <s v="Hard Top"/>
    <x v="3"/>
  </r>
  <r>
    <x v="1"/>
    <x v="70"/>
    <s v="Soft Top"/>
    <x v="3"/>
  </r>
  <r>
    <x v="8"/>
    <x v="51"/>
    <s v="Style 1.8 Tsi At"/>
    <x v="1"/>
  </r>
  <r>
    <x v="8"/>
    <x v="51"/>
    <s v="Corporate Edition 1.8 Tsi At"/>
    <x v="1"/>
  </r>
  <r>
    <x v="9"/>
    <x v="71"/>
    <s v="Fastback V8"/>
    <x v="9"/>
  </r>
  <r>
    <x v="2"/>
    <x v="47"/>
    <s v="Rxs Petrol"/>
    <x v="3"/>
  </r>
  <r>
    <x v="2"/>
    <x v="47"/>
    <s v="Rxs (Opt) Cvt"/>
    <x v="3"/>
  </r>
  <r>
    <x v="5"/>
    <x v="34"/>
    <s v="G Petrol"/>
    <x v="1"/>
  </r>
  <r>
    <x v="5"/>
    <x v="34"/>
    <s v="G At Petrol"/>
    <x v="1"/>
  </r>
  <r>
    <x v="5"/>
    <x v="34"/>
    <s v="Gl Petrol"/>
    <x v="1"/>
  </r>
  <r>
    <x v="5"/>
    <x v="34"/>
    <s v="Vl At Petrol"/>
    <x v="1"/>
  </r>
  <r>
    <x v="0"/>
    <x v="63"/>
    <s v="Plus Ac Bs4 Ps"/>
    <x v="3"/>
  </r>
  <r>
    <x v="0"/>
    <x v="64"/>
    <s v="Zlx"/>
    <x v="3"/>
  </r>
  <r>
    <x v="0"/>
    <x v="64"/>
    <s v="Ex"/>
    <x v="3"/>
  </r>
  <r>
    <x v="0"/>
    <x v="64"/>
    <s v="Ex Non Ac"/>
    <x v="3"/>
  </r>
  <r>
    <x v="0"/>
    <x v="67"/>
    <s v="2Wd Getaway"/>
    <x v="3"/>
  </r>
  <r>
    <x v="9"/>
    <x v="72"/>
    <s v="2.2L 4X2 At Titanium Plus"/>
    <x v="3"/>
  </r>
  <r>
    <x v="9"/>
    <x v="72"/>
    <s v="2.2L 4X2 Mt Titanium"/>
    <x v="3"/>
  </r>
  <r>
    <x v="7"/>
    <x v="53"/>
    <s v="520D Luxury Line"/>
    <x v="1"/>
  </r>
  <r>
    <x v="0"/>
    <x v="67"/>
    <s v="4Wd Getaway"/>
    <x v="3"/>
  </r>
  <r>
    <x v="5"/>
    <x v="61"/>
    <s v="2.7 4X2 At"/>
    <x v="3"/>
  </r>
  <r>
    <x v="5"/>
    <x v="61"/>
    <s v="2.7 4X2 Mt"/>
    <x v="3"/>
  </r>
  <r>
    <x v="9"/>
    <x v="72"/>
    <s v="3.2L 4X4 At Titanium Plus"/>
    <x v="3"/>
  </r>
  <r>
    <x v="7"/>
    <x v="73"/>
    <s v="Coupe"/>
    <x v="8"/>
  </r>
  <r>
    <x v="5"/>
    <x v="74"/>
    <s v="Vx L"/>
    <x v="3"/>
  </r>
  <r>
    <x v="5"/>
    <x v="75"/>
    <s v="Vx"/>
    <x v="3"/>
  </r>
  <r>
    <x v="7"/>
    <x v="76"/>
    <s v="630I Gt Luxury Line"/>
    <x v="8"/>
  </r>
  <r>
    <x v="3"/>
    <x v="77"/>
    <s v="Xm+"/>
    <x v="1"/>
  </r>
  <r>
    <x v="3"/>
    <x v="77"/>
    <s v="Xt+"/>
    <x v="1"/>
  </r>
  <r>
    <x v="3"/>
    <x v="77"/>
    <s v="Xe+"/>
    <x v="1"/>
  </r>
  <r>
    <x v="3"/>
    <x v="78"/>
    <s v="Xm"/>
    <x v="3"/>
  </r>
  <r>
    <x v="3"/>
    <x v="78"/>
    <s v="Xz Plus"/>
    <x v="3"/>
  </r>
  <r>
    <x v="3"/>
    <x v="78"/>
    <s v="Xz Plus Lux"/>
    <x v="3"/>
  </r>
  <r>
    <x v="4"/>
    <x v="79"/>
    <s v="Premium"/>
    <x v="3"/>
  </r>
  <r>
    <x v="7"/>
    <x v="57"/>
    <s v="M760Li Xdrive"/>
    <x v="1"/>
  </r>
  <r>
    <x v="7"/>
    <x v="80"/>
    <s v="Competition"/>
    <x v="1"/>
  </r>
  <r>
    <x v="7"/>
    <x v="81"/>
    <s v="Xdrive40I M Sport"/>
    <x v="3"/>
  </r>
  <r>
    <x v="7"/>
    <x v="57"/>
    <s v="740Li Design Pure Excellence Signature"/>
    <x v="1"/>
  </r>
  <r>
    <x v="7"/>
    <x v="57"/>
    <s v="745Le Xdrive"/>
    <x v="1"/>
  </r>
  <r>
    <x v="7"/>
    <x v="82"/>
    <s v="M 40I"/>
    <x v="10"/>
  </r>
  <r>
    <x v="7"/>
    <x v="83"/>
    <s v="Xdrive 40I"/>
    <x v="3"/>
  </r>
  <r>
    <x v="7"/>
    <x v="81"/>
    <s v="Xdrive30D Sport"/>
    <x v="3"/>
  </r>
  <r>
    <x v="7"/>
    <x v="81"/>
    <s v="Xdrive30D Xline"/>
    <x v="3"/>
  </r>
  <r>
    <x v="7"/>
    <x v="84"/>
    <s v="Xdrive30D M Sport X"/>
    <x v="3"/>
  </r>
  <r>
    <x v="7"/>
    <x v="83"/>
    <s v="Xdrive30D Dpe Signature"/>
    <x v="3"/>
  </r>
  <r>
    <x v="7"/>
    <x v="76"/>
    <s v="630D Gt Luxury Line"/>
    <x v="1"/>
  </r>
  <r>
    <x v="7"/>
    <x v="76"/>
    <s v="630D Gt M Sport"/>
    <x v="1"/>
  </r>
  <r>
    <x v="0"/>
    <x v="85"/>
    <s v="Crde"/>
    <x v="3"/>
  </r>
  <r>
    <x v="0"/>
    <x v="85"/>
    <s v="700 Special Edition"/>
    <x v="3"/>
  </r>
  <r>
    <x v="0"/>
    <x v="85"/>
    <s v="Crde Abs"/>
    <x v="3"/>
  </r>
  <r>
    <x v="5"/>
    <x v="86"/>
    <s v="Hybrid"/>
    <x v="1"/>
  </r>
  <r>
    <x v="3"/>
    <x v="87"/>
    <s v="15S"/>
    <x v="4"/>
  </r>
  <r>
    <x v="0"/>
    <x v="45"/>
    <s v="G At"/>
    <x v="3"/>
  </r>
  <r>
    <x v="0"/>
    <x v="45"/>
    <s v="G At"/>
    <x v="3"/>
  </r>
  <r>
    <x v="0"/>
    <x v="88"/>
    <s v="2Wd At"/>
    <x v="11"/>
  </r>
  <r>
    <x v="0"/>
    <x v="88"/>
    <s v="4Wd At"/>
    <x v="11"/>
  </r>
  <r>
    <x v="7"/>
    <x v="89"/>
    <s v="330I M Sport"/>
    <x v="11"/>
  </r>
  <r>
    <x v="7"/>
    <x v="84"/>
    <s v="Xdrive30I M Sport X"/>
    <x v="11"/>
  </r>
  <r>
    <x v="7"/>
    <x v="82"/>
    <s v="Sdrive 20I"/>
    <x v="11"/>
  </r>
  <r>
    <x v="7"/>
    <x v="36"/>
    <s v="Sdrive20D M Sport"/>
    <x v="11"/>
  </r>
  <r>
    <x v="7"/>
    <x v="89"/>
    <s v="320D Sport"/>
    <x v="11"/>
  </r>
  <r>
    <x v="7"/>
    <x v="89"/>
    <s v="320D Luxury Line"/>
    <x v="11"/>
  </r>
  <r>
    <x v="7"/>
    <x v="84"/>
    <s v="Xdrive20D M Sport X"/>
    <x v="11"/>
  </r>
  <r>
    <x v="7"/>
    <x v="76"/>
    <s v="620D Gt Luxury Line"/>
    <x v="11"/>
  </r>
  <r>
    <x v="6"/>
    <x v="90"/>
    <s v="Comfortline 2.0L Tdi Amt"/>
    <x v="11"/>
  </r>
  <r>
    <x v="6"/>
    <x v="90"/>
    <s v="Highline 2.0L Tdi Amt"/>
    <x v="11"/>
  </r>
  <r>
    <x v="8"/>
    <x v="91"/>
    <s v="2.0 Tdi At"/>
    <x v="11"/>
  </r>
  <r>
    <x v="6"/>
    <x v="92"/>
    <s v="2.0 Tdi Comfortline"/>
    <x v="11"/>
  </r>
  <r>
    <x v="6"/>
    <x v="92"/>
    <s v="2.0 Tdi Highline"/>
    <x v="11"/>
  </r>
  <r>
    <x v="6"/>
    <x v="92"/>
    <s v="2.0 Tdi Comfortline Connect"/>
    <x v="11"/>
  </r>
  <r>
    <x v="6"/>
    <x v="92"/>
    <s v="2.0 Tdi Highline Connect"/>
    <x v="11"/>
  </r>
  <r>
    <x v="8"/>
    <x v="93"/>
    <s v="Ambition 2.0 Tdi Cr"/>
    <x v="11"/>
  </r>
  <r>
    <x v="8"/>
    <x v="93"/>
    <s v="Style 2.0 Tdi Cr"/>
    <x v="11"/>
  </r>
  <r>
    <x v="8"/>
    <x v="93"/>
    <s v="Style 2.0 Tdi Cr At"/>
    <x v="11"/>
  </r>
  <r>
    <x v="8"/>
    <x v="93"/>
    <s v="L &amp; K 2.0 Tdi Cr At"/>
    <x v="11"/>
  </r>
  <r>
    <x v="8"/>
    <x v="93"/>
    <s v="Corporate Edition 2.0 Tdi"/>
    <x v="11"/>
  </r>
  <r>
    <x v="8"/>
    <x v="93"/>
    <s v="Onyx 2.0 Tdi Dsg"/>
    <x v="11"/>
  </r>
  <r>
    <x v="3"/>
    <x v="94"/>
    <s v="Revotorq Xe"/>
    <x v="11"/>
  </r>
  <r>
    <x v="3"/>
    <x v="94"/>
    <s v="Revotorq Xm"/>
    <x v="11"/>
  </r>
  <r>
    <x v="3"/>
    <x v="94"/>
    <s v="Revotorq Xt"/>
    <x v="11"/>
  </r>
  <r>
    <x v="3"/>
    <x v="94"/>
    <s v="Revotorq Xz"/>
    <x v="11"/>
  </r>
  <r>
    <x v="3"/>
    <x v="94"/>
    <s v="Revotorq Xz Dual Tone"/>
    <x v="11"/>
  </r>
  <r>
    <x v="3"/>
    <x v="94"/>
    <s v="Revotorq Dark Edition"/>
    <x v="11"/>
  </r>
  <r>
    <x v="8"/>
    <x v="93"/>
    <s v="Style 1.8 Tsi At"/>
    <x v="11"/>
  </r>
  <r>
    <x v="8"/>
    <x v="93"/>
    <s v="L &amp; K 1.8 Tsi At"/>
    <x v="11"/>
  </r>
  <r>
    <x v="8"/>
    <x v="93"/>
    <s v="Onyx 1.8 Tsi Dsg"/>
    <x v="11"/>
  </r>
  <r>
    <x v="6"/>
    <x v="27"/>
    <s v="Highline 1.6 (P)"/>
    <x v="11"/>
  </r>
  <r>
    <x v="6"/>
    <x v="27"/>
    <s v="Comfortline 1.6 (P)"/>
    <x v="11"/>
  </r>
  <r>
    <x v="4"/>
    <x v="24"/>
    <s v="1.6 Vtvt Sx"/>
    <x v="11"/>
  </r>
  <r>
    <x v="4"/>
    <x v="24"/>
    <s v="1.6 Vtvt Sx (O)"/>
    <x v="11"/>
  </r>
  <r>
    <x v="4"/>
    <x v="24"/>
    <s v="1.6 Vtvt Sx(O) At"/>
    <x v="11"/>
  </r>
  <r>
    <x v="4"/>
    <x v="24"/>
    <s v="1.6 Vtvt Sx (O) Anniversary Edition"/>
    <x v="11"/>
  </r>
  <r>
    <x v="4"/>
    <x v="24"/>
    <s v="1.6 Vtvt Sx Plus At"/>
    <x v="11"/>
  </r>
  <r>
    <x v="4"/>
    <x v="16"/>
    <s v="Sports Edition Diesel"/>
    <x v="11"/>
  </r>
  <r>
    <x v="9"/>
    <x v="95"/>
    <s v="1.5L Tdci Ambiente"/>
    <x v="11"/>
  </r>
  <r>
    <x v="9"/>
    <x v="95"/>
    <s v="1.5L Tdci Titanium"/>
    <x v="11"/>
  </r>
  <r>
    <x v="9"/>
    <x v="95"/>
    <s v="1.5L Tdci Titanium Plus"/>
    <x v="11"/>
  </r>
  <r>
    <x v="9"/>
    <x v="95"/>
    <s v="1.5L Tdci Trend Plus"/>
    <x v="11"/>
  </r>
  <r>
    <x v="9"/>
    <x v="96"/>
    <s v="1.5 Tdci Ambiente"/>
    <x v="11"/>
  </r>
  <r>
    <x v="9"/>
    <x v="96"/>
    <s v="1.5 Tdci Trend"/>
    <x v="11"/>
  </r>
  <r>
    <x v="9"/>
    <x v="96"/>
    <s v="1.5 Tdci Trend Plus"/>
    <x v="11"/>
  </r>
  <r>
    <x v="9"/>
    <x v="96"/>
    <s v="1.5 Tdci Titanium"/>
    <x v="11"/>
  </r>
  <r>
    <x v="9"/>
    <x v="96"/>
    <s v="1.5 Tdci Titanium Plus"/>
    <x v="11"/>
  </r>
  <r>
    <x v="9"/>
    <x v="96"/>
    <s v="1.5 Tdci Blu"/>
    <x v="11"/>
  </r>
  <r>
    <x v="9"/>
    <x v="97"/>
    <s v="1.5L Tdci Ambiente"/>
    <x v="11"/>
  </r>
  <r>
    <x v="9"/>
    <x v="97"/>
    <s v="1.5L Tdci Trend"/>
    <x v="11"/>
  </r>
  <r>
    <x v="9"/>
    <x v="97"/>
    <s v="1.5L Tdci Titanium"/>
    <x v="11"/>
  </r>
  <r>
    <x v="9"/>
    <x v="97"/>
    <s v="1.5L Tdci Titanium Plus"/>
    <x v="11"/>
  </r>
  <r>
    <x v="9"/>
    <x v="97"/>
    <s v="1.5L Tdci Titanium S"/>
    <x v="11"/>
  </r>
  <r>
    <x v="9"/>
    <x v="97"/>
    <s v="1.5L Tdci Thunder Edition"/>
    <x v="11"/>
  </r>
  <r>
    <x v="6"/>
    <x v="27"/>
    <s v="Trendline 1.5 (D)"/>
    <x v="11"/>
  </r>
  <r>
    <x v="6"/>
    <x v="27"/>
    <s v="Comfortline 1.5 (D)"/>
    <x v="11"/>
  </r>
  <r>
    <x v="6"/>
    <x v="27"/>
    <s v="Highline 1.5 (D)"/>
    <x v="11"/>
  </r>
  <r>
    <x v="6"/>
    <x v="27"/>
    <s v="Highline 1.5 (D) Dsg"/>
    <x v="11"/>
  </r>
  <r>
    <x v="6"/>
    <x v="27"/>
    <s v="Highline Plus 1.5 (D) Dsg"/>
    <x v="11"/>
  </r>
  <r>
    <x v="9"/>
    <x v="42"/>
    <s v="Titanium1.5 Tdci"/>
    <x v="11"/>
  </r>
  <r>
    <x v="9"/>
    <x v="42"/>
    <s v="Titanium Blu 1.5 Tdci"/>
    <x v="11"/>
  </r>
  <r>
    <x v="1"/>
    <x v="98"/>
    <s v="1.5L Vdi"/>
    <x v="11"/>
  </r>
  <r>
    <x v="1"/>
    <x v="98"/>
    <s v="1.5L Zdi"/>
    <x v="11"/>
  </r>
  <r>
    <x v="1"/>
    <x v="98"/>
    <s v="1.5L Zdi Plus"/>
    <x v="11"/>
  </r>
  <r>
    <x v="2"/>
    <x v="99"/>
    <s v="Rxe Petrol"/>
    <x v="11"/>
  </r>
  <r>
    <x v="2"/>
    <x v="99"/>
    <s v="Platine Petrol Dual Tone"/>
    <x v="11"/>
  </r>
  <r>
    <x v="5"/>
    <x v="100"/>
    <s v="V"/>
    <x v="11"/>
  </r>
  <r>
    <x v="5"/>
    <x v="100"/>
    <s v="V (O)"/>
    <x v="11"/>
  </r>
  <r>
    <x v="5"/>
    <x v="100"/>
    <s v="V (O) Cvt"/>
    <x v="11"/>
  </r>
  <r>
    <x v="3"/>
    <x v="101"/>
    <s v="Xe Diesel"/>
    <x v="11"/>
  </r>
  <r>
    <x v="3"/>
    <x v="101"/>
    <s v="Xm Diesel"/>
    <x v="11"/>
  </r>
  <r>
    <x v="3"/>
    <x v="101"/>
    <s v="Xt Diesel"/>
    <x v="11"/>
  </r>
  <r>
    <x v="3"/>
    <x v="101"/>
    <s v="Xz Diesel"/>
    <x v="11"/>
  </r>
  <r>
    <x v="3"/>
    <x v="101"/>
    <s v="Xz (O) Diesel"/>
    <x v="11"/>
  </r>
  <r>
    <x v="3"/>
    <x v="102"/>
    <s v="Xe Diesel"/>
    <x v="11"/>
  </r>
  <r>
    <x v="3"/>
    <x v="102"/>
    <s v="Xm Diesel"/>
    <x v="11"/>
  </r>
  <r>
    <x v="3"/>
    <x v="102"/>
    <s v="Xz Diesel"/>
    <x v="11"/>
  </r>
  <r>
    <x v="3"/>
    <x v="102"/>
    <s v="Xz Plus Diesel"/>
    <x v="11"/>
  </r>
  <r>
    <x v="3"/>
    <x v="102"/>
    <s v="Xz Plus Diesel Dual Tone"/>
    <x v="11"/>
  </r>
  <r>
    <x v="3"/>
    <x v="102"/>
    <s v="Xz Plus (O) Diesel"/>
    <x v="11"/>
  </r>
  <r>
    <x v="3"/>
    <x v="102"/>
    <s v="Xz Plus (O) Diesel Dual Tone"/>
    <x v="11"/>
  </r>
  <r>
    <x v="3"/>
    <x v="102"/>
    <s v="Xma Diesel"/>
    <x v="11"/>
  </r>
  <r>
    <x v="3"/>
    <x v="102"/>
    <s v="Xza Plus Diesel"/>
    <x v="11"/>
  </r>
  <r>
    <x v="3"/>
    <x v="102"/>
    <s v="Xza Plus Diesel Dual Tone"/>
    <x v="11"/>
  </r>
  <r>
    <x v="3"/>
    <x v="102"/>
    <s v="Xza Plus (O) Diesel"/>
    <x v="11"/>
  </r>
  <r>
    <x v="3"/>
    <x v="102"/>
    <s v="Xza Plus (O) Diesel Dual Tone"/>
    <x v="11"/>
  </r>
  <r>
    <x v="9"/>
    <x v="97"/>
    <s v="1.5L Ti-Vct Ambiente"/>
    <x v="11"/>
  </r>
  <r>
    <x v="9"/>
    <x v="97"/>
    <s v="1.5L Ti-Vct Trend"/>
    <x v="11"/>
  </r>
  <r>
    <x v="9"/>
    <x v="97"/>
    <s v="1.5L Ti-Vct Titanium"/>
    <x v="11"/>
  </r>
  <r>
    <x v="9"/>
    <x v="97"/>
    <s v="1.5L Ti-Vct Titanium Plus At"/>
    <x v="11"/>
  </r>
  <r>
    <x v="9"/>
    <x v="97"/>
    <s v="1.5L Ti-Vct Titanium Plus"/>
    <x v="11"/>
  </r>
  <r>
    <x v="9"/>
    <x v="97"/>
    <s v="1.5L Ti-Vct Thunder Edition"/>
    <x v="11"/>
  </r>
  <r>
    <x v="0"/>
    <x v="103"/>
    <s v="1.5 W4"/>
    <x v="11"/>
  </r>
  <r>
    <x v="0"/>
    <x v="103"/>
    <s v="1.5 W6"/>
    <x v="11"/>
  </r>
  <r>
    <x v="0"/>
    <x v="103"/>
    <s v="1.5 W8"/>
    <x v="11"/>
  </r>
  <r>
    <x v="0"/>
    <x v="103"/>
    <s v="1.5 W8 (O)"/>
    <x v="11"/>
  </r>
  <r>
    <x v="0"/>
    <x v="103"/>
    <s v="1.5 W8 Amt"/>
    <x v="11"/>
  </r>
  <r>
    <x v="0"/>
    <x v="103"/>
    <s v="1.5 W8 (O) Amt"/>
    <x v="11"/>
  </r>
  <r>
    <x v="0"/>
    <x v="103"/>
    <s v="1.5 W6 Amt"/>
    <x v="11"/>
  </r>
  <r>
    <x v="0"/>
    <x v="104"/>
    <s v="M2 7 Str"/>
    <x v="11"/>
  </r>
  <r>
    <x v="0"/>
    <x v="104"/>
    <s v="M4 7 Str"/>
    <x v="11"/>
  </r>
  <r>
    <x v="0"/>
    <x v="104"/>
    <s v="M6 7 Str"/>
    <x v="11"/>
  </r>
  <r>
    <x v="0"/>
    <x v="104"/>
    <s v="M8 7 Str"/>
    <x v="11"/>
  </r>
  <r>
    <x v="0"/>
    <x v="104"/>
    <s v="M2 8 Str"/>
    <x v="11"/>
  </r>
  <r>
    <x v="0"/>
    <x v="104"/>
    <s v="M4 8 Str"/>
    <x v="11"/>
  </r>
  <r>
    <x v="0"/>
    <x v="104"/>
    <s v="M6 8 Str"/>
    <x v="11"/>
  </r>
  <r>
    <x v="0"/>
    <x v="104"/>
    <s v="M8 8 Str"/>
    <x v="11"/>
  </r>
  <r>
    <x v="5"/>
    <x v="100"/>
    <s v="J"/>
    <x v="11"/>
  </r>
  <r>
    <x v="5"/>
    <x v="100"/>
    <s v="G"/>
    <x v="11"/>
  </r>
  <r>
    <x v="5"/>
    <x v="100"/>
    <s v="Vx Cvt"/>
    <x v="11"/>
  </r>
  <r>
    <x v="5"/>
    <x v="100"/>
    <s v="G Cvt"/>
    <x v="11"/>
  </r>
  <r>
    <x v="5"/>
    <x v="100"/>
    <s v="J Cvt"/>
    <x v="11"/>
  </r>
  <r>
    <x v="5"/>
    <x v="100"/>
    <s v="V Cvt"/>
    <x v="11"/>
  </r>
  <r>
    <x v="5"/>
    <x v="100"/>
    <s v="Vx"/>
    <x v="11"/>
  </r>
  <r>
    <x v="5"/>
    <x v="100"/>
    <s v="J (O)"/>
    <x v="11"/>
  </r>
  <r>
    <x v="5"/>
    <x v="100"/>
    <s v="G (O)"/>
    <x v="11"/>
  </r>
  <r>
    <x v="5"/>
    <x v="100"/>
    <s v="J (O) Cvt"/>
    <x v="11"/>
  </r>
  <r>
    <x v="5"/>
    <x v="100"/>
    <s v="G (O) Cvt"/>
    <x v="11"/>
  </r>
  <r>
    <x v="1"/>
    <x v="105"/>
    <s v="Zeta Mt"/>
    <x v="11"/>
  </r>
  <r>
    <x v="1"/>
    <x v="105"/>
    <s v="Alpha Mt"/>
    <x v="11"/>
  </r>
  <r>
    <x v="1"/>
    <x v="105"/>
    <s v="Zeta At"/>
    <x v="11"/>
  </r>
  <r>
    <x v="1"/>
    <x v="105"/>
    <s v="Alpha At"/>
    <x v="11"/>
  </r>
  <r>
    <x v="1"/>
    <x v="98"/>
    <s v="Lxi"/>
    <x v="11"/>
  </r>
  <r>
    <x v="1"/>
    <x v="98"/>
    <s v="Zxi"/>
    <x v="11"/>
  </r>
  <r>
    <x v="1"/>
    <x v="98"/>
    <s v="Vxi At"/>
    <x v="11"/>
  </r>
  <r>
    <x v="1"/>
    <x v="98"/>
    <s v="Zxi Plus"/>
    <x v="11"/>
  </r>
  <r>
    <x v="1"/>
    <x v="98"/>
    <s v="Vxi"/>
    <x v="11"/>
  </r>
  <r>
    <x v="1"/>
    <x v="98"/>
    <s v="Zxi At"/>
    <x v="11"/>
  </r>
  <r>
    <x v="1"/>
    <x v="98"/>
    <s v="Vxi Cng (Cng +"/>
    <x v="11"/>
  </r>
  <r>
    <x v="1"/>
    <x v="2"/>
    <s v="1.5L Sigma Smart Hybrid"/>
    <x v="11"/>
  </r>
  <r>
    <x v="1"/>
    <x v="2"/>
    <s v="1.5L Delta Smart Hybrid"/>
    <x v="11"/>
  </r>
  <r>
    <x v="1"/>
    <x v="2"/>
    <s v="1.5L Alpha Smart Hybrid"/>
    <x v="11"/>
  </r>
  <r>
    <x v="1"/>
    <x v="2"/>
    <s v="1.5L Delta At Smart Hybrid"/>
    <x v="11"/>
  </r>
  <r>
    <x v="1"/>
    <x v="2"/>
    <s v="1.5L Zeta At Smart Hybrid"/>
    <x v="11"/>
  </r>
  <r>
    <x v="1"/>
    <x v="2"/>
    <s v="1.5L Alpha At Smart Hybrid"/>
    <x v="11"/>
  </r>
  <r>
    <x v="2"/>
    <x v="99"/>
    <s v="Rxe Diesel"/>
    <x v="11"/>
  </r>
  <r>
    <x v="2"/>
    <x v="99"/>
    <s v="Platine Diesel Dual Tone"/>
    <x v="11"/>
  </r>
  <r>
    <x v="4"/>
    <x v="106"/>
    <s v="1.4 Crdi Mt E"/>
    <x v="11"/>
  </r>
  <r>
    <x v="4"/>
    <x v="106"/>
    <s v="1.4 Crdi Mt S"/>
    <x v="11"/>
  </r>
  <r>
    <x v="4"/>
    <x v="106"/>
    <s v="1.4 Crdi Mt Sx"/>
    <x v="11"/>
  </r>
  <r>
    <x v="4"/>
    <x v="106"/>
    <s v="1.4 Crdi Mt Sx Dual Tone"/>
    <x v="11"/>
  </r>
  <r>
    <x v="4"/>
    <x v="106"/>
    <s v="1.4 Crdi Mt Sx(O)"/>
    <x v="11"/>
  </r>
  <r>
    <x v="4"/>
    <x v="24"/>
    <s v="1.4 Vtvt Ex"/>
    <x v="11"/>
  </r>
  <r>
    <x v="4"/>
    <x v="24"/>
    <s v="1.4 Vtvt E"/>
    <x v="11"/>
  </r>
  <r>
    <x v="4"/>
    <x v="24"/>
    <s v="1.4 Crdi E"/>
    <x v="11"/>
  </r>
  <r>
    <x v="4"/>
    <x v="24"/>
    <s v="1.4 Crdi Ex"/>
    <x v="11"/>
  </r>
  <r>
    <x v="8"/>
    <x v="93"/>
    <s v="Ambition 1.4 Tsi"/>
    <x v="11"/>
  </r>
  <r>
    <x v="8"/>
    <x v="93"/>
    <s v="Style 1.4 Tsi"/>
    <x v="11"/>
  </r>
  <r>
    <x v="8"/>
    <x v="93"/>
    <s v="Corporate Edition 1.4 Tsi"/>
    <x v="11"/>
  </r>
  <r>
    <x v="1"/>
    <x v="60"/>
    <s v="Ldi"/>
    <x v="11"/>
  </r>
  <r>
    <x v="1"/>
    <x v="60"/>
    <s v="Vdi"/>
    <x v="11"/>
  </r>
  <r>
    <x v="1"/>
    <x v="60"/>
    <s v="Vdi Amt"/>
    <x v="11"/>
  </r>
  <r>
    <x v="1"/>
    <x v="60"/>
    <s v="Zdi"/>
    <x v="11"/>
  </r>
  <r>
    <x v="1"/>
    <x v="60"/>
    <s v="Zdi Amt"/>
    <x v="11"/>
  </r>
  <r>
    <x v="1"/>
    <x v="60"/>
    <s v="Zdi Plus"/>
    <x v="11"/>
  </r>
  <r>
    <x v="1"/>
    <x v="60"/>
    <s v="Zdi Plus Amt"/>
    <x v="11"/>
  </r>
  <r>
    <x v="3"/>
    <x v="7"/>
    <s v="Revotron Xe"/>
    <x v="11"/>
  </r>
  <r>
    <x v="3"/>
    <x v="101"/>
    <s v="Xe Petrol"/>
    <x v="11"/>
  </r>
  <r>
    <x v="3"/>
    <x v="101"/>
    <s v="Xm Petrol"/>
    <x v="11"/>
  </r>
  <r>
    <x v="3"/>
    <x v="101"/>
    <s v="Xt Petrol"/>
    <x v="11"/>
  </r>
  <r>
    <x v="3"/>
    <x v="101"/>
    <s v="Xz Petrol"/>
    <x v="11"/>
  </r>
  <r>
    <x v="3"/>
    <x v="101"/>
    <s v="Xz (O) Petrol"/>
    <x v="11"/>
  </r>
  <r>
    <x v="3"/>
    <x v="107"/>
    <s v="1.2L Revotron"/>
    <x v="11"/>
  </r>
  <r>
    <x v="3"/>
    <x v="107"/>
    <s v="1.2L Revotron Amt"/>
    <x v="11"/>
  </r>
  <r>
    <x v="3"/>
    <x v="102"/>
    <s v="Xe"/>
    <x v="11"/>
  </r>
  <r>
    <x v="3"/>
    <x v="102"/>
    <s v="Xm"/>
    <x v="11"/>
  </r>
  <r>
    <x v="3"/>
    <x v="102"/>
    <s v="Xz"/>
    <x v="11"/>
  </r>
  <r>
    <x v="3"/>
    <x v="102"/>
    <s v="Xz Plus"/>
    <x v="11"/>
  </r>
  <r>
    <x v="3"/>
    <x v="102"/>
    <s v="Xz Plus Dual Tone"/>
    <x v="11"/>
  </r>
  <r>
    <x v="3"/>
    <x v="102"/>
    <s v="Xz Plus (O)"/>
    <x v="11"/>
  </r>
  <r>
    <x v="3"/>
    <x v="102"/>
    <s v="Xz Plus (O) Dual Tone"/>
    <x v="11"/>
  </r>
  <r>
    <x v="3"/>
    <x v="102"/>
    <s v="Xma"/>
    <x v="11"/>
  </r>
  <r>
    <x v="3"/>
    <x v="102"/>
    <s v="Xza Plus"/>
    <x v="11"/>
  </r>
  <r>
    <x v="3"/>
    <x v="102"/>
    <s v="Xza Plus Dual Tone"/>
    <x v="11"/>
  </r>
  <r>
    <x v="3"/>
    <x v="102"/>
    <s v="Xza Plus (O)"/>
    <x v="11"/>
  </r>
  <r>
    <x v="3"/>
    <x v="102"/>
    <s v="Xza Plus (O) Dual Tone"/>
    <x v="11"/>
  </r>
  <r>
    <x v="4"/>
    <x v="108"/>
    <s v="Cng T + (Cng +"/>
    <x v="11"/>
  </r>
  <r>
    <x v="4"/>
    <x v="108"/>
    <s v="T"/>
    <x v="11"/>
  </r>
  <r>
    <x v="4"/>
    <x v="108"/>
    <s v="T+"/>
    <x v="11"/>
  </r>
  <r>
    <x v="4"/>
    <x v="108"/>
    <s v="Cng T (Cng +"/>
    <x v="11"/>
  </r>
  <r>
    <x v="4"/>
    <x v="108"/>
    <s v="T+ Crdi"/>
    <x v="11"/>
  </r>
  <r>
    <x v="4"/>
    <x v="108"/>
    <s v="T Crdi"/>
    <x v="11"/>
  </r>
  <r>
    <x v="1"/>
    <x v="44"/>
    <s v="Lxi Cng"/>
    <x v="11"/>
  </r>
  <r>
    <x v="4"/>
    <x v="109"/>
    <s v="E 1.2 Petrol"/>
    <x v="11"/>
  </r>
  <r>
    <x v="4"/>
    <x v="109"/>
    <s v="S 1.2 Petrol"/>
    <x v="11"/>
  </r>
  <r>
    <x v="4"/>
    <x v="109"/>
    <s v="S 1.2 Amt Petrol"/>
    <x v="11"/>
  </r>
  <r>
    <x v="4"/>
    <x v="109"/>
    <s v="Sx 1.2 Petrol"/>
    <x v="11"/>
  </r>
  <r>
    <x v="4"/>
    <x v="109"/>
    <s v="Sx Plus 1.2 Amt Petrol"/>
    <x v="11"/>
  </r>
  <r>
    <x v="4"/>
    <x v="109"/>
    <s v="Sx (O) 1.2 Petrol"/>
    <x v="11"/>
  </r>
  <r>
    <x v="4"/>
    <x v="109"/>
    <s v="S 1.2 Cng Petrol (Cng +"/>
    <x v="11"/>
  </r>
  <r>
    <x v="5"/>
    <x v="110"/>
    <s v="G Hybrid"/>
    <x v="11"/>
  </r>
  <r>
    <x v="5"/>
    <x v="110"/>
    <s v="V"/>
    <x v="11"/>
  </r>
  <r>
    <x v="5"/>
    <x v="110"/>
    <s v="G Cvt"/>
    <x v="11"/>
  </r>
  <r>
    <x v="5"/>
    <x v="110"/>
    <s v="V Cvt"/>
    <x v="11"/>
  </r>
  <r>
    <x v="5"/>
    <x v="110"/>
    <s v="G Mt"/>
    <x v="11"/>
  </r>
  <r>
    <x v="4"/>
    <x v="6"/>
    <s v="Era T+ Cng Vtvt"/>
    <x v="11"/>
  </r>
  <r>
    <x v="4"/>
    <x v="6"/>
    <s v="Era T Cng Vtvt"/>
    <x v="11"/>
  </r>
  <r>
    <x v="1"/>
    <x v="60"/>
    <s v="Vxi"/>
    <x v="11"/>
  </r>
  <r>
    <x v="1"/>
    <x v="60"/>
    <s v="Vxi Amt"/>
    <x v="11"/>
  </r>
  <r>
    <x v="1"/>
    <x v="60"/>
    <s v="Zxi"/>
    <x v="11"/>
  </r>
  <r>
    <x v="1"/>
    <x v="60"/>
    <s v="Zxi Amt"/>
    <x v="11"/>
  </r>
  <r>
    <x v="1"/>
    <x v="60"/>
    <s v="Zxi Plus"/>
    <x v="11"/>
  </r>
  <r>
    <x v="1"/>
    <x v="60"/>
    <s v="Zxi Plus Amt"/>
    <x v="11"/>
  </r>
  <r>
    <x v="4"/>
    <x v="106"/>
    <s v="1.2 Kappa Mt E"/>
    <x v="11"/>
  </r>
  <r>
    <x v="4"/>
    <x v="106"/>
    <s v="1.2 Kappa Mt S"/>
    <x v="11"/>
  </r>
  <r>
    <x v="0"/>
    <x v="103"/>
    <s v="1.2 W4"/>
    <x v="11"/>
  </r>
  <r>
    <x v="0"/>
    <x v="103"/>
    <s v="1.2 W6"/>
    <x v="11"/>
  </r>
  <r>
    <x v="0"/>
    <x v="103"/>
    <s v="1.2 W8"/>
    <x v="11"/>
  </r>
  <r>
    <x v="0"/>
    <x v="103"/>
    <s v="1.2 W8(O)"/>
    <x v="11"/>
  </r>
  <r>
    <x v="6"/>
    <x v="27"/>
    <s v="Highline 1.2 (P) Dsg"/>
    <x v="11"/>
  </r>
  <r>
    <x v="6"/>
    <x v="27"/>
    <s v="Highline Plus 1.2 (P) Dsg"/>
    <x v="11"/>
  </r>
  <r>
    <x v="4"/>
    <x v="30"/>
    <s v="1.2 Kappa Vtvt Magna Cng"/>
    <x v="11"/>
  </r>
  <r>
    <x v="4"/>
    <x v="20"/>
    <s v="Era 1.2 Vtvt"/>
    <x v="11"/>
  </r>
  <r>
    <x v="4"/>
    <x v="20"/>
    <s v="Magna 1.2 Vtvt"/>
    <x v="11"/>
  </r>
  <r>
    <x v="4"/>
    <x v="20"/>
    <s v="Magna Amt 1.2 Vtvt"/>
    <x v="11"/>
  </r>
  <r>
    <x v="4"/>
    <x v="20"/>
    <s v="Sportz 1.2 Vtvt"/>
    <x v="11"/>
  </r>
  <r>
    <x v="4"/>
    <x v="20"/>
    <s v="Sportz Amt 1.2 Vtvt"/>
    <x v="11"/>
  </r>
  <r>
    <x v="4"/>
    <x v="20"/>
    <s v="Sportz Dual Tone 1.2 Vtvt"/>
    <x v="11"/>
  </r>
  <r>
    <x v="4"/>
    <x v="20"/>
    <s v="Asta 1.2 Vtvt"/>
    <x v="11"/>
  </r>
  <r>
    <x v="1"/>
    <x v="111"/>
    <s v="1.2L Zxi"/>
    <x v="11"/>
  </r>
  <r>
    <x v="1"/>
    <x v="111"/>
    <s v="1.2L Vxi"/>
    <x v="11"/>
  </r>
  <r>
    <x v="1"/>
    <x v="111"/>
    <s v="1.2L Vxi Ags"/>
    <x v="11"/>
  </r>
  <r>
    <x v="1"/>
    <x v="111"/>
    <s v="1.2L Zxi Ags"/>
    <x v="11"/>
  </r>
  <r>
    <x v="1"/>
    <x v="111"/>
    <s v="1.2L Vxi (O)"/>
    <x v="11"/>
  </r>
  <r>
    <x v="1"/>
    <x v="111"/>
    <s v="1.2L Vxi Ags (O)"/>
    <x v="11"/>
  </r>
  <r>
    <x v="1"/>
    <x v="66"/>
    <s v="5 Str With Ac+Htr Cng"/>
    <x v="11"/>
  </r>
  <r>
    <x v="1"/>
    <x v="66"/>
    <s v="5 Str With Htr Cng"/>
    <x v="11"/>
  </r>
  <r>
    <x v="9"/>
    <x v="42"/>
    <s v="Titanium 1.2 Ti-Vct"/>
    <x v="11"/>
  </r>
  <r>
    <x v="9"/>
    <x v="95"/>
    <s v="1.2L Ti-Vct Ambiente"/>
    <x v="11"/>
  </r>
  <r>
    <x v="9"/>
    <x v="95"/>
    <s v="1.2L Ti-Vct Titanium"/>
    <x v="11"/>
  </r>
  <r>
    <x v="9"/>
    <x v="95"/>
    <s v="1.2L Ti-Vct Titanium Plus"/>
    <x v="11"/>
  </r>
  <r>
    <x v="9"/>
    <x v="95"/>
    <s v="1.2L Ti-Vct Trend Plus"/>
    <x v="11"/>
  </r>
  <r>
    <x v="9"/>
    <x v="96"/>
    <s v="1.2 Ti-Vct Ambiente"/>
    <x v="11"/>
  </r>
  <r>
    <x v="9"/>
    <x v="96"/>
    <s v="1.2 Ti-Vct Trend Plus"/>
    <x v="11"/>
  </r>
  <r>
    <x v="9"/>
    <x v="96"/>
    <s v="1.2 Ti-Vct Trend"/>
    <x v="11"/>
  </r>
  <r>
    <x v="9"/>
    <x v="96"/>
    <s v="1.2 Ti-Vct Titanium Plus"/>
    <x v="11"/>
  </r>
  <r>
    <x v="9"/>
    <x v="96"/>
    <s v="1.2 Ti-Vct Titanium"/>
    <x v="11"/>
  </r>
  <r>
    <x v="9"/>
    <x v="96"/>
    <s v="1.2 Trend Plus Cng"/>
    <x v="11"/>
  </r>
  <r>
    <x v="9"/>
    <x v="96"/>
    <s v="1.2 Ti-Vct Blu"/>
    <x v="11"/>
  </r>
  <r>
    <x v="9"/>
    <x v="42"/>
    <s v="Ambiente 1.2 Ti-Vct"/>
    <x v="11"/>
  </r>
  <r>
    <x v="9"/>
    <x v="42"/>
    <s v="Titanium Blu 1.2 Ti-Vct"/>
    <x v="11"/>
  </r>
  <r>
    <x v="4"/>
    <x v="109"/>
    <s v="S 1.2 Diesel"/>
    <x v="11"/>
  </r>
  <r>
    <x v="4"/>
    <x v="109"/>
    <s v="S 1.2 Amt Diesel"/>
    <x v="11"/>
  </r>
  <r>
    <x v="4"/>
    <x v="109"/>
    <s v="Sx Plus 1.2 Amt Diesel"/>
    <x v="11"/>
  </r>
  <r>
    <x v="4"/>
    <x v="109"/>
    <s v="Sx (O) 1.2 Diesel"/>
    <x v="11"/>
  </r>
  <r>
    <x v="4"/>
    <x v="20"/>
    <s v="Sportz Amt 1.2 Crdi"/>
    <x v="11"/>
  </r>
  <r>
    <x v="4"/>
    <x v="20"/>
    <s v="Asta 1.2 Crdi"/>
    <x v="11"/>
  </r>
  <r>
    <x v="4"/>
    <x v="112"/>
    <s v="Era Mt"/>
    <x v="11"/>
  </r>
  <r>
    <x v="4"/>
    <x v="112"/>
    <s v="Magna Mt"/>
    <x v="11"/>
  </r>
  <r>
    <x v="4"/>
    <x v="112"/>
    <s v="Magna Mt Cng"/>
    <x v="11"/>
  </r>
  <r>
    <x v="4"/>
    <x v="112"/>
    <s v="Magna Amt"/>
    <x v="11"/>
  </r>
  <r>
    <x v="4"/>
    <x v="112"/>
    <s v="Sportz Mt"/>
    <x v="11"/>
  </r>
  <r>
    <x v="4"/>
    <x v="112"/>
    <s v="Sportz Mt Cng"/>
    <x v="11"/>
  </r>
  <r>
    <x v="4"/>
    <x v="112"/>
    <s v="Sportz Amt"/>
    <x v="11"/>
  </r>
  <r>
    <x v="4"/>
    <x v="112"/>
    <s v="Asta Mt"/>
    <x v="11"/>
  </r>
  <r>
    <x v="3"/>
    <x v="107"/>
    <s v="1.05L Revotorq"/>
    <x v="11"/>
  </r>
  <r>
    <x v="2"/>
    <x v="113"/>
    <s v="Rxe"/>
    <x v="11"/>
  </r>
  <r>
    <x v="2"/>
    <x v="113"/>
    <s v="Rxl"/>
    <x v="11"/>
  </r>
  <r>
    <x v="2"/>
    <x v="113"/>
    <s v="Rxt"/>
    <x v="11"/>
  </r>
  <r>
    <x v="2"/>
    <x v="113"/>
    <s v="Rxz"/>
    <x v="11"/>
  </r>
  <r>
    <x v="6"/>
    <x v="48"/>
    <s v="Trendline 1.0L"/>
    <x v="11"/>
  </r>
  <r>
    <x v="6"/>
    <x v="48"/>
    <s v="Comfortline 1.0L"/>
    <x v="11"/>
  </r>
  <r>
    <x v="6"/>
    <x v="48"/>
    <s v="Highline Plus 1.0L"/>
    <x v="11"/>
  </r>
  <r>
    <x v="1"/>
    <x v="29"/>
    <s v="Lxi Cng (O)"/>
    <x v="11"/>
  </r>
  <r>
    <x v="1"/>
    <x v="10"/>
    <s v="H2 Cng"/>
    <x v="11"/>
  </r>
  <r>
    <x v="4"/>
    <x v="109"/>
    <s v="Sx Plus 1.0 Petrol"/>
    <x v="11"/>
  </r>
  <r>
    <x v="1"/>
    <x v="114"/>
    <s v="Std"/>
    <x v="11"/>
  </r>
  <r>
    <x v="1"/>
    <x v="114"/>
    <s v="Std (O)"/>
    <x v="11"/>
  </r>
  <r>
    <x v="1"/>
    <x v="114"/>
    <s v="Lxi"/>
    <x v="11"/>
  </r>
  <r>
    <x v="1"/>
    <x v="114"/>
    <s v="Lxi (O)"/>
    <x v="11"/>
  </r>
  <r>
    <x v="1"/>
    <x v="114"/>
    <s v="Vxi"/>
    <x v="11"/>
  </r>
  <r>
    <x v="1"/>
    <x v="114"/>
    <s v="Vxi (O)"/>
    <x v="11"/>
  </r>
  <r>
    <x v="1"/>
    <x v="114"/>
    <s v="Vxi Ags"/>
    <x v="11"/>
  </r>
  <r>
    <x v="1"/>
    <x v="114"/>
    <s v="Vxi+"/>
    <x v="11"/>
  </r>
  <r>
    <x v="1"/>
    <x v="114"/>
    <s v="Vxi (O) Ags"/>
    <x v="11"/>
  </r>
  <r>
    <x v="1"/>
    <x v="114"/>
    <s v="Vxi+ Ags"/>
    <x v="11"/>
  </r>
  <r>
    <x v="1"/>
    <x v="12"/>
    <s v="Vxi Cng Mt"/>
    <x v="11"/>
  </r>
  <r>
    <x v="4"/>
    <x v="106"/>
    <s v="1.0 Turbo Gdi Mt S"/>
    <x v="11"/>
  </r>
  <r>
    <x v="4"/>
    <x v="106"/>
    <s v="1.0 Turbo Gdi Mt Sx"/>
    <x v="11"/>
  </r>
  <r>
    <x v="4"/>
    <x v="106"/>
    <s v="1.0 Turbo Gdi Mt Sx Dual Tone"/>
    <x v="11"/>
  </r>
  <r>
    <x v="4"/>
    <x v="106"/>
    <s v="1.0 Turbo Gdi Mt Sx(O)"/>
    <x v="11"/>
  </r>
  <r>
    <x v="4"/>
    <x v="106"/>
    <s v="1.0 Turbo Gdi Dct S"/>
    <x v="11"/>
  </r>
  <r>
    <x v="4"/>
    <x v="106"/>
    <s v="1.0 Turbo Gdi Dct Sx Plus"/>
    <x v="11"/>
  </r>
  <r>
    <x v="1"/>
    <x v="111"/>
    <s v="Vxi"/>
    <x v="11"/>
  </r>
  <r>
    <x v="1"/>
    <x v="111"/>
    <s v="Vxi Ags"/>
    <x v="11"/>
  </r>
  <r>
    <x v="1"/>
    <x v="111"/>
    <s v="Lxi"/>
    <x v="11"/>
  </r>
  <r>
    <x v="1"/>
    <x v="111"/>
    <s v="Lxi (O)"/>
    <x v="11"/>
  </r>
  <r>
    <x v="1"/>
    <x v="111"/>
    <s v="Vxi (O)"/>
    <x v="11"/>
  </r>
  <r>
    <x v="1"/>
    <x v="111"/>
    <s v="Vxi Ags (O)"/>
    <x v="11"/>
  </r>
  <r>
    <x v="1"/>
    <x v="111"/>
    <s v="Lxi Cng"/>
    <x v="11"/>
  </r>
  <r>
    <x v="1"/>
    <x v="111"/>
    <s v="Lxi (O) Cng"/>
    <x v="11"/>
  </r>
  <r>
    <x v="1"/>
    <x v="115"/>
    <s v="Std"/>
    <x v="11"/>
  </r>
  <r>
    <x v="1"/>
    <x v="115"/>
    <s v="Std (O)"/>
    <x v="11"/>
  </r>
  <r>
    <x v="1"/>
    <x v="115"/>
    <s v="Lxi"/>
    <x v="11"/>
  </r>
  <r>
    <x v="1"/>
    <x v="115"/>
    <s v="Lxi (O)"/>
    <x v="11"/>
  </r>
  <r>
    <x v="1"/>
    <x v="115"/>
    <s v="Vxi"/>
    <x v="11"/>
  </r>
  <r>
    <x v="1"/>
    <x v="115"/>
    <s v="Lxi Cng (Cng +"/>
    <x v="11"/>
  </r>
  <r>
    <x v="1"/>
    <x v="115"/>
    <s v="Lxi (O) Cng (Cng +"/>
    <x v="11"/>
  </r>
  <r>
    <x v="1"/>
    <x v="115"/>
    <s v="Vxi Plus"/>
    <x v="11"/>
  </r>
  <r>
    <x v="3"/>
    <x v="9"/>
    <s v="Emax Xm"/>
    <x v="11"/>
  </r>
</pivotCacheRecords>
</file>

<file path=xl/pivotCache/pivotCacheRecords3.xml><?xml version="1.0" encoding="utf-8"?>
<pivotCacheRecords xmlns="http://schemas.openxmlformats.org/spreadsheetml/2006/main" xmlns:r="http://schemas.openxmlformats.org/officeDocument/2006/relationships" count="787">
  <r>
    <x v="0"/>
    <s v="Nano Genx"/>
    <x v="0"/>
  </r>
  <r>
    <x v="0"/>
    <s v="Nano Genx"/>
    <x v="0"/>
  </r>
  <r>
    <x v="0"/>
    <s v="Nano Genx"/>
    <x v="0"/>
  </r>
  <r>
    <x v="0"/>
    <s v="Nano Genx"/>
    <x v="0"/>
  </r>
  <r>
    <x v="0"/>
    <s v="Nano Genx"/>
    <x v="0"/>
  </r>
  <r>
    <x v="0"/>
    <s v="Nano Genx"/>
    <x v="0"/>
  </r>
  <r>
    <x v="1"/>
    <s v="Kwid"/>
    <x v="0"/>
  </r>
  <r>
    <x v="1"/>
    <s v="Kwid"/>
    <x v="0"/>
  </r>
  <r>
    <x v="1"/>
    <s v="Kwid"/>
    <x v="0"/>
  </r>
  <r>
    <x v="1"/>
    <s v="Kwid"/>
    <x v="0"/>
  </r>
  <r>
    <x v="1"/>
    <s v="Kwid"/>
    <x v="0"/>
  </r>
  <r>
    <x v="1"/>
    <s v="Kwid"/>
    <x v="0"/>
  </r>
  <r>
    <x v="1"/>
    <s v="Kwid"/>
    <x v="0"/>
  </r>
  <r>
    <x v="1"/>
    <s v="Kwid"/>
    <x v="0"/>
  </r>
  <r>
    <x v="1"/>
    <s v="Kwid"/>
    <x v="0"/>
  </r>
  <r>
    <x v="1"/>
    <s v="Kwid"/>
    <x v="0"/>
  </r>
  <r>
    <x v="1"/>
    <s v="Kwid"/>
    <x v="0"/>
  </r>
  <r>
    <x v="1"/>
    <s v="Kwid"/>
    <x v="0"/>
  </r>
  <r>
    <x v="2"/>
    <s v="Eeco"/>
    <x v="1"/>
  </r>
  <r>
    <x v="2"/>
    <s v="Eeco"/>
    <x v="1"/>
  </r>
  <r>
    <x v="2"/>
    <s v="Eeco"/>
    <x v="1"/>
  </r>
  <r>
    <x v="2"/>
    <s v="Eeco"/>
    <x v="1"/>
  </r>
  <r>
    <x v="2"/>
    <s v="Eeco"/>
    <x v="1"/>
  </r>
  <r>
    <x v="2"/>
    <s v="Alto K10"/>
    <x v="0"/>
  </r>
  <r>
    <x v="2"/>
    <s v="Alto K10"/>
    <x v="0"/>
  </r>
  <r>
    <x v="2"/>
    <s v="Alto K10"/>
    <x v="0"/>
  </r>
  <r>
    <x v="2"/>
    <s v="Alto K10"/>
    <x v="0"/>
  </r>
  <r>
    <x v="2"/>
    <s v="Alto K10"/>
    <x v="0"/>
  </r>
  <r>
    <x v="2"/>
    <s v="Alto K10"/>
    <x v="0"/>
  </r>
  <r>
    <x v="2"/>
    <s v="Celerio Tour"/>
    <x v="0"/>
  </r>
  <r>
    <x v="2"/>
    <s v="Celerio Tour"/>
    <x v="0"/>
  </r>
  <r>
    <x v="3"/>
    <s v="Santro"/>
    <x v="0"/>
  </r>
  <r>
    <x v="3"/>
    <s v="Santro"/>
    <x v="0"/>
  </r>
  <r>
    <x v="3"/>
    <s v="Santro"/>
    <x v="0"/>
  </r>
  <r>
    <x v="3"/>
    <s v="Santro"/>
    <x v="0"/>
  </r>
  <r>
    <x v="3"/>
    <s v="Santro"/>
    <x v="0"/>
  </r>
  <r>
    <x v="3"/>
    <s v="Santro"/>
    <x v="0"/>
  </r>
  <r>
    <x v="3"/>
    <s v="Santro"/>
    <x v="0"/>
  </r>
  <r>
    <x v="3"/>
    <s v="Santro"/>
    <x v="0"/>
  </r>
  <r>
    <x v="0"/>
    <s v="Tiago"/>
    <x v="0"/>
  </r>
  <r>
    <x v="0"/>
    <s v="Tiago"/>
    <x v="0"/>
  </r>
  <r>
    <x v="0"/>
    <s v="Tiago"/>
    <x v="0"/>
  </r>
  <r>
    <x v="0"/>
    <s v="Tiago"/>
    <x v="0"/>
  </r>
  <r>
    <x v="0"/>
    <s v="Tiago"/>
    <x v="0"/>
  </r>
  <r>
    <x v="0"/>
    <s v="Tiago"/>
    <x v="0"/>
  </r>
  <r>
    <x v="0"/>
    <s v="Tiago"/>
    <x v="0"/>
  </r>
  <r>
    <x v="0"/>
    <s v="Tiago"/>
    <x v="0"/>
  </r>
  <r>
    <x v="2"/>
    <s v="Celerio X"/>
    <x v="0"/>
  </r>
  <r>
    <x v="2"/>
    <s v="Celerio X"/>
    <x v="0"/>
  </r>
  <r>
    <x v="2"/>
    <s v="Celerio X"/>
    <x v="0"/>
  </r>
  <r>
    <x v="2"/>
    <s v="Celerio X"/>
    <x v="0"/>
  </r>
  <r>
    <x v="2"/>
    <s v="Celerio X"/>
    <x v="0"/>
  </r>
  <r>
    <x v="2"/>
    <s v="Celerio X"/>
    <x v="0"/>
  </r>
  <r>
    <x v="2"/>
    <s v="Celerio X"/>
    <x v="0"/>
  </r>
  <r>
    <x v="2"/>
    <s v="Celerio X"/>
    <x v="0"/>
  </r>
  <r>
    <x v="2"/>
    <s v="Ignis"/>
    <x v="0"/>
  </r>
  <r>
    <x v="2"/>
    <s v="Ignis"/>
    <x v="0"/>
  </r>
  <r>
    <x v="2"/>
    <s v="Ignis"/>
    <x v="0"/>
  </r>
  <r>
    <x v="2"/>
    <s v="Ignis"/>
    <x v="0"/>
  </r>
  <r>
    <x v="2"/>
    <s v="Ignis"/>
    <x v="0"/>
  </r>
  <r>
    <x v="2"/>
    <s v="Ignis"/>
    <x v="0"/>
  </r>
  <r>
    <x v="2"/>
    <s v="Ignis"/>
    <x v="0"/>
  </r>
  <r>
    <x v="1"/>
    <s v="Triber"/>
    <x v="2"/>
  </r>
  <r>
    <x v="1"/>
    <s v="Triber"/>
    <x v="2"/>
  </r>
  <r>
    <x v="1"/>
    <s v="Triber"/>
    <x v="2"/>
  </r>
  <r>
    <x v="1"/>
    <s v="Triber"/>
    <x v="2"/>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4"/>
    <s v="Etios Liva"/>
    <x v="0"/>
  </r>
  <r>
    <x v="0"/>
    <s v="Bolt"/>
    <x v="0"/>
  </r>
  <r>
    <x v="0"/>
    <s v="Bolt"/>
    <x v="0"/>
  </r>
  <r>
    <x v="0"/>
    <s v="Bolt"/>
    <x v="0"/>
  </r>
  <r>
    <x v="0"/>
    <s v="Bolt"/>
    <x v="0"/>
  </r>
  <r>
    <x v="0"/>
    <s v="Bolt"/>
    <x v="0"/>
  </r>
  <r>
    <x v="0"/>
    <s v="Bolt"/>
    <x v="0"/>
  </r>
  <r>
    <x v="0"/>
    <s v="Bolt"/>
    <x v="0"/>
  </r>
  <r>
    <x v="0"/>
    <s v="Bolt"/>
    <x v="0"/>
  </r>
  <r>
    <x v="3"/>
    <s v="Xcent Prime"/>
    <x v="3"/>
  </r>
  <r>
    <x v="3"/>
    <s v="Xcent Prime"/>
    <x v="3"/>
  </r>
  <r>
    <x v="3"/>
    <s v="Xcent Prime"/>
    <x v="3"/>
  </r>
  <r>
    <x v="3"/>
    <s v="Xcent Prime"/>
    <x v="3"/>
  </r>
  <r>
    <x v="3"/>
    <s v="Xcent Prime"/>
    <x v="3"/>
  </r>
  <r>
    <x v="3"/>
    <s v="Xcent Prime"/>
    <x v="3"/>
  </r>
  <r>
    <x v="2"/>
    <s v="Dzire Tour"/>
    <x v="3"/>
  </r>
  <r>
    <x v="2"/>
    <s v="Dzire Tour"/>
    <x v="3"/>
  </r>
  <r>
    <x v="2"/>
    <s v="Dzire Tour"/>
    <x v="3"/>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Elite I20"/>
    <x v="0"/>
  </r>
  <r>
    <x v="3"/>
    <s v="Aura"/>
    <x v="3"/>
  </r>
  <r>
    <x v="3"/>
    <s v="Aura"/>
    <x v="3"/>
  </r>
  <r>
    <x v="3"/>
    <s v="Aura"/>
    <x v="3"/>
  </r>
  <r>
    <x v="3"/>
    <s v="Aura"/>
    <x v="3"/>
  </r>
  <r>
    <x v="3"/>
    <s v="Aura"/>
    <x v="3"/>
  </r>
  <r>
    <x v="3"/>
    <s v="Aura"/>
    <x v="3"/>
  </r>
  <r>
    <x v="3"/>
    <s v="Aura"/>
    <x v="3"/>
  </r>
  <r>
    <x v="3"/>
    <s v="Aura"/>
    <x v="3"/>
  </r>
  <r>
    <x v="3"/>
    <s v="Aura"/>
    <x v="3"/>
  </r>
  <r>
    <x v="3"/>
    <s v="Aura"/>
    <x v="3"/>
  </r>
  <r>
    <x v="3"/>
    <s v="Aura"/>
    <x v="3"/>
  </r>
  <r>
    <x v="3"/>
    <s v="Aura"/>
    <x v="3"/>
  </r>
  <r>
    <x v="5"/>
    <s v="Polo"/>
    <x v="0"/>
  </r>
  <r>
    <x v="5"/>
    <s v="Polo"/>
    <x v="0"/>
  </r>
  <r>
    <x v="5"/>
    <s v="Polo"/>
    <x v="0"/>
  </r>
  <r>
    <x v="5"/>
    <s v="Polo"/>
    <x v="0"/>
  </r>
  <r>
    <x v="5"/>
    <s v="Polo"/>
    <x v="0"/>
  </r>
  <r>
    <x v="5"/>
    <s v="Polo"/>
    <x v="0"/>
  </r>
  <r>
    <x v="5"/>
    <s v="Polo"/>
    <x v="0"/>
  </r>
  <r>
    <x v="5"/>
    <s v="Polo"/>
    <x v="0"/>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2"/>
    <s v="Dzire"/>
    <x v="3"/>
  </r>
  <r>
    <x v="6"/>
    <s v="Freestyle"/>
    <x v="4"/>
  </r>
  <r>
    <x v="6"/>
    <s v="Freestyle"/>
    <x v="0"/>
  </r>
  <r>
    <x v="6"/>
    <s v="Freestyle"/>
    <x v="0"/>
  </r>
  <r>
    <x v="6"/>
    <s v="Freestyle"/>
    <x v="0"/>
  </r>
  <r>
    <x v="6"/>
    <s v="Freestyle"/>
    <x v="0"/>
  </r>
  <r>
    <x v="6"/>
    <s v="Freestyle"/>
    <x v="0"/>
  </r>
  <r>
    <x v="6"/>
    <s v="Freestyle"/>
    <x v="4"/>
  </r>
  <r>
    <x v="6"/>
    <s v="Freestyle"/>
    <x v="4"/>
  </r>
  <r>
    <x v="5"/>
    <s v="Ameo"/>
    <x v="3"/>
  </r>
  <r>
    <x v="5"/>
    <s v="Ameo"/>
    <x v="3"/>
  </r>
  <r>
    <x v="5"/>
    <s v="Ameo"/>
    <x v="3"/>
  </r>
  <r>
    <x v="5"/>
    <s v="Ameo"/>
    <x v="3"/>
  </r>
  <r>
    <x v="5"/>
    <s v="Ameo"/>
    <x v="3"/>
  </r>
  <r>
    <x v="5"/>
    <s v="Ameo"/>
    <x v="3"/>
  </r>
  <r>
    <x v="5"/>
    <s v="Ameo"/>
    <x v="3"/>
  </r>
  <r>
    <x v="5"/>
    <s v="Ameo"/>
    <x v="3"/>
  </r>
  <r>
    <x v="6"/>
    <s v="Aspire"/>
    <x v="3"/>
  </r>
  <r>
    <x v="6"/>
    <s v="Aspire"/>
    <x v="3"/>
  </r>
  <r>
    <x v="6"/>
    <s v="Aspire"/>
    <x v="3"/>
  </r>
  <r>
    <x v="6"/>
    <s v="Aspire"/>
    <x v="3"/>
  </r>
  <r>
    <x v="6"/>
    <s v="Aspire"/>
    <x v="3"/>
  </r>
  <r>
    <x v="6"/>
    <s v="Aspire"/>
    <x v="3"/>
  </r>
  <r>
    <x v="6"/>
    <s v="Aspire"/>
    <x v="3"/>
  </r>
  <r>
    <x v="6"/>
    <s v="Aspire"/>
    <x v="3"/>
  </r>
  <r>
    <x v="6"/>
    <s v="Aspire"/>
    <x v="3"/>
  </r>
  <r>
    <x v="6"/>
    <s v="Aspire"/>
    <x v="3"/>
  </r>
  <r>
    <x v="6"/>
    <s v="Aspire"/>
    <x v="3"/>
  </r>
  <r>
    <x v="6"/>
    <s v="Aspire"/>
    <x v="3"/>
  </r>
  <r>
    <x v="6"/>
    <s v="Aspire"/>
    <x v="3"/>
  </r>
  <r>
    <x v="4"/>
    <s v="Platinum Etios"/>
    <x v="3"/>
  </r>
  <r>
    <x v="4"/>
    <s v="Platinum Etios"/>
    <x v="3"/>
  </r>
  <r>
    <x v="4"/>
    <s v="Platinum Etios"/>
    <x v="3"/>
  </r>
  <r>
    <x v="4"/>
    <s v="Platinum Etios"/>
    <x v="3"/>
  </r>
  <r>
    <x v="4"/>
    <s v="Platinum Etios"/>
    <x v="3"/>
  </r>
  <r>
    <x v="4"/>
    <s v="Platinum Etios"/>
    <x v="3"/>
  </r>
  <r>
    <x v="4"/>
    <s v="Platinum Etios"/>
    <x v="3"/>
  </r>
  <r>
    <x v="4"/>
    <s v="Platinum Etios"/>
    <x v="3"/>
  </r>
  <r>
    <x v="4"/>
    <s v="Platinum Etios"/>
    <x v="3"/>
  </r>
  <r>
    <x v="4"/>
    <s v="Platinum Etios"/>
    <x v="3"/>
  </r>
  <r>
    <x v="4"/>
    <s v="Etios Cross"/>
    <x v="0"/>
  </r>
  <r>
    <x v="4"/>
    <s v="Etios Cross"/>
    <x v="0"/>
  </r>
  <r>
    <x v="4"/>
    <s v="Etios Cross"/>
    <x v="0"/>
  </r>
  <r>
    <x v="4"/>
    <s v="Etios Cross"/>
    <x v="0"/>
  </r>
  <r>
    <x v="4"/>
    <s v="Etios Cross"/>
    <x v="0"/>
  </r>
  <r>
    <x v="4"/>
    <s v="Etios Cross"/>
    <x v="0"/>
  </r>
  <r>
    <x v="7"/>
    <s v="Verito Vibe"/>
    <x v="0"/>
  </r>
  <r>
    <x v="7"/>
    <s v="Verito Vibe"/>
    <x v="0"/>
  </r>
  <r>
    <x v="7"/>
    <s v="Verito Vibe"/>
    <x v="0"/>
  </r>
  <r>
    <x v="4"/>
    <s v="Glanza"/>
    <x v="0"/>
  </r>
  <r>
    <x v="4"/>
    <s v="Glanza"/>
    <x v="0"/>
  </r>
  <r>
    <x v="4"/>
    <s v="Glanza"/>
    <x v="0"/>
  </r>
  <r>
    <x v="4"/>
    <s v="Glanza"/>
    <x v="0"/>
  </r>
  <r>
    <x v="4"/>
    <s v="Glanza"/>
    <x v="0"/>
  </r>
  <r>
    <x v="7"/>
    <s v="Alturas G4"/>
    <x v="5"/>
  </r>
  <r>
    <x v="7"/>
    <s v="Alturas G4"/>
    <x v="6"/>
  </r>
  <r>
    <x v="5"/>
    <s v="Tiguan"/>
    <x v="6"/>
  </r>
  <r>
    <x v="5"/>
    <s v="Tiguan"/>
    <x v="6"/>
  </r>
  <r>
    <x v="8"/>
    <s v="Superb Sportline"/>
    <x v="3"/>
  </r>
  <r>
    <x v="8"/>
    <s v="Superb Sportline"/>
    <x v="3"/>
  </r>
  <r>
    <x v="8"/>
    <s v="Kodiaq"/>
    <x v="6"/>
  </r>
  <r>
    <x v="8"/>
    <s v="Kodiaq"/>
    <x v="6"/>
  </r>
  <r>
    <x v="8"/>
    <s v="Kodiaq"/>
    <x v="6"/>
  </r>
  <r>
    <x v="9"/>
    <s v="X3"/>
    <x v="6"/>
  </r>
  <r>
    <x v="9"/>
    <s v="X3"/>
    <x v="6"/>
  </r>
  <r>
    <x v="9"/>
    <s v="X3"/>
    <x v="6"/>
  </r>
  <r>
    <x v="9"/>
    <s v="X5"/>
    <x v="6"/>
  </r>
  <r>
    <x v="9"/>
    <s v="X5"/>
    <x v="6"/>
  </r>
  <r>
    <x v="9"/>
    <s v="X5"/>
    <x v="6"/>
  </r>
  <r>
    <x v="6"/>
    <s v="Mustang"/>
    <x v="7"/>
  </r>
  <r>
    <x v="9"/>
    <s v="M2 Competition"/>
    <x v="8"/>
  </r>
  <r>
    <x v="4"/>
    <s v="Land Cruiser Prado"/>
    <x v="6"/>
  </r>
  <r>
    <x v="9"/>
    <s v="7-Series"/>
    <x v="3"/>
  </r>
  <r>
    <x v="9"/>
    <s v="7-Series"/>
    <x v="3"/>
  </r>
  <r>
    <x v="9"/>
    <s v="7-Series"/>
    <x v="3"/>
  </r>
  <r>
    <x v="9"/>
    <s v="7-Series"/>
    <x v="3"/>
  </r>
  <r>
    <x v="9"/>
    <s v="7-Series"/>
    <x v="3"/>
  </r>
  <r>
    <x v="9"/>
    <s v="7-Series"/>
    <x v="3"/>
  </r>
  <r>
    <x v="2"/>
    <s v="Alto"/>
    <x v="0"/>
  </r>
  <r>
    <x v="2"/>
    <s v="Alto"/>
    <x v="0"/>
  </r>
  <r>
    <x v="2"/>
    <s v="Alto"/>
    <x v="0"/>
  </r>
  <r>
    <x v="2"/>
    <s v="Alto"/>
    <x v="0"/>
  </r>
  <r>
    <x v="2"/>
    <s v="Alto"/>
    <x v="0"/>
  </r>
  <r>
    <x v="2"/>
    <s v="Alto"/>
    <x v="0"/>
  </r>
  <r>
    <x v="2"/>
    <s v="Alto"/>
    <x v="0"/>
  </r>
  <r>
    <x v="2"/>
    <s v="Alto"/>
    <x v="0"/>
  </r>
  <r>
    <x v="2"/>
    <s v="S-Presso"/>
    <x v="0"/>
  </r>
  <r>
    <x v="2"/>
    <s v="S-Presso"/>
    <x v="0"/>
  </r>
  <r>
    <x v="2"/>
    <s v="S-Presso"/>
    <x v="0"/>
  </r>
  <r>
    <x v="2"/>
    <s v="S-Presso"/>
    <x v="0"/>
  </r>
  <r>
    <x v="2"/>
    <s v="S-Presso"/>
    <x v="0"/>
  </r>
  <r>
    <x v="2"/>
    <s v="S-Presso"/>
    <x v="0"/>
  </r>
  <r>
    <x v="2"/>
    <s v="S-Presso"/>
    <x v="0"/>
  </r>
  <r>
    <x v="2"/>
    <s v="S-Presso"/>
    <x v="0"/>
  </r>
  <r>
    <x v="2"/>
    <s v="S-Presso"/>
    <x v="0"/>
  </r>
  <r>
    <x v="2"/>
    <s v="S-Presso"/>
    <x v="0"/>
  </r>
  <r>
    <x v="2"/>
    <s v="Celerio"/>
    <x v="0"/>
  </r>
  <r>
    <x v="2"/>
    <s v="Celerio"/>
    <x v="0"/>
  </r>
  <r>
    <x v="2"/>
    <s v="Celerio"/>
    <x v="0"/>
  </r>
  <r>
    <x v="2"/>
    <s v="Celerio"/>
    <x v="0"/>
  </r>
  <r>
    <x v="2"/>
    <s v="Celerio"/>
    <x v="0"/>
  </r>
  <r>
    <x v="2"/>
    <s v="Celerio"/>
    <x v="0"/>
  </r>
  <r>
    <x v="2"/>
    <s v="Celerio"/>
    <x v="0"/>
  </r>
  <r>
    <x v="2"/>
    <s v="Celerio"/>
    <x v="0"/>
  </r>
  <r>
    <x v="2"/>
    <s v="Celerio"/>
    <x v="0"/>
  </r>
  <r>
    <x v="2"/>
    <s v="Celerio"/>
    <x v="0"/>
  </r>
  <r>
    <x v="2"/>
    <s v="Celerio"/>
    <x v="0"/>
  </r>
  <r>
    <x v="3"/>
    <s v="Grand I10 Prime"/>
    <x v="0"/>
  </r>
  <r>
    <x v="3"/>
    <s v="Grand I10 Prime"/>
    <x v="0"/>
  </r>
  <r>
    <x v="3"/>
    <s v="Grand I10 Prime"/>
    <x v="0"/>
  </r>
  <r>
    <x v="3"/>
    <s v="Grand I10 Prime"/>
    <x v="0"/>
  </r>
  <r>
    <x v="3"/>
    <s v="Grand I10 Prime"/>
    <x v="0"/>
  </r>
  <r>
    <x v="3"/>
    <s v="Grand I10 Prime"/>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7"/>
    <s v="Kuv100 Nx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2"/>
    <s v="Swift"/>
    <x v="0"/>
  </r>
  <r>
    <x v="0"/>
    <s v="Altroz"/>
    <x v="0"/>
  </r>
  <r>
    <x v="0"/>
    <s v="Altroz"/>
    <x v="0"/>
  </r>
  <r>
    <x v="0"/>
    <s v="Altroz"/>
    <x v="0"/>
  </r>
  <r>
    <x v="0"/>
    <s v="Altroz"/>
    <x v="0"/>
  </r>
  <r>
    <x v="0"/>
    <s v="Altroz"/>
    <x v="0"/>
  </r>
  <r>
    <x v="0"/>
    <s v="Altroz"/>
    <x v="0"/>
  </r>
  <r>
    <x v="0"/>
    <s v="Altroz"/>
    <x v="0"/>
  </r>
  <r>
    <x v="0"/>
    <s v="Altroz"/>
    <x v="0"/>
  </r>
  <r>
    <x v="0"/>
    <s v="Altroz"/>
    <x v="0"/>
  </r>
  <r>
    <x v="0"/>
    <s v="Altroz"/>
    <x v="0"/>
  </r>
  <r>
    <x v="0"/>
    <s v="Tigor"/>
    <x v="3"/>
  </r>
  <r>
    <x v="0"/>
    <s v="Tigor"/>
    <x v="3"/>
  </r>
  <r>
    <x v="0"/>
    <s v="Tigor"/>
    <x v="3"/>
  </r>
  <r>
    <x v="0"/>
    <s v="Tigor"/>
    <x v="3"/>
  </r>
  <r>
    <x v="0"/>
    <s v="Tigor"/>
    <x v="3"/>
  </r>
  <r>
    <x v="0"/>
    <s v="Tigor"/>
    <x v="3"/>
  </r>
  <r>
    <x v="0"/>
    <s v="Zest"/>
    <x v="3"/>
  </r>
  <r>
    <x v="0"/>
    <s v="Zest"/>
    <x v="3"/>
  </r>
  <r>
    <x v="0"/>
    <s v="Zest"/>
    <x v="3"/>
  </r>
  <r>
    <x v="0"/>
    <s v="Zest"/>
    <x v="3"/>
  </r>
  <r>
    <x v="0"/>
    <s v="Zest"/>
    <x v="3"/>
  </r>
  <r>
    <x v="0"/>
    <s v="Zest"/>
    <x v="3"/>
  </r>
  <r>
    <x v="0"/>
    <s v="Zest"/>
    <x v="3"/>
  </r>
  <r>
    <x v="0"/>
    <s v="Zest"/>
    <x v="3"/>
  </r>
  <r>
    <x v="0"/>
    <s v="Zest"/>
    <x v="3"/>
  </r>
  <r>
    <x v="0"/>
    <s v="Zest"/>
    <x v="3"/>
  </r>
  <r>
    <x v="0"/>
    <s v="Zest"/>
    <x v="3"/>
  </r>
  <r>
    <x v="2"/>
    <s v="Gypsy"/>
    <x v="6"/>
  </r>
  <r>
    <x v="2"/>
    <s v="Gypsy"/>
    <x v="6"/>
  </r>
  <r>
    <x v="3"/>
    <s v="Venue"/>
    <x v="6"/>
  </r>
  <r>
    <x v="3"/>
    <s v="Venue"/>
    <x v="6"/>
  </r>
  <r>
    <x v="3"/>
    <s v="Venue"/>
    <x v="6"/>
  </r>
  <r>
    <x v="3"/>
    <s v="Venue"/>
    <x v="6"/>
  </r>
  <r>
    <x v="3"/>
    <s v="Venue"/>
    <x v="6"/>
  </r>
  <r>
    <x v="3"/>
    <s v="Venue"/>
    <x v="6"/>
  </r>
  <r>
    <x v="3"/>
    <s v="Venue"/>
    <x v="6"/>
  </r>
  <r>
    <x v="3"/>
    <s v="Venue"/>
    <x v="6"/>
  </r>
  <r>
    <x v="3"/>
    <s v="Venue"/>
    <x v="6"/>
  </r>
  <r>
    <x v="3"/>
    <s v="Venue"/>
    <x v="6"/>
  </r>
  <r>
    <x v="3"/>
    <s v="Venue"/>
    <x v="6"/>
  </r>
  <r>
    <x v="3"/>
    <s v="Venue"/>
    <x v="6"/>
  </r>
  <r>
    <x v="3"/>
    <s v="Venue"/>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0"/>
    <s v="Nexon"/>
    <x v="6"/>
  </r>
  <r>
    <x v="7"/>
    <s v="Bolero Power Plus"/>
    <x v="6"/>
  </r>
  <r>
    <x v="7"/>
    <s v="Bolero Power Plus"/>
    <x v="6"/>
  </r>
  <r>
    <x v="7"/>
    <s v="Bolero Power Plus"/>
    <x v="6"/>
  </r>
  <r>
    <x v="7"/>
    <s v="Bolero Power Plus"/>
    <x v="6"/>
  </r>
  <r>
    <x v="7"/>
    <s v="Bolero Power Plus"/>
    <x v="6"/>
  </r>
  <r>
    <x v="7"/>
    <s v="Bolero Power Plus"/>
    <x v="6"/>
  </r>
  <r>
    <x v="2"/>
    <s v="Vitara Brezza"/>
    <x v="6"/>
  </r>
  <r>
    <x v="2"/>
    <s v="Vitara Brezza"/>
    <x v="6"/>
  </r>
  <r>
    <x v="2"/>
    <s v="Vitara Brezza"/>
    <x v="6"/>
  </r>
  <r>
    <x v="2"/>
    <s v="Vitara Brezza"/>
    <x v="6"/>
  </r>
  <r>
    <x v="2"/>
    <s v="Vitara Brezza"/>
    <x v="6"/>
  </r>
  <r>
    <x v="2"/>
    <s v="Vitara Brezza"/>
    <x v="6"/>
  </r>
  <r>
    <x v="2"/>
    <s v="Vitara Brezza"/>
    <x v="6"/>
  </r>
  <r>
    <x v="2"/>
    <s v="Vitara Brezza"/>
    <x v="6"/>
  </r>
  <r>
    <x v="2"/>
    <s v="Vitara Brezza"/>
    <x v="6"/>
  </r>
  <r>
    <x v="3"/>
    <s v="I20 Active"/>
    <x v="0"/>
  </r>
  <r>
    <x v="3"/>
    <s v="I20 Active"/>
    <x v="0"/>
  </r>
  <r>
    <x v="3"/>
    <s v="I20 Active"/>
    <x v="0"/>
  </r>
  <r>
    <x v="3"/>
    <s v="I20 Active"/>
    <x v="0"/>
  </r>
  <r>
    <x v="6"/>
    <s v="Ecosport"/>
    <x v="6"/>
  </r>
  <r>
    <x v="6"/>
    <s v="Ecosport"/>
    <x v="6"/>
  </r>
  <r>
    <x v="6"/>
    <s v="Ecosport"/>
    <x v="6"/>
  </r>
  <r>
    <x v="6"/>
    <s v="Ecosport"/>
    <x v="6"/>
  </r>
  <r>
    <x v="6"/>
    <s v="Ecosport"/>
    <x v="6"/>
  </r>
  <r>
    <x v="6"/>
    <s v="Ecosport"/>
    <x v="6"/>
  </r>
  <r>
    <x v="6"/>
    <s v="Ecosport"/>
    <x v="6"/>
  </r>
  <r>
    <x v="6"/>
    <s v="Ecosport"/>
    <x v="6"/>
  </r>
  <r>
    <x v="6"/>
    <s v="Ecosport"/>
    <x v="6"/>
  </r>
  <r>
    <x v="6"/>
    <s v="Ecosport"/>
    <x v="6"/>
  </r>
  <r>
    <x v="6"/>
    <s v="Ecosport"/>
    <x v="6"/>
  </r>
  <r>
    <x v="6"/>
    <s v="Ecosport"/>
    <x v="6"/>
  </r>
  <r>
    <x v="1"/>
    <s v="Duster"/>
    <x v="6"/>
  </r>
  <r>
    <x v="1"/>
    <s v="Duster"/>
    <x v="6"/>
  </r>
  <r>
    <x v="1"/>
    <s v="Duster"/>
    <x v="6"/>
  </r>
  <r>
    <x v="1"/>
    <s v="Duster"/>
    <x v="6"/>
  </r>
  <r>
    <x v="1"/>
    <s v="Duster"/>
    <x v="6"/>
  </r>
  <r>
    <x v="1"/>
    <s v="Duster"/>
    <x v="6"/>
  </r>
  <r>
    <x v="1"/>
    <s v="Duster"/>
    <x v="6"/>
  </r>
  <r>
    <x v="1"/>
    <s v="Duster"/>
    <x v="6"/>
  </r>
  <r>
    <x v="1"/>
    <s v="Duster"/>
    <x v="6"/>
  </r>
  <r>
    <x v="3"/>
    <s v="Verna"/>
    <x v="3"/>
  </r>
  <r>
    <x v="3"/>
    <s v="Verna"/>
    <x v="3"/>
  </r>
  <r>
    <x v="3"/>
    <s v="Verna"/>
    <x v="3"/>
  </r>
  <r>
    <x v="3"/>
    <s v="Verna"/>
    <x v="3"/>
  </r>
  <r>
    <x v="3"/>
    <s v="Verna"/>
    <x v="3"/>
  </r>
  <r>
    <x v="3"/>
    <s v="Verna"/>
    <x v="3"/>
  </r>
  <r>
    <x v="3"/>
    <s v="Verna"/>
    <x v="3"/>
  </r>
  <r>
    <x v="3"/>
    <s v="Verna"/>
    <x v="3"/>
  </r>
  <r>
    <x v="3"/>
    <s v="Verna"/>
    <x v="3"/>
  </r>
  <r>
    <x v="3"/>
    <s v="Verna"/>
    <x v="3"/>
  </r>
  <r>
    <x v="3"/>
    <s v="Verna"/>
    <x v="3"/>
  </r>
  <r>
    <x v="3"/>
    <s v="Verna"/>
    <x v="3"/>
  </r>
  <r>
    <x v="3"/>
    <s v="Verna"/>
    <x v="3"/>
  </r>
  <r>
    <x v="7"/>
    <s v="Xuv300"/>
    <x v="6"/>
  </r>
  <r>
    <x v="7"/>
    <s v="Xuv300"/>
    <x v="6"/>
  </r>
  <r>
    <x v="7"/>
    <s v="Xuv300"/>
    <x v="6"/>
  </r>
  <r>
    <x v="7"/>
    <s v="Xuv300"/>
    <x v="6"/>
  </r>
  <r>
    <x v="7"/>
    <s v="Xuv300"/>
    <x v="6"/>
  </r>
  <r>
    <x v="7"/>
    <s v="Xuv300"/>
    <x v="6"/>
  </r>
  <r>
    <x v="7"/>
    <s v="Xuv300"/>
    <x v="6"/>
  </r>
  <r>
    <x v="7"/>
    <s v="Xuv300"/>
    <x v="6"/>
  </r>
  <r>
    <x v="7"/>
    <s v="Xuv300"/>
    <x v="6"/>
  </r>
  <r>
    <x v="7"/>
    <s v="Xuv300"/>
    <x v="6"/>
  </r>
  <r>
    <x v="7"/>
    <s v="Xuv300"/>
    <x v="6"/>
  </r>
  <r>
    <x v="1"/>
    <s v="Lodgy"/>
    <x v="2"/>
  </r>
  <r>
    <x v="1"/>
    <s v="Lodgy"/>
    <x v="2"/>
  </r>
  <r>
    <x v="1"/>
    <s v="Lodgy"/>
    <x v="2"/>
  </r>
  <r>
    <x v="1"/>
    <s v="Lodgy"/>
    <x v="2"/>
  </r>
  <r>
    <x v="1"/>
    <s v="Lodgy"/>
    <x v="2"/>
  </r>
  <r>
    <x v="1"/>
    <s v="Lodgy"/>
    <x v="2"/>
  </r>
  <r>
    <x v="1"/>
    <s v="Lodgy"/>
    <x v="2"/>
  </r>
  <r>
    <x v="5"/>
    <s v="Vento"/>
    <x v="3"/>
  </r>
  <r>
    <x v="5"/>
    <s v="Vento"/>
    <x v="3"/>
  </r>
  <r>
    <x v="5"/>
    <s v="Vento"/>
    <x v="3"/>
  </r>
  <r>
    <x v="5"/>
    <s v="Vento"/>
    <x v="3"/>
  </r>
  <r>
    <x v="5"/>
    <s v="Vento"/>
    <x v="3"/>
  </r>
  <r>
    <x v="5"/>
    <s v="Vento"/>
    <x v="3"/>
  </r>
  <r>
    <x v="5"/>
    <s v="Vento"/>
    <x v="3"/>
  </r>
  <r>
    <x v="5"/>
    <s v="Vento"/>
    <x v="3"/>
  </r>
  <r>
    <x v="5"/>
    <s v="Vento"/>
    <x v="3"/>
  </r>
  <r>
    <x v="5"/>
    <s v="Vento"/>
    <x v="3"/>
  </r>
  <r>
    <x v="5"/>
    <s v="Vento"/>
    <x v="0"/>
  </r>
  <r>
    <x v="5"/>
    <s v="Vento"/>
    <x v="0"/>
  </r>
  <r>
    <x v="7"/>
    <s v="E2O Plus"/>
    <x v="0"/>
  </r>
  <r>
    <x v="7"/>
    <s v="E2O Plus"/>
    <x v="0"/>
  </r>
  <r>
    <x v="0"/>
    <s v="Tigor Ev"/>
    <x v="3"/>
  </r>
  <r>
    <x v="0"/>
    <s v="Tigor Ev"/>
    <x v="3"/>
  </r>
  <r>
    <x v="0"/>
    <s v="Tigor Ev"/>
    <x v="3"/>
  </r>
  <r>
    <x v="7"/>
    <s v="Thar"/>
    <x v="6"/>
  </r>
  <r>
    <x v="7"/>
    <s v="Thar"/>
    <x v="6"/>
  </r>
  <r>
    <x v="7"/>
    <s v="Thar"/>
    <x v="6"/>
  </r>
  <r>
    <x v="2"/>
    <s v="Xl6"/>
    <x v="1"/>
  </r>
  <r>
    <x v="2"/>
    <s v="Xl6"/>
    <x v="1"/>
  </r>
  <r>
    <x v="2"/>
    <s v="Xl6"/>
    <x v="1"/>
  </r>
  <r>
    <x v="2"/>
    <s v="Xl6"/>
    <x v="1"/>
  </r>
  <r>
    <x v="7"/>
    <s v="Tuv300 Plus"/>
    <x v="6"/>
  </r>
  <r>
    <x v="7"/>
    <s v="Tuv300 Plus"/>
    <x v="6"/>
  </r>
  <r>
    <x v="7"/>
    <s v="Tuv300 Plus"/>
    <x v="6"/>
  </r>
  <r>
    <x v="7"/>
    <s v="Marazzo"/>
    <x v="1"/>
  </r>
  <r>
    <x v="7"/>
    <s v="Marazzo"/>
    <x v="1"/>
  </r>
  <r>
    <x v="7"/>
    <s v="Marazzo"/>
    <x v="1"/>
  </r>
  <r>
    <x v="7"/>
    <s v="Marazzo"/>
    <x v="1"/>
  </r>
  <r>
    <x v="7"/>
    <s v="Marazzo"/>
    <x v="1"/>
  </r>
  <r>
    <x v="7"/>
    <s v="Marazzo"/>
    <x v="1"/>
  </r>
  <r>
    <x v="7"/>
    <s v="Marazzo"/>
    <x v="1"/>
  </r>
  <r>
    <x v="7"/>
    <s v="Marazzo"/>
    <x v="1"/>
  </r>
  <r>
    <x v="7"/>
    <s v="Scorpio"/>
    <x v="6"/>
  </r>
  <r>
    <x v="7"/>
    <s v="Scorpio"/>
    <x v="6"/>
  </r>
  <r>
    <x v="7"/>
    <s v="Scorpio"/>
    <x v="6"/>
  </r>
  <r>
    <x v="7"/>
    <s v="Scorpio"/>
    <x v="6"/>
  </r>
  <r>
    <x v="7"/>
    <s v="Scorpio"/>
    <x v="6"/>
  </r>
  <r>
    <x v="7"/>
    <s v="Scorpio"/>
    <x v="6"/>
  </r>
  <r>
    <x v="7"/>
    <s v="Scorpio"/>
    <x v="6"/>
  </r>
  <r>
    <x v="7"/>
    <s v="Scorpio"/>
    <x v="6"/>
  </r>
  <r>
    <x v="7"/>
    <s v="Scorpio"/>
    <x v="6"/>
  </r>
  <r>
    <x v="8"/>
    <s v="Monte Carlo"/>
    <x v="3"/>
  </r>
  <r>
    <x v="8"/>
    <s v="Monte Carlo"/>
    <x v="3"/>
  </r>
  <r>
    <x v="8"/>
    <s v="Monte Carlo"/>
    <x v="3"/>
  </r>
  <r>
    <x v="8"/>
    <s v="Monte Carlo"/>
    <x v="3"/>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Xuv500"/>
    <x v="6"/>
  </r>
  <r>
    <x v="7"/>
    <s v="E Verito"/>
    <x v="3"/>
  </r>
  <r>
    <x v="7"/>
    <s v="E Verito"/>
    <x v="3"/>
  </r>
  <r>
    <x v="7"/>
    <s v="E Verito"/>
    <x v="3"/>
  </r>
  <r>
    <x v="0"/>
    <s v="Hexa"/>
    <x v="6"/>
  </r>
  <r>
    <x v="0"/>
    <s v="Hexa"/>
    <x v="6"/>
  </r>
  <r>
    <x v="0"/>
    <s v="Hexa"/>
    <x v="6"/>
  </r>
  <r>
    <x v="0"/>
    <s v="Hexa"/>
    <x v="6"/>
  </r>
  <r>
    <x v="0"/>
    <s v="Hexa"/>
    <x v="6"/>
  </r>
  <r>
    <x v="0"/>
    <s v="Hexa"/>
    <x v="6"/>
  </r>
  <r>
    <x v="0"/>
    <s v="Hexa"/>
    <x v="6"/>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Innova Crysta"/>
    <x v="2"/>
  </r>
  <r>
    <x v="4"/>
    <s v="Corolla Altis"/>
    <x v="3"/>
  </r>
  <r>
    <x v="4"/>
    <s v="Corolla Altis"/>
    <x v="3"/>
  </r>
  <r>
    <x v="4"/>
    <s v="Corolla Altis"/>
    <x v="3"/>
  </r>
  <r>
    <x v="4"/>
    <s v="Corolla Altis"/>
    <x v="3"/>
  </r>
  <r>
    <x v="4"/>
    <s v="Corolla Altis"/>
    <x v="3"/>
  </r>
  <r>
    <x v="4"/>
    <s v="Corolla Altis"/>
    <x v="3"/>
  </r>
  <r>
    <x v="8"/>
    <s v="Superb"/>
    <x v="3"/>
  </r>
  <r>
    <x v="8"/>
    <s v="Superb"/>
    <x v="3"/>
  </r>
  <r>
    <x v="8"/>
    <s v="Superb"/>
    <x v="3"/>
  </r>
  <r>
    <x v="8"/>
    <s v="Superb"/>
    <x v="3"/>
  </r>
  <r>
    <x v="8"/>
    <s v="Superb"/>
    <x v="3"/>
  </r>
  <r>
    <x v="8"/>
    <s v="Superb"/>
    <x v="3"/>
  </r>
  <r>
    <x v="8"/>
    <s v="Superb"/>
    <x v="3"/>
  </r>
  <r>
    <x v="4"/>
    <s v="Fortuner"/>
    <x v="6"/>
  </r>
  <r>
    <x v="4"/>
    <s v="Fortuner"/>
    <x v="6"/>
  </r>
  <r>
    <x v="4"/>
    <s v="Fortuner"/>
    <x v="6"/>
  </r>
  <r>
    <x v="4"/>
    <s v="Fortuner"/>
    <x v="6"/>
  </r>
  <r>
    <x v="4"/>
    <s v="Fortuner"/>
    <x v="6"/>
  </r>
  <r>
    <x v="4"/>
    <s v="Fortuner"/>
    <x v="6"/>
  </r>
  <r>
    <x v="4"/>
    <s v="Fortuner"/>
    <x v="6"/>
  </r>
  <r>
    <x v="6"/>
    <s v="Endeavour"/>
    <x v="6"/>
  </r>
  <r>
    <x v="6"/>
    <s v="Endeavour"/>
    <x v="6"/>
  </r>
  <r>
    <x v="6"/>
    <s v="Endeavour"/>
    <x v="6"/>
  </r>
  <r>
    <x v="8"/>
    <s v="Kodiaq Scout"/>
    <x v="6"/>
  </r>
  <r>
    <x v="9"/>
    <s v="X1"/>
    <x v="9"/>
  </r>
  <r>
    <x v="9"/>
    <s v="X1"/>
    <x v="10"/>
  </r>
  <r>
    <x v="9"/>
    <s v="X1"/>
    <x v="10"/>
  </r>
  <r>
    <x v="9"/>
    <s v="X1"/>
    <x v="6"/>
  </r>
  <r>
    <x v="9"/>
    <s v="X1"/>
    <x v="9"/>
  </r>
  <r>
    <x v="9"/>
    <s v="3-Series"/>
    <x v="3"/>
  </r>
  <r>
    <x v="9"/>
    <s v="3-Series"/>
    <x v="3"/>
  </r>
  <r>
    <x v="9"/>
    <s v="3-Series"/>
    <x v="3"/>
  </r>
  <r>
    <x v="9"/>
    <s v="X4"/>
    <x v="6"/>
  </r>
  <r>
    <x v="9"/>
    <s v="X4"/>
    <x v="6"/>
  </r>
  <r>
    <x v="9"/>
    <s v="X4"/>
    <x v="6"/>
  </r>
  <r>
    <x v="9"/>
    <s v="Z4 Roadster"/>
    <x v="11"/>
  </r>
  <r>
    <x v="9"/>
    <s v="Z4 Roadster"/>
    <x v="11"/>
  </r>
  <r>
    <x v="4"/>
    <s v="Land Cruiser"/>
    <x v="6"/>
  </r>
  <r>
    <x v="2"/>
    <s v="Omni"/>
    <x v="1"/>
  </r>
  <r>
    <x v="2"/>
    <s v="Omni"/>
    <x v="1"/>
  </r>
  <r>
    <x v="6"/>
    <s v="Figo"/>
    <x v="0"/>
  </r>
  <r>
    <x v="6"/>
    <s v="Figo"/>
    <x v="0"/>
  </r>
  <r>
    <x v="6"/>
    <s v="Figo"/>
    <x v="0"/>
  </r>
  <r>
    <x v="6"/>
    <s v="Figo"/>
    <x v="0"/>
  </r>
  <r>
    <x v="6"/>
    <s v="Figo"/>
    <x v="0"/>
  </r>
  <r>
    <x v="6"/>
    <s v="Figo"/>
    <x v="0"/>
  </r>
  <r>
    <x v="2"/>
    <s v="Baleno"/>
    <x v="0"/>
  </r>
  <r>
    <x v="2"/>
    <s v="Baleno"/>
    <x v="0"/>
  </r>
  <r>
    <x v="2"/>
    <s v="Baleno"/>
    <x v="0"/>
  </r>
  <r>
    <x v="2"/>
    <s v="Baleno"/>
    <x v="0"/>
  </r>
  <r>
    <x v="2"/>
    <s v="Baleno"/>
    <x v="0"/>
  </r>
  <r>
    <x v="2"/>
    <s v="Baleno"/>
    <x v="0"/>
  </r>
  <r>
    <x v="2"/>
    <s v="Baleno"/>
    <x v="0"/>
  </r>
  <r>
    <x v="2"/>
    <s v="Baleno"/>
    <x v="0"/>
  </r>
  <r>
    <x v="2"/>
    <s v="Baleno"/>
    <x v="0"/>
  </r>
  <r>
    <x v="2"/>
    <s v="Baleno"/>
    <x v="0"/>
  </r>
  <r>
    <x v="2"/>
    <s v="Baleno"/>
    <x v="0"/>
  </r>
  <r>
    <x v="2"/>
    <s v="Baleno"/>
    <x v="0"/>
  </r>
  <r>
    <x v="2"/>
    <s v="Baleno"/>
    <x v="0"/>
  </r>
  <r>
    <x v="3"/>
    <s v="Grand I10"/>
    <x v="0"/>
  </r>
  <r>
    <x v="3"/>
    <s v="Grand I10"/>
    <x v="0"/>
  </r>
  <r>
    <x v="3"/>
    <s v="Grand I10"/>
    <x v="0"/>
  </r>
  <r>
    <x v="3"/>
    <s v="Grand I10"/>
    <x v="0"/>
  </r>
  <r>
    <x v="3"/>
    <s v="Grand I10"/>
    <x v="0"/>
  </r>
  <r>
    <x v="3"/>
    <s v="Grand I10"/>
    <x v="0"/>
  </r>
  <r>
    <x v="2"/>
    <s v="Ertiga"/>
    <x v="1"/>
  </r>
  <r>
    <x v="2"/>
    <s v="Ertiga"/>
    <x v="1"/>
  </r>
  <r>
    <x v="2"/>
    <s v="Ertiga"/>
    <x v="2"/>
  </r>
  <r>
    <x v="2"/>
    <s v="Ertiga"/>
    <x v="2"/>
  </r>
  <r>
    <x v="2"/>
    <s v="Ertiga"/>
    <x v="2"/>
  </r>
  <r>
    <x v="2"/>
    <s v="Ertiga"/>
    <x v="1"/>
  </r>
  <r>
    <x v="2"/>
    <s v="Ertiga"/>
    <x v="1"/>
  </r>
  <r>
    <x v="2"/>
    <s v="Ertiga"/>
    <x v="1"/>
  </r>
  <r>
    <x v="2"/>
    <s v="Ertiga"/>
    <x v="1"/>
  </r>
  <r>
    <x v="2"/>
    <s v="Ertiga"/>
    <x v="2"/>
  </r>
  <r>
    <x v="2"/>
    <s v="Baleno Rs"/>
    <x v="0"/>
  </r>
  <r>
    <x v="7"/>
    <s v="Tuv300"/>
    <x v="6"/>
  </r>
  <r>
    <x v="7"/>
    <s v="Tuv300"/>
    <x v="6"/>
  </r>
  <r>
    <x v="7"/>
    <s v="Tuv300"/>
    <x v="6"/>
  </r>
  <r>
    <x v="7"/>
    <s v="Tuv300"/>
    <x v="6"/>
  </r>
  <r>
    <x v="7"/>
    <s v="Tuv300"/>
    <x v="6"/>
  </r>
  <r>
    <x v="7"/>
    <s v="Tuv300"/>
    <x v="6"/>
  </r>
  <r>
    <x v="7"/>
    <s v="Tuv300"/>
    <x v="6"/>
  </r>
  <r>
    <x v="2"/>
    <s v="S-Cross"/>
    <x v="4"/>
  </r>
  <r>
    <x v="2"/>
    <s v="S-Cross"/>
    <x v="4"/>
  </r>
  <r>
    <x v="2"/>
    <s v="S-Cross"/>
    <x v="4"/>
  </r>
  <r>
    <x v="2"/>
    <s v="S-Cross"/>
    <x v="4"/>
  </r>
  <r>
    <x v="1"/>
    <s v="Captur"/>
    <x v="6"/>
  </r>
  <r>
    <x v="1"/>
    <s v="Captur"/>
    <x v="6"/>
  </r>
  <r>
    <x v="1"/>
    <s v="Captur"/>
    <x v="6"/>
  </r>
  <r>
    <x v="1"/>
    <s v="Captur"/>
    <x v="6"/>
  </r>
  <r>
    <x v="7"/>
    <s v="Xylo"/>
    <x v="6"/>
  </r>
  <r>
    <x v="7"/>
    <s v="Xylo"/>
    <x v="6"/>
  </r>
  <r>
    <x v="7"/>
    <s v="Xylo"/>
    <x v="6"/>
  </r>
  <r>
    <x v="7"/>
    <s v="Xylo"/>
    <x v="6"/>
  </r>
  <r>
    <x v="7"/>
    <s v="Xylo"/>
    <x v="6"/>
  </r>
  <r>
    <x v="0"/>
    <s v="Safari Storme"/>
    <x v="6"/>
  </r>
  <r>
    <x v="0"/>
    <s v="Safari Storme"/>
    <x v="6"/>
  </r>
  <r>
    <x v="0"/>
    <s v="Safari Storme"/>
    <x v="6"/>
  </r>
  <r>
    <x v="0"/>
    <s v="Safari Storme"/>
    <x v="6"/>
  </r>
  <r>
    <x v="0"/>
    <s v="Nexon Ev"/>
    <x v="6"/>
  </r>
  <r>
    <x v="0"/>
    <s v="Nexon Ev"/>
    <x v="6"/>
  </r>
  <r>
    <x v="0"/>
    <s v="Nexon Ev"/>
    <x v="6"/>
  </r>
  <r>
    <x v="3"/>
    <s v="Elantra"/>
    <x v="3"/>
  </r>
  <r>
    <x v="3"/>
    <s v="Elantra"/>
    <x v="3"/>
  </r>
  <r>
    <x v="3"/>
    <s v="Elantra"/>
    <x v="3"/>
  </r>
  <r>
    <x v="3"/>
    <s v="Elantra"/>
    <x v="3"/>
  </r>
  <r>
    <x v="3"/>
    <s v="Tucson"/>
    <x v="6"/>
  </r>
  <r>
    <x v="3"/>
    <s v="Tucson"/>
    <x v="6"/>
  </r>
  <r>
    <x v="3"/>
    <s v="Tucson"/>
    <x v="6"/>
  </r>
  <r>
    <x v="3"/>
    <s v="Tucson"/>
    <x v="6"/>
  </r>
  <r>
    <x v="3"/>
    <s v="Tucson"/>
    <x v="6"/>
  </r>
  <r>
    <x v="3"/>
    <s v="Tucson"/>
    <x v="6"/>
  </r>
  <r>
    <x v="3"/>
    <s v="Tucson"/>
    <x v="6"/>
  </r>
  <r>
    <x v="3"/>
    <s v="Tucson"/>
    <x v="6"/>
  </r>
  <r>
    <x v="5"/>
    <s v="Passat"/>
    <x v="3"/>
  </r>
  <r>
    <x v="5"/>
    <s v="Passat"/>
    <x v="3"/>
  </r>
  <r>
    <x v="5"/>
    <s v="Passat"/>
    <x v="3"/>
  </r>
  <r>
    <x v="5"/>
    <s v="Passat"/>
    <x v="3"/>
  </r>
  <r>
    <x v="4"/>
    <s v="Prius"/>
    <x v="3"/>
  </r>
  <r>
    <x v="9"/>
    <s v="X7"/>
    <x v="6"/>
  </r>
  <r>
    <x v="9"/>
    <s v="X7"/>
    <x v="6"/>
  </r>
  <r>
    <x v="9"/>
    <s v="M4"/>
    <x v="8"/>
  </r>
  <r>
    <x v="2"/>
    <s v="Alto 800 Tour"/>
    <x v="0"/>
  </r>
  <r>
    <x v="2"/>
    <s v="Alto 800 Tour"/>
    <x v="0"/>
  </r>
  <r>
    <x v="3"/>
    <s v="Grand I10 Nios"/>
    <x v="0"/>
  </r>
  <r>
    <x v="3"/>
    <s v="Grand I10 Nios"/>
    <x v="0"/>
  </r>
  <r>
    <x v="3"/>
    <s v="Grand I10 Nios"/>
    <x v="0"/>
  </r>
  <r>
    <x v="3"/>
    <s v="Grand I10 Nios"/>
    <x v="0"/>
  </r>
  <r>
    <x v="3"/>
    <s v="Grand I10 Nios"/>
    <x v="0"/>
  </r>
  <r>
    <x v="3"/>
    <s v="Grand I10 Nios"/>
    <x v="0"/>
  </r>
  <r>
    <x v="3"/>
    <s v="Grand I10 Nios"/>
    <x v="0"/>
  </r>
  <r>
    <x v="3"/>
    <s v="Grand I10 Nios"/>
    <x v="0"/>
  </r>
  <r>
    <x v="3"/>
    <s v="Grand I10 Nios"/>
    <x v="0"/>
  </r>
  <r>
    <x v="3"/>
    <s v="Grand I10 Nios"/>
    <x v="0"/>
  </r>
  <r>
    <x v="3"/>
    <s v="Xcent"/>
    <x v="3"/>
  </r>
  <r>
    <x v="3"/>
    <s v="Xcent"/>
    <x v="3"/>
  </r>
  <r>
    <x v="3"/>
    <s v="Xcent"/>
    <x v="3"/>
  </r>
  <r>
    <x v="3"/>
    <s v="Xcent"/>
    <x v="3"/>
  </r>
  <r>
    <x v="3"/>
    <s v="Xcent"/>
    <x v="3"/>
  </r>
  <r>
    <x v="3"/>
    <s v="Xcent"/>
    <x v="3"/>
  </r>
  <r>
    <x v="3"/>
    <s v="Xcent"/>
    <x v="3"/>
  </r>
  <r>
    <x v="3"/>
    <s v="Xcent"/>
    <x v="3"/>
  </r>
  <r>
    <x v="3"/>
    <s v="Xcent"/>
    <x v="3"/>
  </r>
  <r>
    <x v="7"/>
    <s v="Bolero"/>
    <x v="6"/>
  </r>
  <r>
    <x v="7"/>
    <s v="Bolero"/>
    <x v="6"/>
  </r>
  <r>
    <x v="7"/>
    <s v="Bolero"/>
    <x v="6"/>
  </r>
  <r>
    <x v="7"/>
    <s v="Bolero"/>
    <x v="6"/>
  </r>
  <r>
    <x v="7"/>
    <s v="Bolero"/>
    <x v="6"/>
  </r>
  <r>
    <x v="2"/>
    <s v="Ciaz"/>
    <x v="3"/>
  </r>
  <r>
    <x v="2"/>
    <s v="Ciaz"/>
    <x v="3"/>
  </r>
  <r>
    <x v="2"/>
    <s v="Ciaz"/>
    <x v="3"/>
  </r>
  <r>
    <x v="2"/>
    <s v="Ciaz"/>
    <x v="3"/>
  </r>
  <r>
    <x v="2"/>
    <s v="Ciaz"/>
    <x v="3"/>
  </r>
  <r>
    <x v="2"/>
    <s v="Ciaz"/>
    <x v="3"/>
  </r>
  <r>
    <x v="2"/>
    <s v="Ciaz"/>
    <x v="3"/>
  </r>
  <r>
    <x v="2"/>
    <s v="Ciaz"/>
    <x v="3"/>
  </r>
  <r>
    <x v="2"/>
    <s v="Ciaz"/>
    <x v="3"/>
  </r>
  <r>
    <x v="2"/>
    <s v="Ciaz"/>
    <x v="3"/>
  </r>
  <r>
    <x v="2"/>
    <s v="Ciaz"/>
    <x v="3"/>
  </r>
  <r>
    <x v="2"/>
    <s v="Ciaz"/>
    <x v="3"/>
  </r>
  <r>
    <x v="2"/>
    <s v="Ciaz"/>
    <x v="3"/>
  </r>
  <r>
    <x v="2"/>
    <s v="Ciaz"/>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8"/>
    <s v="Rapid"/>
    <x v="3"/>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3"/>
    <s v="Creta"/>
    <x v="6"/>
  </r>
  <r>
    <x v="0"/>
    <s v="Harrier"/>
    <x v="6"/>
  </r>
  <r>
    <x v="0"/>
    <s v="Harrier"/>
    <x v="6"/>
  </r>
  <r>
    <x v="0"/>
    <s v="Harrier"/>
    <x v="0"/>
  </r>
  <r>
    <x v="0"/>
    <s v="Harrier"/>
    <x v="0"/>
  </r>
  <r>
    <x v="0"/>
    <s v="Harrier"/>
    <x v="0"/>
  </r>
  <r>
    <x v="0"/>
    <s v="Harrier"/>
    <x v="0"/>
  </r>
  <r>
    <x v="9"/>
    <s v="5-Series"/>
    <x v="3"/>
  </r>
  <r>
    <x v="9"/>
    <s v="5-Series"/>
    <x v="3"/>
  </r>
  <r>
    <x v="9"/>
    <s v="5-Series"/>
    <x v="3"/>
  </r>
  <r>
    <x v="9"/>
    <s v="6-Series"/>
    <x v="3"/>
  </r>
  <r>
    <x v="9"/>
    <s v="6-Series"/>
    <x v="3"/>
  </r>
  <r>
    <x v="9"/>
    <s v="6-Series"/>
    <x v="8"/>
  </r>
  <r>
    <x v="9"/>
    <s v="6-Series"/>
    <x v="3"/>
  </r>
  <r>
    <x v="9"/>
    <s v="M5"/>
    <x v="3"/>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2"/>
    <s v="Wagon"/>
    <x v="0"/>
  </r>
  <r>
    <x v="0"/>
    <s v="Tiago Nrg"/>
    <x v="4"/>
  </r>
  <r>
    <x v="0"/>
    <s v="Tiago Nrg"/>
    <x v="4"/>
  </r>
  <r>
    <x v="0"/>
    <s v="Tiago Nrg"/>
    <x v="4"/>
  </r>
  <r>
    <x v="7"/>
    <s v="Nuvosport"/>
    <x v="6"/>
  </r>
  <r>
    <x v="7"/>
    <s v="Nuvosport"/>
    <x v="6"/>
  </r>
  <r>
    <x v="7"/>
    <s v="Nuvosport"/>
    <x v="6"/>
  </r>
  <r>
    <x v="7"/>
    <s v="Nuvosport"/>
    <x v="6"/>
  </r>
  <r>
    <x v="7"/>
    <s v="Nuvosport"/>
    <x v="6"/>
  </r>
  <r>
    <x v="7"/>
    <s v="Nuvosport"/>
    <x v="6"/>
  </r>
  <r>
    <x v="0"/>
    <s v="Winger"/>
    <x v="2"/>
  </r>
  <r>
    <x v="3"/>
    <s v="Kona Electric"/>
    <x v="6"/>
  </r>
  <r>
    <x v="4"/>
    <s v="Camry"/>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4"/>
    <s v="Yaris"/>
    <x v="3"/>
  </r>
  <r>
    <x v="8"/>
    <s v="Octavia"/>
    <x v="3"/>
  </r>
  <r>
    <x v="8"/>
    <s v="Octavia"/>
    <x v="3"/>
  </r>
  <r>
    <x v="8"/>
    <s v="Octavia"/>
    <x v="3"/>
  </r>
  <r>
    <x v="8"/>
    <s v="Octavia"/>
    <x v="3"/>
  </r>
  <r>
    <x v="8"/>
    <s v="Octavia"/>
    <x v="3"/>
  </r>
  <r>
    <x v="8"/>
    <s v="Octavia"/>
    <x v="3"/>
  </r>
  <r>
    <x v="8"/>
    <s v="Octavia"/>
    <x v="3"/>
  </r>
  <r>
    <x v="8"/>
    <s v="Octavia"/>
    <x v="3"/>
  </r>
  <r>
    <x v="8"/>
    <s v="Octavia"/>
    <x v="3"/>
  </r>
  <r>
    <x v="8"/>
    <s v="Octavia"/>
    <x v="3"/>
  </r>
  <r>
    <x v="8"/>
    <s v="Octavia"/>
    <x v="3"/>
  </r>
  <r>
    <x v="8"/>
    <s v="Octavia"/>
    <x v="3"/>
  </r>
  <r>
    <x v="7"/>
    <s v="Verito"/>
    <x v="3"/>
  </r>
  <r>
    <x v="7"/>
    <s v="Verito"/>
    <x v="3"/>
  </r>
  <r>
    <x v="7"/>
    <s v="Verito"/>
    <x v="3"/>
  </r>
</pivotCacheRecords>
</file>

<file path=xl/pivotCache/pivotCacheRecords4.xml><?xml version="1.0" encoding="utf-8"?>
<pivotCacheRecords xmlns="http://schemas.openxmlformats.org/spreadsheetml/2006/main" xmlns:r="http://schemas.openxmlformats.org/officeDocument/2006/relationships" count="293">
  <r>
    <x v="0"/>
    <s v="5 Str"/>
    <x v="0"/>
  </r>
  <r>
    <x v="0"/>
    <s v="7 Str"/>
    <x v="0"/>
  </r>
  <r>
    <x v="0"/>
    <s v="5 Str With Ac+Htr"/>
    <x v="0"/>
  </r>
  <r>
    <x v="0"/>
    <s v="5 Str With Ac+Htr Cng"/>
    <x v="0"/>
  </r>
  <r>
    <x v="0"/>
    <s v="5 Str With Htr Cng"/>
    <x v="0"/>
  </r>
  <r>
    <x v="0"/>
    <s v="Lxi"/>
    <x v="1"/>
  </r>
  <r>
    <x v="0"/>
    <s v="Vxi"/>
    <x v="1"/>
  </r>
  <r>
    <x v="0"/>
    <s v="Lx"/>
    <x v="1"/>
  </r>
  <r>
    <x v="0"/>
    <s v="Vxi (O)"/>
    <x v="1"/>
  </r>
  <r>
    <x v="0"/>
    <s v="Lxi Cng (O)"/>
    <x v="1"/>
  </r>
  <r>
    <x v="0"/>
    <s v="Vxi Amt (O)"/>
    <x v="1"/>
  </r>
  <r>
    <x v="0"/>
    <s v="H2"/>
    <x v="1"/>
  </r>
  <r>
    <x v="0"/>
    <s v="H2 Cng"/>
    <x v="1"/>
  </r>
  <r>
    <x v="1"/>
    <s v="Era Mt"/>
    <x v="1"/>
  </r>
  <r>
    <x v="1"/>
    <s v="Magna Mt"/>
    <x v="1"/>
  </r>
  <r>
    <x v="1"/>
    <s v="Magna Mt Cng"/>
    <x v="1"/>
  </r>
  <r>
    <x v="1"/>
    <s v="Magna Amt"/>
    <x v="1"/>
  </r>
  <r>
    <x v="1"/>
    <s v="Sportz Mt"/>
    <x v="1"/>
  </r>
  <r>
    <x v="1"/>
    <s v="Sportz Mt Cng"/>
    <x v="1"/>
  </r>
  <r>
    <x v="1"/>
    <s v="Sportz Amt"/>
    <x v="1"/>
  </r>
  <r>
    <x v="1"/>
    <s v="Asta Mt"/>
    <x v="1"/>
  </r>
  <r>
    <x v="0"/>
    <s v="Vxi (O)"/>
    <x v="1"/>
  </r>
  <r>
    <x v="0"/>
    <s v="Vxi"/>
    <x v="1"/>
  </r>
  <r>
    <x v="0"/>
    <s v="Vxi Amt"/>
    <x v="1"/>
  </r>
  <r>
    <x v="0"/>
    <s v="Vxi Amt (O)"/>
    <x v="1"/>
  </r>
  <r>
    <x v="0"/>
    <s v="Zxi"/>
    <x v="1"/>
  </r>
  <r>
    <x v="0"/>
    <s v="Zxi (O)"/>
    <x v="1"/>
  </r>
  <r>
    <x v="0"/>
    <s v="Zxi Amt"/>
    <x v="1"/>
  </r>
  <r>
    <x v="0"/>
    <s v="Zxi Amt (O)"/>
    <x v="1"/>
  </r>
  <r>
    <x v="0"/>
    <s v="Alpha 1.2 Amt"/>
    <x v="1"/>
  </r>
  <r>
    <x v="0"/>
    <s v="Alpha 1.2 Mt"/>
    <x v="1"/>
  </r>
  <r>
    <x v="0"/>
    <s v="Delta 1.2 Amt"/>
    <x v="1"/>
  </r>
  <r>
    <x v="0"/>
    <s v="Delta 1.2 Mt"/>
    <x v="1"/>
  </r>
  <r>
    <x v="0"/>
    <s v="Sigma 1.2 Mt"/>
    <x v="1"/>
  </r>
  <r>
    <x v="0"/>
    <s v="Zeta 1.2 Amt"/>
    <x v="1"/>
  </r>
  <r>
    <x v="0"/>
    <s v="Zeta 1.2 Mt"/>
    <x v="1"/>
  </r>
  <r>
    <x v="1"/>
    <s v="Cng T + (Cng +"/>
    <x v="2"/>
  </r>
  <r>
    <x v="1"/>
    <s v="T"/>
    <x v="2"/>
  </r>
  <r>
    <x v="1"/>
    <s v="T+"/>
    <x v="2"/>
  </r>
  <r>
    <x v="1"/>
    <s v="Cng T (Cng +"/>
    <x v="2"/>
  </r>
  <r>
    <x v="1"/>
    <s v="T+ Crdi"/>
    <x v="2"/>
  </r>
  <r>
    <x v="1"/>
    <s v="T Crdi"/>
    <x v="2"/>
  </r>
  <r>
    <x v="0"/>
    <s v="Ldi"/>
    <x v="2"/>
  </r>
  <r>
    <x v="0"/>
    <s v="Lxi"/>
    <x v="2"/>
  </r>
  <r>
    <x v="0"/>
    <s v="Lxi Cng"/>
    <x v="2"/>
  </r>
  <r>
    <x v="1"/>
    <s v="Era 1.2"/>
    <x v="1"/>
  </r>
  <r>
    <x v="1"/>
    <s v="Era 1.4 Crdi"/>
    <x v="1"/>
  </r>
  <r>
    <x v="1"/>
    <s v="Magna Plus"/>
    <x v="1"/>
  </r>
  <r>
    <x v="1"/>
    <s v="Magna Plus Crdi"/>
    <x v="1"/>
  </r>
  <r>
    <x v="1"/>
    <s v="Sportz Plus"/>
    <x v="1"/>
  </r>
  <r>
    <x v="1"/>
    <s v="Sportz Plus Crdi Dual Tone"/>
    <x v="1"/>
  </r>
  <r>
    <x v="1"/>
    <s v="Asta (O) 1.2"/>
    <x v="1"/>
  </r>
  <r>
    <x v="1"/>
    <s v="Asta (O) Crdi"/>
    <x v="1"/>
  </r>
  <r>
    <x v="1"/>
    <s v="Asta (O) Cvt"/>
    <x v="1"/>
  </r>
  <r>
    <x v="1"/>
    <s v="Sportz Plus Dual Tone"/>
    <x v="1"/>
  </r>
  <r>
    <x v="1"/>
    <s v="Sportz Plus Cvt"/>
    <x v="1"/>
  </r>
  <r>
    <x v="1"/>
    <s v="Sportz Plus Crdi"/>
    <x v="1"/>
  </r>
  <r>
    <x v="1"/>
    <s v="E 1.2 Petrol"/>
    <x v="2"/>
  </r>
  <r>
    <x v="1"/>
    <s v="S 1.2 Petrol"/>
    <x v="2"/>
  </r>
  <r>
    <x v="1"/>
    <s v="S 1.2 Amt Petrol"/>
    <x v="2"/>
  </r>
  <r>
    <x v="1"/>
    <s v="Sx 1.2 Petrol"/>
    <x v="2"/>
  </r>
  <r>
    <x v="1"/>
    <s v="Sx Plus 1.2 Amt Petrol"/>
    <x v="2"/>
  </r>
  <r>
    <x v="1"/>
    <s v="Sx (O) 1.2 Petrol"/>
    <x v="2"/>
  </r>
  <r>
    <x v="1"/>
    <s v="S 1.2 Cng Petrol (Cng +"/>
    <x v="2"/>
  </r>
  <r>
    <x v="1"/>
    <s v="Sx Plus 1.0 Petrol"/>
    <x v="2"/>
  </r>
  <r>
    <x v="1"/>
    <s v="S 1.2 Diesel"/>
    <x v="2"/>
  </r>
  <r>
    <x v="1"/>
    <s v="S 1.2 Amt Diesel"/>
    <x v="2"/>
  </r>
  <r>
    <x v="1"/>
    <s v="Sx Plus 1.2 Amt Diesel"/>
    <x v="2"/>
  </r>
  <r>
    <x v="1"/>
    <s v="Sx (O) 1.2 Diesel"/>
    <x v="2"/>
  </r>
  <r>
    <x v="0"/>
    <s v="Lxi"/>
    <x v="2"/>
  </r>
  <r>
    <x v="0"/>
    <s v="Vxi"/>
    <x v="2"/>
  </r>
  <r>
    <x v="0"/>
    <s v="Ldi"/>
    <x v="2"/>
  </r>
  <r>
    <x v="0"/>
    <s v="Zxi"/>
    <x v="2"/>
  </r>
  <r>
    <x v="0"/>
    <s v="Vdi"/>
    <x v="2"/>
  </r>
  <r>
    <x v="0"/>
    <s v="Vxi Amt"/>
    <x v="2"/>
  </r>
  <r>
    <x v="0"/>
    <s v="Zdi Amt"/>
    <x v="2"/>
  </r>
  <r>
    <x v="0"/>
    <s v="Zdi"/>
    <x v="2"/>
  </r>
  <r>
    <x v="0"/>
    <s v="Zxi Plus"/>
    <x v="2"/>
  </r>
  <r>
    <x v="0"/>
    <s v="Zxi At"/>
    <x v="2"/>
  </r>
  <r>
    <x v="0"/>
    <s v="Zxi Plus Amt"/>
    <x v="2"/>
  </r>
  <r>
    <x v="0"/>
    <s v="Zdi Plus"/>
    <x v="2"/>
  </r>
  <r>
    <x v="0"/>
    <s v="Vdi Amt"/>
    <x v="2"/>
  </r>
  <r>
    <x v="0"/>
    <s v="Zdi Plus Amt"/>
    <x v="2"/>
  </r>
  <r>
    <x v="0"/>
    <s v="Std"/>
    <x v="1"/>
  </r>
  <r>
    <x v="0"/>
    <s v="Std (O)"/>
    <x v="1"/>
  </r>
  <r>
    <x v="0"/>
    <s v="Lxi"/>
    <x v="1"/>
  </r>
  <r>
    <x v="0"/>
    <s v="Lxi (O)"/>
    <x v="1"/>
  </r>
  <r>
    <x v="0"/>
    <s v="Vxi"/>
    <x v="1"/>
  </r>
  <r>
    <x v="0"/>
    <s v="Lxi Cng (Cng +"/>
    <x v="1"/>
  </r>
  <r>
    <x v="0"/>
    <s v="Lxi (O) Cng (Cng +"/>
    <x v="1"/>
  </r>
  <r>
    <x v="0"/>
    <s v="Vxi Plus"/>
    <x v="1"/>
  </r>
  <r>
    <x v="0"/>
    <s v="Std"/>
    <x v="1"/>
  </r>
  <r>
    <x v="0"/>
    <s v="Std (O)"/>
    <x v="1"/>
  </r>
  <r>
    <x v="0"/>
    <s v="Lxi"/>
    <x v="1"/>
  </r>
  <r>
    <x v="0"/>
    <s v="Lxi (O)"/>
    <x v="1"/>
  </r>
  <r>
    <x v="0"/>
    <s v="Vxi"/>
    <x v="1"/>
  </r>
  <r>
    <x v="0"/>
    <s v="Vxi (O)"/>
    <x v="1"/>
  </r>
  <r>
    <x v="0"/>
    <s v="Vxi Ags"/>
    <x v="1"/>
  </r>
  <r>
    <x v="0"/>
    <s v="Vxi+"/>
    <x v="1"/>
  </r>
  <r>
    <x v="0"/>
    <s v="Vxi (O) Ags"/>
    <x v="1"/>
  </r>
  <r>
    <x v="0"/>
    <s v="Vxi+ Ags"/>
    <x v="1"/>
  </r>
  <r>
    <x v="0"/>
    <s v="Lxi"/>
    <x v="1"/>
  </r>
  <r>
    <x v="0"/>
    <s v="Vxi"/>
    <x v="1"/>
  </r>
  <r>
    <x v="0"/>
    <s v="Vxi At"/>
    <x v="1"/>
  </r>
  <r>
    <x v="0"/>
    <s v="Zxi"/>
    <x v="1"/>
  </r>
  <r>
    <x v="0"/>
    <s v="Zxi (Opt)"/>
    <x v="1"/>
  </r>
  <r>
    <x v="0"/>
    <s v="Vxi Cng Mt"/>
    <x v="1"/>
  </r>
  <r>
    <x v="0"/>
    <s v="Zxi Ags"/>
    <x v="1"/>
  </r>
  <r>
    <x v="0"/>
    <s v="Lxi Mt (O)"/>
    <x v="1"/>
  </r>
  <r>
    <x v="0"/>
    <s v="Vxi (O) Mt"/>
    <x v="1"/>
  </r>
  <r>
    <x v="0"/>
    <s v="Vxi (O) Ags"/>
    <x v="1"/>
  </r>
  <r>
    <x v="0"/>
    <s v="Zxi (O) Ags"/>
    <x v="1"/>
  </r>
  <r>
    <x v="1"/>
    <s v="Era T Crdi"/>
    <x v="1"/>
  </r>
  <r>
    <x v="1"/>
    <s v="Era T+ Crdi"/>
    <x v="1"/>
  </r>
  <r>
    <x v="1"/>
    <s v="Era T Vtvt"/>
    <x v="1"/>
  </r>
  <r>
    <x v="1"/>
    <s v="Era T+ Vtvt"/>
    <x v="1"/>
  </r>
  <r>
    <x v="1"/>
    <s v="Era T+ Cng Vtvt"/>
    <x v="1"/>
  </r>
  <r>
    <x v="1"/>
    <s v="Era T Cng Vtvt"/>
    <x v="1"/>
  </r>
  <r>
    <x v="0"/>
    <s v="Lxi"/>
    <x v="1"/>
  </r>
  <r>
    <x v="0"/>
    <s v="Vxi"/>
    <x v="1"/>
  </r>
  <r>
    <x v="0"/>
    <s v="Vxi Amt"/>
    <x v="1"/>
  </r>
  <r>
    <x v="0"/>
    <s v="Zxi"/>
    <x v="1"/>
  </r>
  <r>
    <x v="0"/>
    <s v="Zxi Amt"/>
    <x v="1"/>
  </r>
  <r>
    <x v="0"/>
    <s v="Zxi Plus"/>
    <x v="1"/>
  </r>
  <r>
    <x v="0"/>
    <s v="Ldi"/>
    <x v="1"/>
  </r>
  <r>
    <x v="0"/>
    <s v="Vdi"/>
    <x v="1"/>
  </r>
  <r>
    <x v="0"/>
    <s v="Vdi Amt"/>
    <x v="1"/>
  </r>
  <r>
    <x v="0"/>
    <s v="Zdi"/>
    <x v="1"/>
  </r>
  <r>
    <x v="0"/>
    <s v="Zdi Amt"/>
    <x v="1"/>
  </r>
  <r>
    <x v="0"/>
    <s v="Zdi Plus"/>
    <x v="1"/>
  </r>
  <r>
    <x v="0"/>
    <s v="Zxi Plus Amt"/>
    <x v="1"/>
  </r>
  <r>
    <x v="0"/>
    <s v="Zdi Plus Amt"/>
    <x v="1"/>
  </r>
  <r>
    <x v="0"/>
    <s v="Hard Top"/>
    <x v="3"/>
  </r>
  <r>
    <x v="0"/>
    <s v="Soft Top"/>
    <x v="3"/>
  </r>
  <r>
    <x v="1"/>
    <s v="1.2 Kappa Mt E"/>
    <x v="3"/>
  </r>
  <r>
    <x v="1"/>
    <s v="1.0 Turbo Gdi Mt S"/>
    <x v="3"/>
  </r>
  <r>
    <x v="1"/>
    <s v="1.4 Crdi Mt E"/>
    <x v="3"/>
  </r>
  <r>
    <x v="1"/>
    <s v="1.0 Turbo Gdi Mt Sx"/>
    <x v="3"/>
  </r>
  <r>
    <x v="1"/>
    <s v="1.0 Turbo Gdi Mt Sx Dual Tone"/>
    <x v="3"/>
  </r>
  <r>
    <x v="1"/>
    <s v="1.0 Turbo Gdi Mt Sx(O)"/>
    <x v="3"/>
  </r>
  <r>
    <x v="1"/>
    <s v="1.0 Turbo Gdi Dct S"/>
    <x v="3"/>
  </r>
  <r>
    <x v="1"/>
    <s v="1.0 Turbo Gdi Dct Sx Plus"/>
    <x v="3"/>
  </r>
  <r>
    <x v="1"/>
    <s v="1.2 Kappa Mt S"/>
    <x v="3"/>
  </r>
  <r>
    <x v="1"/>
    <s v="1.4 Crdi Mt S"/>
    <x v="3"/>
  </r>
  <r>
    <x v="1"/>
    <s v="1.4 Crdi Mt Sx"/>
    <x v="3"/>
  </r>
  <r>
    <x v="1"/>
    <s v="1.4 Crdi Mt Sx Dual Tone"/>
    <x v="3"/>
  </r>
  <r>
    <x v="1"/>
    <s v="1.4 Crdi Mt Sx(O)"/>
    <x v="3"/>
  </r>
  <r>
    <x v="0"/>
    <s v="Ldi"/>
    <x v="3"/>
  </r>
  <r>
    <x v="0"/>
    <s v="Vdi"/>
    <x v="3"/>
  </r>
  <r>
    <x v="0"/>
    <s v="Zdi"/>
    <x v="3"/>
  </r>
  <r>
    <x v="0"/>
    <s v="Zdi+"/>
    <x v="3"/>
  </r>
  <r>
    <x v="0"/>
    <s v="Zdi+ Dual Tone"/>
    <x v="3"/>
  </r>
  <r>
    <x v="0"/>
    <s v="Zdi+ Ags"/>
    <x v="3"/>
  </r>
  <r>
    <x v="0"/>
    <s v="Vdi Ags"/>
    <x v="3"/>
  </r>
  <r>
    <x v="0"/>
    <s v="Zdi Ags"/>
    <x v="3"/>
  </r>
  <r>
    <x v="0"/>
    <s v="Zdi+ Dual Tone Ags"/>
    <x v="3"/>
  </r>
  <r>
    <x v="1"/>
    <s v="1.2 S"/>
    <x v="1"/>
  </r>
  <r>
    <x v="1"/>
    <s v="1.2 Sx"/>
    <x v="1"/>
  </r>
  <r>
    <x v="1"/>
    <s v="1.2 Sx Dual Tone"/>
    <x v="1"/>
  </r>
  <r>
    <x v="1"/>
    <s v="1.4 Sx"/>
    <x v="1"/>
  </r>
  <r>
    <x v="1"/>
    <s v="1.6 Vtvt Sx"/>
    <x v="2"/>
  </r>
  <r>
    <x v="1"/>
    <s v="1.6 Crdi Sx"/>
    <x v="2"/>
  </r>
  <r>
    <x v="1"/>
    <s v="1.6 Crdi Sx (O)"/>
    <x v="2"/>
  </r>
  <r>
    <x v="1"/>
    <s v="1.6 Vtvt Sx (O)"/>
    <x v="2"/>
  </r>
  <r>
    <x v="1"/>
    <s v="1.6 Crdi Sx Plus At"/>
    <x v="2"/>
  </r>
  <r>
    <x v="1"/>
    <s v="1.6 Vtvt Sx(O) At"/>
    <x v="2"/>
  </r>
  <r>
    <x v="1"/>
    <s v="1.4 Vtvt Ex"/>
    <x v="2"/>
  </r>
  <r>
    <x v="1"/>
    <s v="1.4 Vtvt E"/>
    <x v="2"/>
  </r>
  <r>
    <x v="1"/>
    <s v="1.6 Vtvt Sx (O) Anniversary Edition"/>
    <x v="2"/>
  </r>
  <r>
    <x v="1"/>
    <s v="1.6 Vtvt Sx Plus At"/>
    <x v="2"/>
  </r>
  <r>
    <x v="1"/>
    <s v="1.6 Crdi Sx(O) At"/>
    <x v="2"/>
  </r>
  <r>
    <x v="1"/>
    <s v="1.4 Crdi E"/>
    <x v="2"/>
  </r>
  <r>
    <x v="1"/>
    <s v="1.4 Crdi Ex"/>
    <x v="2"/>
  </r>
  <r>
    <x v="0"/>
    <s v="Zeta Mt"/>
    <x v="0"/>
  </r>
  <r>
    <x v="0"/>
    <s v="Alpha Mt"/>
    <x v="0"/>
  </r>
  <r>
    <x v="0"/>
    <s v="Zeta At"/>
    <x v="0"/>
  </r>
  <r>
    <x v="0"/>
    <s v="Alpha At"/>
    <x v="0"/>
  </r>
  <r>
    <x v="0"/>
    <s v="5 Str Bs-Iv"/>
    <x v="0"/>
  </r>
  <r>
    <x v="0"/>
    <s v="E 8 Str Bs-Iv"/>
    <x v="0"/>
  </r>
  <r>
    <x v="0"/>
    <s v="1.3 Delta"/>
    <x v="1"/>
  </r>
  <r>
    <x v="0"/>
    <s v="1.3 Alpha"/>
    <x v="1"/>
  </r>
  <r>
    <x v="0"/>
    <s v="1.3 Sigma"/>
    <x v="1"/>
  </r>
  <r>
    <x v="0"/>
    <s v="1.3 Zeta"/>
    <x v="1"/>
  </r>
  <r>
    <x v="0"/>
    <s v="1.2 Alpha"/>
    <x v="1"/>
  </r>
  <r>
    <x v="0"/>
    <s v="1.2 Alpha Cvt"/>
    <x v="1"/>
  </r>
  <r>
    <x v="0"/>
    <s v="1.2 Delta"/>
    <x v="1"/>
  </r>
  <r>
    <x v="0"/>
    <s v="1.2 Delta Cvt"/>
    <x v="1"/>
  </r>
  <r>
    <x v="0"/>
    <s v="1.2 Sigma"/>
    <x v="1"/>
  </r>
  <r>
    <x v="0"/>
    <s v="1.2 Zeta"/>
    <x v="1"/>
  </r>
  <r>
    <x v="0"/>
    <s v="1.2 Delta Dualjet"/>
    <x v="1"/>
  </r>
  <r>
    <x v="0"/>
    <s v="1.2 Zeta Dualjet"/>
    <x v="1"/>
  </r>
  <r>
    <x v="0"/>
    <s v="1.2 Zeta Cvt"/>
    <x v="1"/>
  </r>
  <r>
    <x v="1"/>
    <s v="1.2 Kappa Vtvt Magna"/>
    <x v="1"/>
  </r>
  <r>
    <x v="1"/>
    <s v="1.2 Kappa Vtvt Sportz"/>
    <x v="1"/>
  </r>
  <r>
    <x v="1"/>
    <s v="1.2 Kappa Vtvt Magna At"/>
    <x v="1"/>
  </r>
  <r>
    <x v="1"/>
    <s v="1.2 Kappa Vtvt Sportz At"/>
    <x v="1"/>
  </r>
  <r>
    <x v="1"/>
    <s v="1.2 Kappa Vtvt Sportz Dual Tone"/>
    <x v="1"/>
  </r>
  <r>
    <x v="1"/>
    <s v="1.2 Kappa Vtvt Magna Cng"/>
    <x v="1"/>
  </r>
  <r>
    <x v="0"/>
    <s v="Lxi"/>
    <x v="0"/>
  </r>
  <r>
    <x v="0"/>
    <s v="Zxi"/>
    <x v="0"/>
  </r>
  <r>
    <x v="0"/>
    <s v="Vxi At"/>
    <x v="4"/>
  </r>
  <r>
    <x v="0"/>
    <s v="Zxi Plus"/>
    <x v="4"/>
  </r>
  <r>
    <x v="0"/>
    <s v="Vxi"/>
    <x v="4"/>
  </r>
  <r>
    <x v="0"/>
    <s v="Zxi At"/>
    <x v="0"/>
  </r>
  <r>
    <x v="0"/>
    <s v="1.5L Vdi"/>
    <x v="0"/>
  </r>
  <r>
    <x v="0"/>
    <s v="1.5L Zdi"/>
    <x v="0"/>
  </r>
  <r>
    <x v="0"/>
    <s v="1.5L Zdi Plus"/>
    <x v="0"/>
  </r>
  <r>
    <x v="0"/>
    <s v="Vxi Cng (Cng +"/>
    <x v="4"/>
  </r>
  <r>
    <x v="0"/>
    <s v="Rs 1.0"/>
    <x v="1"/>
  </r>
  <r>
    <x v="0"/>
    <s v="1.3L Sigma"/>
    <x v="5"/>
  </r>
  <r>
    <x v="0"/>
    <s v="1.3L Delta"/>
    <x v="5"/>
  </r>
  <r>
    <x v="0"/>
    <s v="1.3L Zeta"/>
    <x v="5"/>
  </r>
  <r>
    <x v="0"/>
    <s v="1.3L Alpha"/>
    <x v="5"/>
  </r>
  <r>
    <x v="1"/>
    <s v="S"/>
    <x v="2"/>
  </r>
  <r>
    <x v="1"/>
    <s v="Sx"/>
    <x v="2"/>
  </r>
  <r>
    <x v="1"/>
    <s v="Sx At"/>
    <x v="2"/>
  </r>
  <r>
    <x v="1"/>
    <s v="Sx(O) At"/>
    <x v="2"/>
  </r>
  <r>
    <x v="1"/>
    <s v="2Wd Mt Diesel"/>
    <x v="3"/>
  </r>
  <r>
    <x v="1"/>
    <s v="2Wd Mt Petrol"/>
    <x v="3"/>
  </r>
  <r>
    <x v="1"/>
    <s v="2Wd At Gl Diesel"/>
    <x v="3"/>
  </r>
  <r>
    <x v="1"/>
    <s v="2Wd At Gl Petrol"/>
    <x v="3"/>
  </r>
  <r>
    <x v="1"/>
    <s v="4Wd At Gls Diesel"/>
    <x v="3"/>
  </r>
  <r>
    <x v="1"/>
    <s v="2Wd At Gls Petrol"/>
    <x v="3"/>
  </r>
  <r>
    <x v="1"/>
    <s v="2Wd At Gl(O) Petrol"/>
    <x v="3"/>
  </r>
  <r>
    <x v="1"/>
    <s v="2Wd At Gl(O) Diesel"/>
    <x v="3"/>
  </r>
  <r>
    <x v="0"/>
    <s v="H1"/>
    <x v="1"/>
  </r>
  <r>
    <x v="0"/>
    <s v="H1 (O)"/>
    <x v="1"/>
  </r>
  <r>
    <x v="1"/>
    <s v="Magna 1.2 Crdi"/>
    <x v="1"/>
  </r>
  <r>
    <x v="1"/>
    <s v="Era 1.2 Vtvt"/>
    <x v="1"/>
  </r>
  <r>
    <x v="1"/>
    <s v="Magna 1.2 Vtvt"/>
    <x v="1"/>
  </r>
  <r>
    <x v="1"/>
    <s v="Magna Amt 1.2 Vtvt"/>
    <x v="1"/>
  </r>
  <r>
    <x v="1"/>
    <s v="Sportz 1.2 Vtvt"/>
    <x v="1"/>
  </r>
  <r>
    <x v="1"/>
    <s v="Sportz Amt 1.2 Vtvt"/>
    <x v="1"/>
  </r>
  <r>
    <x v="1"/>
    <s v="Sportz Dual Tone 1.2 Vtvt"/>
    <x v="1"/>
  </r>
  <r>
    <x v="1"/>
    <s v="Asta 1.2 Vtvt"/>
    <x v="1"/>
  </r>
  <r>
    <x v="1"/>
    <s v="Sportz Amt 1.2 Crdi"/>
    <x v="1"/>
  </r>
  <r>
    <x v="1"/>
    <s v="Asta 1.2 Crdi"/>
    <x v="1"/>
  </r>
  <r>
    <x v="1"/>
    <s v="S 1.2"/>
    <x v="2"/>
  </r>
  <r>
    <x v="1"/>
    <s v="S At 1.2"/>
    <x v="2"/>
  </r>
  <r>
    <x v="1"/>
    <s v="Sx 1.2"/>
    <x v="2"/>
  </r>
  <r>
    <x v="1"/>
    <s v="Sx 1.2 (O)"/>
    <x v="2"/>
  </r>
  <r>
    <x v="1"/>
    <s v="S 1.2 Crdi"/>
    <x v="2"/>
  </r>
  <r>
    <x v="1"/>
    <s v="E"/>
    <x v="2"/>
  </r>
  <r>
    <x v="1"/>
    <s v="Sx 1.2 Crdi"/>
    <x v="2"/>
  </r>
  <r>
    <x v="1"/>
    <s v="Sx 1.2 Crdi (O)"/>
    <x v="2"/>
  </r>
  <r>
    <x v="1"/>
    <s v="E Crdi"/>
    <x v="2"/>
  </r>
  <r>
    <x v="0"/>
    <s v="1.3L Alpha Smart Hybrid"/>
    <x v="2"/>
  </r>
  <r>
    <x v="0"/>
    <s v="1.3L Sigma Smart Hybrid"/>
    <x v="2"/>
  </r>
  <r>
    <x v="0"/>
    <s v="1.3L Delta Smart Hybrid"/>
    <x v="2"/>
  </r>
  <r>
    <x v="0"/>
    <s v="1.3L Zeta Smart Hybrid"/>
    <x v="2"/>
  </r>
  <r>
    <x v="0"/>
    <s v="1.5L Sigma Smart Hybrid"/>
    <x v="2"/>
  </r>
  <r>
    <x v="0"/>
    <s v="1.5L Delta Smart Hybrid"/>
    <x v="2"/>
  </r>
  <r>
    <x v="0"/>
    <s v="1.5L Zeta Smart Hybrid"/>
    <x v="2"/>
  </r>
  <r>
    <x v="0"/>
    <s v="1.5L Alpha Smart Hybrid"/>
    <x v="2"/>
  </r>
  <r>
    <x v="0"/>
    <s v="1.5L Delta At Smart Hybrid"/>
    <x v="2"/>
  </r>
  <r>
    <x v="0"/>
    <s v="1.5L Zeta At Smart Hybrid"/>
    <x v="2"/>
  </r>
  <r>
    <x v="0"/>
    <s v="1.5L Alpha At Smart Hybrid"/>
    <x v="2"/>
  </r>
  <r>
    <x v="0"/>
    <s v="1.5L Alpha"/>
    <x v="2"/>
  </r>
  <r>
    <x v="0"/>
    <s v="1.5L Delta"/>
    <x v="2"/>
  </r>
  <r>
    <x v="0"/>
    <s v="1.5L Zeta"/>
    <x v="2"/>
  </r>
  <r>
    <x v="1"/>
    <s v="1.4 Crdi E Plus"/>
    <x v="3"/>
  </r>
  <r>
    <x v="1"/>
    <s v="1.6 Vtvt E Plus"/>
    <x v="3"/>
  </r>
  <r>
    <x v="1"/>
    <s v="1.6 Vtvt Sx"/>
    <x v="3"/>
  </r>
  <r>
    <x v="1"/>
    <s v="1.6 Vtvt Sx (O)"/>
    <x v="3"/>
  </r>
  <r>
    <x v="1"/>
    <s v="1.6 Vtvt Sx At"/>
    <x v="3"/>
  </r>
  <r>
    <x v="1"/>
    <s v="1.6 Vtvt Sx Dual Tone"/>
    <x v="3"/>
  </r>
  <r>
    <x v="1"/>
    <s v="1.4 Crdi S"/>
    <x v="3"/>
  </r>
  <r>
    <x v="1"/>
    <s v="1.6 Crdi Sx"/>
    <x v="3"/>
  </r>
  <r>
    <x v="1"/>
    <s v="1.6 Crdi Sx (O)"/>
    <x v="3"/>
  </r>
  <r>
    <x v="1"/>
    <s v="1.6 Crdi Sx At"/>
    <x v="3"/>
  </r>
  <r>
    <x v="1"/>
    <s v="1.6 Crdi Sx Dual Tone"/>
    <x v="3"/>
  </r>
  <r>
    <x v="1"/>
    <s v="1.6 Crdi S At"/>
    <x v="3"/>
  </r>
  <r>
    <x v="1"/>
    <s v="1.6 Vtvt Sx (O) Executive"/>
    <x v="3"/>
  </r>
  <r>
    <x v="1"/>
    <s v="1.6 Crdi Sx (O) Executive"/>
    <x v="3"/>
  </r>
  <r>
    <x v="1"/>
    <s v="1.4 Crdi Ex"/>
    <x v="3"/>
  </r>
  <r>
    <x v="1"/>
    <s v="1.6 Vtvt Ex"/>
    <x v="3"/>
  </r>
  <r>
    <x v="1"/>
    <s v="Sports Edition Petrol"/>
    <x v="3"/>
  </r>
  <r>
    <x v="1"/>
    <s v="Sports Edition Diesel"/>
    <x v="3"/>
  </r>
  <r>
    <x v="0"/>
    <s v="Vxi"/>
    <x v="1"/>
  </r>
  <r>
    <x v="0"/>
    <s v="Vxi Ags"/>
    <x v="1"/>
  </r>
  <r>
    <x v="0"/>
    <s v="1.2L Zxi"/>
    <x v="1"/>
  </r>
  <r>
    <x v="0"/>
    <s v="Lxi"/>
    <x v="1"/>
  </r>
  <r>
    <x v="0"/>
    <s v="1.2L Vxi"/>
    <x v="1"/>
  </r>
  <r>
    <x v="0"/>
    <s v="1.2L Vxi Ags"/>
    <x v="1"/>
  </r>
  <r>
    <x v="0"/>
    <s v="1.2L Zxi Ags"/>
    <x v="1"/>
  </r>
  <r>
    <x v="0"/>
    <s v="Lxi (O)"/>
    <x v="1"/>
  </r>
  <r>
    <x v="0"/>
    <s v="Vxi (O)"/>
    <x v="1"/>
  </r>
  <r>
    <x v="0"/>
    <s v="1.2L Vxi (O)"/>
    <x v="1"/>
  </r>
  <r>
    <x v="0"/>
    <s v="1.2L Vxi Ags (O)"/>
    <x v="1"/>
  </r>
  <r>
    <x v="0"/>
    <s v="Vxi Ags (O)"/>
    <x v="1"/>
  </r>
  <r>
    <x v="0"/>
    <s v="Lxi Cng"/>
    <x v="1"/>
  </r>
  <r>
    <x v="0"/>
    <s v="Lxi (O) Cng"/>
    <x v="1"/>
  </r>
  <r>
    <x v="1"/>
    <s v="Premium"/>
    <x v="3"/>
  </r>
</pivotCacheRecords>
</file>

<file path=xl/pivotCache/pivotCacheRecords5.xml><?xml version="1.0" encoding="utf-8"?>
<pivotCacheRecords xmlns="http://schemas.openxmlformats.org/spreadsheetml/2006/main" xmlns:r="http://schemas.openxmlformats.org/officeDocument/2006/relationships" count="787">
  <r>
    <x v="0"/>
    <s v="Xt"/>
    <s v="Hatchback"/>
  </r>
  <r>
    <x v="0"/>
    <s v="Xe"/>
    <s v="Hatchback"/>
  </r>
  <r>
    <x v="0"/>
    <s v="Emax Xm"/>
    <s v="Hatchback"/>
  </r>
  <r>
    <x v="0"/>
    <s v="Xta"/>
    <s v="Hatchback"/>
  </r>
  <r>
    <x v="0"/>
    <s v="Xm"/>
    <s v="Hatchback"/>
  </r>
  <r>
    <x v="0"/>
    <s v="Xma"/>
    <s v="Hatchback"/>
  </r>
  <r>
    <x v="1"/>
    <s v="Rxe 0.8"/>
    <s v="Hatchback"/>
  </r>
  <r>
    <x v="1"/>
    <s v="Std 0.8"/>
    <s v="Hatchback"/>
  </r>
  <r>
    <x v="1"/>
    <s v="Rxl 0.8"/>
    <s v="Hatchback"/>
  </r>
  <r>
    <x v="1"/>
    <s v="Rxt 0.8"/>
    <s v="Hatchback"/>
  </r>
  <r>
    <x v="1"/>
    <s v="Rxt 1.0"/>
    <s v="Hatchback"/>
  </r>
  <r>
    <x v="1"/>
    <s v="Climber 1.0 Mt"/>
    <s v="Hatchback"/>
  </r>
  <r>
    <x v="1"/>
    <s v="Rxt Amt 1.0"/>
    <s v="Hatchback"/>
  </r>
  <r>
    <x v="1"/>
    <s v="Climber Amt 1.0"/>
    <s v="Hatchback"/>
  </r>
  <r>
    <x v="1"/>
    <s v="Rxt (O) 1.0"/>
    <s v="Hatchback"/>
  </r>
  <r>
    <x v="1"/>
    <s v="Rxt (O) Amt 1.0"/>
    <s v="Hatchback"/>
  </r>
  <r>
    <x v="1"/>
    <s v="Climber (O) Mt 1.0"/>
    <s v="Hatchback"/>
  </r>
  <r>
    <x v="1"/>
    <s v="Climber (O) Amt 1.0"/>
    <s v="Hatchback"/>
  </r>
  <r>
    <x v="2"/>
    <s v="5 Str"/>
    <s v="MPV"/>
  </r>
  <r>
    <x v="2"/>
    <s v="7 Str"/>
    <s v="MPV"/>
  </r>
  <r>
    <x v="2"/>
    <s v="5 Str With Ac+Htr"/>
    <s v="MPV"/>
  </r>
  <r>
    <x v="2"/>
    <s v="5 Str With Ac+Htr Cng"/>
    <s v="MPV"/>
  </r>
  <r>
    <x v="2"/>
    <s v="5 Str With Htr Cng"/>
    <s v="MPV"/>
  </r>
  <r>
    <x v="2"/>
    <s v="Lxi"/>
    <s v="Hatchback"/>
  </r>
  <r>
    <x v="2"/>
    <s v="Vxi"/>
    <s v="Hatchback"/>
  </r>
  <r>
    <x v="2"/>
    <s v="Lx"/>
    <s v="Hatchback"/>
  </r>
  <r>
    <x v="2"/>
    <s v="Vxi (O)"/>
    <s v="Hatchback"/>
  </r>
  <r>
    <x v="2"/>
    <s v="Lxi Cng (O)"/>
    <s v="Hatchback"/>
  </r>
  <r>
    <x v="2"/>
    <s v="Vxi Amt (O)"/>
    <s v="Hatchback"/>
  </r>
  <r>
    <x v="2"/>
    <s v="H2"/>
    <s v="Hatchback"/>
  </r>
  <r>
    <x v="2"/>
    <s v="H2 Cng"/>
    <s v="Hatchback"/>
  </r>
  <r>
    <x v="3"/>
    <s v="Era Mt"/>
    <s v="Hatchback"/>
  </r>
  <r>
    <x v="3"/>
    <s v="Magna Mt"/>
    <s v="Hatchback"/>
  </r>
  <r>
    <x v="3"/>
    <s v="Magna Mt Cng"/>
    <s v="Hatchback"/>
  </r>
  <r>
    <x v="3"/>
    <s v="Magna Amt"/>
    <s v="Hatchback"/>
  </r>
  <r>
    <x v="3"/>
    <s v="Sportz Mt"/>
    <s v="Hatchback"/>
  </r>
  <r>
    <x v="3"/>
    <s v="Sportz Mt Cng"/>
    <s v="Hatchback"/>
  </r>
  <r>
    <x v="3"/>
    <s v="Sportz Amt"/>
    <s v="Hatchback"/>
  </r>
  <r>
    <x v="3"/>
    <s v="Asta Mt"/>
    <s v="Hatchback"/>
  </r>
  <r>
    <x v="0"/>
    <s v="Revotron Xe"/>
    <s v="Hatchback"/>
  </r>
  <r>
    <x v="0"/>
    <s v="Revotron Xt"/>
    <s v="Hatchback"/>
  </r>
  <r>
    <x v="0"/>
    <s v="Revotron Xz"/>
    <s v="Hatchback"/>
  </r>
  <r>
    <x v="0"/>
    <s v="Revotron Xz Plus"/>
    <s v="Hatchback"/>
  </r>
  <r>
    <x v="0"/>
    <s v="Revotron Xz Plus Dual Tone"/>
    <s v="Hatchback"/>
  </r>
  <r>
    <x v="0"/>
    <s v="Revotron Xza"/>
    <s v="Hatchback"/>
  </r>
  <r>
    <x v="0"/>
    <s v="Revotron Xza Plus"/>
    <s v="Hatchback"/>
  </r>
  <r>
    <x v="0"/>
    <s v="Revotron Xza Plus Dual Tone"/>
    <s v="Hatchback"/>
  </r>
  <r>
    <x v="2"/>
    <s v="Vxi (O)"/>
    <s v="Hatchback"/>
  </r>
  <r>
    <x v="2"/>
    <s v="Vxi"/>
    <s v="Hatchback"/>
  </r>
  <r>
    <x v="2"/>
    <s v="Vxi Amt"/>
    <s v="Hatchback"/>
  </r>
  <r>
    <x v="2"/>
    <s v="Vxi Amt (O)"/>
    <s v="Hatchback"/>
  </r>
  <r>
    <x v="2"/>
    <s v="Zxi"/>
    <s v="Hatchback"/>
  </r>
  <r>
    <x v="2"/>
    <s v="Zxi (O)"/>
    <s v="Hatchback"/>
  </r>
  <r>
    <x v="2"/>
    <s v="Zxi Amt"/>
    <s v="Hatchback"/>
  </r>
  <r>
    <x v="2"/>
    <s v="Zxi Amt (O)"/>
    <s v="Hatchback"/>
  </r>
  <r>
    <x v="2"/>
    <s v="Alpha 1.2 Amt"/>
    <s v="Hatchback"/>
  </r>
  <r>
    <x v="2"/>
    <s v="Alpha 1.2 Mt"/>
    <s v="Hatchback"/>
  </r>
  <r>
    <x v="2"/>
    <s v="Delta 1.2 Amt"/>
    <s v="Hatchback"/>
  </r>
  <r>
    <x v="2"/>
    <s v="Delta 1.2 Mt"/>
    <s v="Hatchback"/>
  </r>
  <r>
    <x v="2"/>
    <s v="Sigma 1.2 Mt"/>
    <s v="Hatchback"/>
  </r>
  <r>
    <x v="2"/>
    <s v="Zeta 1.2 Amt"/>
    <s v="Hatchback"/>
  </r>
  <r>
    <x v="2"/>
    <s v="Zeta 1.2 Mt"/>
    <s v="Hatchback"/>
  </r>
  <r>
    <x v="1"/>
    <s v="Rxe"/>
    <s v="MUV"/>
  </r>
  <r>
    <x v="1"/>
    <s v="Rxl"/>
    <s v="MUV"/>
  </r>
  <r>
    <x v="1"/>
    <s v="Rxt"/>
    <s v="MUV"/>
  </r>
  <r>
    <x v="1"/>
    <s v="Rxz"/>
    <s v="MUV"/>
  </r>
  <r>
    <x v="4"/>
    <s v="G"/>
    <s v="Hatchback"/>
  </r>
  <r>
    <x v="4"/>
    <s v="V"/>
    <s v="Hatchback"/>
  </r>
  <r>
    <x v="4"/>
    <s v="Gd"/>
    <s v="Hatchback"/>
  </r>
  <r>
    <x v="4"/>
    <s v="Vx"/>
    <s v="Hatchback"/>
  </r>
  <r>
    <x v="4"/>
    <s v="Vxd"/>
    <s v="Hatchback"/>
  </r>
  <r>
    <x v="4"/>
    <s v="Vd"/>
    <s v="Hatchback"/>
  </r>
  <r>
    <x v="4"/>
    <s v="Dual Tone V"/>
    <s v="Hatchback"/>
  </r>
  <r>
    <x v="4"/>
    <s v="Dual Tone Vd"/>
    <s v="Hatchback"/>
  </r>
  <r>
    <x v="4"/>
    <s v="Dual Tone Vx"/>
    <s v="Hatchback"/>
  </r>
  <r>
    <x v="4"/>
    <s v="Dual Tone Vxd"/>
    <s v="Hatchback"/>
  </r>
  <r>
    <x v="4"/>
    <s v="Gx"/>
    <s v="Hatchback"/>
  </r>
  <r>
    <x v="4"/>
    <s v="Gxd"/>
    <s v="Hatchback"/>
  </r>
  <r>
    <x v="4"/>
    <s v="Vx Dual Tone Limited Edition"/>
    <s v="Hatchback"/>
  </r>
  <r>
    <x v="4"/>
    <s v="Vxd Dual Tone Limited Edition"/>
    <s v="Hatchback"/>
  </r>
  <r>
    <x v="0"/>
    <s v="Xt Diesel"/>
    <s v="Hatchback"/>
  </r>
  <r>
    <x v="0"/>
    <s v="Xe Diesel"/>
    <s v="Hatchback"/>
  </r>
  <r>
    <x v="0"/>
    <s v="Xm Diesel"/>
    <s v="Hatchback"/>
  </r>
  <r>
    <x v="0"/>
    <s v="Xms Diesel"/>
    <s v="Hatchback"/>
  </r>
  <r>
    <x v="0"/>
    <s v="Xt Petrol"/>
    <s v="Hatchback"/>
  </r>
  <r>
    <x v="0"/>
    <s v="Xe Petrol"/>
    <s v="Hatchback"/>
  </r>
  <r>
    <x v="0"/>
    <s v="Xm Petrol"/>
    <s v="Hatchback"/>
  </r>
  <r>
    <x v="0"/>
    <s v="Xms Petrol"/>
    <s v="Hatchback"/>
  </r>
  <r>
    <x v="3"/>
    <s v="Cng T + (Cng +"/>
    <s v="Sedan"/>
  </r>
  <r>
    <x v="3"/>
    <s v="T"/>
    <s v="Sedan"/>
  </r>
  <r>
    <x v="3"/>
    <s v="T+"/>
    <s v="Sedan"/>
  </r>
  <r>
    <x v="3"/>
    <s v="Cng T (Cng +"/>
    <s v="Sedan"/>
  </r>
  <r>
    <x v="3"/>
    <s v="T+ Crdi"/>
    <s v="Sedan"/>
  </r>
  <r>
    <x v="3"/>
    <s v="T Crdi"/>
    <s v="Sedan"/>
  </r>
  <r>
    <x v="2"/>
    <s v="Ldi"/>
    <s v="Sedan"/>
  </r>
  <r>
    <x v="2"/>
    <s v="Lxi"/>
    <s v="Sedan"/>
  </r>
  <r>
    <x v="2"/>
    <s v="Lxi Cng"/>
    <s v="Sedan"/>
  </r>
  <r>
    <x v="3"/>
    <s v="Era 1.2"/>
    <s v="Hatchback"/>
  </r>
  <r>
    <x v="3"/>
    <s v="Era 1.4 Crdi"/>
    <s v="Hatchback"/>
  </r>
  <r>
    <x v="3"/>
    <s v="Magna Plus"/>
    <s v="Hatchback"/>
  </r>
  <r>
    <x v="3"/>
    <s v="Magna Plus Crdi"/>
    <s v="Hatchback"/>
  </r>
  <r>
    <x v="3"/>
    <s v="Sportz Plus"/>
    <s v="Hatchback"/>
  </r>
  <r>
    <x v="3"/>
    <s v="Sportz Plus Crdi Dual Tone"/>
    <s v="Hatchback"/>
  </r>
  <r>
    <x v="3"/>
    <s v="Asta (O) 1.2"/>
    <s v="Hatchback"/>
  </r>
  <r>
    <x v="3"/>
    <s v="Asta (O) Crdi"/>
    <s v="Hatchback"/>
  </r>
  <r>
    <x v="3"/>
    <s v="Asta (O) Cvt"/>
    <s v="Hatchback"/>
  </r>
  <r>
    <x v="3"/>
    <s v="Sportz Plus Dual Tone"/>
    <s v="Hatchback"/>
  </r>
  <r>
    <x v="3"/>
    <s v="Sportz Plus Cvt"/>
    <s v="Hatchback"/>
  </r>
  <r>
    <x v="3"/>
    <s v="Sportz Plus Crdi"/>
    <s v="Hatchback"/>
  </r>
  <r>
    <x v="3"/>
    <s v="E 1.2 Petrol"/>
    <s v="Sedan"/>
  </r>
  <r>
    <x v="3"/>
    <s v="S 1.2 Petrol"/>
    <s v="Sedan"/>
  </r>
  <r>
    <x v="3"/>
    <s v="S 1.2 Amt Petrol"/>
    <s v="Sedan"/>
  </r>
  <r>
    <x v="3"/>
    <s v="Sx 1.2 Petrol"/>
    <s v="Sedan"/>
  </r>
  <r>
    <x v="3"/>
    <s v="Sx Plus 1.2 Amt Petrol"/>
    <s v="Sedan"/>
  </r>
  <r>
    <x v="3"/>
    <s v="Sx (O) 1.2 Petrol"/>
    <s v="Sedan"/>
  </r>
  <r>
    <x v="3"/>
    <s v="S 1.2 Cng Petrol (Cng +"/>
    <s v="Sedan"/>
  </r>
  <r>
    <x v="3"/>
    <s v="Sx Plus 1.0 Petrol"/>
    <s v="Sedan"/>
  </r>
  <r>
    <x v="3"/>
    <s v="S 1.2 Diesel"/>
    <s v="Sedan"/>
  </r>
  <r>
    <x v="3"/>
    <s v="S 1.2 Amt Diesel"/>
    <s v="Sedan"/>
  </r>
  <r>
    <x v="3"/>
    <s v="Sx Plus 1.2 Amt Diesel"/>
    <s v="Sedan"/>
  </r>
  <r>
    <x v="3"/>
    <s v="Sx (O) 1.2 Diesel"/>
    <s v="Sedan"/>
  </r>
  <r>
    <x v="5"/>
    <s v="Trendline 1.0L (P)"/>
    <s v="Hatchback"/>
  </r>
  <r>
    <x v="5"/>
    <s v="Comfortline 1.0 (P)"/>
    <s v="Hatchback"/>
  </r>
  <r>
    <x v="5"/>
    <s v="Highline Plus 1.0 (P)"/>
    <s v="Hatchback"/>
  </r>
  <r>
    <x v="5"/>
    <s v="Trendline 1.5L (D)"/>
    <s v="Hatchback"/>
  </r>
  <r>
    <x v="5"/>
    <s v="Comfortline 1.5 (D)"/>
    <s v="Hatchback"/>
  </r>
  <r>
    <x v="5"/>
    <s v="Highline Plus 1.5 (D)"/>
    <s v="Hatchback"/>
  </r>
  <r>
    <x v="5"/>
    <s v="Gt Tsi"/>
    <s v="Hatchback"/>
  </r>
  <r>
    <x v="5"/>
    <s v="Gt Tdi"/>
    <s v="Hatchback"/>
  </r>
  <r>
    <x v="2"/>
    <s v="Lxi"/>
    <s v="Sedan"/>
  </r>
  <r>
    <x v="2"/>
    <s v="Vxi"/>
    <s v="Sedan"/>
  </r>
  <r>
    <x v="2"/>
    <s v="Ldi"/>
    <s v="Sedan"/>
  </r>
  <r>
    <x v="2"/>
    <s v="Zxi"/>
    <s v="Sedan"/>
  </r>
  <r>
    <x v="2"/>
    <s v="Vdi"/>
    <s v="Sedan"/>
  </r>
  <r>
    <x v="2"/>
    <s v="Vxi Amt"/>
    <s v="Sedan"/>
  </r>
  <r>
    <x v="2"/>
    <s v="Zdi Amt"/>
    <s v="Sedan"/>
  </r>
  <r>
    <x v="2"/>
    <s v="Zdi"/>
    <s v="Sedan"/>
  </r>
  <r>
    <x v="2"/>
    <s v="Zxi Plus"/>
    <s v="Sedan"/>
  </r>
  <r>
    <x v="2"/>
    <s v="Zxi At"/>
    <s v="Sedan"/>
  </r>
  <r>
    <x v="2"/>
    <s v="Zxi Plus Amt"/>
    <s v="Sedan"/>
  </r>
  <r>
    <x v="2"/>
    <s v="Zdi Plus"/>
    <s v="Sedan"/>
  </r>
  <r>
    <x v="2"/>
    <s v="Vdi Amt"/>
    <s v="Sedan"/>
  </r>
  <r>
    <x v="2"/>
    <s v="Zdi Plus Amt"/>
    <s v="Sedan"/>
  </r>
  <r>
    <x v="6"/>
    <s v="1.5L Tdci Ambiente"/>
    <s v="Crossover"/>
  </r>
  <r>
    <x v="6"/>
    <s v="1.5L Tdci Titanium"/>
    <s v="Hatchback"/>
  </r>
  <r>
    <x v="6"/>
    <s v="1.5L Tdci Titanium Plus"/>
    <s v="Hatchback"/>
  </r>
  <r>
    <x v="6"/>
    <s v="1.2L Ti-Vct Ambiente"/>
    <s v="Hatchback"/>
  </r>
  <r>
    <x v="6"/>
    <s v="1.2L Ti-Vct Titanium"/>
    <s v="Hatchback"/>
  </r>
  <r>
    <x v="6"/>
    <s v="1.2L Ti-Vct Titanium Plus"/>
    <s v="Hatchback"/>
  </r>
  <r>
    <x v="6"/>
    <s v="1.2L Ti-Vct Trend Plus"/>
    <s v="Crossover"/>
  </r>
  <r>
    <x v="6"/>
    <s v="1.5L Tdci Trend Plus"/>
    <s v="Crossover"/>
  </r>
  <r>
    <x v="5"/>
    <s v="Trendline 1.5L Tdi"/>
    <s v="Sedan"/>
  </r>
  <r>
    <x v="5"/>
    <s v="Comfortline 1.5L Tdi"/>
    <s v="Sedan"/>
  </r>
  <r>
    <x v="5"/>
    <s v="Highline Plus 1.5L Tdi Dsg"/>
    <s v="Sedan"/>
  </r>
  <r>
    <x v="5"/>
    <s v="Highline Plus 1.5L Tdi"/>
    <s v="Sedan"/>
  </r>
  <r>
    <x v="5"/>
    <s v="Trendline 1.0L"/>
    <s v="Sedan"/>
  </r>
  <r>
    <x v="5"/>
    <s v="Comfortline 1.0L"/>
    <s v="Sedan"/>
  </r>
  <r>
    <x v="5"/>
    <s v="Highline Plus 1.0L"/>
    <s v="Sedan"/>
  </r>
  <r>
    <x v="5"/>
    <s v="Gt Line Tdi Dsg"/>
    <s v="Sedan"/>
  </r>
  <r>
    <x v="6"/>
    <s v="1.2 Ti-Vct Ambiente"/>
    <s v="Sedan"/>
  </r>
  <r>
    <x v="6"/>
    <s v="1.2 Ti-Vct Trend Plus"/>
    <s v="Sedan"/>
  </r>
  <r>
    <x v="6"/>
    <s v="1.2 Ti-Vct Trend"/>
    <s v="Sedan"/>
  </r>
  <r>
    <x v="6"/>
    <s v="1.5 Tdci Ambiente"/>
    <s v="Sedan"/>
  </r>
  <r>
    <x v="6"/>
    <s v="1.5 Tdci Trend"/>
    <s v="Sedan"/>
  </r>
  <r>
    <x v="6"/>
    <s v="1.5 Tdci Trend Plus"/>
    <s v="Sedan"/>
  </r>
  <r>
    <x v="6"/>
    <s v="1.5 Tdci Titanium"/>
    <s v="Sedan"/>
  </r>
  <r>
    <x v="6"/>
    <s v="1.5 Tdci Titanium Plus"/>
    <s v="Sedan"/>
  </r>
  <r>
    <x v="6"/>
    <s v="1.2 Ti-Vct Titanium Plus"/>
    <s v="Sedan"/>
  </r>
  <r>
    <x v="6"/>
    <s v="1.2 Ti-Vct Titanium"/>
    <s v="Sedan"/>
  </r>
  <r>
    <x v="6"/>
    <s v="1.2 Trend Plus Cng"/>
    <s v="Sedan"/>
  </r>
  <r>
    <x v="6"/>
    <s v="1.2 Ti-Vct Blu"/>
    <s v="Sedan"/>
  </r>
  <r>
    <x v="6"/>
    <s v="1.5 Tdci Blu"/>
    <s v="Sedan"/>
  </r>
  <r>
    <x v="4"/>
    <s v="G"/>
    <s v="Sedan"/>
  </r>
  <r>
    <x v="4"/>
    <s v="V"/>
    <s v="Sedan"/>
  </r>
  <r>
    <x v="4"/>
    <s v="Gd"/>
    <s v="Sedan"/>
  </r>
  <r>
    <x v="4"/>
    <s v="Vd"/>
    <s v="Sedan"/>
  </r>
  <r>
    <x v="4"/>
    <s v="Vxd"/>
    <s v="Sedan"/>
  </r>
  <r>
    <x v="4"/>
    <s v="Vx"/>
    <s v="Sedan"/>
  </r>
  <r>
    <x v="4"/>
    <s v="Gx"/>
    <s v="Sedan"/>
  </r>
  <r>
    <x v="4"/>
    <s v="Gxd"/>
    <s v="Sedan"/>
  </r>
  <r>
    <x v="4"/>
    <s v="Vxd Limited Edition"/>
    <s v="Sedan"/>
  </r>
  <r>
    <x v="4"/>
    <s v="Vx Limited Edition"/>
    <s v="Sedan"/>
  </r>
  <r>
    <x v="4"/>
    <s v="V"/>
    <s v="Hatchback"/>
  </r>
  <r>
    <x v="4"/>
    <s v="G"/>
    <s v="Hatchback"/>
  </r>
  <r>
    <x v="4"/>
    <s v="Vd"/>
    <s v="Hatchback"/>
  </r>
  <r>
    <x v="4"/>
    <s v="Gd"/>
    <s v="Hatchback"/>
  </r>
  <r>
    <x v="4"/>
    <s v="1.2 X Edition"/>
    <s v="Hatchback"/>
  </r>
  <r>
    <x v="4"/>
    <s v="1.4 X Edition"/>
    <s v="Hatchback"/>
  </r>
  <r>
    <x v="7"/>
    <s v="D2"/>
    <s v="Hatchback"/>
  </r>
  <r>
    <x v="7"/>
    <s v="D4"/>
    <s v="Hatchback"/>
  </r>
  <r>
    <x v="7"/>
    <s v="D6"/>
    <s v="Hatchback"/>
  </r>
  <r>
    <x v="4"/>
    <s v="G Hybrid"/>
    <s v="Hatchback"/>
  </r>
  <r>
    <x v="4"/>
    <s v="V"/>
    <s v="Hatchback"/>
  </r>
  <r>
    <x v="4"/>
    <s v="G Cvt"/>
    <s v="Hatchback"/>
  </r>
  <r>
    <x v="4"/>
    <s v="V Cvt"/>
    <s v="Hatchback"/>
  </r>
  <r>
    <x v="4"/>
    <s v="G Mt"/>
    <s v="Hatchback"/>
  </r>
  <r>
    <x v="7"/>
    <s v="2Wd At"/>
    <m/>
  </r>
  <r>
    <x v="7"/>
    <s v="4Wd At"/>
    <s v="SUV"/>
  </r>
  <r>
    <x v="5"/>
    <s v="Comfortline 2.0L Tdi Amt"/>
    <s v="SUV"/>
  </r>
  <r>
    <x v="5"/>
    <s v="Highline 2.0L Tdi Amt"/>
    <s v="SUV"/>
  </r>
  <r>
    <x v="8"/>
    <s v="Sportline 1.8L Tsi At"/>
    <s v="Sedan"/>
  </r>
  <r>
    <x v="8"/>
    <s v="Sportline 2.0L Tdi At"/>
    <s v="Sedan"/>
  </r>
  <r>
    <x v="8"/>
    <s v="Style 2.0 Tdi 4X4 At"/>
    <s v="SUV"/>
  </r>
  <r>
    <x v="8"/>
    <s v="Laurin And Klement"/>
    <s v="SUV"/>
  </r>
  <r>
    <x v="8"/>
    <s v="Corporate Edition"/>
    <s v="SUV"/>
  </r>
  <r>
    <x v="9"/>
    <s v="Xdrive 20D Luxury Line"/>
    <s v="SUV"/>
  </r>
  <r>
    <x v="9"/>
    <s v="Xdrive 30I Luxury Line"/>
    <s v="SUV"/>
  </r>
  <r>
    <x v="9"/>
    <s v="Xdrive20D Xline"/>
    <s v="SUV"/>
  </r>
  <r>
    <x v="9"/>
    <s v="Xdrive30D Sport"/>
    <s v="SUV"/>
  </r>
  <r>
    <x v="9"/>
    <s v="Xdrive30D Xline"/>
    <s v="SUV"/>
  </r>
  <r>
    <x v="9"/>
    <s v="Xdrive40I M Sport"/>
    <s v="SUV"/>
  </r>
  <r>
    <x v="6"/>
    <s v="Fastback V8"/>
    <s v="Sedan, Coupe"/>
  </r>
  <r>
    <x v="9"/>
    <s v="Coupe"/>
    <s v="Coupe"/>
  </r>
  <r>
    <x v="4"/>
    <s v="Vx L"/>
    <s v="SUV"/>
  </r>
  <r>
    <x v="9"/>
    <s v="730Ld Design Pure Excellence"/>
    <s v="Sedan"/>
  </r>
  <r>
    <x v="9"/>
    <s v="730Ld Design Pure Excellence Signature"/>
    <s v="Sedan"/>
  </r>
  <r>
    <x v="9"/>
    <s v="730Ld M Sport"/>
    <s v="Sedan"/>
  </r>
  <r>
    <x v="9"/>
    <s v="740Li Design Pure Excellence Signature"/>
    <s v="Sedan"/>
  </r>
  <r>
    <x v="9"/>
    <s v="745Le Xdrive"/>
    <s v="Sedan"/>
  </r>
  <r>
    <x v="9"/>
    <s v="M760Li Xdrive"/>
    <s v="Sedan"/>
  </r>
  <r>
    <x v="2"/>
    <s v="Std"/>
    <s v="Hatchback"/>
  </r>
  <r>
    <x v="2"/>
    <s v="Std (O)"/>
    <s v="Hatchback"/>
  </r>
  <r>
    <x v="2"/>
    <s v="Lxi"/>
    <s v="Hatchback"/>
  </r>
  <r>
    <x v="2"/>
    <s v="Lxi (O)"/>
    <s v="Hatchback"/>
  </r>
  <r>
    <x v="2"/>
    <s v="Vxi"/>
    <s v="Hatchback"/>
  </r>
  <r>
    <x v="2"/>
    <s v="Lxi Cng (Cng +"/>
    <s v="Hatchback"/>
  </r>
  <r>
    <x v="2"/>
    <s v="Lxi (O) Cng (Cng +"/>
    <s v="Hatchback"/>
  </r>
  <r>
    <x v="2"/>
    <s v="Vxi Plus"/>
    <s v="Hatchback"/>
  </r>
  <r>
    <x v="2"/>
    <s v="Std"/>
    <s v="Hatchback"/>
  </r>
  <r>
    <x v="2"/>
    <s v="Std (O)"/>
    <s v="Hatchback"/>
  </r>
  <r>
    <x v="2"/>
    <s v="Lxi"/>
    <s v="Hatchback"/>
  </r>
  <r>
    <x v="2"/>
    <s v="Lxi (O)"/>
    <s v="Hatchback"/>
  </r>
  <r>
    <x v="2"/>
    <s v="Vxi"/>
    <s v="Hatchback"/>
  </r>
  <r>
    <x v="2"/>
    <s v="Vxi (O)"/>
    <s v="Hatchback"/>
  </r>
  <r>
    <x v="2"/>
    <s v="Vxi Ags"/>
    <s v="Hatchback"/>
  </r>
  <r>
    <x v="2"/>
    <s v="Vxi+"/>
    <s v="Hatchback"/>
  </r>
  <r>
    <x v="2"/>
    <s v="Vxi (O) Ags"/>
    <s v="Hatchback"/>
  </r>
  <r>
    <x v="2"/>
    <s v="Vxi+ Ags"/>
    <s v="Hatchback"/>
  </r>
  <r>
    <x v="2"/>
    <s v="Lxi"/>
    <s v="Hatchback"/>
  </r>
  <r>
    <x v="2"/>
    <s v="Vxi"/>
    <s v="Hatchback"/>
  </r>
  <r>
    <x v="2"/>
    <s v="Vxi At"/>
    <s v="Hatchback"/>
  </r>
  <r>
    <x v="2"/>
    <s v="Zxi"/>
    <s v="Hatchback"/>
  </r>
  <r>
    <x v="2"/>
    <s v="Zxi (Opt)"/>
    <s v="Hatchback"/>
  </r>
  <r>
    <x v="2"/>
    <s v="Vxi Cng Mt"/>
    <s v="Hatchback"/>
  </r>
  <r>
    <x v="2"/>
    <s v="Zxi Ags"/>
    <s v="Hatchback"/>
  </r>
  <r>
    <x v="2"/>
    <s v="Lxi Mt (O)"/>
    <s v="Hatchback"/>
  </r>
  <r>
    <x v="2"/>
    <s v="Vxi (O) Mt"/>
    <s v="Hatchback"/>
  </r>
  <r>
    <x v="2"/>
    <s v="Vxi (O) Ags"/>
    <s v="Hatchback"/>
  </r>
  <r>
    <x v="2"/>
    <s v="Zxi (O) Ags"/>
    <s v="Hatchback"/>
  </r>
  <r>
    <x v="3"/>
    <s v="Era T Crdi"/>
    <s v="Hatchback"/>
  </r>
  <r>
    <x v="3"/>
    <s v="Era T+ Crdi"/>
    <s v="Hatchback"/>
  </r>
  <r>
    <x v="3"/>
    <s v="Era T Vtvt"/>
    <s v="Hatchback"/>
  </r>
  <r>
    <x v="3"/>
    <s v="Era T+ Vtvt"/>
    <s v="Hatchback"/>
  </r>
  <r>
    <x v="3"/>
    <s v="Era T+ Cng Vtvt"/>
    <s v="Hatchback"/>
  </r>
  <r>
    <x v="3"/>
    <s v="Era T Cng Vtvt"/>
    <s v="Hatchback"/>
  </r>
  <r>
    <x v="7"/>
    <s v="K2 6Str"/>
    <s v="Hatchback"/>
  </r>
  <r>
    <x v="7"/>
    <s v="K2+ 6Str"/>
    <s v="Hatchback"/>
  </r>
  <r>
    <x v="7"/>
    <s v="K2 D 6Str"/>
    <s v="Hatchback"/>
  </r>
  <r>
    <x v="7"/>
    <s v="K2+ D 6Str"/>
    <s v="Hatchback"/>
  </r>
  <r>
    <x v="7"/>
    <s v="K4+ D 6Str"/>
    <s v="Hatchback"/>
  </r>
  <r>
    <x v="7"/>
    <s v="K4+ 6Str"/>
    <s v="Hatchback"/>
  </r>
  <r>
    <x v="7"/>
    <s v="K6+ 6Str"/>
    <s v="Hatchback"/>
  </r>
  <r>
    <x v="7"/>
    <s v="K6+ D 6Str"/>
    <s v="Hatchback"/>
  </r>
  <r>
    <x v="7"/>
    <s v="K8 6Str"/>
    <s v="Hatchback"/>
  </r>
  <r>
    <x v="7"/>
    <s v="K8 D 6Str"/>
    <s v="Hatchback"/>
  </r>
  <r>
    <x v="7"/>
    <s v="K8 6 Str Dual Tone"/>
    <s v="Hatchback"/>
  </r>
  <r>
    <x v="7"/>
    <s v="K8 D 6 Str Dual Tone"/>
    <s v="Hatchback"/>
  </r>
  <r>
    <x v="7"/>
    <s v="K4+ 5Str"/>
    <s v="Hatchback"/>
  </r>
  <r>
    <x v="7"/>
    <s v="K6+ 5Str"/>
    <s v="Hatchback"/>
  </r>
  <r>
    <x v="7"/>
    <s v="K8 5Str"/>
    <s v="Hatchback"/>
  </r>
  <r>
    <x v="7"/>
    <s v="K4+ D 5Str"/>
    <s v="Hatchback"/>
  </r>
  <r>
    <x v="7"/>
    <s v="K6+ D 5Str"/>
    <s v="Hatchback"/>
  </r>
  <r>
    <x v="7"/>
    <s v="K8 D 5Str"/>
    <s v="Hatchback"/>
  </r>
  <r>
    <x v="7"/>
    <s v="K2 D 5Str Taxi"/>
    <s v="Hatchback"/>
  </r>
  <r>
    <x v="7"/>
    <s v="K2 D 6Str Taxi"/>
    <s v="Hatchback"/>
  </r>
  <r>
    <x v="7"/>
    <s v="K2 5Str Cng Taxi"/>
    <s v="Hatchback"/>
  </r>
  <r>
    <x v="7"/>
    <s v="K2 6Str Cng Taxi"/>
    <s v="Hatchback"/>
  </r>
  <r>
    <x v="2"/>
    <s v="Lxi"/>
    <s v="Hatchback"/>
  </r>
  <r>
    <x v="2"/>
    <s v="Vxi"/>
    <s v="Hatchback"/>
  </r>
  <r>
    <x v="2"/>
    <s v="Vxi Amt"/>
    <s v="Hatchback"/>
  </r>
  <r>
    <x v="2"/>
    <s v="Zxi"/>
    <s v="Hatchback"/>
  </r>
  <r>
    <x v="2"/>
    <s v="Zxi Amt"/>
    <s v="Hatchback"/>
  </r>
  <r>
    <x v="2"/>
    <s v="Zxi Plus"/>
    <s v="Hatchback"/>
  </r>
  <r>
    <x v="2"/>
    <s v="Ldi"/>
    <s v="Hatchback"/>
  </r>
  <r>
    <x v="2"/>
    <s v="Vdi"/>
    <s v="Hatchback"/>
  </r>
  <r>
    <x v="2"/>
    <s v="Vdi Amt"/>
    <s v="Hatchback"/>
  </r>
  <r>
    <x v="2"/>
    <s v="Zdi"/>
    <s v="Hatchback"/>
  </r>
  <r>
    <x v="2"/>
    <s v="Zdi Amt"/>
    <s v="Hatchback"/>
  </r>
  <r>
    <x v="2"/>
    <s v="Zdi Plus"/>
    <s v="Hatchback"/>
  </r>
  <r>
    <x v="2"/>
    <s v="Zxi Plus Amt"/>
    <s v="Hatchback"/>
  </r>
  <r>
    <x v="2"/>
    <s v="Zdi Plus Amt"/>
    <s v="Hatchback"/>
  </r>
  <r>
    <x v="0"/>
    <s v="Xe Petrol"/>
    <s v="Hatchback"/>
  </r>
  <r>
    <x v="0"/>
    <s v="Xm Petrol"/>
    <s v="Hatchback"/>
  </r>
  <r>
    <x v="0"/>
    <s v="Xt Petrol"/>
    <s v="Hatchback"/>
  </r>
  <r>
    <x v="0"/>
    <s v="Xz Petrol"/>
    <s v="Hatchback"/>
  </r>
  <r>
    <x v="0"/>
    <s v="Xz (O) Petrol"/>
    <s v="Hatchback"/>
  </r>
  <r>
    <x v="0"/>
    <s v="Xe Diesel"/>
    <s v="Hatchback"/>
  </r>
  <r>
    <x v="0"/>
    <s v="Xm Diesel"/>
    <s v="Hatchback"/>
  </r>
  <r>
    <x v="0"/>
    <s v="Xt Diesel"/>
    <s v="Hatchback"/>
  </r>
  <r>
    <x v="0"/>
    <s v="Xz Diesel"/>
    <s v="Hatchback"/>
  </r>
  <r>
    <x v="0"/>
    <s v="Xz (O) Diesel"/>
    <s v="Hatchback"/>
  </r>
  <r>
    <x v="0"/>
    <s v="Revotron Xe"/>
    <s v="Sedan"/>
  </r>
  <r>
    <x v="0"/>
    <s v="Revotron Xm"/>
    <s v="Sedan"/>
  </r>
  <r>
    <x v="0"/>
    <s v="Revotron Xz"/>
    <s v="Sedan"/>
  </r>
  <r>
    <x v="0"/>
    <s v="Revotron Xz Plus"/>
    <s v="Sedan"/>
  </r>
  <r>
    <x v="0"/>
    <s v="Revotron Xma"/>
    <s v="Sedan"/>
  </r>
  <r>
    <x v="0"/>
    <s v="Revotron Xza Plus"/>
    <s v="Sedan"/>
  </r>
  <r>
    <x v="0"/>
    <s v="Xe Petrol"/>
    <s v="Sedan"/>
  </r>
  <r>
    <x v="0"/>
    <s v="Xe Diesel"/>
    <s v="Sedan"/>
  </r>
  <r>
    <x v="0"/>
    <s v="Xm Petrol"/>
    <s v="Sedan"/>
  </r>
  <r>
    <x v="0"/>
    <s v="Xms Petrol"/>
    <s v="Sedan"/>
  </r>
  <r>
    <x v="0"/>
    <s v="Xt Petrol"/>
    <s v="Sedan"/>
  </r>
  <r>
    <x v="0"/>
    <s v="Xm Diesel"/>
    <s v="Sedan"/>
  </r>
  <r>
    <x v="0"/>
    <s v="Xms Diesel"/>
    <s v="Sedan"/>
  </r>
  <r>
    <x v="0"/>
    <s v="Xt Diesel"/>
    <s v="Sedan"/>
  </r>
  <r>
    <x v="0"/>
    <s v="Xma Diesel"/>
    <s v="Sedan"/>
  </r>
  <r>
    <x v="0"/>
    <s v="Xta Diesel"/>
    <s v="Sedan"/>
  </r>
  <r>
    <x v="0"/>
    <s v="Zest Premio Edition"/>
    <s v="Sedan"/>
  </r>
  <r>
    <x v="2"/>
    <s v="Hard Top"/>
    <s v="SUV"/>
  </r>
  <r>
    <x v="2"/>
    <s v="Soft Top"/>
    <s v="SUV"/>
  </r>
  <r>
    <x v="3"/>
    <s v="1.2 Kappa Mt E"/>
    <s v="SUV"/>
  </r>
  <r>
    <x v="3"/>
    <s v="1.0 Turbo Gdi Mt S"/>
    <s v="SUV"/>
  </r>
  <r>
    <x v="3"/>
    <s v="1.4 Crdi Mt E"/>
    <s v="SUV"/>
  </r>
  <r>
    <x v="3"/>
    <s v="1.0 Turbo Gdi Mt Sx"/>
    <s v="SUV"/>
  </r>
  <r>
    <x v="3"/>
    <s v="1.0 Turbo Gdi Mt Sx Dual Tone"/>
    <s v="SUV"/>
  </r>
  <r>
    <x v="3"/>
    <s v="1.0 Turbo Gdi Mt Sx(O)"/>
    <s v="SUV"/>
  </r>
  <r>
    <x v="3"/>
    <s v="1.0 Turbo Gdi Dct S"/>
    <s v="SUV"/>
  </r>
  <r>
    <x v="3"/>
    <s v="1.0 Turbo Gdi Dct Sx Plus"/>
    <s v="SUV"/>
  </r>
  <r>
    <x v="3"/>
    <s v="1.2 Kappa Mt S"/>
    <s v="SUV"/>
  </r>
  <r>
    <x v="3"/>
    <s v="1.4 Crdi Mt S"/>
    <s v="SUV"/>
  </r>
  <r>
    <x v="3"/>
    <s v="1.4 Crdi Mt Sx"/>
    <s v="SUV"/>
  </r>
  <r>
    <x v="3"/>
    <s v="1.4 Crdi Mt Sx Dual Tone"/>
    <s v="SUV"/>
  </r>
  <r>
    <x v="3"/>
    <s v="1.4 Crdi Mt Sx(O)"/>
    <s v="SUV"/>
  </r>
  <r>
    <x v="0"/>
    <s v="Xe"/>
    <s v="SUV"/>
  </r>
  <r>
    <x v="0"/>
    <s v="Xm"/>
    <s v="SUV"/>
  </r>
  <r>
    <x v="0"/>
    <s v="Xz"/>
    <s v="SUV"/>
  </r>
  <r>
    <x v="0"/>
    <s v="Xz Plus"/>
    <s v="SUV"/>
  </r>
  <r>
    <x v="0"/>
    <s v="Xz Plus Dual Tone"/>
    <s v="SUV"/>
  </r>
  <r>
    <x v="0"/>
    <s v="Xz Plus (O)"/>
    <s v="SUV"/>
  </r>
  <r>
    <x v="0"/>
    <s v="Xz Plus (O) Dual Tone"/>
    <s v="SUV"/>
  </r>
  <r>
    <x v="0"/>
    <s v="Xma"/>
    <s v="SUV"/>
  </r>
  <r>
    <x v="0"/>
    <s v="Xza Plus"/>
    <s v="SUV"/>
  </r>
  <r>
    <x v="0"/>
    <s v="Xza Plus Dual Tone"/>
    <s v="SUV"/>
  </r>
  <r>
    <x v="0"/>
    <s v="Xza Plus (O)"/>
    <s v="SUV"/>
  </r>
  <r>
    <x v="0"/>
    <s v="Xza Plus (O) Dual Tone"/>
    <s v="SUV"/>
  </r>
  <r>
    <x v="0"/>
    <s v="Xe Diesel"/>
    <s v="SUV"/>
  </r>
  <r>
    <x v="0"/>
    <s v="Xm Diesel"/>
    <s v="SUV"/>
  </r>
  <r>
    <x v="0"/>
    <s v="Xz Diesel"/>
    <s v="SUV"/>
  </r>
  <r>
    <x v="0"/>
    <s v="Xz Plus Diesel"/>
    <s v="SUV"/>
  </r>
  <r>
    <x v="0"/>
    <s v="Xz Plus Diesel Dual Tone"/>
    <s v="SUV"/>
  </r>
  <r>
    <x v="0"/>
    <s v="Xz Plus (O) Diesel"/>
    <s v="SUV"/>
  </r>
  <r>
    <x v="0"/>
    <s v="Xz Plus (O) Diesel Dual Tone"/>
    <s v="SUV"/>
  </r>
  <r>
    <x v="0"/>
    <s v="Xma Diesel"/>
    <s v="SUV"/>
  </r>
  <r>
    <x v="0"/>
    <s v="Xza Plus Diesel"/>
    <s v="SUV"/>
  </r>
  <r>
    <x v="0"/>
    <s v="Xza Plus Diesel Dual Tone"/>
    <s v="SUV"/>
  </r>
  <r>
    <x v="0"/>
    <s v="Xza Plus (O) Diesel"/>
    <s v="SUV"/>
  </r>
  <r>
    <x v="0"/>
    <s v="Xza Plus (O) Diesel Dual Tone"/>
    <s v="SUV"/>
  </r>
  <r>
    <x v="7"/>
    <s v="Zlx"/>
    <s v="SUV"/>
  </r>
  <r>
    <x v="7"/>
    <s v="Slx"/>
    <s v="SUV"/>
  </r>
  <r>
    <x v="7"/>
    <s v="Sle"/>
    <s v="SUV"/>
  </r>
  <r>
    <x v="7"/>
    <s v="Lx"/>
    <s v="SUV"/>
  </r>
  <r>
    <x v="7"/>
    <s v="Plus Ac Bs4 Ps"/>
    <s v="SUV"/>
  </r>
  <r>
    <x v="7"/>
    <s v="Plus Non Ac Bs4 Ps"/>
    <s v="SUV"/>
  </r>
  <r>
    <x v="2"/>
    <s v="Ldi"/>
    <s v="SUV"/>
  </r>
  <r>
    <x v="2"/>
    <s v="Vdi"/>
    <s v="SUV"/>
  </r>
  <r>
    <x v="2"/>
    <s v="Zdi"/>
    <s v="SUV"/>
  </r>
  <r>
    <x v="2"/>
    <s v="Zdi+"/>
    <s v="SUV"/>
  </r>
  <r>
    <x v="2"/>
    <s v="Zdi+ Dual Tone"/>
    <s v="SUV"/>
  </r>
  <r>
    <x v="2"/>
    <s v="Zdi+ Ags"/>
    <s v="SUV"/>
  </r>
  <r>
    <x v="2"/>
    <s v="Vdi Ags"/>
    <s v="SUV"/>
  </r>
  <r>
    <x v="2"/>
    <s v="Zdi Ags"/>
    <s v="SUV"/>
  </r>
  <r>
    <x v="2"/>
    <s v="Zdi+ Dual Tone Ags"/>
    <s v="SUV"/>
  </r>
  <r>
    <x v="3"/>
    <s v="1.2 S"/>
    <s v="Hatchback"/>
  </r>
  <r>
    <x v="3"/>
    <s v="1.2 Sx"/>
    <s v="Hatchback"/>
  </r>
  <r>
    <x v="3"/>
    <s v="1.2 Sx Dual Tone"/>
    <s v="Hatchback"/>
  </r>
  <r>
    <x v="3"/>
    <s v="1.4 Sx"/>
    <s v="Hatchback"/>
  </r>
  <r>
    <x v="6"/>
    <s v="1.5L Ti-Vct Ambiente"/>
    <s v="SUV"/>
  </r>
  <r>
    <x v="6"/>
    <s v="1.5L Ti-Vct Trend"/>
    <s v="SUV"/>
  </r>
  <r>
    <x v="6"/>
    <s v="1.5L Ti-Vct Titanium"/>
    <s v="SUV"/>
  </r>
  <r>
    <x v="6"/>
    <s v="1.5L Ti-Vct Titanium Plus At"/>
    <s v="SUV"/>
  </r>
  <r>
    <x v="6"/>
    <s v="1.5L Tdci Ambiente"/>
    <s v="SUV"/>
  </r>
  <r>
    <x v="6"/>
    <s v="1.5L Tdci Trend"/>
    <s v="SUV"/>
  </r>
  <r>
    <x v="6"/>
    <s v="1.5L Tdci Titanium"/>
    <s v="SUV"/>
  </r>
  <r>
    <x v="6"/>
    <s v="1.5L Tdci Titanium Plus"/>
    <s v="SUV"/>
  </r>
  <r>
    <x v="6"/>
    <s v="1.5L Ti-Vct Titanium Plus"/>
    <s v="SUV"/>
  </r>
  <r>
    <x v="6"/>
    <s v="1.5L Tdci Titanium S"/>
    <s v="SUV"/>
  </r>
  <r>
    <x v="6"/>
    <s v="1.5L Ti-Vct Thunder Edition"/>
    <s v="SUV"/>
  </r>
  <r>
    <x v="6"/>
    <s v="1.5L Tdci Thunder Edition"/>
    <s v="SUV"/>
  </r>
  <r>
    <x v="1"/>
    <s v="Rxe Petrol"/>
    <s v="SUV"/>
  </r>
  <r>
    <x v="1"/>
    <s v="Rxs Petrol"/>
    <s v="SUV"/>
  </r>
  <r>
    <x v="1"/>
    <s v="Rxs (Opt) Cvt"/>
    <s v="SUV"/>
  </r>
  <r>
    <x v="1"/>
    <s v="85 Ps Rxe Mt Diesel"/>
    <s v="SUV"/>
  </r>
  <r>
    <x v="1"/>
    <s v="85 Ps Rxs Mt Diesel"/>
    <s v="SUV"/>
  </r>
  <r>
    <x v="1"/>
    <s v="110 Ps Rxs Mt Diesel"/>
    <s v="SUV"/>
  </r>
  <r>
    <x v="1"/>
    <s v="110 Ps Rxz Mt Diesel"/>
    <s v="SUV"/>
  </r>
  <r>
    <x v="1"/>
    <s v="110 Ps Rxz Amt Diesel"/>
    <s v="SUV"/>
  </r>
  <r>
    <x v="1"/>
    <s v="110 Ps Rxs Awd (Opt) Diesel"/>
    <s v="SUV"/>
  </r>
  <r>
    <x v="3"/>
    <s v="1.6 Vtvt Sx"/>
    <s v="Sedan"/>
  </r>
  <r>
    <x v="3"/>
    <s v="1.6 Crdi Sx"/>
    <s v="Sedan"/>
  </r>
  <r>
    <x v="3"/>
    <s v="1.6 Crdi Sx (O)"/>
    <s v="Sedan"/>
  </r>
  <r>
    <x v="3"/>
    <s v="1.6 Vtvt Sx (O)"/>
    <s v="Sedan"/>
  </r>
  <r>
    <x v="3"/>
    <s v="1.6 Crdi Sx Plus At"/>
    <s v="Sedan"/>
  </r>
  <r>
    <x v="3"/>
    <s v="1.6 Vtvt Sx(O) At"/>
    <s v="Sedan"/>
  </r>
  <r>
    <x v="3"/>
    <s v="1.4 Vtvt Ex"/>
    <s v="Sedan"/>
  </r>
  <r>
    <x v="3"/>
    <s v="1.4 Vtvt E"/>
    <s v="Sedan"/>
  </r>
  <r>
    <x v="3"/>
    <s v="1.6 Vtvt Sx (O) Anniversary Edition"/>
    <s v="Sedan"/>
  </r>
  <r>
    <x v="3"/>
    <s v="1.6 Vtvt Sx Plus At"/>
    <s v="Sedan"/>
  </r>
  <r>
    <x v="3"/>
    <s v="1.6 Crdi Sx(O) At"/>
    <s v="Sedan"/>
  </r>
  <r>
    <x v="3"/>
    <s v="1.4 Crdi E"/>
    <s v="Sedan"/>
  </r>
  <r>
    <x v="3"/>
    <s v="1.4 Crdi Ex"/>
    <s v="Sedan"/>
  </r>
  <r>
    <x v="7"/>
    <s v="1.2 W4"/>
    <s v="SUV"/>
  </r>
  <r>
    <x v="7"/>
    <s v="1.2 W6"/>
    <s v="SUV"/>
  </r>
  <r>
    <x v="7"/>
    <s v="1.2 W8"/>
    <s v="SUV"/>
  </r>
  <r>
    <x v="7"/>
    <s v="1.2 W8(O)"/>
    <s v="SUV"/>
  </r>
  <r>
    <x v="7"/>
    <s v="1.5 W4"/>
    <s v="SUV"/>
  </r>
  <r>
    <x v="7"/>
    <s v="1.5 W6"/>
    <s v="SUV"/>
  </r>
  <r>
    <x v="7"/>
    <s v="1.5 W8"/>
    <s v="SUV"/>
  </r>
  <r>
    <x v="7"/>
    <s v="1.5 W8 (O)"/>
    <s v="SUV"/>
  </r>
  <r>
    <x v="7"/>
    <s v="1.5 W8 Amt"/>
    <s v="SUV"/>
  </r>
  <r>
    <x v="7"/>
    <s v="1.5 W8 (O) Amt"/>
    <s v="SUV"/>
  </r>
  <r>
    <x v="7"/>
    <s v="1.5 W6 Amt"/>
    <s v="SUV"/>
  </r>
  <r>
    <x v="1"/>
    <s v="85 Ps Std"/>
    <s v="MUV"/>
  </r>
  <r>
    <x v="1"/>
    <s v="85 Ps Rxe 8 Seater"/>
    <s v="MUV"/>
  </r>
  <r>
    <x v="1"/>
    <s v="Stepway Rxz 110Ps 8-Seater"/>
    <s v="MUV"/>
  </r>
  <r>
    <x v="1"/>
    <s v="Stepway Rxz 110Ps 7-Seater"/>
    <s v="MUV"/>
  </r>
  <r>
    <x v="1"/>
    <s v="Stepway Rxl 85Ps 8-Seater"/>
    <s v="MUV"/>
  </r>
  <r>
    <x v="1"/>
    <s v="Stepway Rxz 85Ps 8-Seater"/>
    <s v="MUV"/>
  </r>
  <r>
    <x v="1"/>
    <s v="85 Ps Rxe 7 Seater"/>
    <s v="MUV"/>
  </r>
  <r>
    <x v="5"/>
    <s v="Trendline 1.6 (P)"/>
    <s v="Sedan"/>
  </r>
  <r>
    <x v="5"/>
    <s v="Highline 1.6 (P)"/>
    <s v="Sedan"/>
  </r>
  <r>
    <x v="5"/>
    <s v="Comfortline 1.6 (P)"/>
    <s v="Sedan"/>
  </r>
  <r>
    <x v="5"/>
    <s v="Highline 1.2 (P) Dsg"/>
    <s v="Sedan"/>
  </r>
  <r>
    <x v="5"/>
    <s v="Highline Plus 1.2 (P) Dsg"/>
    <s v="Sedan"/>
  </r>
  <r>
    <x v="5"/>
    <s v="Trendline 1.5 (D)"/>
    <s v="Sedan"/>
  </r>
  <r>
    <x v="5"/>
    <s v="Comfortline 1.5 (D)"/>
    <s v="Sedan"/>
  </r>
  <r>
    <x v="5"/>
    <s v="Highline 1.5 (D)"/>
    <s v="Sedan"/>
  </r>
  <r>
    <x v="5"/>
    <s v="Highline 1.5 (D) Dsg"/>
    <s v="Sedan"/>
  </r>
  <r>
    <x v="5"/>
    <s v="Highline Plus 1.5 (D) Dsg"/>
    <s v="Sedan"/>
  </r>
  <r>
    <x v="5"/>
    <s v="Gt Line (D)"/>
    <s v="Hatchback"/>
  </r>
  <r>
    <x v="5"/>
    <s v="Gt Line (P) Dsg"/>
    <s v="Hatchback"/>
  </r>
  <r>
    <x v="7"/>
    <s v="P4"/>
    <s v="Hatchback"/>
  </r>
  <r>
    <x v="7"/>
    <s v="P6"/>
    <s v="Hatchback"/>
  </r>
  <r>
    <x v="0"/>
    <s v="Xm+"/>
    <s v="Sedan"/>
  </r>
  <r>
    <x v="0"/>
    <s v="Xt+"/>
    <s v="Sedan"/>
  </r>
  <r>
    <x v="0"/>
    <s v="Xe+"/>
    <s v="Sedan"/>
  </r>
  <r>
    <x v="7"/>
    <s v="Crde"/>
    <s v="SUV"/>
  </r>
  <r>
    <x v="7"/>
    <s v="700 Special Edition"/>
    <s v="SUV"/>
  </r>
  <r>
    <x v="7"/>
    <s v="Crde Abs"/>
    <s v="SUV"/>
  </r>
  <r>
    <x v="2"/>
    <s v="Zeta Mt"/>
    <s v="MPV"/>
  </r>
  <r>
    <x v="2"/>
    <s v="Alpha Mt"/>
    <s v="MPV"/>
  </r>
  <r>
    <x v="2"/>
    <s v="Zeta At"/>
    <s v="MPV"/>
  </r>
  <r>
    <x v="2"/>
    <s v="Alpha At"/>
    <s v="MPV"/>
  </r>
  <r>
    <x v="7"/>
    <s v="P4"/>
    <s v="SUV"/>
  </r>
  <r>
    <x v="7"/>
    <s v="P6"/>
    <s v="SUV"/>
  </r>
  <r>
    <x v="7"/>
    <s v="P8"/>
    <s v="SUV"/>
  </r>
  <r>
    <x v="7"/>
    <s v="M2 7 Str"/>
    <s v="MPV"/>
  </r>
  <r>
    <x v="7"/>
    <s v="M4 7 Str"/>
    <s v="MPV"/>
  </r>
  <r>
    <x v="7"/>
    <s v="M6 7 Str"/>
    <s v="MPV"/>
  </r>
  <r>
    <x v="7"/>
    <s v="M8 7 Str"/>
    <s v="MPV"/>
  </r>
  <r>
    <x v="7"/>
    <s v="M2 8 Str"/>
    <s v="MPV"/>
  </r>
  <r>
    <x v="7"/>
    <s v="M4 8 Str"/>
    <s v="MPV"/>
  </r>
  <r>
    <x v="7"/>
    <s v="M6 8 Str"/>
    <s v="MPV"/>
  </r>
  <r>
    <x v="7"/>
    <s v="M8 8 Str"/>
    <s v="MPV"/>
  </r>
  <r>
    <x v="7"/>
    <s v="S3 2Wd"/>
    <s v="SUV"/>
  </r>
  <r>
    <x v="7"/>
    <s v="4Wd Getaway"/>
    <s v="SUV"/>
  </r>
  <r>
    <x v="7"/>
    <s v="2Wd Getaway"/>
    <s v="SUV"/>
  </r>
  <r>
    <x v="7"/>
    <s v="S5 2Wd"/>
    <s v="SUV"/>
  </r>
  <r>
    <x v="7"/>
    <s v="S7 120 2Wd"/>
    <s v="SUV"/>
  </r>
  <r>
    <x v="7"/>
    <s v="S7 140 2Wd"/>
    <s v="SUV"/>
  </r>
  <r>
    <x v="7"/>
    <s v="S11 2Wd"/>
    <s v="SUV"/>
  </r>
  <r>
    <x v="7"/>
    <s v="S11 4Wd"/>
    <s v="SUV"/>
  </r>
  <r>
    <x v="7"/>
    <s v="S9 2Wd"/>
    <s v="SUV"/>
  </r>
  <r>
    <x v="8"/>
    <s v="Monte Carlo 1.5 Tdi At"/>
    <s v="Sedan"/>
  </r>
  <r>
    <x v="8"/>
    <s v="Monte Carlo 1.6 Mpi At"/>
    <s v="Sedan"/>
  </r>
  <r>
    <x v="8"/>
    <s v="Monte Carlo 1.5 Tdi Mt"/>
    <s v="Sedan"/>
  </r>
  <r>
    <x v="8"/>
    <s v="Monte Carlo 1.6 Mpi Mt"/>
    <s v="Sedan"/>
  </r>
  <r>
    <x v="7"/>
    <s v="G At"/>
    <s v="SUV"/>
  </r>
  <r>
    <x v="7"/>
    <s v="W7"/>
    <s v="SUV"/>
  </r>
  <r>
    <x v="7"/>
    <s v="W7 At"/>
    <s v="SUV"/>
  </r>
  <r>
    <x v="7"/>
    <s v="W9"/>
    <s v="SUV"/>
  </r>
  <r>
    <x v="7"/>
    <s v="W9 At"/>
    <s v="SUV"/>
  </r>
  <r>
    <x v="7"/>
    <s v="W11"/>
    <s v="SUV"/>
  </r>
  <r>
    <x v="7"/>
    <s v="W11 At"/>
    <s v="SUV"/>
  </r>
  <r>
    <x v="7"/>
    <s v="W11 (O)"/>
    <s v="SUV"/>
  </r>
  <r>
    <x v="7"/>
    <s v="W11 (O) At"/>
    <s v="SUV"/>
  </r>
  <r>
    <x v="7"/>
    <s v="G At"/>
    <s v="SUV"/>
  </r>
  <r>
    <x v="7"/>
    <s v="W7"/>
    <s v="SUV"/>
  </r>
  <r>
    <x v="7"/>
    <s v="W7 At"/>
    <s v="SUV"/>
  </r>
  <r>
    <x v="7"/>
    <s v="W9"/>
    <s v="SUV"/>
  </r>
  <r>
    <x v="7"/>
    <s v="W9 At"/>
    <s v="SUV"/>
  </r>
  <r>
    <x v="7"/>
    <s v="W11"/>
    <s v="SUV"/>
  </r>
  <r>
    <x v="7"/>
    <s v="W11 At"/>
    <s v="SUV"/>
  </r>
  <r>
    <x v="7"/>
    <s v="W11 (O)"/>
    <s v="SUV"/>
  </r>
  <r>
    <x v="7"/>
    <s v="W11 (O) At"/>
    <s v="SUV"/>
  </r>
  <r>
    <x v="7"/>
    <s v="W11 (O) Awd"/>
    <s v="SUV"/>
  </r>
  <r>
    <x v="7"/>
    <s v="W11 (O) Awd At"/>
    <s v="SUV"/>
  </r>
  <r>
    <x v="7"/>
    <s v="W3"/>
    <s v="SUV"/>
  </r>
  <r>
    <x v="7"/>
    <s v="D4"/>
    <s v="Sedan"/>
  </r>
  <r>
    <x v="7"/>
    <s v="D2"/>
    <s v="Sedan"/>
  </r>
  <r>
    <x v="7"/>
    <s v="D6"/>
    <s v="Sedan"/>
  </r>
  <r>
    <x v="0"/>
    <s v="Xm Plus 4X2"/>
    <s v="SUV"/>
  </r>
  <r>
    <x v="0"/>
    <s v="Xt 4X4"/>
    <s v="SUV"/>
  </r>
  <r>
    <x v="0"/>
    <s v="Xta 4X2"/>
    <s v="SUV"/>
  </r>
  <r>
    <x v="0"/>
    <s v="Xt 4X2"/>
    <s v="SUV"/>
  </r>
  <r>
    <x v="0"/>
    <s v="Xe 4X2"/>
    <s v="SUV"/>
  </r>
  <r>
    <x v="0"/>
    <s v="Xm 4X2"/>
    <s v="SUV"/>
  </r>
  <r>
    <x v="0"/>
    <s v="Xma 4X2"/>
    <s v="SUV"/>
  </r>
  <r>
    <x v="4"/>
    <s v="2.4 Gx 7 Str"/>
    <s v="MUV"/>
  </r>
  <r>
    <x v="4"/>
    <s v="2.4 Vx 7 Str"/>
    <s v="MUV"/>
  </r>
  <r>
    <x v="4"/>
    <s v="2.4 Gx 8 Str"/>
    <s v="MUV"/>
  </r>
  <r>
    <x v="4"/>
    <s v="2.4 Vx 8 Str"/>
    <s v="MUV"/>
  </r>
  <r>
    <x v="4"/>
    <s v="2.4 Zx 7 Str"/>
    <s v="MUV"/>
  </r>
  <r>
    <x v="4"/>
    <s v="2.7 Gx At 8 Str"/>
    <s v="MUV"/>
  </r>
  <r>
    <x v="4"/>
    <s v="2.7 Gx At 7 Str"/>
    <s v="MUV"/>
  </r>
  <r>
    <x v="4"/>
    <s v="2.7 Zx At 7 Str"/>
    <s v="MUV"/>
  </r>
  <r>
    <x v="4"/>
    <s v="2.7 Vx 7 Str"/>
    <s v="MUV"/>
  </r>
  <r>
    <x v="4"/>
    <s v="2.7 Gx Mt 7 Str"/>
    <s v="MUV"/>
  </r>
  <r>
    <x v="4"/>
    <s v="2.7 Gx Mt 8 Str"/>
    <s v="MUV"/>
  </r>
  <r>
    <x v="4"/>
    <s v="Touring Sport 2.4 Vx 7 Str"/>
    <s v="MUV"/>
  </r>
  <r>
    <x v="4"/>
    <s v="Touring Sport 2.7 Vx 7 Str"/>
    <s v="MUV"/>
  </r>
  <r>
    <x v="4"/>
    <s v="Touring Sport 2.7 Zx At 7 Str"/>
    <s v="MUV"/>
  </r>
  <r>
    <x v="4"/>
    <s v="2.4 G Plus 7 Str"/>
    <s v="MUV"/>
  </r>
  <r>
    <x v="4"/>
    <s v="2.4 G Plus 8 Str"/>
    <s v="MUV"/>
  </r>
  <r>
    <x v="4"/>
    <s v="G Petrol"/>
    <s v="Sedan"/>
  </r>
  <r>
    <x v="4"/>
    <s v="G At Petrol"/>
    <s v="Sedan"/>
  </r>
  <r>
    <x v="4"/>
    <s v="Gl Petrol"/>
    <s v="Sedan"/>
  </r>
  <r>
    <x v="4"/>
    <s v="Gl Diesel"/>
    <s v="Sedan"/>
  </r>
  <r>
    <x v="4"/>
    <s v="G Diesel"/>
    <s v="Sedan"/>
  </r>
  <r>
    <x v="4"/>
    <s v="Vl At Petrol"/>
    <s v="Sedan"/>
  </r>
  <r>
    <x v="8"/>
    <s v="Style 1.8 Tsi Mt"/>
    <s v="Sedan"/>
  </r>
  <r>
    <x v="8"/>
    <s v="Style 1.8 Tsi At"/>
    <s v="Sedan"/>
  </r>
  <r>
    <x v="8"/>
    <s v="L &amp; K 1.8 Tsi At"/>
    <s v="Sedan"/>
  </r>
  <r>
    <x v="8"/>
    <s v="L &amp; K 2.0 Tdi At"/>
    <s v="Sedan"/>
  </r>
  <r>
    <x v="8"/>
    <s v="Style 2.0 Tdi At"/>
    <s v="Sedan"/>
  </r>
  <r>
    <x v="8"/>
    <s v="Corporate Edition 1.8 Tsi At"/>
    <s v="Sedan"/>
  </r>
  <r>
    <x v="8"/>
    <s v="Corporate Edition 2.0 Tdi At"/>
    <s v="Sedan"/>
  </r>
  <r>
    <x v="4"/>
    <s v="2.8 4X2 At"/>
    <s v="SUV"/>
  </r>
  <r>
    <x v="4"/>
    <s v="2.8 4X2 Mt"/>
    <s v="SUV"/>
  </r>
  <r>
    <x v="4"/>
    <s v="2.8 4X4 Mt"/>
    <s v="SUV"/>
  </r>
  <r>
    <x v="4"/>
    <s v="2.8 4X4 At"/>
    <s v="SUV"/>
  </r>
  <r>
    <x v="4"/>
    <s v="2.7 4X2 At"/>
    <s v="SUV"/>
  </r>
  <r>
    <x v="4"/>
    <s v="2.7 4X2 Mt"/>
    <s v="SUV"/>
  </r>
  <r>
    <x v="4"/>
    <s v="Trd Celebratory Edition"/>
    <s v="SUV"/>
  </r>
  <r>
    <x v="6"/>
    <s v="3.2L 4X4 At Titanium Plus"/>
    <s v="SUV"/>
  </r>
  <r>
    <x v="6"/>
    <s v="2.2L 4X2 At Titanium Plus"/>
    <s v="SUV"/>
  </r>
  <r>
    <x v="6"/>
    <s v="2.2L 4X2 Mt Titanium"/>
    <s v="SUV"/>
  </r>
  <r>
    <x v="8"/>
    <s v="2.0 Tdi At"/>
    <s v="SUV"/>
  </r>
  <r>
    <x v="9"/>
    <s v="Sdrive20D Expedition"/>
    <s v="Crossover, SUV"/>
  </r>
  <r>
    <x v="9"/>
    <s v="Sdrive20D Xline"/>
    <s v="SUV, Crossover"/>
  </r>
  <r>
    <x v="9"/>
    <s v="Xdrive20D M Sport"/>
    <s v="SUV, Crossover"/>
  </r>
  <r>
    <x v="9"/>
    <s v="Sdrive20D M Sport"/>
    <s v="SUV"/>
  </r>
  <r>
    <x v="9"/>
    <s v="Sdrive20I Xline"/>
    <s v="Crossover, SUV"/>
  </r>
  <r>
    <x v="9"/>
    <s v="320D Sport"/>
    <s v="Sedan"/>
  </r>
  <r>
    <x v="9"/>
    <s v="320D Luxury Line"/>
    <s v="Sedan"/>
  </r>
  <r>
    <x v="9"/>
    <s v="330I M Sport"/>
    <s v="Sedan"/>
  </r>
  <r>
    <x v="9"/>
    <s v="Xdrive20D M Sport X"/>
    <s v="SUV"/>
  </r>
  <r>
    <x v="9"/>
    <s v="Xdrive30D M Sport X"/>
    <s v="SUV"/>
  </r>
  <r>
    <x v="9"/>
    <s v="Xdrive30I M Sport X"/>
    <s v="SUV"/>
  </r>
  <r>
    <x v="9"/>
    <s v="Sdrive 20I"/>
    <s v="Sports, Convertible"/>
  </r>
  <r>
    <x v="9"/>
    <s v="M 40I"/>
    <s v="Sports, Convertible"/>
  </r>
  <r>
    <x v="4"/>
    <s v="Vx"/>
    <s v="SUV"/>
  </r>
  <r>
    <x v="2"/>
    <s v="5 Str Bs-Iv"/>
    <s v="MPV"/>
  </r>
  <r>
    <x v="2"/>
    <s v="E 8 Str Bs-Iv"/>
    <s v="MPV"/>
  </r>
  <r>
    <x v="6"/>
    <s v="Ambiente 1.2 Ti-Vct"/>
    <s v="Hatchback"/>
  </r>
  <r>
    <x v="6"/>
    <s v="Ambiente 1.5 Tdci"/>
    <s v="Hatchback"/>
  </r>
  <r>
    <x v="6"/>
    <s v="Titanium 1.2 Ti-Vct"/>
    <s v="Hatchback"/>
  </r>
  <r>
    <x v="6"/>
    <s v="Titanium1.5 Tdci"/>
    <s v="Hatchback"/>
  </r>
  <r>
    <x v="6"/>
    <s v="Titanium Blu 1.2 Ti-Vct"/>
    <s v="Hatchback"/>
  </r>
  <r>
    <x v="6"/>
    <s v="Titanium Blu 1.5 Tdci"/>
    <s v="Hatchback"/>
  </r>
  <r>
    <x v="2"/>
    <s v="1.3 Delta"/>
    <s v="Hatchback"/>
  </r>
  <r>
    <x v="2"/>
    <s v="1.3 Alpha"/>
    <s v="Hatchback"/>
  </r>
  <r>
    <x v="2"/>
    <s v="1.3 Sigma"/>
    <s v="Hatchback"/>
  </r>
  <r>
    <x v="2"/>
    <s v="1.3 Zeta"/>
    <s v="Hatchback"/>
  </r>
  <r>
    <x v="2"/>
    <s v="1.2 Alpha"/>
    <s v="Hatchback"/>
  </r>
  <r>
    <x v="2"/>
    <s v="1.2 Alpha Cvt"/>
    <s v="Hatchback"/>
  </r>
  <r>
    <x v="2"/>
    <s v="1.2 Delta"/>
    <s v="Hatchback"/>
  </r>
  <r>
    <x v="2"/>
    <s v="1.2 Delta Cvt"/>
    <s v="Hatchback"/>
  </r>
  <r>
    <x v="2"/>
    <s v="1.2 Sigma"/>
    <s v="Hatchback"/>
  </r>
  <r>
    <x v="2"/>
    <s v="1.2 Zeta"/>
    <s v="Hatchback"/>
  </r>
  <r>
    <x v="2"/>
    <s v="1.2 Delta Dualjet"/>
    <s v="Hatchback"/>
  </r>
  <r>
    <x v="2"/>
    <s v="1.2 Zeta Dualjet"/>
    <s v="Hatchback"/>
  </r>
  <r>
    <x v="2"/>
    <s v="1.2 Zeta Cvt"/>
    <s v="Hatchback"/>
  </r>
  <r>
    <x v="3"/>
    <s v="1.2 Kappa Vtvt Magna"/>
    <s v="Hatchback"/>
  </r>
  <r>
    <x v="3"/>
    <s v="1.2 Kappa Vtvt Sportz"/>
    <s v="Hatchback"/>
  </r>
  <r>
    <x v="3"/>
    <s v="1.2 Kappa Vtvt Magna At"/>
    <s v="Hatchback"/>
  </r>
  <r>
    <x v="3"/>
    <s v="1.2 Kappa Vtvt Sportz At"/>
    <s v="Hatchback"/>
  </r>
  <r>
    <x v="3"/>
    <s v="1.2 Kappa Vtvt Sportz Dual Tone"/>
    <s v="Hatchback"/>
  </r>
  <r>
    <x v="3"/>
    <s v="1.2 Kappa Vtvt Magna Cng"/>
    <s v="Hatchback"/>
  </r>
  <r>
    <x v="2"/>
    <s v="Lxi"/>
    <s v="MPV"/>
  </r>
  <r>
    <x v="2"/>
    <s v="Zxi"/>
    <s v="MPV"/>
  </r>
  <r>
    <x v="2"/>
    <s v="Vxi At"/>
    <s v="MUV"/>
  </r>
  <r>
    <x v="2"/>
    <s v="Zxi Plus"/>
    <s v="MUV"/>
  </r>
  <r>
    <x v="2"/>
    <s v="Vxi"/>
    <s v="MUV"/>
  </r>
  <r>
    <x v="2"/>
    <s v="Zxi At"/>
    <s v="MPV"/>
  </r>
  <r>
    <x v="2"/>
    <s v="1.5L Vdi"/>
    <s v="MPV"/>
  </r>
  <r>
    <x v="2"/>
    <s v="1.5L Zdi"/>
    <s v="MPV"/>
  </r>
  <r>
    <x v="2"/>
    <s v="1.5L Zdi Plus"/>
    <s v="MPV"/>
  </r>
  <r>
    <x v="2"/>
    <s v="Vxi Cng (Cng +"/>
    <s v="MUV"/>
  </r>
  <r>
    <x v="2"/>
    <s v="Rs 1.0"/>
    <s v="Hatchback"/>
  </r>
  <r>
    <x v="7"/>
    <s v="T4 Plus"/>
    <s v="SUV"/>
  </r>
  <r>
    <x v="7"/>
    <s v="T6 Plus"/>
    <s v="SUV"/>
  </r>
  <r>
    <x v="7"/>
    <s v="T8"/>
    <s v="SUV"/>
  </r>
  <r>
    <x v="7"/>
    <s v="T10"/>
    <s v="SUV"/>
  </r>
  <r>
    <x v="7"/>
    <s v="T10 (O)"/>
    <s v="SUV"/>
  </r>
  <r>
    <x v="7"/>
    <s v="T10 Dual Tone"/>
    <s v="SUV"/>
  </r>
  <r>
    <x v="7"/>
    <s v="T10 (O) Dual Tone"/>
    <s v="SUV"/>
  </r>
  <r>
    <x v="2"/>
    <s v="1.3L Sigma"/>
    <s v="Crossover"/>
  </r>
  <r>
    <x v="2"/>
    <s v="1.3L Delta"/>
    <s v="Crossover"/>
  </r>
  <r>
    <x v="2"/>
    <s v="1.3L Zeta"/>
    <s v="Crossover"/>
  </r>
  <r>
    <x v="2"/>
    <s v="1.3L Alpha"/>
    <s v="Crossover"/>
  </r>
  <r>
    <x v="1"/>
    <s v="Rxe Petrol"/>
    <s v="SUV"/>
  </r>
  <r>
    <x v="1"/>
    <s v="Rxe Diesel"/>
    <s v="SUV"/>
  </r>
  <r>
    <x v="1"/>
    <s v="Platine Diesel Dual Tone"/>
    <s v="SUV"/>
  </r>
  <r>
    <x v="1"/>
    <s v="Platine Petrol Dual Tone"/>
    <s v="SUV"/>
  </r>
  <r>
    <x v="7"/>
    <s v="D2 Bs-Iv"/>
    <s v="SUV"/>
  </r>
  <r>
    <x v="7"/>
    <s v="D4 Bs-Iv"/>
    <s v="SUV"/>
  </r>
  <r>
    <x v="7"/>
    <s v="H4 Bs-Iv"/>
    <s v="SUV"/>
  </r>
  <r>
    <x v="7"/>
    <s v="H4 Abs Bs-Iv"/>
    <s v="SUV"/>
  </r>
  <r>
    <x v="7"/>
    <s v="H8 Abs Airbags Bs-Iv"/>
    <s v="SUV"/>
  </r>
  <r>
    <x v="0"/>
    <s v="2.2 Lx 4X2"/>
    <s v="SUV"/>
  </r>
  <r>
    <x v="0"/>
    <s v="2.2 Ex 4X2"/>
    <s v="SUV"/>
  </r>
  <r>
    <x v="0"/>
    <s v="2.2 Vx 4X2 Varicor 400"/>
    <s v="SUV"/>
  </r>
  <r>
    <x v="0"/>
    <s v="2.2 Vx 4X4 Varicor 400"/>
    <s v="SUV"/>
  </r>
  <r>
    <x v="0"/>
    <s v="Xm"/>
    <s v="SUV"/>
  </r>
  <r>
    <x v="0"/>
    <s v="Xz Plus"/>
    <s v="SUV"/>
  </r>
  <r>
    <x v="0"/>
    <s v="Xz Plus Lux"/>
    <s v="SUV"/>
  </r>
  <r>
    <x v="3"/>
    <s v="S"/>
    <s v="Sedan"/>
  </r>
  <r>
    <x v="3"/>
    <s v="Sx"/>
    <s v="Sedan"/>
  </r>
  <r>
    <x v="3"/>
    <s v="Sx At"/>
    <s v="Sedan"/>
  </r>
  <r>
    <x v="3"/>
    <s v="Sx(O) At"/>
    <s v="Sedan"/>
  </r>
  <r>
    <x v="3"/>
    <s v="2Wd Mt Diesel"/>
    <s v="SUV"/>
  </r>
  <r>
    <x v="3"/>
    <s v="2Wd Mt Petrol"/>
    <s v="SUV"/>
  </r>
  <r>
    <x v="3"/>
    <s v="2Wd At Gl Diesel"/>
    <s v="SUV"/>
  </r>
  <r>
    <x v="3"/>
    <s v="2Wd At Gl Petrol"/>
    <s v="SUV"/>
  </r>
  <r>
    <x v="3"/>
    <s v="4Wd At Gls Diesel"/>
    <s v="SUV"/>
  </r>
  <r>
    <x v="3"/>
    <s v="2Wd At Gls Petrol"/>
    <s v="SUV"/>
  </r>
  <r>
    <x v="3"/>
    <s v="2Wd At Gl(O) Petrol"/>
    <s v="SUV"/>
  </r>
  <r>
    <x v="3"/>
    <s v="2Wd At Gl(O) Diesel"/>
    <s v="SUV"/>
  </r>
  <r>
    <x v="5"/>
    <s v="2.0 Tdi Comfortline"/>
    <s v="Sedan"/>
  </r>
  <r>
    <x v="5"/>
    <s v="2.0 Tdi Highline"/>
    <s v="Sedan"/>
  </r>
  <r>
    <x v="5"/>
    <s v="2.0 Tdi Comfortline Connect"/>
    <s v="Sedan"/>
  </r>
  <r>
    <x v="5"/>
    <s v="2.0 Tdi Highline Connect"/>
    <s v="Sedan"/>
  </r>
  <r>
    <x v="4"/>
    <s v="Z8"/>
    <s v="Sedan"/>
  </r>
  <r>
    <x v="9"/>
    <s v="Xdrive 40I"/>
    <s v="SUV"/>
  </r>
  <r>
    <x v="9"/>
    <s v="Xdrive30D Dpe Signature"/>
    <s v="SUV"/>
  </r>
  <r>
    <x v="9"/>
    <s v="Coupe"/>
    <s v="Coupe"/>
  </r>
  <r>
    <x v="2"/>
    <s v="H1"/>
    <s v="Hatchback"/>
  </r>
  <r>
    <x v="2"/>
    <s v="H1 (O)"/>
    <s v="Hatchback"/>
  </r>
  <r>
    <x v="3"/>
    <s v="Magna 1.2 Crdi"/>
    <s v="Hatchback"/>
  </r>
  <r>
    <x v="3"/>
    <s v="Era 1.2 Vtvt"/>
    <s v="Hatchback"/>
  </r>
  <r>
    <x v="3"/>
    <s v="Magna 1.2 Vtvt"/>
    <s v="Hatchback"/>
  </r>
  <r>
    <x v="3"/>
    <s v="Magna Amt 1.2 Vtvt"/>
    <s v="Hatchback"/>
  </r>
  <r>
    <x v="3"/>
    <s v="Sportz 1.2 Vtvt"/>
    <s v="Hatchback"/>
  </r>
  <r>
    <x v="3"/>
    <s v="Sportz Amt 1.2 Vtvt"/>
    <s v="Hatchback"/>
  </r>
  <r>
    <x v="3"/>
    <s v="Sportz Dual Tone 1.2 Vtvt"/>
    <s v="Hatchback"/>
  </r>
  <r>
    <x v="3"/>
    <s v="Asta 1.2 Vtvt"/>
    <s v="Hatchback"/>
  </r>
  <r>
    <x v="3"/>
    <s v="Sportz Amt 1.2 Crdi"/>
    <s v="Hatchback"/>
  </r>
  <r>
    <x v="3"/>
    <s v="Asta 1.2 Crdi"/>
    <s v="Hatchback"/>
  </r>
  <r>
    <x v="3"/>
    <s v="S 1.2"/>
    <s v="Sedan"/>
  </r>
  <r>
    <x v="3"/>
    <s v="S At 1.2"/>
    <s v="Sedan"/>
  </r>
  <r>
    <x v="3"/>
    <s v="Sx 1.2"/>
    <s v="Sedan"/>
  </r>
  <r>
    <x v="3"/>
    <s v="Sx 1.2 (O)"/>
    <s v="Sedan"/>
  </r>
  <r>
    <x v="3"/>
    <s v="S 1.2 Crdi"/>
    <s v="Sedan"/>
  </r>
  <r>
    <x v="3"/>
    <s v="E"/>
    <s v="Sedan"/>
  </r>
  <r>
    <x v="3"/>
    <s v="Sx 1.2 Crdi"/>
    <s v="Sedan"/>
  </r>
  <r>
    <x v="3"/>
    <s v="Sx 1.2 Crdi (O)"/>
    <s v="Sedan"/>
  </r>
  <r>
    <x v="3"/>
    <s v="E Crdi"/>
    <s v="Sedan"/>
  </r>
  <r>
    <x v="7"/>
    <s v="Zlx"/>
    <s v="SUV"/>
  </r>
  <r>
    <x v="7"/>
    <s v="Slx"/>
    <s v="SUV"/>
  </r>
  <r>
    <x v="7"/>
    <s v="Sle"/>
    <s v="SUV"/>
  </r>
  <r>
    <x v="7"/>
    <s v="Ex"/>
    <s v="SUV"/>
  </r>
  <r>
    <x v="7"/>
    <s v="Ex Non Ac"/>
    <s v="SUV"/>
  </r>
  <r>
    <x v="2"/>
    <s v="1.3L Alpha Smart Hybrid"/>
    <s v="Sedan"/>
  </r>
  <r>
    <x v="2"/>
    <s v="1.3L Sigma Smart Hybrid"/>
    <s v="Sedan"/>
  </r>
  <r>
    <x v="2"/>
    <s v="1.3L Delta Smart Hybrid"/>
    <s v="Sedan"/>
  </r>
  <r>
    <x v="2"/>
    <s v="1.3L Zeta Smart Hybrid"/>
    <s v="Sedan"/>
  </r>
  <r>
    <x v="2"/>
    <s v="1.5L Sigma Smart Hybrid"/>
    <s v="Sedan"/>
  </r>
  <r>
    <x v="2"/>
    <s v="1.5L Delta Smart Hybrid"/>
    <s v="Sedan"/>
  </r>
  <r>
    <x v="2"/>
    <s v="1.5L Zeta Smart Hybrid"/>
    <s v="Sedan"/>
  </r>
  <r>
    <x v="2"/>
    <s v="1.5L Alpha Smart Hybrid"/>
    <s v="Sedan"/>
  </r>
  <r>
    <x v="2"/>
    <s v="1.5L Delta At Smart Hybrid"/>
    <s v="Sedan"/>
  </r>
  <r>
    <x v="2"/>
    <s v="1.5L Zeta At Smart Hybrid"/>
    <s v="Sedan"/>
  </r>
  <r>
    <x v="2"/>
    <s v="1.5L Alpha At Smart Hybrid"/>
    <s v="Sedan"/>
  </r>
  <r>
    <x v="2"/>
    <s v="1.5L Alpha"/>
    <s v="Sedan"/>
  </r>
  <r>
    <x v="2"/>
    <s v="1.5L Delta"/>
    <s v="Sedan"/>
  </r>
  <r>
    <x v="2"/>
    <s v="1.5L Zeta"/>
    <s v="Sedan"/>
  </r>
  <r>
    <x v="8"/>
    <s v="1.6 Mpi Ambition"/>
    <s v="Sedan"/>
  </r>
  <r>
    <x v="8"/>
    <s v="1.5 Tdi Cr Active"/>
    <s v="Sedan"/>
  </r>
  <r>
    <x v="8"/>
    <s v="1.6 Mpi Active"/>
    <s v="Sedan"/>
  </r>
  <r>
    <x v="8"/>
    <s v="1.5 Tdi Cr Ambition"/>
    <s v="Sedan"/>
  </r>
  <r>
    <x v="8"/>
    <s v="1.5 Tdi Cr Ambition At"/>
    <s v="Sedan"/>
  </r>
  <r>
    <x v="8"/>
    <s v="1.6 Mpi Style At"/>
    <s v="Sedan"/>
  </r>
  <r>
    <x v="8"/>
    <s v="1.5 Tdi Cr Style At"/>
    <s v="Sedan"/>
  </r>
  <r>
    <x v="8"/>
    <s v="1.5 Tdi Cr Style"/>
    <s v="Sedan"/>
  </r>
  <r>
    <x v="8"/>
    <s v="1.6 Mpi Style"/>
    <s v="Sedan"/>
  </r>
  <r>
    <x v="8"/>
    <s v="1.6 Mpi Ambition At"/>
    <s v="Sedan"/>
  </r>
  <r>
    <x v="8"/>
    <s v="Onyx Mt Petrol"/>
    <s v="Sedan"/>
  </r>
  <r>
    <x v="8"/>
    <s v="Onyx At Petrol"/>
    <s v="Sedan"/>
  </r>
  <r>
    <x v="8"/>
    <s v="Onyx Mt Diesel"/>
    <s v="Sedan"/>
  </r>
  <r>
    <x v="8"/>
    <s v="Onyx At Diesel"/>
    <s v="Sedan"/>
  </r>
  <r>
    <x v="3"/>
    <s v="1.4 Crdi E Plus"/>
    <s v="SUV"/>
  </r>
  <r>
    <x v="3"/>
    <s v="1.6 Vtvt E Plus"/>
    <s v="SUV"/>
  </r>
  <r>
    <x v="3"/>
    <s v="1.6 Vtvt Sx"/>
    <s v="SUV"/>
  </r>
  <r>
    <x v="3"/>
    <s v="1.6 Vtvt Sx (O)"/>
    <s v="SUV"/>
  </r>
  <r>
    <x v="3"/>
    <s v="1.6 Vtvt Sx At"/>
    <s v="SUV"/>
  </r>
  <r>
    <x v="3"/>
    <s v="1.6 Vtvt Sx Dual Tone"/>
    <s v="SUV"/>
  </r>
  <r>
    <x v="3"/>
    <s v="1.4 Crdi S"/>
    <s v="SUV"/>
  </r>
  <r>
    <x v="3"/>
    <s v="1.6 Crdi Sx"/>
    <s v="SUV"/>
  </r>
  <r>
    <x v="3"/>
    <s v="1.6 Crdi Sx (O)"/>
    <s v="SUV"/>
  </r>
  <r>
    <x v="3"/>
    <s v="1.6 Crdi Sx At"/>
    <s v="SUV"/>
  </r>
  <r>
    <x v="3"/>
    <s v="1.6 Crdi Sx Dual Tone"/>
    <s v="SUV"/>
  </r>
  <r>
    <x v="3"/>
    <s v="1.6 Crdi S At"/>
    <s v="SUV"/>
  </r>
  <r>
    <x v="3"/>
    <s v="1.6 Vtvt Sx (O) Executive"/>
    <s v="SUV"/>
  </r>
  <r>
    <x v="3"/>
    <s v="1.6 Crdi Sx (O) Executive"/>
    <s v="SUV"/>
  </r>
  <r>
    <x v="3"/>
    <s v="1.4 Crdi Ex"/>
    <s v="SUV"/>
  </r>
  <r>
    <x v="3"/>
    <s v="1.6 Vtvt Ex"/>
    <s v="SUV"/>
  </r>
  <r>
    <x v="3"/>
    <s v="Sports Edition Petrol"/>
    <s v="SUV"/>
  </r>
  <r>
    <x v="3"/>
    <s v="Sports Edition Diesel"/>
    <s v="SUV"/>
  </r>
  <r>
    <x v="0"/>
    <s v="Revotorq Xe"/>
    <s v="SUV"/>
  </r>
  <r>
    <x v="0"/>
    <s v="Revotorq Xm"/>
    <s v="SUV"/>
  </r>
  <r>
    <x v="0"/>
    <s v="Revotorq Xt"/>
    <s v="Hatchback"/>
  </r>
  <r>
    <x v="0"/>
    <s v="Revotorq Xz"/>
    <s v="Hatchback"/>
  </r>
  <r>
    <x v="0"/>
    <s v="Revotorq Xz Dual Tone"/>
    <s v="Hatchback"/>
  </r>
  <r>
    <x v="0"/>
    <s v="Revotorq Dark Edition"/>
    <s v="Hatchback"/>
  </r>
  <r>
    <x v="9"/>
    <s v="520D Luxury Line"/>
    <s v="Sedan"/>
  </r>
  <r>
    <x v="9"/>
    <s v="530D M Sport"/>
    <s v="Sedan"/>
  </r>
  <r>
    <x v="9"/>
    <s v="530I M Sport"/>
    <s v="Sedan"/>
  </r>
  <r>
    <x v="9"/>
    <s v="630D Gt Luxury Line"/>
    <s v="Sedan"/>
  </r>
  <r>
    <x v="9"/>
    <s v="630D Gt M Sport"/>
    <s v="Sedan"/>
  </r>
  <r>
    <x v="9"/>
    <s v="630I Gt Luxury Line"/>
    <s v="Coupe"/>
  </r>
  <r>
    <x v="9"/>
    <s v="620D Gt Luxury Line"/>
    <s v="Sedan"/>
  </r>
  <r>
    <x v="9"/>
    <s v="Competition"/>
    <s v="Sedan"/>
  </r>
  <r>
    <x v="2"/>
    <s v="Vxi"/>
    <s v="Hatchback"/>
  </r>
  <r>
    <x v="2"/>
    <s v="Vxi Ags"/>
    <s v="Hatchback"/>
  </r>
  <r>
    <x v="2"/>
    <s v="1.2L Zxi"/>
    <s v="Hatchback"/>
  </r>
  <r>
    <x v="2"/>
    <s v="Lxi"/>
    <s v="Hatchback"/>
  </r>
  <r>
    <x v="2"/>
    <s v="1.2L Vxi"/>
    <s v="Hatchback"/>
  </r>
  <r>
    <x v="2"/>
    <s v="1.2L Vxi Ags"/>
    <s v="Hatchback"/>
  </r>
  <r>
    <x v="2"/>
    <s v="1.2L Zxi Ags"/>
    <s v="Hatchback"/>
  </r>
  <r>
    <x v="2"/>
    <s v="Lxi (O)"/>
    <s v="Hatchback"/>
  </r>
  <r>
    <x v="2"/>
    <s v="Vxi (O)"/>
    <s v="Hatchback"/>
  </r>
  <r>
    <x v="2"/>
    <s v="1.2L Vxi (O)"/>
    <s v="Hatchback"/>
  </r>
  <r>
    <x v="2"/>
    <s v="1.2L Vxi Ags (O)"/>
    <s v="Hatchback"/>
  </r>
  <r>
    <x v="2"/>
    <s v="Vxi Ags (O)"/>
    <s v="Hatchback"/>
  </r>
  <r>
    <x v="2"/>
    <s v="Lxi Cng"/>
    <s v="Hatchback"/>
  </r>
  <r>
    <x v="2"/>
    <s v="Lxi (O) Cng"/>
    <s v="Hatchback"/>
  </r>
  <r>
    <x v="0"/>
    <s v="1.2L Revotron"/>
    <s v="Crossover"/>
  </r>
  <r>
    <x v="0"/>
    <s v="1.05L Revotorq"/>
    <s v="Crossover"/>
  </r>
  <r>
    <x v="0"/>
    <s v="1.2L Revotron Amt"/>
    <s v="Crossover"/>
  </r>
  <r>
    <x v="7"/>
    <s v="N4"/>
    <s v="SUV"/>
  </r>
  <r>
    <x v="7"/>
    <s v="N6"/>
    <s v="SUV"/>
  </r>
  <r>
    <x v="7"/>
    <s v="N8"/>
    <s v="SUV"/>
  </r>
  <r>
    <x v="7"/>
    <s v="N4 +"/>
    <s v="SUV"/>
  </r>
  <r>
    <x v="7"/>
    <s v="N6 Amt"/>
    <s v="SUV"/>
  </r>
  <r>
    <x v="7"/>
    <s v="N8 Amt"/>
    <s v="SUV"/>
  </r>
  <r>
    <x v="0"/>
    <s v="15S"/>
    <s v="MUV"/>
  </r>
  <r>
    <x v="3"/>
    <s v="Premium"/>
    <s v="SUV"/>
  </r>
  <r>
    <x v="4"/>
    <s v="Hybrid"/>
    <s v="Sedan"/>
  </r>
  <r>
    <x v="4"/>
    <s v="J"/>
    <s v="Sedan"/>
  </r>
  <r>
    <x v="4"/>
    <s v="G"/>
    <s v="Sedan"/>
  </r>
  <r>
    <x v="4"/>
    <s v="V"/>
    <s v="Sedan"/>
  </r>
  <r>
    <x v="4"/>
    <s v="Vx Cvt"/>
    <s v="Sedan"/>
  </r>
  <r>
    <x v="4"/>
    <s v="G Cvt"/>
    <s v="Sedan"/>
  </r>
  <r>
    <x v="4"/>
    <s v="J Cvt"/>
    <s v="Sedan"/>
  </r>
  <r>
    <x v="4"/>
    <s v="V Cvt"/>
    <s v="Sedan"/>
  </r>
  <r>
    <x v="4"/>
    <s v="Vx"/>
    <s v="Sedan"/>
  </r>
  <r>
    <x v="4"/>
    <s v="V (O)"/>
    <s v="Sedan"/>
  </r>
  <r>
    <x v="4"/>
    <s v="J (O)"/>
    <s v="Sedan"/>
  </r>
  <r>
    <x v="4"/>
    <s v="G (O)"/>
    <s v="Sedan"/>
  </r>
  <r>
    <x v="4"/>
    <s v="J (O) Cvt"/>
    <s v="Sedan"/>
  </r>
  <r>
    <x v="4"/>
    <s v="G (O) Cvt"/>
    <s v="Sedan"/>
  </r>
  <r>
    <x v="4"/>
    <s v="V (O) Cvt"/>
    <s v="Sedan"/>
  </r>
  <r>
    <x v="8"/>
    <s v="Ambition 1.4 Tsi"/>
    <s v="Sedan"/>
  </r>
  <r>
    <x v="8"/>
    <s v="Ambition 2.0 Tdi Cr"/>
    <s v="Sedan"/>
  </r>
  <r>
    <x v="8"/>
    <s v="Style 1.4 Tsi"/>
    <s v="Sedan"/>
  </r>
  <r>
    <x v="8"/>
    <s v="Style 1.8 Tsi At"/>
    <s v="Sedan"/>
  </r>
  <r>
    <x v="8"/>
    <s v="Style 2.0 Tdi Cr"/>
    <s v="Sedan"/>
  </r>
  <r>
    <x v="8"/>
    <s v="Style 2.0 Tdi Cr At"/>
    <s v="Sedan"/>
  </r>
  <r>
    <x v="8"/>
    <s v="L &amp; K 1.8 Tsi At"/>
    <s v="Sedan"/>
  </r>
  <r>
    <x v="8"/>
    <s v="L &amp; K 2.0 Tdi Cr At"/>
    <s v="Sedan"/>
  </r>
  <r>
    <x v="8"/>
    <s v="Corporate Edition 1.4 Tsi"/>
    <s v="Sedan"/>
  </r>
  <r>
    <x v="8"/>
    <s v="Corporate Edition 2.0 Tdi"/>
    <s v="Sedan"/>
  </r>
  <r>
    <x v="8"/>
    <s v="Onyx 1.8 Tsi Dsg"/>
    <s v="Sedan"/>
  </r>
  <r>
    <x v="8"/>
    <s v="Onyx 2.0 Tdi Dsg"/>
    <s v="Sedan"/>
  </r>
  <r>
    <x v="7"/>
    <s v="1.5 D2"/>
    <s v="Sedan"/>
  </r>
  <r>
    <x v="7"/>
    <s v="1.5 D4 Bs-Iv"/>
    <s v="Sedan"/>
  </r>
  <r>
    <x v="7"/>
    <s v="1.5 D6 Bs-Iv"/>
    <s v="Sedan"/>
  </r>
</pivotCacheRecords>
</file>

<file path=xl/pivotCache/pivotCacheRecords6.xml><?xml version="1.0" encoding="utf-8"?>
<pivotCacheRecords xmlns="http://schemas.openxmlformats.org/spreadsheetml/2006/main" xmlns:r="http://schemas.openxmlformats.org/officeDocument/2006/relationships" count="299">
  <r>
    <x v="0"/>
    <x v="0"/>
    <x v="0"/>
    <n v="2"/>
    <n v="13.5"/>
  </r>
  <r>
    <x v="0"/>
    <x v="0"/>
    <x v="0"/>
    <n v="2"/>
    <n v="13.5"/>
  </r>
  <r>
    <x v="0"/>
    <x v="0"/>
    <x v="0"/>
    <n v="2"/>
    <n v="13"/>
  </r>
  <r>
    <x v="0"/>
    <x v="1"/>
    <x v="0"/>
    <n v="2"/>
    <n v="15.5"/>
  </r>
  <r>
    <x v="0"/>
    <x v="1"/>
    <x v="0"/>
    <n v="2"/>
    <n v="15.5"/>
  </r>
  <r>
    <x v="0"/>
    <x v="1"/>
    <x v="0"/>
    <n v="2"/>
    <n v="21.535"/>
  </r>
  <r>
    <x v="0"/>
    <x v="1"/>
    <x v="0"/>
    <n v="2"/>
    <n v="15.5"/>
  </r>
  <r>
    <x v="0"/>
    <x v="1"/>
    <x v="0"/>
    <n v="2"/>
    <n v="15.5"/>
  </r>
  <r>
    <x v="1"/>
    <x v="2"/>
    <x v="0"/>
    <n v="2"/>
    <n v="23.42"/>
  </r>
  <r>
    <x v="1"/>
    <x v="2"/>
    <x v="0"/>
    <n v="2"/>
    <n v="23.42"/>
  </r>
  <r>
    <x v="1"/>
    <x v="2"/>
    <x v="0"/>
    <n v="2"/>
    <n v="23.42"/>
  </r>
  <r>
    <x v="1"/>
    <x v="2"/>
    <x v="0"/>
    <n v="2"/>
    <n v="23.42"/>
  </r>
  <r>
    <x v="1"/>
    <x v="2"/>
    <x v="0"/>
    <n v="2"/>
    <n v="23.92"/>
  </r>
  <r>
    <x v="1"/>
    <x v="2"/>
    <x v="0"/>
    <n v="2"/>
    <n v="23.92"/>
  </r>
  <r>
    <x v="1"/>
    <x v="2"/>
    <x v="0"/>
    <n v="2"/>
    <n v="23.92"/>
  </r>
  <r>
    <x v="0"/>
    <x v="3"/>
    <x v="0"/>
    <n v="2"/>
    <n v="22.5"/>
  </r>
  <r>
    <x v="0"/>
    <x v="3"/>
    <x v="0"/>
    <n v="2"/>
    <n v="22.5"/>
  </r>
  <r>
    <x v="0"/>
    <x v="3"/>
    <x v="0"/>
    <n v="2"/>
    <n v="22.5"/>
  </r>
  <r>
    <x v="0"/>
    <x v="3"/>
    <x v="0"/>
    <n v="2"/>
    <n v="22.5"/>
  </r>
  <r>
    <x v="0"/>
    <x v="3"/>
    <x v="0"/>
    <n v="2"/>
    <n v="22.5"/>
  </r>
  <r>
    <x v="0"/>
    <x v="3"/>
    <x v="0"/>
    <n v="2"/>
    <n v="22.5"/>
  </r>
  <r>
    <x v="0"/>
    <x v="3"/>
    <x v="0"/>
    <n v="2"/>
    <n v="22.5"/>
  </r>
  <r>
    <x v="0"/>
    <x v="3"/>
    <x v="0"/>
    <n v="2"/>
    <n v="22.5"/>
  </r>
  <r>
    <x v="0"/>
    <x v="4"/>
    <x v="0"/>
    <n v="2"/>
    <n v="20.89"/>
  </r>
  <r>
    <x v="0"/>
    <x v="4"/>
    <x v="0"/>
    <n v="2"/>
    <n v="20.445"/>
  </r>
  <r>
    <x v="2"/>
    <x v="5"/>
    <x v="0"/>
    <n v="2"/>
    <n v="16.405000000000001"/>
  </r>
  <r>
    <x v="2"/>
    <x v="5"/>
    <x v="0"/>
    <n v="2"/>
    <n v="16.63"/>
  </r>
  <r>
    <x v="2"/>
    <x v="5"/>
    <x v="1"/>
    <n v="3"/>
    <n v="21.945"/>
  </r>
  <r>
    <x v="2"/>
    <x v="5"/>
    <x v="0"/>
    <n v="2"/>
    <n v="16.405000000000001"/>
  </r>
  <r>
    <x v="2"/>
    <x v="5"/>
    <x v="1"/>
    <n v="3"/>
    <n v="21.689999999999998"/>
  </r>
  <r>
    <x v="2"/>
    <x v="5"/>
    <x v="1"/>
    <n v="3"/>
    <n v="21.689999999999998"/>
  </r>
  <r>
    <x v="2"/>
    <x v="5"/>
    <x v="0"/>
    <n v="2"/>
    <n v="16.63"/>
  </r>
  <r>
    <x v="2"/>
    <x v="5"/>
    <x v="1"/>
    <n v="3"/>
    <n v="21.689999999999998"/>
  </r>
  <r>
    <x v="2"/>
    <x v="5"/>
    <x v="0"/>
    <n v="2"/>
    <n v="16.405000000000001"/>
  </r>
  <r>
    <x v="2"/>
    <x v="5"/>
    <x v="1"/>
    <n v="3"/>
    <n v="21.689999999999998"/>
  </r>
  <r>
    <x v="2"/>
    <x v="5"/>
    <x v="0"/>
    <n v="2"/>
    <n v="16.405000000000001"/>
  </r>
  <r>
    <x v="2"/>
    <x v="5"/>
    <x v="1"/>
    <n v="3"/>
    <n v="21.945"/>
  </r>
  <r>
    <x v="2"/>
    <x v="5"/>
    <x v="0"/>
    <n v="2"/>
    <n v="16.405000000000001"/>
  </r>
  <r>
    <x v="2"/>
    <x v="5"/>
    <x v="1"/>
    <n v="3"/>
    <n v="21.689999999999998"/>
  </r>
  <r>
    <x v="3"/>
    <x v="6"/>
    <x v="0"/>
    <n v="2"/>
    <n v="15.7"/>
  </r>
  <r>
    <x v="0"/>
    <x v="7"/>
    <x v="1"/>
    <n v="3"/>
    <n v="17.2"/>
  </r>
  <r>
    <x v="0"/>
    <x v="7"/>
    <x v="0"/>
    <n v="2"/>
    <n v="17.700000000000003"/>
  </r>
  <r>
    <x v="3"/>
    <x v="8"/>
    <x v="0"/>
    <n v="2"/>
    <n v="15.950000000000001"/>
  </r>
  <r>
    <x v="3"/>
    <x v="8"/>
    <x v="1"/>
    <n v="3"/>
    <n v="20.47"/>
  </r>
  <r>
    <x v="3"/>
    <x v="8"/>
    <x v="0"/>
    <n v="2"/>
    <n v="15.9"/>
  </r>
  <r>
    <x v="3"/>
    <x v="8"/>
    <x v="1"/>
    <n v="3"/>
    <n v="20.47"/>
  </r>
  <r>
    <x v="3"/>
    <x v="8"/>
    <x v="0"/>
    <n v="2"/>
    <n v="15.9"/>
  </r>
  <r>
    <x v="3"/>
    <x v="8"/>
    <x v="1"/>
    <n v="3"/>
    <n v="20.47"/>
  </r>
  <r>
    <x v="3"/>
    <x v="8"/>
    <x v="0"/>
    <n v="2"/>
    <n v="15.9"/>
  </r>
  <r>
    <x v="3"/>
    <x v="8"/>
    <x v="1"/>
    <n v="3"/>
    <n v="20.45"/>
  </r>
  <r>
    <x v="3"/>
    <x v="8"/>
    <x v="0"/>
    <n v="2"/>
    <n v="15.950000000000001"/>
  </r>
  <r>
    <x v="3"/>
    <x v="8"/>
    <x v="0"/>
    <n v="2"/>
    <n v="15.9"/>
  </r>
  <r>
    <x v="3"/>
    <x v="8"/>
    <x v="0"/>
    <n v="2"/>
    <n v="15.9"/>
  </r>
  <r>
    <x v="3"/>
    <x v="8"/>
    <x v="1"/>
    <n v="3"/>
    <n v="20.47"/>
  </r>
  <r>
    <x v="3"/>
    <x v="9"/>
    <x v="2"/>
    <n v="1"/>
    <n v="20.5"/>
  </r>
  <r>
    <x v="4"/>
    <x v="10"/>
    <x v="0"/>
    <n v="2"/>
    <n v="15"/>
  </r>
  <r>
    <x v="4"/>
    <x v="10"/>
    <x v="0"/>
    <n v="2"/>
    <n v="15"/>
  </r>
  <r>
    <x v="4"/>
    <x v="10"/>
    <x v="0"/>
    <n v="2"/>
    <n v="15"/>
  </r>
  <r>
    <x v="4"/>
    <x v="10"/>
    <x v="1"/>
    <n v="3"/>
    <n v="19.5"/>
  </r>
  <r>
    <x v="4"/>
    <x v="10"/>
    <x v="1"/>
    <n v="3"/>
    <n v="19.5"/>
  </r>
  <r>
    <x v="4"/>
    <x v="10"/>
    <x v="1"/>
    <n v="3"/>
    <n v="19.5"/>
  </r>
  <r>
    <x v="4"/>
    <x v="10"/>
    <x v="0"/>
    <n v="2"/>
    <n v="17"/>
  </r>
  <r>
    <x v="4"/>
    <x v="10"/>
    <x v="1"/>
    <n v="3"/>
    <n v="19"/>
  </r>
  <r>
    <x v="4"/>
    <x v="11"/>
    <x v="1"/>
    <n v="3"/>
    <n v="18.48"/>
  </r>
  <r>
    <x v="4"/>
    <x v="11"/>
    <x v="1"/>
    <n v="3"/>
    <n v="18.48"/>
  </r>
  <r>
    <x v="4"/>
    <x v="11"/>
    <x v="1"/>
    <n v="3"/>
    <n v="18.515000000000001"/>
  </r>
  <r>
    <x v="4"/>
    <x v="11"/>
    <x v="1"/>
    <n v="3"/>
    <n v="18.48"/>
  </r>
  <r>
    <x v="4"/>
    <x v="11"/>
    <x v="1"/>
    <n v="3"/>
    <n v="18.515000000000001"/>
  </r>
  <r>
    <x v="2"/>
    <x v="12"/>
    <x v="0"/>
    <n v="2"/>
    <n v="14.95"/>
  </r>
  <r>
    <x v="2"/>
    <x v="12"/>
    <x v="0"/>
    <n v="2"/>
    <n v="15.149999999999999"/>
  </r>
  <r>
    <x v="2"/>
    <x v="12"/>
    <x v="1"/>
    <n v="3"/>
    <n v="21.954999999999998"/>
  </r>
  <r>
    <x v="2"/>
    <x v="12"/>
    <x v="1"/>
    <n v="3"/>
    <n v="21.950000000000003"/>
  </r>
  <r>
    <x v="2"/>
    <x v="12"/>
    <x v="1"/>
    <n v="3"/>
    <n v="21.7"/>
  </r>
  <r>
    <x v="2"/>
    <x v="12"/>
    <x v="0"/>
    <n v="2"/>
    <n v="14.95"/>
  </r>
  <r>
    <x v="2"/>
    <x v="12"/>
    <x v="0"/>
    <n v="2"/>
    <n v="14.95"/>
  </r>
  <r>
    <x v="2"/>
    <x v="12"/>
    <x v="1"/>
    <n v="3"/>
    <n v="21.950000000000003"/>
  </r>
  <r>
    <x v="2"/>
    <x v="12"/>
    <x v="1"/>
    <n v="3"/>
    <n v="21.7"/>
  </r>
  <r>
    <x v="2"/>
    <x v="12"/>
    <x v="0"/>
    <n v="2"/>
    <n v="14.95"/>
  </r>
  <r>
    <x v="2"/>
    <x v="13"/>
    <x v="0"/>
    <n v="2"/>
    <n v="15.5"/>
  </r>
  <r>
    <x v="2"/>
    <x v="13"/>
    <x v="1"/>
    <n v="3"/>
    <n v="20.3"/>
  </r>
  <r>
    <x v="2"/>
    <x v="13"/>
    <x v="1"/>
    <n v="3"/>
    <n v="20.3"/>
  </r>
  <r>
    <x v="2"/>
    <x v="13"/>
    <x v="1"/>
    <n v="3"/>
    <n v="20.3"/>
  </r>
  <r>
    <x v="5"/>
    <x v="14"/>
    <x v="1"/>
    <n v="3"/>
    <n v="19.04"/>
  </r>
  <r>
    <x v="5"/>
    <x v="14"/>
    <x v="1"/>
    <n v="3"/>
    <n v="19.04"/>
  </r>
  <r>
    <x v="5"/>
    <x v="14"/>
    <x v="1"/>
    <n v="3"/>
    <n v="19.04"/>
  </r>
  <r>
    <x v="6"/>
    <x v="15"/>
    <x v="0"/>
    <n v="2"/>
    <n v="12.5"/>
  </r>
  <r>
    <x v="6"/>
    <x v="15"/>
    <x v="1"/>
    <n v="3"/>
    <n v="16.645"/>
  </r>
  <r>
    <x v="6"/>
    <x v="16"/>
    <x v="1"/>
    <n v="3"/>
    <n v="16.645"/>
  </r>
  <r>
    <x v="6"/>
    <x v="16"/>
    <x v="1"/>
    <n v="3"/>
    <n v="16.645"/>
  </r>
  <r>
    <x v="6"/>
    <x v="16"/>
    <x v="1"/>
    <n v="3"/>
    <n v="16.645"/>
  </r>
  <r>
    <x v="7"/>
    <x v="17"/>
    <x v="1"/>
    <n v="3"/>
    <n v="17.28"/>
  </r>
  <r>
    <x v="7"/>
    <x v="17"/>
    <x v="0"/>
    <n v="2"/>
    <n v="17.28"/>
  </r>
  <r>
    <x v="7"/>
    <x v="17"/>
    <x v="1"/>
    <n v="3"/>
    <n v="17.28"/>
  </r>
  <r>
    <x v="8"/>
    <x v="18"/>
    <x v="0"/>
    <n v="2"/>
    <n v="11.5"/>
  </r>
  <r>
    <x v="7"/>
    <x v="19"/>
    <x v="0"/>
    <n v="2"/>
    <n v="10.4"/>
  </r>
  <r>
    <x v="2"/>
    <x v="20"/>
    <x v="1"/>
    <n v="3"/>
    <n v="9"/>
  </r>
  <r>
    <x v="7"/>
    <x v="21"/>
    <x v="1"/>
    <n v="3"/>
    <n v="14.98"/>
  </r>
  <r>
    <x v="7"/>
    <x v="21"/>
    <x v="1"/>
    <n v="3"/>
    <n v="14.98"/>
  </r>
  <r>
    <x v="7"/>
    <x v="21"/>
    <x v="1"/>
    <n v="3"/>
    <n v="14.98"/>
  </r>
  <r>
    <x v="0"/>
    <x v="22"/>
    <x v="0"/>
    <n v="2"/>
    <n v="22.5"/>
  </r>
  <r>
    <x v="0"/>
    <x v="22"/>
    <x v="0"/>
    <n v="2"/>
    <n v="22.5"/>
  </r>
  <r>
    <x v="0"/>
    <x v="22"/>
    <x v="0"/>
    <n v="2"/>
    <n v="22.5"/>
  </r>
  <r>
    <x v="0"/>
    <x v="22"/>
    <x v="0"/>
    <n v="2"/>
    <n v="22.5"/>
  </r>
  <r>
    <x v="0"/>
    <x v="22"/>
    <x v="0"/>
    <n v="2"/>
    <n v="22.5"/>
  </r>
  <r>
    <x v="0"/>
    <x v="22"/>
    <x v="0"/>
    <n v="2"/>
    <n v="22.5"/>
  </r>
  <r>
    <x v="0"/>
    <x v="22"/>
    <x v="0"/>
    <n v="2"/>
    <n v="22.5"/>
  </r>
  <r>
    <x v="0"/>
    <x v="22"/>
    <x v="0"/>
    <n v="2"/>
    <n v="22.5"/>
  </r>
  <r>
    <x v="3"/>
    <x v="23"/>
    <x v="1"/>
    <n v="3"/>
    <n v="24"/>
  </r>
  <r>
    <x v="3"/>
    <x v="23"/>
    <x v="1"/>
    <n v="3"/>
    <n v="24"/>
  </r>
  <r>
    <x v="3"/>
    <x v="23"/>
    <x v="0"/>
    <n v="2"/>
    <n v="19.335000000000001"/>
  </r>
  <r>
    <x v="3"/>
    <x v="23"/>
    <x v="0"/>
    <n v="2"/>
    <n v="19.335000000000001"/>
  </r>
  <r>
    <x v="5"/>
    <x v="24"/>
    <x v="0"/>
    <n v="2"/>
    <n v="16.824999999999999"/>
  </r>
  <r>
    <x v="5"/>
    <x v="24"/>
    <x v="0"/>
    <n v="2"/>
    <n v="16.824999999999999"/>
  </r>
  <r>
    <x v="5"/>
    <x v="24"/>
    <x v="1"/>
    <n v="3"/>
    <n v="23.785"/>
  </r>
  <r>
    <x v="5"/>
    <x v="24"/>
    <x v="1"/>
    <n v="3"/>
    <n v="23.785"/>
  </r>
  <r>
    <x v="5"/>
    <x v="24"/>
    <x v="1"/>
    <n v="3"/>
    <n v="23.785"/>
  </r>
  <r>
    <x v="5"/>
    <x v="24"/>
    <x v="0"/>
    <n v="2"/>
    <n v="16.824999999999999"/>
  </r>
  <r>
    <x v="5"/>
    <x v="24"/>
    <x v="0"/>
    <n v="2"/>
    <n v="16.824999999999999"/>
  </r>
  <r>
    <x v="5"/>
    <x v="24"/>
    <x v="1"/>
    <n v="3"/>
    <n v="23.785"/>
  </r>
  <r>
    <x v="5"/>
    <x v="24"/>
    <x v="0"/>
    <n v="2"/>
    <n v="16.824999999999999"/>
  </r>
  <r>
    <x v="5"/>
    <x v="24"/>
    <x v="1"/>
    <n v="3"/>
    <n v="23.785"/>
  </r>
  <r>
    <x v="5"/>
    <x v="24"/>
    <x v="0"/>
    <n v="2"/>
    <n v="16.824999999999999"/>
  </r>
  <r>
    <x v="5"/>
    <x v="24"/>
    <x v="1"/>
    <n v="3"/>
    <n v="23.785"/>
  </r>
  <r>
    <x v="5"/>
    <x v="24"/>
    <x v="0"/>
    <n v="2"/>
    <n v="16.824999999999999"/>
  </r>
  <r>
    <x v="5"/>
    <x v="24"/>
    <x v="0"/>
    <n v="2"/>
    <n v="16.824999999999999"/>
  </r>
  <r>
    <x v="5"/>
    <x v="24"/>
    <x v="0"/>
    <n v="2"/>
    <n v="16.824999999999999"/>
  </r>
  <r>
    <x v="5"/>
    <x v="24"/>
    <x v="1"/>
    <n v="3"/>
    <n v="23.785"/>
  </r>
  <r>
    <x v="5"/>
    <x v="24"/>
    <x v="1"/>
    <n v="3"/>
    <n v="23.785"/>
  </r>
  <r>
    <x v="5"/>
    <x v="24"/>
    <x v="1"/>
    <n v="3"/>
    <n v="23.785"/>
  </r>
  <r>
    <x v="5"/>
    <x v="24"/>
    <x v="1"/>
    <n v="3"/>
    <n v="23.785"/>
  </r>
  <r>
    <x v="5"/>
    <x v="24"/>
    <x v="1"/>
    <n v="3"/>
    <n v="23.785"/>
  </r>
  <r>
    <x v="5"/>
    <x v="24"/>
    <x v="0"/>
    <n v="2"/>
    <n v="16.824999999999999"/>
  </r>
  <r>
    <x v="5"/>
    <x v="24"/>
    <x v="0"/>
    <n v="2"/>
    <n v="16.824999999999999"/>
  </r>
  <r>
    <x v="0"/>
    <x v="25"/>
    <x v="0"/>
    <n v="2"/>
    <n v="14.8"/>
  </r>
  <r>
    <x v="1"/>
    <x v="26"/>
    <x v="0"/>
    <n v="2"/>
    <n v="18"/>
  </r>
  <r>
    <x v="1"/>
    <x v="26"/>
    <x v="0"/>
    <n v="2"/>
    <n v="18"/>
  </r>
  <r>
    <x v="1"/>
    <x v="26"/>
    <x v="0"/>
    <n v="2"/>
    <n v="18"/>
  </r>
  <r>
    <x v="1"/>
    <x v="26"/>
    <x v="0"/>
    <n v="2"/>
    <n v="18"/>
  </r>
  <r>
    <x v="1"/>
    <x v="26"/>
    <x v="1"/>
    <n v="3"/>
    <n v="25"/>
  </r>
  <r>
    <x v="1"/>
    <x v="26"/>
    <x v="1"/>
    <n v="3"/>
    <n v="25"/>
  </r>
  <r>
    <x v="1"/>
    <x v="26"/>
    <x v="1"/>
    <n v="3"/>
    <n v="25"/>
  </r>
  <r>
    <x v="1"/>
    <x v="26"/>
    <x v="1"/>
    <n v="3"/>
    <n v="25"/>
  </r>
  <r>
    <x v="1"/>
    <x v="27"/>
    <x v="0"/>
    <n v="2"/>
    <n v="23.560000000000002"/>
  </r>
  <r>
    <x v="1"/>
    <x v="27"/>
    <x v="0"/>
    <n v="2"/>
    <n v="23.560000000000002"/>
  </r>
  <r>
    <x v="1"/>
    <x v="27"/>
    <x v="0"/>
    <n v="2"/>
    <n v="23.560000000000002"/>
  </r>
  <r>
    <x v="1"/>
    <x v="27"/>
    <x v="0"/>
    <n v="2"/>
    <n v="23.560000000000002"/>
  </r>
  <r>
    <x v="1"/>
    <x v="27"/>
    <x v="0"/>
    <n v="2"/>
    <n v="23.560000000000002"/>
  </r>
  <r>
    <x v="1"/>
    <x v="27"/>
    <x v="0"/>
    <n v="2"/>
    <n v="23.560000000000002"/>
  </r>
  <r>
    <x v="1"/>
    <x v="28"/>
    <x v="0"/>
    <n v="2"/>
    <n v="15.4"/>
  </r>
  <r>
    <x v="1"/>
    <x v="28"/>
    <x v="1"/>
    <n v="3"/>
    <n v="21.1"/>
  </r>
  <r>
    <x v="1"/>
    <x v="28"/>
    <x v="0"/>
    <n v="2"/>
    <n v="15.4"/>
  </r>
  <r>
    <x v="1"/>
    <x v="28"/>
    <x v="0"/>
    <n v="2"/>
    <n v="15.4"/>
  </r>
  <r>
    <x v="1"/>
    <x v="28"/>
    <x v="0"/>
    <n v="2"/>
    <n v="15.4"/>
  </r>
  <r>
    <x v="1"/>
    <x v="28"/>
    <x v="1"/>
    <n v="3"/>
    <n v="21.1"/>
  </r>
  <r>
    <x v="1"/>
    <x v="28"/>
    <x v="1"/>
    <n v="3"/>
    <n v="19.600000000000001"/>
  </r>
  <r>
    <x v="1"/>
    <x v="28"/>
    <x v="1"/>
    <n v="3"/>
    <n v="21.1"/>
  </r>
  <r>
    <x v="1"/>
    <x v="28"/>
    <x v="1"/>
    <n v="3"/>
    <n v="21.1"/>
  </r>
  <r>
    <x v="1"/>
    <x v="28"/>
    <x v="1"/>
    <n v="3"/>
    <n v="19.600000000000001"/>
  </r>
  <r>
    <x v="0"/>
    <x v="29"/>
    <x v="0"/>
    <n v="2"/>
    <n v="12.5"/>
  </r>
  <r>
    <x v="0"/>
    <x v="29"/>
    <x v="0"/>
    <n v="2"/>
    <n v="12.5"/>
  </r>
  <r>
    <x v="5"/>
    <x v="30"/>
    <x v="1"/>
    <n v="3"/>
    <n v="11.5"/>
  </r>
  <r>
    <x v="5"/>
    <x v="30"/>
    <x v="1"/>
    <n v="3"/>
    <n v="14.18"/>
  </r>
  <r>
    <x v="0"/>
    <x v="31"/>
    <x v="1"/>
    <n v="3"/>
    <n v="22.15"/>
  </r>
  <r>
    <x v="0"/>
    <x v="31"/>
    <x v="1"/>
    <n v="3"/>
    <n v="22.15"/>
  </r>
  <r>
    <x v="0"/>
    <x v="31"/>
    <x v="1"/>
    <n v="3"/>
    <n v="22.15"/>
  </r>
  <r>
    <x v="0"/>
    <x v="31"/>
    <x v="1"/>
    <n v="3"/>
    <n v="22.15"/>
  </r>
  <r>
    <x v="0"/>
    <x v="31"/>
    <x v="1"/>
    <n v="3"/>
    <n v="22.15"/>
  </r>
  <r>
    <x v="0"/>
    <x v="31"/>
    <x v="1"/>
    <n v="3"/>
    <n v="22.15"/>
  </r>
  <r>
    <x v="0"/>
    <x v="31"/>
    <x v="1"/>
    <n v="3"/>
    <n v="22.15"/>
  </r>
  <r>
    <x v="0"/>
    <x v="31"/>
    <x v="1"/>
    <n v="3"/>
    <n v="22.15"/>
  </r>
  <r>
    <x v="0"/>
    <x v="31"/>
    <x v="1"/>
    <n v="3"/>
    <n v="22.15"/>
  </r>
  <r>
    <x v="3"/>
    <x v="32"/>
    <x v="0"/>
    <n v="2"/>
    <n v="16.094999999999999"/>
  </r>
  <r>
    <x v="3"/>
    <x v="32"/>
    <x v="0"/>
    <n v="2"/>
    <n v="16.094999999999999"/>
  </r>
  <r>
    <x v="9"/>
    <x v="33"/>
    <x v="0"/>
    <n v="2"/>
    <n v="12.035"/>
  </r>
  <r>
    <x v="9"/>
    <x v="33"/>
    <x v="0"/>
    <n v="2"/>
    <n v="11.934999999999999"/>
  </r>
  <r>
    <x v="9"/>
    <x v="33"/>
    <x v="0"/>
    <n v="2"/>
    <n v="11.934999999999999"/>
  </r>
  <r>
    <x v="9"/>
    <x v="33"/>
    <x v="1"/>
    <n v="3"/>
    <n v="17.8"/>
  </r>
  <r>
    <x v="9"/>
    <x v="33"/>
    <x v="1"/>
    <n v="3"/>
    <n v="17.8"/>
  </r>
  <r>
    <x v="9"/>
    <x v="33"/>
    <x v="1"/>
    <n v="3"/>
    <n v="17.8"/>
  </r>
  <r>
    <x v="9"/>
    <x v="33"/>
    <x v="1"/>
    <n v="3"/>
    <n v="17.8"/>
  </r>
  <r>
    <x v="9"/>
    <x v="33"/>
    <x v="1"/>
    <n v="3"/>
    <n v="17.8"/>
  </r>
  <r>
    <x v="9"/>
    <x v="33"/>
    <x v="1"/>
    <n v="3"/>
    <n v="17.8"/>
  </r>
  <r>
    <x v="3"/>
    <x v="34"/>
    <x v="1"/>
    <n v="3"/>
    <n v="21.11"/>
  </r>
  <r>
    <x v="3"/>
    <x v="34"/>
    <x v="1"/>
    <n v="3"/>
    <n v="20.95"/>
  </r>
  <r>
    <x v="3"/>
    <x v="34"/>
    <x v="1"/>
    <n v="3"/>
    <n v="15.5"/>
  </r>
  <r>
    <x v="3"/>
    <x v="34"/>
    <x v="1"/>
    <n v="3"/>
    <n v="15.5"/>
  </r>
  <r>
    <x v="4"/>
    <x v="35"/>
    <x v="1"/>
    <n v="3"/>
    <n v="19"/>
  </r>
  <r>
    <x v="4"/>
    <x v="35"/>
    <x v="0"/>
    <n v="2"/>
    <n v="17"/>
  </r>
  <r>
    <x v="5"/>
    <x v="36"/>
    <x v="1"/>
    <n v="3"/>
    <n v="13.45"/>
  </r>
  <r>
    <x v="5"/>
    <x v="36"/>
    <x v="1"/>
    <n v="3"/>
    <n v="9.16"/>
  </r>
  <r>
    <x v="5"/>
    <x v="36"/>
    <x v="1"/>
    <n v="3"/>
    <n v="11.45"/>
  </r>
  <r>
    <x v="5"/>
    <x v="36"/>
    <x v="1"/>
    <n v="3"/>
    <n v="13.45"/>
  </r>
  <r>
    <x v="5"/>
    <x v="36"/>
    <x v="1"/>
    <n v="3"/>
    <n v="13.45"/>
  </r>
  <r>
    <x v="5"/>
    <x v="36"/>
    <x v="1"/>
    <n v="3"/>
    <n v="13.45"/>
  </r>
  <r>
    <x v="5"/>
    <x v="36"/>
    <x v="1"/>
    <n v="3"/>
    <n v="13.45"/>
  </r>
  <r>
    <x v="5"/>
    <x v="36"/>
    <x v="1"/>
    <n v="3"/>
    <n v="13.45"/>
  </r>
  <r>
    <x v="5"/>
    <x v="36"/>
    <x v="1"/>
    <n v="3"/>
    <n v="13.45"/>
  </r>
  <r>
    <x v="6"/>
    <x v="37"/>
    <x v="1"/>
    <n v="3"/>
    <n v="19.86"/>
  </r>
  <r>
    <x v="6"/>
    <x v="37"/>
    <x v="0"/>
    <n v="2"/>
    <n v="13.42"/>
  </r>
  <r>
    <x v="6"/>
    <x v="37"/>
    <x v="1"/>
    <n v="3"/>
    <n v="19.564999999999998"/>
  </r>
  <r>
    <x v="6"/>
    <x v="37"/>
    <x v="0"/>
    <n v="2"/>
    <n v="13.705"/>
  </r>
  <r>
    <x v="5"/>
    <x v="38"/>
    <x v="1"/>
    <n v="3"/>
    <n v="15.55"/>
  </r>
  <r>
    <x v="5"/>
    <x v="38"/>
    <x v="1"/>
    <n v="3"/>
    <n v="15.55"/>
  </r>
  <r>
    <x v="1"/>
    <x v="39"/>
    <x v="1"/>
    <n v="3"/>
    <n v="15.8"/>
  </r>
  <r>
    <x v="1"/>
    <x v="39"/>
    <x v="1"/>
    <n v="3"/>
    <n v="15.8"/>
  </r>
  <r>
    <x v="1"/>
    <x v="39"/>
    <x v="1"/>
    <n v="3"/>
    <n v="15.8"/>
  </r>
  <r>
    <x v="1"/>
    <x v="39"/>
    <x v="1"/>
    <n v="3"/>
    <n v="15.8"/>
  </r>
  <r>
    <x v="1"/>
    <x v="39"/>
    <x v="1"/>
    <n v="3"/>
    <n v="15.8"/>
  </r>
  <r>
    <x v="1"/>
    <x v="39"/>
    <x v="1"/>
    <n v="3"/>
    <n v="15.8"/>
  </r>
  <r>
    <x v="1"/>
    <x v="39"/>
    <x v="1"/>
    <n v="3"/>
    <n v="15.8"/>
  </r>
  <r>
    <x v="2"/>
    <x v="40"/>
    <x v="1"/>
    <n v="3"/>
    <n v="19.600000000000001"/>
  </r>
  <r>
    <x v="2"/>
    <x v="40"/>
    <x v="1"/>
    <n v="3"/>
    <n v="19.7"/>
  </r>
  <r>
    <x v="6"/>
    <x v="41"/>
    <x v="0"/>
    <n v="2"/>
    <n v="12.36"/>
  </r>
  <r>
    <x v="6"/>
    <x v="41"/>
    <x v="0"/>
    <n v="2"/>
    <n v="12.385"/>
  </r>
  <r>
    <x v="6"/>
    <x v="41"/>
    <x v="0"/>
    <n v="2"/>
    <n v="12.5"/>
  </r>
  <r>
    <x v="6"/>
    <x v="41"/>
    <x v="1"/>
    <n v="3"/>
    <n v="16.645"/>
  </r>
  <r>
    <x v="6"/>
    <x v="41"/>
    <x v="1"/>
    <n v="3"/>
    <n v="16.645"/>
  </r>
  <r>
    <x v="6"/>
    <x v="41"/>
    <x v="0"/>
    <n v="2"/>
    <n v="12.385"/>
  </r>
  <r>
    <x v="6"/>
    <x v="41"/>
    <x v="1"/>
    <n v="3"/>
    <n v="16.645"/>
  </r>
  <r>
    <x v="2"/>
    <x v="42"/>
    <x v="1"/>
    <n v="3"/>
    <n v="12.725000000000001"/>
  </r>
  <r>
    <x v="2"/>
    <x v="42"/>
    <x v="1"/>
    <n v="3"/>
    <n v="13.395"/>
  </r>
  <r>
    <x v="2"/>
    <x v="42"/>
    <x v="1"/>
    <n v="3"/>
    <n v="13.395"/>
  </r>
  <r>
    <x v="2"/>
    <x v="42"/>
    <x v="1"/>
    <n v="3"/>
    <n v="12.725000000000001"/>
  </r>
  <r>
    <x v="2"/>
    <x v="42"/>
    <x v="0"/>
    <n v="2"/>
    <n v="9.0299999999999994"/>
  </r>
  <r>
    <x v="2"/>
    <x v="42"/>
    <x v="0"/>
    <n v="2"/>
    <n v="8.9049999999999994"/>
  </r>
  <r>
    <x v="2"/>
    <x v="42"/>
    <x v="1"/>
    <n v="3"/>
    <n v="12.725000000000001"/>
  </r>
  <r>
    <x v="8"/>
    <x v="43"/>
    <x v="1"/>
    <n v="3"/>
    <n v="9.3049999999999997"/>
  </r>
  <r>
    <x v="8"/>
    <x v="43"/>
    <x v="1"/>
    <n v="3"/>
    <n v="10.96"/>
  </r>
  <r>
    <x v="8"/>
    <x v="43"/>
    <x v="1"/>
    <n v="3"/>
    <n v="10.96"/>
  </r>
  <r>
    <x v="7"/>
    <x v="44"/>
    <x v="1"/>
    <n v="3"/>
    <n v="19.34"/>
  </r>
  <r>
    <x v="7"/>
    <x v="44"/>
    <x v="1"/>
    <n v="3"/>
    <n v="19.34"/>
  </r>
  <r>
    <x v="7"/>
    <x v="44"/>
    <x v="1"/>
    <n v="3"/>
    <n v="19.34"/>
  </r>
  <r>
    <x v="2"/>
    <x v="45"/>
    <x v="1"/>
    <n v="3"/>
    <n v="7.15"/>
  </r>
  <r>
    <x v="0"/>
    <x v="46"/>
    <x v="0"/>
    <n v="2"/>
    <n v="13.85"/>
  </r>
  <r>
    <x v="0"/>
    <x v="46"/>
    <x v="0"/>
    <n v="2"/>
    <n v="13.85"/>
  </r>
  <r>
    <x v="3"/>
    <x v="47"/>
    <x v="0"/>
    <n v="2"/>
    <n v="18.899999999999999"/>
  </r>
  <r>
    <x v="3"/>
    <x v="47"/>
    <x v="0"/>
    <n v="2"/>
    <n v="19.335000000000001"/>
  </r>
  <r>
    <x v="3"/>
    <x v="47"/>
    <x v="0"/>
    <n v="2"/>
    <n v="18.195"/>
  </r>
  <r>
    <x v="3"/>
    <x v="47"/>
    <x v="0"/>
    <n v="2"/>
    <n v="18.195"/>
  </r>
  <r>
    <x v="3"/>
    <x v="47"/>
    <x v="0"/>
    <n v="2"/>
    <n v="19.335000000000001"/>
  </r>
  <r>
    <x v="5"/>
    <x v="48"/>
    <x v="1"/>
    <n v="3"/>
    <n v="12.149999999999999"/>
  </r>
  <r>
    <x v="5"/>
    <x v="48"/>
    <x v="1"/>
    <n v="3"/>
    <n v="11.95"/>
  </r>
  <r>
    <x v="5"/>
    <x v="48"/>
    <x v="1"/>
    <n v="3"/>
    <n v="13"/>
  </r>
  <r>
    <x v="5"/>
    <x v="48"/>
    <x v="1"/>
    <n v="3"/>
    <n v="13"/>
  </r>
  <r>
    <x v="5"/>
    <x v="48"/>
    <x v="1"/>
    <n v="3"/>
    <n v="13"/>
  </r>
  <r>
    <x v="1"/>
    <x v="49"/>
    <x v="1"/>
    <n v="3"/>
    <n v="12.4"/>
  </r>
  <r>
    <x v="1"/>
    <x v="49"/>
    <x v="1"/>
    <n v="3"/>
    <n v="12.4"/>
  </r>
  <r>
    <x v="1"/>
    <x v="49"/>
    <x v="1"/>
    <n v="3"/>
    <n v="11.9"/>
  </r>
  <r>
    <x v="3"/>
    <x v="50"/>
    <x v="0"/>
    <n v="2"/>
    <n v="13.85"/>
  </r>
  <r>
    <x v="3"/>
    <x v="50"/>
    <x v="0"/>
    <n v="2"/>
    <n v="13.85"/>
  </r>
  <r>
    <x v="3"/>
    <x v="50"/>
    <x v="0"/>
    <n v="2"/>
    <n v="13.85"/>
  </r>
  <r>
    <x v="3"/>
    <x v="50"/>
    <x v="0"/>
    <n v="2"/>
    <n v="13.85"/>
  </r>
  <r>
    <x v="3"/>
    <x v="51"/>
    <x v="1"/>
    <n v="3"/>
    <n v="17.399999999999999"/>
  </r>
  <r>
    <x v="3"/>
    <x v="51"/>
    <x v="0"/>
    <n v="2"/>
    <n v="13.164999999999999"/>
  </r>
  <r>
    <x v="3"/>
    <x v="51"/>
    <x v="1"/>
    <n v="3"/>
    <n v="16.38"/>
  </r>
  <r>
    <x v="3"/>
    <x v="51"/>
    <x v="0"/>
    <n v="2"/>
    <n v="13.125"/>
  </r>
  <r>
    <x v="3"/>
    <x v="51"/>
    <x v="1"/>
    <n v="3"/>
    <n v="16.38"/>
  </r>
  <r>
    <x v="3"/>
    <x v="51"/>
    <x v="0"/>
    <n v="2"/>
    <n v="13.125"/>
  </r>
  <r>
    <x v="3"/>
    <x v="51"/>
    <x v="0"/>
    <n v="2"/>
    <n v="13.125"/>
  </r>
  <r>
    <x v="3"/>
    <x v="51"/>
    <x v="1"/>
    <n v="3"/>
    <n v="16.38"/>
  </r>
  <r>
    <x v="2"/>
    <x v="52"/>
    <x v="3"/>
    <n v="4"/>
    <n v="16.899999999999999"/>
  </r>
  <r>
    <x v="7"/>
    <x v="53"/>
    <x v="0"/>
    <n v="2"/>
    <n v="9.0350000000000001"/>
  </r>
  <r>
    <x v="0"/>
    <x v="54"/>
    <x v="0"/>
    <n v="2"/>
    <n v="20.5"/>
  </r>
  <r>
    <x v="0"/>
    <x v="54"/>
    <x v="0"/>
    <n v="2"/>
    <n v="20.5"/>
  </r>
  <r>
    <x v="5"/>
    <x v="55"/>
    <x v="1"/>
    <n v="3"/>
    <n v="11.5"/>
  </r>
  <r>
    <x v="5"/>
    <x v="55"/>
    <x v="1"/>
    <n v="3"/>
    <n v="13.9"/>
  </r>
  <r>
    <x v="5"/>
    <x v="55"/>
    <x v="1"/>
    <n v="3"/>
    <n v="13.9"/>
  </r>
  <r>
    <x v="5"/>
    <x v="55"/>
    <x v="1"/>
    <n v="3"/>
    <n v="11.5"/>
  </r>
  <r>
    <x v="5"/>
    <x v="55"/>
    <x v="1"/>
    <n v="3"/>
    <n v="11.5"/>
  </r>
  <r>
    <x v="6"/>
    <x v="56"/>
    <x v="0"/>
    <n v="2"/>
    <n v="13.705"/>
  </r>
  <r>
    <x v="6"/>
    <x v="56"/>
    <x v="1"/>
    <n v="3"/>
    <n v="17.814999999999998"/>
  </r>
  <r>
    <x v="6"/>
    <x v="56"/>
    <x v="0"/>
    <n v="2"/>
    <n v="13.705"/>
  </r>
  <r>
    <x v="6"/>
    <x v="56"/>
    <x v="1"/>
    <n v="3"/>
    <n v="17.814999999999998"/>
  </r>
  <r>
    <x v="6"/>
    <x v="56"/>
    <x v="1"/>
    <n v="3"/>
    <n v="18.11"/>
  </r>
  <r>
    <x v="6"/>
    <x v="56"/>
    <x v="0"/>
    <n v="2"/>
    <n v="13.42"/>
  </r>
  <r>
    <x v="6"/>
    <x v="56"/>
    <x v="1"/>
    <n v="3"/>
    <n v="19.86"/>
  </r>
  <r>
    <x v="6"/>
    <x v="56"/>
    <x v="1"/>
    <n v="3"/>
    <n v="19.564999999999998"/>
  </r>
  <r>
    <x v="6"/>
    <x v="56"/>
    <x v="0"/>
    <n v="2"/>
    <n v="13.705"/>
  </r>
  <r>
    <x v="6"/>
    <x v="56"/>
    <x v="0"/>
    <n v="2"/>
    <n v="13.42"/>
  </r>
  <r>
    <x v="6"/>
    <x v="56"/>
    <x v="0"/>
    <n v="2"/>
    <n v="13.705"/>
  </r>
  <r>
    <x v="6"/>
    <x v="56"/>
    <x v="0"/>
    <n v="2"/>
    <n v="13.42"/>
  </r>
  <r>
    <x v="6"/>
    <x v="56"/>
    <x v="1"/>
    <n v="3"/>
    <n v="19.564999999999998"/>
  </r>
  <r>
    <x v="6"/>
    <x v="56"/>
    <x v="1"/>
    <n v="3"/>
    <n v="19.86"/>
  </r>
  <r>
    <x v="7"/>
    <x v="57"/>
    <x v="1"/>
    <n v="3"/>
    <n v="9.9499999999999993"/>
  </r>
  <r>
    <x v="7"/>
    <x v="57"/>
    <x v="1"/>
    <n v="3"/>
    <n v="14.600000000000001"/>
  </r>
  <r>
    <x v="7"/>
    <x v="58"/>
    <x v="0"/>
    <n v="2"/>
    <n v="6.1950000000000003"/>
  </r>
  <r>
    <x v="5"/>
    <x v="59"/>
    <x v="1"/>
    <n v="3"/>
    <n v="15.505000000000001"/>
  </r>
  <r>
    <x v="5"/>
    <x v="59"/>
    <x v="1"/>
    <n v="3"/>
    <n v="15.505000000000001"/>
  </r>
  <r>
    <x v="5"/>
    <x v="59"/>
    <x v="1"/>
    <n v="3"/>
    <n v="15.505000000000001"/>
  </r>
  <r>
    <x v="5"/>
    <x v="59"/>
    <x v="1"/>
    <n v="3"/>
    <n v="15.505000000000001"/>
  </r>
  <r>
    <x v="5"/>
    <x v="59"/>
    <x v="1"/>
    <n v="3"/>
    <n v="14.505000000000001"/>
  </r>
  <r>
    <x v="5"/>
    <x v="59"/>
    <x v="1"/>
    <n v="3"/>
    <n v="14.505000000000001"/>
  </r>
  <r>
    <x v="6"/>
    <x v="60"/>
    <x v="0"/>
    <n v="2"/>
    <n v="16"/>
  </r>
  <r>
    <x v="6"/>
    <x v="60"/>
    <x v="0"/>
    <n v="2"/>
    <n v="14"/>
  </r>
  <r>
    <x v="6"/>
    <x v="60"/>
    <x v="0"/>
    <n v="2"/>
    <n v="14"/>
  </r>
  <r>
    <x v="6"/>
    <x v="60"/>
    <x v="0"/>
    <n v="2"/>
    <n v="16"/>
  </r>
  <r>
    <x v="5"/>
    <x v="61"/>
    <x v="1"/>
    <n v="3"/>
    <n v="19.04"/>
  </r>
  <r>
    <x v="5"/>
    <x v="61"/>
    <x v="1"/>
    <n v="3"/>
    <n v="19.04"/>
  </r>
  <r>
    <x v="5"/>
    <x v="61"/>
    <x v="1"/>
    <n v="3"/>
    <n v="19.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nufacturers">
  <location ref="E13:F22" firstHeaderRow="1" firstDataRow="1" firstDataCol="1"/>
  <pivotFields count="3">
    <pivotField axis="axisRow" showAll="0" sortType="descending">
      <items count="9">
        <item x="7"/>
        <item x="3"/>
        <item x="0"/>
        <item x="2"/>
        <item x="1"/>
        <item x="4"/>
        <item x="5"/>
        <item x="6"/>
        <item t="default"/>
      </items>
      <autoSortScope>
        <pivotArea dataOnly="0" outline="0" fieldPosition="0">
          <references count="1">
            <reference field="4294967294" count="1" selected="0">
              <x v="0"/>
            </reference>
          </references>
        </pivotArea>
      </autoSortScope>
    </pivotField>
    <pivotField showAll="0">
      <items count="35">
        <item x="33"/>
        <item x="23"/>
        <item x="18"/>
        <item x="28"/>
        <item x="1"/>
        <item x="11"/>
        <item x="9"/>
        <item x="8"/>
        <item x="6"/>
        <item x="7"/>
        <item x="0"/>
        <item x="20"/>
        <item x="21"/>
        <item x="15"/>
        <item x="24"/>
        <item x="27"/>
        <item x="29"/>
        <item x="19"/>
        <item x="14"/>
        <item x="3"/>
        <item x="26"/>
        <item x="12"/>
        <item x="13"/>
        <item x="10"/>
        <item x="2"/>
        <item x="5"/>
        <item x="16"/>
        <item x="31"/>
        <item x="32"/>
        <item x="25"/>
        <item x="4"/>
        <item x="17"/>
        <item x="22"/>
        <item x="30"/>
        <item t="default"/>
      </items>
    </pivotField>
    <pivotField dataField="1" showAll="0"/>
  </pivotFields>
  <rowFields count="1">
    <field x="0"/>
  </rowFields>
  <rowItems count="9">
    <i>
      <x v="4"/>
    </i>
    <i>
      <x v="1"/>
    </i>
    <i>
      <x v="5"/>
    </i>
    <i>
      <x v="2"/>
    </i>
    <i>
      <x v="6"/>
    </i>
    <i>
      <x v="3"/>
    </i>
    <i>
      <x/>
    </i>
    <i>
      <x v="7"/>
    </i>
    <i t="grand">
      <x/>
    </i>
  </rowItems>
  <colItems count="1">
    <i/>
  </colItems>
  <dataFields count="1">
    <dataField name="Hatchback count" fld="2" subtotal="count"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G15:H26" firstHeaderRow="1" firstDataRow="1" firstDataCol="1"/>
  <pivotFields count="5">
    <pivotField showAll="0"/>
    <pivotField axis="axisRow" showAll="0" measureFilter="1" sortType="ascending">
      <items count="63">
        <item x="57"/>
        <item x="58"/>
        <item x="21"/>
        <item x="54"/>
        <item x="1"/>
        <item x="26"/>
        <item x="11"/>
        <item x="9"/>
        <item x="55"/>
        <item x="30"/>
        <item x="22"/>
        <item x="3"/>
        <item x="40"/>
        <item x="33"/>
        <item x="7"/>
        <item x="0"/>
        <item x="50"/>
        <item x="8"/>
        <item x="43"/>
        <item x="13"/>
        <item x="5"/>
        <item x="42"/>
        <item x="47"/>
        <item x="23"/>
        <item x="29"/>
        <item x="39"/>
        <item x="32"/>
        <item x="4"/>
        <item x="16"/>
        <item x="24"/>
        <item x="45"/>
        <item x="20"/>
        <item x="19"/>
        <item x="53"/>
        <item x="37"/>
        <item x="18"/>
        <item x="59"/>
        <item x="60"/>
        <item x="46"/>
        <item x="12"/>
        <item x="10"/>
        <item x="52"/>
        <item x="56"/>
        <item x="49"/>
        <item x="36"/>
        <item x="41"/>
        <item x="15"/>
        <item x="25"/>
        <item x="2"/>
        <item x="27"/>
        <item x="51"/>
        <item x="35"/>
        <item x="61"/>
        <item x="14"/>
        <item x="34"/>
        <item x="31"/>
        <item x="44"/>
        <item x="17"/>
        <item x="6"/>
        <item x="38"/>
        <item x="48"/>
        <item x="2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1">
    <i>
      <x v="7"/>
    </i>
    <i>
      <x v="3"/>
    </i>
    <i>
      <x v="27"/>
    </i>
    <i>
      <x v="5"/>
    </i>
    <i>
      <x v="23"/>
    </i>
    <i>
      <x v="55"/>
    </i>
    <i>
      <x v="11"/>
    </i>
    <i>
      <x v="10"/>
    </i>
    <i>
      <x v="49"/>
    </i>
    <i>
      <x v="48"/>
    </i>
    <i t="grand">
      <x/>
    </i>
  </rowItems>
  <colItems count="1">
    <i/>
  </colItems>
  <dataFields count="1">
    <dataField name="Average of fuel efficiency" fld="4" subtotal="average" baseField="1"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0:H35" firstHeaderRow="1" firstDataRow="1" firstDataCol="1"/>
  <pivotFields count="5">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2"/>
  </rowFields>
  <rowItems count="5">
    <i>
      <x v="3"/>
    </i>
    <i>
      <x v="2"/>
    </i>
    <i>
      <x v="1"/>
    </i>
    <i>
      <x/>
    </i>
    <i t="grand">
      <x/>
    </i>
  </rowItems>
  <colItems count="1">
    <i/>
  </colItems>
  <dataFields count="1">
    <dataField name="Average of fuel efficiency" fld="4" subtotal="average"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2:H13" firstHeaderRow="1" firstDataRow="1" firstDataCol="1"/>
  <pivotFields count="5">
    <pivotField axis="axisRow" showAll="0" sortType="ascending">
      <items count="11">
        <item x="7"/>
        <item x="8"/>
        <item x="3"/>
        <item x="5"/>
        <item x="9"/>
        <item x="6"/>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11">
    <i>
      <x v="1"/>
    </i>
    <i>
      <x/>
    </i>
    <i>
      <x v="5"/>
    </i>
    <i>
      <x v="4"/>
    </i>
    <i>
      <x v="3"/>
    </i>
    <i>
      <x v="8"/>
    </i>
    <i>
      <x v="2"/>
    </i>
    <i>
      <x v="9"/>
    </i>
    <i>
      <x v="6"/>
    </i>
    <i>
      <x v="7"/>
    </i>
    <i t="grand">
      <x/>
    </i>
  </rowItems>
  <colItems count="1">
    <i/>
  </colItems>
  <dataFields count="1">
    <dataField name="Average of fuel efficiency" fld="4" subtotal="average" baseField="0" baseItem="2"/>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32:G36"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13">
        <item x="8"/>
        <item x="2"/>
        <item x="5"/>
        <item x="0"/>
        <item x="7"/>
        <item x="4"/>
        <item x="1"/>
        <item x="9"/>
        <item x="10"/>
        <item x="3"/>
        <item x="6"/>
        <item x="11"/>
        <item t="default"/>
      </items>
    </pivotField>
  </pivotFields>
  <rowFields count="1">
    <field x="0"/>
  </rowFields>
  <rowItems count="4">
    <i>
      <x v="3"/>
    </i>
    <i>
      <x v="2"/>
    </i>
    <i>
      <x v="7"/>
    </i>
    <i t="grand">
      <x/>
    </i>
  </rowItems>
  <colItems count="1">
    <i/>
  </colItems>
  <pageFields count="1">
    <pageField fld="3" item="9" hier="-1"/>
  </pageFields>
  <dataFields count="1">
    <dataField name="Count of Variant"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19:G23"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items count="117">
        <item x="89"/>
        <item x="53"/>
        <item x="76"/>
        <item x="57"/>
        <item x="115"/>
        <item x="41"/>
        <item x="29"/>
        <item x="101"/>
        <item x="88"/>
        <item x="48"/>
        <item x="96"/>
        <item x="109"/>
        <item x="3"/>
        <item x="15"/>
        <item x="64"/>
        <item x="63"/>
        <item x="13"/>
        <item x="86"/>
        <item x="99"/>
        <item x="12"/>
        <item x="10"/>
        <item x="11"/>
        <item x="2"/>
        <item x="34"/>
        <item x="16"/>
        <item x="47"/>
        <item x="1"/>
        <item x="44"/>
        <item x="69"/>
        <item x="0"/>
        <item x="97"/>
        <item x="66"/>
        <item x="58"/>
        <item x="33"/>
        <item x="72"/>
        <item x="98"/>
        <item x="35"/>
        <item x="22"/>
        <item x="42"/>
        <item x="61"/>
        <item x="95"/>
        <item x="110"/>
        <item x="30"/>
        <item x="20"/>
        <item x="6"/>
        <item x="70"/>
        <item x="94"/>
        <item x="54"/>
        <item x="17"/>
        <item x="19"/>
        <item x="65"/>
        <item x="50"/>
        <item x="91"/>
        <item x="79"/>
        <item x="14"/>
        <item x="4"/>
        <item x="75"/>
        <item x="74"/>
        <item x="18"/>
        <item x="62"/>
        <item x="73"/>
        <item x="80"/>
        <item x="104"/>
        <item x="37"/>
        <item x="71"/>
        <item x="9"/>
        <item x="102"/>
        <item x="78"/>
        <item x="56"/>
        <item x="93"/>
        <item x="59"/>
        <item x="92"/>
        <item x="21"/>
        <item x="26"/>
        <item x="52"/>
        <item x="38"/>
        <item x="55"/>
        <item x="112"/>
        <item x="67"/>
        <item x="8"/>
        <item x="114"/>
        <item x="51"/>
        <item x="49"/>
        <item x="60"/>
        <item x="85"/>
        <item x="7"/>
        <item x="107"/>
        <item x="5"/>
        <item x="77"/>
        <item x="90"/>
        <item x="113"/>
        <item x="43"/>
        <item x="32"/>
        <item x="31"/>
        <item x="27"/>
        <item x="106"/>
        <item x="40"/>
        <item x="39"/>
        <item x="24"/>
        <item x="23"/>
        <item x="111"/>
        <item x="87"/>
        <item x="36"/>
        <item x="46"/>
        <item x="84"/>
        <item x="81"/>
        <item x="83"/>
        <item x="28"/>
        <item x="108"/>
        <item x="105"/>
        <item x="103"/>
        <item x="45"/>
        <item x="68"/>
        <item x="100"/>
        <item x="82"/>
        <item x="25"/>
        <item t="default"/>
      </items>
    </pivotField>
    <pivotField dataField="1" showAll="0"/>
    <pivotField axis="axisPage" showAll="0">
      <items count="13">
        <item x="8"/>
        <item x="2"/>
        <item x="5"/>
        <item x="0"/>
        <item x="7"/>
        <item x="4"/>
        <item x="1"/>
        <item x="9"/>
        <item x="10"/>
        <item x="3"/>
        <item x="6"/>
        <item x="11"/>
        <item t="default"/>
      </items>
    </pivotField>
  </pivotFields>
  <rowFields count="1">
    <field x="0"/>
  </rowFields>
  <rowItems count="4">
    <i>
      <x v="5"/>
    </i>
    <i>
      <x v="6"/>
    </i>
    <i>
      <x v="7"/>
    </i>
    <i t="grand">
      <x/>
    </i>
  </rowItems>
  <colItems count="1">
    <i/>
  </colItems>
  <pageFields count="1">
    <pageField fld="3" item="6" hier="-1"/>
  </pageFields>
  <dataFields count="1">
    <dataField name="Count of Variant"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anufacturers">
  <location ref="F5:G9" firstHeaderRow="1" firstDataRow="1" firstDataCol="1" rowPageCount="1" colPageCount="1"/>
  <pivotFields count="4">
    <pivotField axis="axisRow" showAll="0" measureFilter="1" sortType="descending">
      <items count="11">
        <item x="7"/>
        <item x="9"/>
        <item x="4"/>
        <item x="0"/>
        <item x="2"/>
        <item x="8"/>
        <item x="1"/>
        <item x="3"/>
        <item x="5"/>
        <item x="6"/>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13">
        <item x="8"/>
        <item x="2"/>
        <item x="5"/>
        <item x="0"/>
        <item x="7"/>
        <item x="4"/>
        <item x="1"/>
        <item x="9"/>
        <item x="10"/>
        <item x="3"/>
        <item x="6"/>
        <item x="11"/>
        <item t="default"/>
      </items>
    </pivotField>
  </pivotFields>
  <rowFields count="1">
    <field x="0"/>
  </rowFields>
  <rowItems count="4">
    <i>
      <x v="6"/>
    </i>
    <i>
      <x v="3"/>
    </i>
    <i>
      <x v="2"/>
    </i>
    <i t="grand">
      <x/>
    </i>
  </rowItems>
  <colItems count="1">
    <i/>
  </colItems>
  <pageFields count="1">
    <pageField fld="3" item="3" hier="-1"/>
  </pageFields>
  <dataFields count="1">
    <dataField name="Count of Variant" fld="2"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12"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showAll="0">
      <items count="13">
        <item x="8"/>
        <item x="4"/>
        <item x="9"/>
        <item x="0"/>
        <item x="1"/>
        <item x="2"/>
        <item x="3"/>
        <item x="7"/>
        <item x="11"/>
        <item x="6"/>
        <item x="10"/>
        <item x="5"/>
        <item t="default"/>
      </items>
    </pivotField>
  </pivotFields>
  <rowFields count="1">
    <field x="0"/>
  </rowFields>
  <rowItems count="9">
    <i>
      <x v="6"/>
    </i>
    <i>
      <x v="2"/>
    </i>
    <i>
      <x v="7"/>
    </i>
    <i>
      <x v="3"/>
    </i>
    <i>
      <x v="8"/>
    </i>
    <i>
      <x v="4"/>
    </i>
    <i>
      <x v="1"/>
    </i>
    <i>
      <x v="9"/>
    </i>
    <i t="grand">
      <x/>
    </i>
  </rowItems>
  <colItems count="1">
    <i/>
  </colItems>
  <pageFields count="1">
    <pageField fld="2" item="3"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2:E43"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multipleItemSelectionAllowed="1" showAll="0">
      <items count="13">
        <item h="1" x="8"/>
        <item h="1" x="4"/>
        <item x="9"/>
        <item h="1" x="0"/>
        <item h="1" x="1"/>
        <item h="1" x="2"/>
        <item h="1" x="3"/>
        <item h="1" x="7"/>
        <item h="1" x="11"/>
        <item x="6"/>
        <item x="10"/>
        <item h="1" x="5"/>
        <item t="default"/>
      </items>
    </pivotField>
  </pivotFields>
  <rowFields count="1">
    <field x="0"/>
  </rowFields>
  <rowItems count="11">
    <i>
      <x v="3"/>
    </i>
    <i>
      <x v="7"/>
    </i>
    <i>
      <x v="2"/>
    </i>
    <i>
      <x/>
    </i>
    <i>
      <x v="1"/>
    </i>
    <i>
      <x v="4"/>
    </i>
    <i>
      <x v="6"/>
    </i>
    <i>
      <x v="8"/>
    </i>
    <i>
      <x v="5"/>
    </i>
    <i>
      <x v="9"/>
    </i>
    <i t="grand">
      <x/>
    </i>
  </rowItems>
  <colItems count="1">
    <i/>
  </colItems>
  <pageFields count="1">
    <pageField fld="2"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7:E27" firstHeaderRow="1" firstDataRow="1" firstDataCol="1" rowPageCount="1" colPageCount="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pivotField axis="axisPage" dataField="1" showAll="0">
      <items count="13">
        <item x="8"/>
        <item x="4"/>
        <item x="9"/>
        <item x="0"/>
        <item x="1"/>
        <item x="2"/>
        <item x="3"/>
        <item x="7"/>
        <item x="11"/>
        <item x="6"/>
        <item x="10"/>
        <item x="5"/>
        <item t="default"/>
      </items>
    </pivotField>
  </pivotFields>
  <rowFields count="1">
    <field x="0"/>
  </rowFields>
  <rowItems count="10">
    <i>
      <x v="2"/>
    </i>
    <i>
      <x v="5"/>
    </i>
    <i>
      <x v="8"/>
    </i>
    <i>
      <x v="6"/>
    </i>
    <i>
      <x v="9"/>
    </i>
    <i>
      <x v="7"/>
    </i>
    <i>
      <x/>
    </i>
    <i>
      <x v="1"/>
    </i>
    <i>
      <x v="3"/>
    </i>
    <i t="grand">
      <x/>
    </i>
  </rowItems>
  <colItems count="1">
    <i/>
  </colItems>
  <pageFields count="1">
    <pageField fld="2" item="6" hier="-1"/>
  </pageFields>
  <dataFields count="1">
    <dataField name="Count of Body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3:E14" firstHeaderRow="1" firstDataRow="1" firstDataCol="1"/>
  <pivotFields count="3">
    <pivotField axis="axisRow" showAll="0" sortType="a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9"/>
    </i>
    <i>
      <x v="4"/>
    </i>
    <i>
      <x/>
    </i>
    <i>
      <x v="5"/>
    </i>
    <i>
      <x v="1"/>
    </i>
    <i>
      <x v="8"/>
    </i>
    <i>
      <x v="7"/>
    </i>
    <i>
      <x v="3"/>
    </i>
    <i>
      <x v="2"/>
    </i>
    <i>
      <x v="6"/>
    </i>
    <i t="grand">
      <x/>
    </i>
  </rowItems>
  <colItems count="1">
    <i/>
  </colItems>
  <dataFields count="1">
    <dataField name="Count of Variant" fld="1" subtotal="count"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L3:O11" firstHeaderRow="1" firstDataRow="2" firstDataCol="1"/>
  <pivotFields count="3">
    <pivotField axis="axisCol" showAll="0">
      <items count="3">
        <item x="1"/>
        <item x="0"/>
        <item t="default"/>
      </items>
    </pivotField>
    <pivotField dataField="1" showAll="0"/>
    <pivotField axis="axisRow" showAll="0">
      <items count="7">
        <item x="5"/>
        <item x="1"/>
        <item x="0"/>
        <item x="4"/>
        <item x="2"/>
        <item x="3"/>
        <item t="default"/>
      </items>
    </pivotField>
  </pivotFields>
  <rowFields count="1">
    <field x="2"/>
  </rowFields>
  <rowItems count="7">
    <i>
      <x/>
    </i>
    <i>
      <x v="1"/>
    </i>
    <i>
      <x v="2"/>
    </i>
    <i>
      <x v="3"/>
    </i>
    <i>
      <x v="4"/>
    </i>
    <i>
      <x v="5"/>
    </i>
    <i t="grand">
      <x/>
    </i>
  </rowItems>
  <colFields count="1">
    <field x="0"/>
  </colFields>
  <colItems count="3">
    <i>
      <x/>
    </i>
    <i>
      <x v="1"/>
    </i>
    <i t="grand">
      <x/>
    </i>
  </colItems>
  <dataFields count="1">
    <dataField name="Count of Variant" fld="1" subtotal="count"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1048576" totalsRowShown="0" headerRowDxfId="11" dataDxfId="10">
  <autoFilter ref="A1:B1048576"/>
  <tableColumns count="2">
    <tableColumn id="1" name="City_Mileage_km_litre" dataDxfId="9"/>
    <tableColumn id="2" name="Displacement" dataDxfId="8"/>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D1:E118" totalsRowShown="0" headerRowDxfId="7" dataDxfId="6">
  <autoFilter ref="D1:E118"/>
  <tableColumns count="2">
    <tableColumn id="1" name="Fuel_Tank_Capacity_litre" dataDxfId="5"/>
    <tableColumn id="2" name="City_Mileage_km_litre" dataDxfId="4"/>
  </tableColumns>
  <tableStyleInfo name="TableStyleLight18" showFirstColumn="0" showLastColumn="0" showRowStripes="1" showColumnStripes="0"/>
</table>
</file>

<file path=xl/tables/table3.xml><?xml version="1.0" encoding="utf-8"?>
<table xmlns="http://schemas.openxmlformats.org/spreadsheetml/2006/main" id="2" name="Table2" displayName="Table2" ref="G2:H7" totalsRowShown="0">
  <autoFilter ref="G2:H7"/>
  <sortState ref="G3:H7">
    <sortCondition descending="1" ref="H3"/>
  </sortState>
  <tableColumns count="2">
    <tableColumn id="1" name="Body_type"/>
    <tableColumn id="2" name="Frequency"/>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
  <sheetViews>
    <sheetView tabSelected="1" workbookViewId="0">
      <selection activeCell="G20" sqref="G20"/>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9"/>
  <sheetViews>
    <sheetView zoomScale="69" workbookViewId="0">
      <selection activeCell="I10" sqref="I10:I11"/>
    </sheetView>
  </sheetViews>
  <sheetFormatPr defaultRowHeight="14.5" x14ac:dyDescent="0.35"/>
  <cols>
    <col min="1" max="1" width="10.1796875" customWidth="1"/>
    <col min="2" max="2" width="16" customWidth="1"/>
    <col min="3" max="4" width="11.7265625" customWidth="1"/>
    <col min="5" max="5" width="11.26953125" customWidth="1"/>
    <col min="6" max="6" width="22.36328125" customWidth="1"/>
    <col min="7" max="7" width="17.08984375" bestFit="1" customWidth="1"/>
    <col min="8" max="8" width="37.1796875" bestFit="1" customWidth="1"/>
    <col min="9" max="9" width="27.7265625" bestFit="1" customWidth="1"/>
    <col min="10" max="10" width="22.7265625" bestFit="1" customWidth="1"/>
    <col min="11" max="11" width="15.90625" bestFit="1" customWidth="1"/>
    <col min="12" max="12" width="19" bestFit="1" customWidth="1"/>
    <col min="13" max="13" width="31.6328125" bestFit="1" customWidth="1"/>
  </cols>
  <sheetData>
    <row r="1" spans="1:13" x14ac:dyDescent="0.35">
      <c r="A1" s="39" t="s">
        <v>2457</v>
      </c>
      <c r="B1" s="39"/>
      <c r="C1" s="39"/>
      <c r="D1" s="39"/>
      <c r="E1" s="39"/>
      <c r="F1" s="39"/>
    </row>
    <row r="2" spans="1:13" x14ac:dyDescent="0.35">
      <c r="A2" t="s">
        <v>1</v>
      </c>
      <c r="B2" t="s">
        <v>2</v>
      </c>
      <c r="C2" t="s">
        <v>13</v>
      </c>
      <c r="D2" t="s">
        <v>14</v>
      </c>
      <c r="E2" t="s">
        <v>15</v>
      </c>
      <c r="F2" t="s">
        <v>18</v>
      </c>
    </row>
    <row r="3" spans="1:13" x14ac:dyDescent="0.35">
      <c r="A3" s="24" t="s">
        <v>785</v>
      </c>
      <c r="B3" t="s">
        <v>1458</v>
      </c>
      <c r="C3">
        <v>1585</v>
      </c>
      <c r="D3">
        <v>3390</v>
      </c>
      <c r="E3">
        <v>1575</v>
      </c>
      <c r="F3">
        <v>80</v>
      </c>
    </row>
    <row r="7" spans="1:13" x14ac:dyDescent="0.35">
      <c r="A7" s="39" t="s">
        <v>2458</v>
      </c>
      <c r="B7" s="39"/>
      <c r="C7" s="39"/>
      <c r="D7" s="39"/>
      <c r="E7" s="39"/>
      <c r="F7" s="39"/>
      <c r="G7" s="39"/>
      <c r="H7" s="39"/>
    </row>
    <row r="8" spans="1:13" x14ac:dyDescent="0.35">
      <c r="A8" t="s">
        <v>1</v>
      </c>
      <c r="B8" t="s">
        <v>2</v>
      </c>
      <c r="C8" t="s">
        <v>13</v>
      </c>
      <c r="D8" t="s">
        <v>14</v>
      </c>
      <c r="E8" t="s">
        <v>15</v>
      </c>
      <c r="F8" t="s">
        <v>18</v>
      </c>
      <c r="G8" t="s">
        <v>43</v>
      </c>
      <c r="H8" t="s">
        <v>50</v>
      </c>
      <c r="I8" t="s">
        <v>52</v>
      </c>
      <c r="J8" t="s">
        <v>57</v>
      </c>
      <c r="K8" t="s">
        <v>58</v>
      </c>
      <c r="L8" t="s">
        <v>59</v>
      </c>
      <c r="M8" t="s">
        <v>91</v>
      </c>
    </row>
    <row r="9" spans="1:13" x14ac:dyDescent="0.35">
      <c r="A9" s="24" t="s">
        <v>235</v>
      </c>
      <c r="B9" t="s">
        <v>2178</v>
      </c>
      <c r="C9">
        <v>1485</v>
      </c>
      <c r="D9">
        <v>4490</v>
      </c>
      <c r="E9">
        <v>1730</v>
      </c>
      <c r="F9">
        <v>28.09</v>
      </c>
      <c r="G9">
        <v>5</v>
      </c>
      <c r="H9" t="s">
        <v>172</v>
      </c>
      <c r="I9" t="s">
        <v>167</v>
      </c>
      <c r="J9" t="s">
        <v>167</v>
      </c>
      <c r="K9" t="s">
        <v>167</v>
      </c>
      <c r="L9" t="s">
        <v>167</v>
      </c>
      <c r="M9" t="s">
        <v>167</v>
      </c>
    </row>
  </sheetData>
  <mergeCells count="2">
    <mergeCell ref="A7:H7"/>
    <mergeCell ref="A1:F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Y787"/>
  <sheetViews>
    <sheetView zoomScale="43" workbookViewId="0">
      <selection activeCell="AB38" sqref="AB38"/>
    </sheetView>
  </sheetViews>
  <sheetFormatPr defaultRowHeight="14.5" x14ac:dyDescent="0.35"/>
  <cols>
    <col min="1" max="1" width="12.08984375" bestFit="1" customWidth="1"/>
    <col min="4" max="4" width="21.453125" bestFit="1" customWidth="1"/>
    <col min="14" max="14" width="22.81640625" customWidth="1"/>
    <col min="16" max="16" width="7" bestFit="1" customWidth="1"/>
    <col min="23" max="23" width="25.1796875" bestFit="1" customWidth="1"/>
  </cols>
  <sheetData>
    <row r="1" spans="1:25" ht="29" x14ac:dyDescent="0.35">
      <c r="A1" s="28" t="s">
        <v>2479</v>
      </c>
      <c r="D1" s="28" t="s">
        <v>2480</v>
      </c>
      <c r="N1" s="28" t="s">
        <v>2481</v>
      </c>
      <c r="O1" s="27"/>
      <c r="W1" s="28" t="s">
        <v>2482</v>
      </c>
    </row>
    <row r="2" spans="1:25" x14ac:dyDescent="0.35">
      <c r="A2" t="s">
        <v>4</v>
      </c>
      <c r="D2" t="s">
        <v>4</v>
      </c>
      <c r="N2" s="24" t="s">
        <v>18</v>
      </c>
      <c r="W2" t="s">
        <v>11</v>
      </c>
    </row>
    <row r="3" spans="1:25" x14ac:dyDescent="0.35">
      <c r="A3">
        <v>1248</v>
      </c>
      <c r="D3">
        <v>1248</v>
      </c>
      <c r="N3">
        <v>16.3</v>
      </c>
      <c r="W3">
        <v>37</v>
      </c>
    </row>
    <row r="4" spans="1:25" x14ac:dyDescent="0.35">
      <c r="A4">
        <v>1248</v>
      </c>
      <c r="B4" s="25" t="s">
        <v>2474</v>
      </c>
      <c r="C4" s="26">
        <f>QUARTILE(A$3:A$787,1)</f>
        <v>1197</v>
      </c>
      <c r="D4">
        <v>1248</v>
      </c>
      <c r="N4">
        <v>16.3</v>
      </c>
      <c r="O4" s="25" t="s">
        <v>2474</v>
      </c>
      <c r="P4" s="29">
        <f>QUARTILE(N$3:N$460,1)</f>
        <v>13.45</v>
      </c>
      <c r="W4">
        <v>37</v>
      </c>
      <c r="X4" s="25" t="s">
        <v>2474</v>
      </c>
      <c r="Y4" s="29">
        <f>QUARTILE(W$3:W$766,1)</f>
        <v>37</v>
      </c>
    </row>
    <row r="5" spans="1:25" x14ac:dyDescent="0.35">
      <c r="A5">
        <v>1248</v>
      </c>
      <c r="B5" s="25" t="s">
        <v>2475</v>
      </c>
      <c r="C5" s="26">
        <f>QUARTILE(A$3:A$787,3)</f>
        <v>1591</v>
      </c>
      <c r="D5">
        <v>1248</v>
      </c>
      <c r="N5">
        <v>28.4</v>
      </c>
      <c r="O5" s="25" t="s">
        <v>2475</v>
      </c>
      <c r="P5" s="29">
        <f>QUARTILE(N$3:N$460,3)</f>
        <v>20.89</v>
      </c>
      <c r="W5">
        <v>37</v>
      </c>
      <c r="X5" s="25" t="s">
        <v>2475</v>
      </c>
      <c r="Y5" s="29">
        <f>QUARTILE(W$3:W$766,3)</f>
        <v>55</v>
      </c>
    </row>
    <row r="6" spans="1:25" x14ac:dyDescent="0.35">
      <c r="A6">
        <v>1248</v>
      </c>
      <c r="B6" s="25" t="s">
        <v>2476</v>
      </c>
      <c r="C6" s="26">
        <f>C5-C4</f>
        <v>394</v>
      </c>
      <c r="D6">
        <v>1248</v>
      </c>
      <c r="N6">
        <v>28.4</v>
      </c>
      <c r="O6" s="25" t="s">
        <v>2476</v>
      </c>
      <c r="P6" s="29">
        <f>P5-P4</f>
        <v>7.4400000000000013</v>
      </c>
      <c r="W6">
        <v>37</v>
      </c>
      <c r="X6" s="25" t="s">
        <v>2476</v>
      </c>
      <c r="Y6" s="29">
        <f>Y5-Y4</f>
        <v>18</v>
      </c>
    </row>
    <row r="7" spans="1:25" x14ac:dyDescent="0.35">
      <c r="A7">
        <v>1248</v>
      </c>
      <c r="B7" s="25" t="s">
        <v>2477</v>
      </c>
      <c r="C7" s="26">
        <f>C4-1.5*C6</f>
        <v>606</v>
      </c>
      <c r="D7">
        <v>1248</v>
      </c>
      <c r="N7">
        <v>28.4</v>
      </c>
      <c r="O7" s="25" t="s">
        <v>2477</v>
      </c>
      <c r="P7" s="29">
        <f>P4-1.5*P6</f>
        <v>2.2899999999999974</v>
      </c>
      <c r="W7">
        <v>37</v>
      </c>
      <c r="X7" s="25" t="s">
        <v>2477</v>
      </c>
      <c r="Y7" s="29">
        <f>Y4-1.5*Y6</f>
        <v>10</v>
      </c>
    </row>
    <row r="8" spans="1:25" x14ac:dyDescent="0.35">
      <c r="A8">
        <v>1248</v>
      </c>
      <c r="B8" s="25" t="s">
        <v>2478</v>
      </c>
      <c r="C8" s="26">
        <f>C5+1.5*C6</f>
        <v>2182</v>
      </c>
      <c r="D8">
        <v>1248</v>
      </c>
      <c r="N8">
        <v>28.4</v>
      </c>
      <c r="O8" s="25" t="s">
        <v>2478</v>
      </c>
      <c r="P8" s="29">
        <f>P5+1.5*P6</f>
        <v>32.050000000000004</v>
      </c>
      <c r="W8">
        <v>37</v>
      </c>
      <c r="X8" s="25" t="s">
        <v>2478</v>
      </c>
      <c r="Y8" s="29">
        <f>Y5+1.5*Y6</f>
        <v>82</v>
      </c>
    </row>
    <row r="9" spans="1:25" x14ac:dyDescent="0.35">
      <c r="A9">
        <v>1248</v>
      </c>
      <c r="D9">
        <v>1248</v>
      </c>
      <c r="N9">
        <v>28.4</v>
      </c>
      <c r="W9">
        <v>37</v>
      </c>
    </row>
    <row r="10" spans="1:25" x14ac:dyDescent="0.35">
      <c r="A10">
        <v>1248</v>
      </c>
      <c r="D10">
        <v>1248</v>
      </c>
      <c r="N10">
        <v>28.4</v>
      </c>
      <c r="W10">
        <v>43</v>
      </c>
    </row>
    <row r="11" spans="1:25" x14ac:dyDescent="0.35">
      <c r="A11">
        <v>1248</v>
      </c>
      <c r="D11">
        <v>1248</v>
      </c>
      <c r="N11">
        <v>28.4</v>
      </c>
      <c r="W11">
        <v>43</v>
      </c>
    </row>
    <row r="12" spans="1:25" x14ac:dyDescent="0.35">
      <c r="A12">
        <v>1248</v>
      </c>
      <c r="D12">
        <v>1248</v>
      </c>
      <c r="N12">
        <v>28.09</v>
      </c>
      <c r="W12">
        <v>43</v>
      </c>
    </row>
    <row r="13" spans="1:25" x14ac:dyDescent="0.35">
      <c r="A13">
        <v>1248</v>
      </c>
      <c r="D13">
        <v>1248</v>
      </c>
      <c r="N13">
        <v>28.09</v>
      </c>
      <c r="W13">
        <v>43</v>
      </c>
    </row>
    <row r="14" spans="1:25" x14ac:dyDescent="0.35">
      <c r="A14">
        <v>1248</v>
      </c>
      <c r="D14">
        <v>1248</v>
      </c>
      <c r="N14">
        <v>28.09</v>
      </c>
      <c r="W14">
        <v>37</v>
      </c>
    </row>
    <row r="15" spans="1:25" x14ac:dyDescent="0.35">
      <c r="A15">
        <v>1248</v>
      </c>
      <c r="D15">
        <v>1248</v>
      </c>
      <c r="N15">
        <v>28.09</v>
      </c>
      <c r="W15">
        <v>37</v>
      </c>
    </row>
    <row r="16" spans="1:25" x14ac:dyDescent="0.35">
      <c r="A16">
        <v>1248</v>
      </c>
      <c r="D16">
        <v>1248</v>
      </c>
      <c r="N16">
        <v>27.39</v>
      </c>
      <c r="W16">
        <v>37</v>
      </c>
    </row>
    <row r="17" spans="1:23" x14ac:dyDescent="0.35">
      <c r="A17">
        <v>1248</v>
      </c>
      <c r="D17">
        <v>1248</v>
      </c>
      <c r="N17">
        <v>27.39</v>
      </c>
      <c r="W17">
        <v>37</v>
      </c>
    </row>
    <row r="18" spans="1:23" x14ac:dyDescent="0.35">
      <c r="A18">
        <v>1498</v>
      </c>
      <c r="D18">
        <v>1498</v>
      </c>
      <c r="N18">
        <v>27.39</v>
      </c>
      <c r="W18">
        <v>43</v>
      </c>
    </row>
    <row r="19" spans="1:23" x14ac:dyDescent="0.35">
      <c r="A19">
        <v>1498</v>
      </c>
      <c r="D19">
        <v>1498</v>
      </c>
      <c r="N19">
        <v>27.39</v>
      </c>
      <c r="W19">
        <v>43</v>
      </c>
    </row>
    <row r="20" spans="1:23" x14ac:dyDescent="0.35">
      <c r="A20">
        <v>1498</v>
      </c>
      <c r="D20">
        <v>1498</v>
      </c>
      <c r="N20">
        <v>26.82</v>
      </c>
      <c r="W20">
        <v>43</v>
      </c>
    </row>
    <row r="21" spans="1:23" x14ac:dyDescent="0.35">
      <c r="A21">
        <v>799</v>
      </c>
      <c r="D21">
        <v>799</v>
      </c>
      <c r="N21">
        <v>26.32</v>
      </c>
      <c r="W21">
        <v>28</v>
      </c>
    </row>
    <row r="22" spans="1:23" x14ac:dyDescent="0.35">
      <c r="A22">
        <v>799</v>
      </c>
      <c r="D22">
        <v>799</v>
      </c>
      <c r="N22">
        <v>26.32</v>
      </c>
      <c r="W22">
        <v>28</v>
      </c>
    </row>
    <row r="23" spans="1:23" x14ac:dyDescent="0.35">
      <c r="A23">
        <v>799</v>
      </c>
      <c r="D23">
        <v>799</v>
      </c>
      <c r="N23">
        <v>25.17</v>
      </c>
      <c r="W23">
        <v>28</v>
      </c>
    </row>
    <row r="24" spans="1:23" x14ac:dyDescent="0.35">
      <c r="A24">
        <v>799</v>
      </c>
      <c r="D24">
        <v>799</v>
      </c>
      <c r="N24">
        <v>25.17</v>
      </c>
      <c r="W24">
        <v>28</v>
      </c>
    </row>
    <row r="25" spans="1:23" x14ac:dyDescent="0.35">
      <c r="A25">
        <v>999</v>
      </c>
      <c r="D25">
        <v>999</v>
      </c>
      <c r="N25">
        <v>25.17</v>
      </c>
      <c r="W25">
        <v>28</v>
      </c>
    </row>
    <row r="26" spans="1:23" x14ac:dyDescent="0.35">
      <c r="A26">
        <v>999</v>
      </c>
      <c r="D26">
        <v>999</v>
      </c>
      <c r="N26">
        <v>25.17</v>
      </c>
      <c r="W26">
        <v>28</v>
      </c>
    </row>
    <row r="27" spans="1:23" x14ac:dyDescent="0.35">
      <c r="A27">
        <v>999</v>
      </c>
      <c r="D27">
        <v>999</v>
      </c>
      <c r="N27">
        <v>25.17</v>
      </c>
      <c r="W27">
        <v>28</v>
      </c>
    </row>
    <row r="28" spans="1:23" x14ac:dyDescent="0.35">
      <c r="A28">
        <v>999</v>
      </c>
      <c r="D28">
        <v>999</v>
      </c>
      <c r="N28">
        <v>25.17</v>
      </c>
      <c r="W28">
        <v>28</v>
      </c>
    </row>
    <row r="29" spans="1:23" x14ac:dyDescent="0.35">
      <c r="A29">
        <v>999</v>
      </c>
      <c r="D29">
        <v>999</v>
      </c>
      <c r="N29">
        <v>25.17</v>
      </c>
      <c r="W29">
        <v>28</v>
      </c>
    </row>
    <row r="30" spans="1:23" x14ac:dyDescent="0.35">
      <c r="A30">
        <v>999</v>
      </c>
      <c r="D30">
        <v>999</v>
      </c>
      <c r="N30">
        <v>25.17</v>
      </c>
      <c r="W30">
        <v>28</v>
      </c>
    </row>
    <row r="31" spans="1:23" x14ac:dyDescent="0.35">
      <c r="A31">
        <v>999</v>
      </c>
      <c r="D31">
        <v>999</v>
      </c>
      <c r="N31">
        <v>25.17</v>
      </c>
      <c r="W31">
        <v>28</v>
      </c>
    </row>
    <row r="32" spans="1:23" x14ac:dyDescent="0.35">
      <c r="A32">
        <v>999</v>
      </c>
      <c r="D32">
        <v>999</v>
      </c>
      <c r="N32">
        <v>25.17</v>
      </c>
      <c r="W32">
        <v>28</v>
      </c>
    </row>
    <row r="33" spans="1:23" x14ac:dyDescent="0.35">
      <c r="A33">
        <v>1199</v>
      </c>
      <c r="D33">
        <v>1199</v>
      </c>
      <c r="N33">
        <v>25.17</v>
      </c>
      <c r="W33">
        <v>35</v>
      </c>
    </row>
    <row r="34" spans="1:23" x14ac:dyDescent="0.35">
      <c r="A34">
        <v>1199</v>
      </c>
      <c r="D34">
        <v>1199</v>
      </c>
      <c r="N34">
        <v>25.17</v>
      </c>
      <c r="W34">
        <v>35</v>
      </c>
    </row>
    <row r="35" spans="1:23" x14ac:dyDescent="0.35">
      <c r="A35">
        <v>1199</v>
      </c>
      <c r="D35">
        <v>1199</v>
      </c>
      <c r="N35">
        <v>24.12</v>
      </c>
      <c r="W35">
        <v>35</v>
      </c>
    </row>
    <row r="36" spans="1:23" x14ac:dyDescent="0.35">
      <c r="A36">
        <v>1199</v>
      </c>
      <c r="D36">
        <v>1199</v>
      </c>
      <c r="N36">
        <v>24.12</v>
      </c>
      <c r="W36">
        <v>35</v>
      </c>
    </row>
    <row r="37" spans="1:23" x14ac:dyDescent="0.35">
      <c r="A37">
        <v>1199</v>
      </c>
      <c r="D37">
        <v>1199</v>
      </c>
      <c r="N37">
        <v>24.12</v>
      </c>
      <c r="W37">
        <v>35</v>
      </c>
    </row>
    <row r="38" spans="1:23" x14ac:dyDescent="0.35">
      <c r="A38">
        <v>1199</v>
      </c>
      <c r="D38">
        <v>1199</v>
      </c>
      <c r="N38">
        <v>24.12</v>
      </c>
      <c r="W38">
        <v>35</v>
      </c>
    </row>
    <row r="39" spans="1:23" x14ac:dyDescent="0.35">
      <c r="A39">
        <v>1120</v>
      </c>
      <c r="D39">
        <v>1120</v>
      </c>
      <c r="N39">
        <v>24.12</v>
      </c>
      <c r="W39">
        <v>43</v>
      </c>
    </row>
    <row r="40" spans="1:23" x14ac:dyDescent="0.35">
      <c r="A40">
        <v>1120</v>
      </c>
      <c r="D40">
        <v>1120</v>
      </c>
      <c r="N40">
        <v>24.12</v>
      </c>
      <c r="W40">
        <v>43</v>
      </c>
    </row>
    <row r="41" spans="1:23" x14ac:dyDescent="0.35">
      <c r="A41">
        <v>1199</v>
      </c>
      <c r="D41">
        <v>1199</v>
      </c>
      <c r="N41">
        <v>24</v>
      </c>
      <c r="W41">
        <v>35</v>
      </c>
    </row>
    <row r="42" spans="1:23" x14ac:dyDescent="0.35">
      <c r="A42">
        <v>1199</v>
      </c>
      <c r="D42">
        <v>1199</v>
      </c>
      <c r="N42">
        <v>24</v>
      </c>
      <c r="W42">
        <v>35</v>
      </c>
    </row>
    <row r="43" spans="1:23" x14ac:dyDescent="0.35">
      <c r="A43">
        <v>1199</v>
      </c>
      <c r="D43">
        <v>1199</v>
      </c>
      <c r="N43">
        <v>23.84</v>
      </c>
      <c r="W43">
        <v>35</v>
      </c>
    </row>
    <row r="44" spans="1:23" x14ac:dyDescent="0.35">
      <c r="A44">
        <v>1199</v>
      </c>
      <c r="D44">
        <v>1199</v>
      </c>
      <c r="N44">
        <v>23.84</v>
      </c>
      <c r="W44">
        <v>35</v>
      </c>
    </row>
    <row r="45" spans="1:23" x14ac:dyDescent="0.35">
      <c r="A45">
        <v>1199</v>
      </c>
      <c r="D45">
        <v>1199</v>
      </c>
      <c r="N45">
        <v>23.84</v>
      </c>
      <c r="W45">
        <v>35</v>
      </c>
    </row>
    <row r="46" spans="1:23" x14ac:dyDescent="0.35">
      <c r="A46">
        <v>1199</v>
      </c>
      <c r="D46">
        <v>1199</v>
      </c>
      <c r="N46">
        <v>23.84</v>
      </c>
      <c r="W46">
        <v>35</v>
      </c>
    </row>
    <row r="47" spans="1:23" x14ac:dyDescent="0.35">
      <c r="A47">
        <v>1199</v>
      </c>
      <c r="D47">
        <v>1199</v>
      </c>
      <c r="N47">
        <v>23.84</v>
      </c>
      <c r="W47">
        <v>35</v>
      </c>
    </row>
    <row r="48" spans="1:23" x14ac:dyDescent="0.35">
      <c r="A48">
        <v>1248</v>
      </c>
      <c r="D48">
        <v>1248</v>
      </c>
      <c r="N48">
        <v>23.84</v>
      </c>
      <c r="W48">
        <v>48</v>
      </c>
    </row>
    <row r="49" spans="1:23" x14ac:dyDescent="0.35">
      <c r="A49">
        <v>1248</v>
      </c>
      <c r="D49">
        <v>1248</v>
      </c>
      <c r="N49">
        <v>23.84</v>
      </c>
      <c r="W49">
        <v>48</v>
      </c>
    </row>
    <row r="50" spans="1:23" x14ac:dyDescent="0.35">
      <c r="A50">
        <v>1248</v>
      </c>
      <c r="D50">
        <v>1248</v>
      </c>
      <c r="N50">
        <v>23.65</v>
      </c>
      <c r="W50">
        <v>48</v>
      </c>
    </row>
    <row r="51" spans="1:23" x14ac:dyDescent="0.35">
      <c r="A51">
        <v>1248</v>
      </c>
      <c r="D51">
        <v>1248</v>
      </c>
      <c r="N51">
        <v>23.65</v>
      </c>
      <c r="W51">
        <v>48</v>
      </c>
    </row>
    <row r="52" spans="1:23" x14ac:dyDescent="0.35">
      <c r="A52">
        <v>624</v>
      </c>
      <c r="D52">
        <v>624</v>
      </c>
      <c r="N52">
        <v>23.65</v>
      </c>
      <c r="W52">
        <v>24</v>
      </c>
    </row>
    <row r="53" spans="1:23" x14ac:dyDescent="0.35">
      <c r="A53">
        <v>624</v>
      </c>
      <c r="D53">
        <v>624</v>
      </c>
      <c r="N53">
        <v>23.65</v>
      </c>
      <c r="W53">
        <v>24</v>
      </c>
    </row>
    <row r="54" spans="1:23" x14ac:dyDescent="0.35">
      <c r="A54">
        <v>624</v>
      </c>
      <c r="D54">
        <v>624</v>
      </c>
      <c r="N54">
        <v>23.6</v>
      </c>
      <c r="W54">
        <v>24</v>
      </c>
    </row>
    <row r="55" spans="1:23" x14ac:dyDescent="0.35">
      <c r="A55">
        <v>624</v>
      </c>
      <c r="D55">
        <v>624</v>
      </c>
      <c r="N55">
        <v>23.6</v>
      </c>
      <c r="W55">
        <v>24</v>
      </c>
    </row>
    <row r="56" spans="1:23" x14ac:dyDescent="0.35">
      <c r="A56">
        <v>624</v>
      </c>
      <c r="D56">
        <v>624</v>
      </c>
      <c r="N56">
        <v>23.6</v>
      </c>
      <c r="W56">
        <v>24</v>
      </c>
    </row>
    <row r="57" spans="1:23" x14ac:dyDescent="0.35">
      <c r="A57">
        <v>998</v>
      </c>
      <c r="D57">
        <v>998</v>
      </c>
      <c r="N57">
        <v>23.6</v>
      </c>
      <c r="W57">
        <v>35</v>
      </c>
    </row>
    <row r="58" spans="1:23" x14ac:dyDescent="0.35">
      <c r="A58">
        <v>998</v>
      </c>
      <c r="D58">
        <v>998</v>
      </c>
      <c r="N58">
        <v>23.6</v>
      </c>
      <c r="W58">
        <v>35</v>
      </c>
    </row>
    <row r="59" spans="1:23" x14ac:dyDescent="0.35">
      <c r="A59">
        <v>998</v>
      </c>
      <c r="D59">
        <v>998</v>
      </c>
      <c r="N59">
        <v>23</v>
      </c>
      <c r="W59">
        <v>35</v>
      </c>
    </row>
    <row r="60" spans="1:23" x14ac:dyDescent="0.35">
      <c r="A60">
        <v>998</v>
      </c>
      <c r="D60">
        <v>998</v>
      </c>
      <c r="N60">
        <v>23</v>
      </c>
      <c r="W60">
        <v>35</v>
      </c>
    </row>
    <row r="61" spans="1:23" x14ac:dyDescent="0.35">
      <c r="A61">
        <v>998</v>
      </c>
      <c r="D61">
        <v>998</v>
      </c>
      <c r="N61">
        <v>23</v>
      </c>
      <c r="W61">
        <v>35</v>
      </c>
    </row>
    <row r="62" spans="1:23" x14ac:dyDescent="0.35">
      <c r="A62">
        <v>998</v>
      </c>
      <c r="D62">
        <v>998</v>
      </c>
      <c r="N62">
        <v>23</v>
      </c>
      <c r="W62">
        <v>35</v>
      </c>
    </row>
    <row r="63" spans="1:23" x14ac:dyDescent="0.35">
      <c r="A63">
        <v>998</v>
      </c>
      <c r="D63">
        <v>998</v>
      </c>
      <c r="N63">
        <v>23</v>
      </c>
      <c r="W63">
        <v>35</v>
      </c>
    </row>
    <row r="64" spans="1:23" x14ac:dyDescent="0.35">
      <c r="A64">
        <v>998</v>
      </c>
      <c r="D64">
        <v>998</v>
      </c>
      <c r="N64">
        <v>23</v>
      </c>
      <c r="W64">
        <v>35</v>
      </c>
    </row>
    <row r="65" spans="1:23" x14ac:dyDescent="0.35">
      <c r="A65">
        <v>998</v>
      </c>
      <c r="D65">
        <v>998</v>
      </c>
      <c r="N65">
        <v>23</v>
      </c>
      <c r="W65">
        <v>35</v>
      </c>
    </row>
    <row r="66" spans="1:23" x14ac:dyDescent="0.35">
      <c r="A66">
        <v>998</v>
      </c>
      <c r="D66">
        <v>998</v>
      </c>
      <c r="N66">
        <v>23</v>
      </c>
      <c r="W66">
        <v>35</v>
      </c>
    </row>
    <row r="67" spans="1:23" x14ac:dyDescent="0.35">
      <c r="A67">
        <v>998</v>
      </c>
      <c r="D67">
        <v>998</v>
      </c>
      <c r="N67">
        <v>23</v>
      </c>
      <c r="W67">
        <v>35</v>
      </c>
    </row>
    <row r="68" spans="1:23" x14ac:dyDescent="0.35">
      <c r="A68">
        <v>998</v>
      </c>
      <c r="D68">
        <v>998</v>
      </c>
      <c r="N68">
        <v>23</v>
      </c>
      <c r="W68">
        <v>35</v>
      </c>
    </row>
    <row r="69" spans="1:23" x14ac:dyDescent="0.35">
      <c r="A69">
        <v>998</v>
      </c>
      <c r="D69">
        <v>998</v>
      </c>
      <c r="N69">
        <v>23</v>
      </c>
      <c r="W69">
        <v>35</v>
      </c>
    </row>
    <row r="70" spans="1:23" x14ac:dyDescent="0.35">
      <c r="A70">
        <v>998</v>
      </c>
      <c r="D70">
        <v>998</v>
      </c>
      <c r="N70">
        <v>23</v>
      </c>
      <c r="W70">
        <v>35</v>
      </c>
    </row>
    <row r="71" spans="1:23" x14ac:dyDescent="0.35">
      <c r="A71">
        <v>998</v>
      </c>
      <c r="D71">
        <v>998</v>
      </c>
      <c r="N71">
        <v>23</v>
      </c>
      <c r="W71">
        <v>35</v>
      </c>
    </row>
    <row r="72" spans="1:23" x14ac:dyDescent="0.35">
      <c r="A72">
        <v>998</v>
      </c>
      <c r="D72">
        <v>998</v>
      </c>
      <c r="N72">
        <v>23</v>
      </c>
      <c r="W72">
        <v>35</v>
      </c>
    </row>
    <row r="73" spans="1:23" x14ac:dyDescent="0.35">
      <c r="A73">
        <v>998</v>
      </c>
      <c r="D73">
        <v>998</v>
      </c>
      <c r="N73">
        <v>23</v>
      </c>
      <c r="W73">
        <v>35</v>
      </c>
    </row>
    <row r="74" spans="1:23" x14ac:dyDescent="0.35">
      <c r="A74">
        <v>998</v>
      </c>
      <c r="D74">
        <v>998</v>
      </c>
      <c r="N74">
        <v>23</v>
      </c>
      <c r="W74">
        <v>35</v>
      </c>
    </row>
    <row r="75" spans="1:23" x14ac:dyDescent="0.35">
      <c r="A75">
        <v>998</v>
      </c>
      <c r="D75">
        <v>998</v>
      </c>
      <c r="N75">
        <v>23</v>
      </c>
      <c r="W75">
        <v>35</v>
      </c>
    </row>
    <row r="76" spans="1:23" x14ac:dyDescent="0.35">
      <c r="A76">
        <v>1248</v>
      </c>
      <c r="D76">
        <v>1248</v>
      </c>
      <c r="N76">
        <v>23</v>
      </c>
      <c r="W76">
        <v>44</v>
      </c>
    </row>
    <row r="77" spans="1:23" x14ac:dyDescent="0.35">
      <c r="A77">
        <v>1248</v>
      </c>
      <c r="D77">
        <v>1248</v>
      </c>
      <c r="N77">
        <v>23</v>
      </c>
      <c r="W77">
        <v>44</v>
      </c>
    </row>
    <row r="78" spans="1:23" x14ac:dyDescent="0.35">
      <c r="A78">
        <v>1248</v>
      </c>
      <c r="D78">
        <v>1248</v>
      </c>
      <c r="N78">
        <v>22.95</v>
      </c>
      <c r="W78">
        <v>44</v>
      </c>
    </row>
    <row r="79" spans="1:23" x14ac:dyDescent="0.35">
      <c r="A79">
        <v>1248</v>
      </c>
      <c r="D79">
        <v>1248</v>
      </c>
      <c r="N79">
        <v>22.95</v>
      </c>
      <c r="W79">
        <v>44</v>
      </c>
    </row>
    <row r="80" spans="1:23" x14ac:dyDescent="0.35">
      <c r="A80">
        <v>1198</v>
      </c>
      <c r="D80">
        <v>1198</v>
      </c>
      <c r="N80">
        <v>22.95</v>
      </c>
      <c r="W80">
        <v>35</v>
      </c>
    </row>
    <row r="81" spans="1:23" x14ac:dyDescent="0.35">
      <c r="A81">
        <v>1198</v>
      </c>
      <c r="D81">
        <v>1198</v>
      </c>
      <c r="N81">
        <v>22.95</v>
      </c>
      <c r="W81">
        <v>35</v>
      </c>
    </row>
    <row r="82" spans="1:23" x14ac:dyDescent="0.35">
      <c r="A82">
        <v>1198</v>
      </c>
      <c r="D82">
        <v>1198</v>
      </c>
      <c r="N82">
        <v>22.25</v>
      </c>
      <c r="W82">
        <v>35</v>
      </c>
    </row>
    <row r="83" spans="1:23" x14ac:dyDescent="0.35">
      <c r="A83">
        <v>1198</v>
      </c>
      <c r="D83">
        <v>1198</v>
      </c>
      <c r="N83">
        <v>22.25</v>
      </c>
      <c r="W83">
        <v>35</v>
      </c>
    </row>
    <row r="84" spans="1:23" x14ac:dyDescent="0.35">
      <c r="A84">
        <v>1198</v>
      </c>
      <c r="D84">
        <v>1198</v>
      </c>
      <c r="N84">
        <v>22.25</v>
      </c>
      <c r="W84">
        <v>35</v>
      </c>
    </row>
    <row r="85" spans="1:23" x14ac:dyDescent="0.35">
      <c r="A85">
        <v>1198</v>
      </c>
      <c r="D85">
        <v>1198</v>
      </c>
      <c r="N85">
        <v>22.25</v>
      </c>
      <c r="W85">
        <v>35</v>
      </c>
    </row>
    <row r="86" spans="1:23" x14ac:dyDescent="0.35">
      <c r="A86">
        <v>1198</v>
      </c>
      <c r="D86">
        <v>1198</v>
      </c>
      <c r="N86">
        <v>22.25</v>
      </c>
      <c r="W86">
        <v>35</v>
      </c>
    </row>
    <row r="87" spans="1:23" x14ac:dyDescent="0.35">
      <c r="A87">
        <v>1198</v>
      </c>
      <c r="D87">
        <v>1198</v>
      </c>
      <c r="N87">
        <v>22.25</v>
      </c>
      <c r="W87">
        <v>35</v>
      </c>
    </row>
    <row r="88" spans="1:23" x14ac:dyDescent="0.35">
      <c r="A88">
        <v>1198</v>
      </c>
      <c r="D88">
        <v>1198</v>
      </c>
      <c r="N88">
        <v>22.25</v>
      </c>
      <c r="W88">
        <v>35</v>
      </c>
    </row>
    <row r="89" spans="1:23" x14ac:dyDescent="0.35">
      <c r="A89">
        <v>1198</v>
      </c>
      <c r="D89">
        <v>1198</v>
      </c>
      <c r="N89">
        <v>22.25</v>
      </c>
      <c r="W89">
        <v>35</v>
      </c>
    </row>
    <row r="90" spans="1:23" x14ac:dyDescent="0.35">
      <c r="A90">
        <v>1198</v>
      </c>
      <c r="D90">
        <v>1198</v>
      </c>
      <c r="N90">
        <v>22.25</v>
      </c>
      <c r="W90">
        <v>35</v>
      </c>
    </row>
    <row r="91" spans="1:23" x14ac:dyDescent="0.35">
      <c r="A91">
        <v>1462</v>
      </c>
      <c r="D91">
        <v>1462</v>
      </c>
      <c r="N91">
        <v>22.25</v>
      </c>
      <c r="W91">
        <v>43</v>
      </c>
    </row>
    <row r="92" spans="1:23" x14ac:dyDescent="0.35">
      <c r="A92">
        <v>1197</v>
      </c>
      <c r="D92">
        <v>1197</v>
      </c>
      <c r="N92">
        <v>22.25</v>
      </c>
      <c r="W92">
        <v>37</v>
      </c>
    </row>
    <row r="93" spans="1:23" x14ac:dyDescent="0.35">
      <c r="A93">
        <v>1197</v>
      </c>
      <c r="D93">
        <v>1197</v>
      </c>
      <c r="N93">
        <v>21.56</v>
      </c>
      <c r="W93">
        <v>37</v>
      </c>
    </row>
    <row r="94" spans="1:23" x14ac:dyDescent="0.35">
      <c r="A94">
        <v>1197</v>
      </c>
      <c r="D94">
        <v>1197</v>
      </c>
      <c r="N94">
        <v>21.4</v>
      </c>
      <c r="W94">
        <v>37</v>
      </c>
    </row>
    <row r="95" spans="1:23" x14ac:dyDescent="0.35">
      <c r="A95">
        <v>1197</v>
      </c>
      <c r="D95">
        <v>1197</v>
      </c>
      <c r="N95">
        <v>21.4</v>
      </c>
      <c r="W95">
        <v>37</v>
      </c>
    </row>
    <row r="96" spans="1:23" x14ac:dyDescent="0.35">
      <c r="A96">
        <v>1197</v>
      </c>
      <c r="D96">
        <v>1197</v>
      </c>
      <c r="N96">
        <v>21.4</v>
      </c>
      <c r="W96">
        <v>37</v>
      </c>
    </row>
    <row r="97" spans="1:23" x14ac:dyDescent="0.35">
      <c r="A97">
        <v>1197</v>
      </c>
      <c r="D97">
        <v>1197</v>
      </c>
      <c r="N97">
        <v>21.4</v>
      </c>
      <c r="W97">
        <v>37</v>
      </c>
    </row>
    <row r="98" spans="1:23" x14ac:dyDescent="0.35">
      <c r="A98">
        <v>1197</v>
      </c>
      <c r="D98">
        <v>1197</v>
      </c>
      <c r="N98">
        <v>21.4</v>
      </c>
      <c r="W98">
        <v>37</v>
      </c>
    </row>
    <row r="99" spans="1:23" x14ac:dyDescent="0.35">
      <c r="A99">
        <v>1197</v>
      </c>
      <c r="D99">
        <v>1197</v>
      </c>
      <c r="N99">
        <v>21.4</v>
      </c>
      <c r="W99">
        <v>37</v>
      </c>
    </row>
    <row r="100" spans="1:23" x14ac:dyDescent="0.35">
      <c r="A100">
        <v>1197</v>
      </c>
      <c r="D100">
        <v>1197</v>
      </c>
      <c r="N100">
        <v>21.4</v>
      </c>
      <c r="W100">
        <v>37</v>
      </c>
    </row>
    <row r="101" spans="1:23" x14ac:dyDescent="0.35">
      <c r="A101">
        <v>998</v>
      </c>
      <c r="D101">
        <v>998</v>
      </c>
      <c r="N101">
        <v>21.4</v>
      </c>
      <c r="W101">
        <v>37</v>
      </c>
    </row>
    <row r="102" spans="1:23" x14ac:dyDescent="0.35">
      <c r="A102">
        <v>1396</v>
      </c>
      <c r="D102">
        <v>1396</v>
      </c>
      <c r="N102">
        <v>21.4</v>
      </c>
      <c r="W102">
        <v>55</v>
      </c>
    </row>
    <row r="103" spans="1:23" x14ac:dyDescent="0.35">
      <c r="A103">
        <v>1396</v>
      </c>
      <c r="D103">
        <v>1396</v>
      </c>
      <c r="N103">
        <v>21.4</v>
      </c>
      <c r="W103">
        <v>55</v>
      </c>
    </row>
    <row r="104" spans="1:23" x14ac:dyDescent="0.35">
      <c r="A104">
        <v>1396</v>
      </c>
      <c r="D104">
        <v>1396</v>
      </c>
      <c r="N104">
        <v>21.38</v>
      </c>
      <c r="W104">
        <v>55</v>
      </c>
    </row>
    <row r="105" spans="1:23" x14ac:dyDescent="0.35">
      <c r="A105">
        <v>1396</v>
      </c>
      <c r="D105">
        <v>1396</v>
      </c>
      <c r="N105">
        <v>21.38</v>
      </c>
      <c r="W105">
        <v>40</v>
      </c>
    </row>
    <row r="106" spans="1:23" x14ac:dyDescent="0.35">
      <c r="A106">
        <v>1461</v>
      </c>
      <c r="D106">
        <v>1461</v>
      </c>
      <c r="N106">
        <v>21.38</v>
      </c>
      <c r="W106">
        <v>50</v>
      </c>
    </row>
    <row r="107" spans="1:23" x14ac:dyDescent="0.35">
      <c r="A107">
        <v>1461</v>
      </c>
      <c r="D107">
        <v>1461</v>
      </c>
      <c r="N107">
        <v>21.19</v>
      </c>
      <c r="W107">
        <v>50</v>
      </c>
    </row>
    <row r="108" spans="1:23" x14ac:dyDescent="0.35">
      <c r="A108">
        <v>1461</v>
      </c>
      <c r="D108">
        <v>1461</v>
      </c>
      <c r="N108">
        <v>21.04</v>
      </c>
      <c r="W108">
        <v>50</v>
      </c>
    </row>
    <row r="109" spans="1:23" x14ac:dyDescent="0.35">
      <c r="A109">
        <v>1461</v>
      </c>
      <c r="D109">
        <v>1461</v>
      </c>
      <c r="N109">
        <v>21.04</v>
      </c>
      <c r="W109">
        <v>50</v>
      </c>
    </row>
    <row r="110" spans="1:23" x14ac:dyDescent="0.35">
      <c r="A110">
        <v>1461</v>
      </c>
      <c r="D110">
        <v>1461</v>
      </c>
      <c r="N110">
        <v>21.04</v>
      </c>
      <c r="W110">
        <v>50</v>
      </c>
    </row>
    <row r="111" spans="1:23" x14ac:dyDescent="0.35">
      <c r="A111">
        <v>1461</v>
      </c>
      <c r="D111">
        <v>1461</v>
      </c>
      <c r="N111">
        <v>21.04</v>
      </c>
      <c r="W111">
        <v>50</v>
      </c>
    </row>
    <row r="112" spans="1:23" x14ac:dyDescent="0.35">
      <c r="A112">
        <v>1461</v>
      </c>
      <c r="D112">
        <v>1461</v>
      </c>
      <c r="N112">
        <v>21.04</v>
      </c>
      <c r="W112">
        <v>50</v>
      </c>
    </row>
    <row r="113" spans="1:23" x14ac:dyDescent="0.35">
      <c r="A113">
        <v>1197</v>
      </c>
      <c r="D113">
        <v>1197</v>
      </c>
      <c r="N113">
        <v>21.04</v>
      </c>
      <c r="W113">
        <v>32</v>
      </c>
    </row>
    <row r="114" spans="1:23" x14ac:dyDescent="0.35">
      <c r="A114">
        <v>1197</v>
      </c>
      <c r="D114">
        <v>1197</v>
      </c>
      <c r="N114">
        <v>21.04</v>
      </c>
      <c r="W114">
        <v>32</v>
      </c>
    </row>
    <row r="115" spans="1:23" x14ac:dyDescent="0.35">
      <c r="A115">
        <v>1197</v>
      </c>
      <c r="D115">
        <v>1197</v>
      </c>
      <c r="N115">
        <v>20.89</v>
      </c>
      <c r="W115">
        <v>32</v>
      </c>
    </row>
    <row r="116" spans="1:23" x14ac:dyDescent="0.35">
      <c r="A116">
        <v>1197</v>
      </c>
      <c r="D116">
        <v>1197</v>
      </c>
      <c r="N116">
        <v>20.89</v>
      </c>
      <c r="W116">
        <v>32</v>
      </c>
    </row>
    <row r="117" spans="1:23" x14ac:dyDescent="0.35">
      <c r="A117">
        <v>1197</v>
      </c>
      <c r="D117">
        <v>1197</v>
      </c>
      <c r="N117">
        <v>20.89</v>
      </c>
      <c r="W117">
        <v>32</v>
      </c>
    </row>
    <row r="118" spans="1:23" x14ac:dyDescent="0.35">
      <c r="A118">
        <v>1197</v>
      </c>
      <c r="D118">
        <v>1197</v>
      </c>
      <c r="N118">
        <v>20.89</v>
      </c>
      <c r="W118">
        <v>32</v>
      </c>
    </row>
    <row r="119" spans="1:23" x14ac:dyDescent="0.35">
      <c r="A119">
        <v>1186</v>
      </c>
      <c r="D119">
        <v>1186</v>
      </c>
      <c r="N119">
        <v>20.89</v>
      </c>
      <c r="W119">
        <v>37</v>
      </c>
    </row>
    <row r="120" spans="1:23" x14ac:dyDescent="0.35">
      <c r="A120">
        <v>1364</v>
      </c>
      <c r="D120">
        <v>1364</v>
      </c>
      <c r="N120">
        <v>20.89</v>
      </c>
      <c r="W120">
        <v>45</v>
      </c>
    </row>
    <row r="121" spans="1:23" x14ac:dyDescent="0.35">
      <c r="A121">
        <v>1364</v>
      </c>
      <c r="D121">
        <v>1364</v>
      </c>
      <c r="N121">
        <v>20.7</v>
      </c>
      <c r="W121">
        <v>45</v>
      </c>
    </row>
    <row r="122" spans="1:23" x14ac:dyDescent="0.35">
      <c r="A122">
        <v>1364</v>
      </c>
      <c r="D122">
        <v>1364</v>
      </c>
      <c r="N122">
        <v>20.32</v>
      </c>
      <c r="W122">
        <v>45</v>
      </c>
    </row>
    <row r="123" spans="1:23" x14ac:dyDescent="0.35">
      <c r="A123">
        <v>1364</v>
      </c>
      <c r="D123">
        <v>1364</v>
      </c>
      <c r="N123">
        <v>20.32</v>
      </c>
      <c r="W123">
        <v>45</v>
      </c>
    </row>
    <row r="124" spans="1:23" x14ac:dyDescent="0.35">
      <c r="A124">
        <v>1364</v>
      </c>
      <c r="D124">
        <v>1364</v>
      </c>
      <c r="N124">
        <v>20.32</v>
      </c>
      <c r="W124">
        <v>45</v>
      </c>
    </row>
    <row r="125" spans="1:23" x14ac:dyDescent="0.35">
      <c r="A125">
        <v>1364</v>
      </c>
      <c r="D125">
        <v>1364</v>
      </c>
      <c r="N125">
        <v>20.3</v>
      </c>
      <c r="W125">
        <v>45</v>
      </c>
    </row>
    <row r="126" spans="1:23" x14ac:dyDescent="0.35">
      <c r="A126">
        <v>1364</v>
      </c>
      <c r="D126">
        <v>1364</v>
      </c>
      <c r="N126">
        <v>20.3</v>
      </c>
      <c r="W126">
        <v>45</v>
      </c>
    </row>
    <row r="127" spans="1:23" x14ac:dyDescent="0.35">
      <c r="A127">
        <v>1364</v>
      </c>
      <c r="D127">
        <v>1364</v>
      </c>
      <c r="N127">
        <v>20.3</v>
      </c>
      <c r="W127">
        <v>45</v>
      </c>
    </row>
    <row r="128" spans="1:23" x14ac:dyDescent="0.35">
      <c r="A128">
        <v>1364</v>
      </c>
      <c r="D128">
        <v>1364</v>
      </c>
      <c r="N128">
        <v>20.3</v>
      </c>
      <c r="W128">
        <v>45</v>
      </c>
    </row>
    <row r="129" spans="1:23" x14ac:dyDescent="0.35">
      <c r="A129">
        <v>1364</v>
      </c>
      <c r="D129">
        <v>1364</v>
      </c>
      <c r="N129">
        <v>20.3</v>
      </c>
      <c r="W129">
        <v>45</v>
      </c>
    </row>
    <row r="130" spans="1:23" x14ac:dyDescent="0.35">
      <c r="A130">
        <v>1364</v>
      </c>
      <c r="D130">
        <v>1364</v>
      </c>
      <c r="N130">
        <v>20.3</v>
      </c>
      <c r="W130">
        <v>45</v>
      </c>
    </row>
    <row r="131" spans="1:23" x14ac:dyDescent="0.35">
      <c r="A131">
        <v>1364</v>
      </c>
      <c r="D131">
        <v>1364</v>
      </c>
      <c r="N131">
        <v>20.3</v>
      </c>
      <c r="W131">
        <v>45</v>
      </c>
    </row>
    <row r="132" spans="1:23" x14ac:dyDescent="0.35">
      <c r="A132">
        <v>1248</v>
      </c>
      <c r="D132">
        <v>1248</v>
      </c>
      <c r="N132">
        <v>20.3</v>
      </c>
      <c r="W132">
        <v>48</v>
      </c>
    </row>
    <row r="133" spans="1:23" x14ac:dyDescent="0.35">
      <c r="A133">
        <v>1248</v>
      </c>
      <c r="D133">
        <v>1248</v>
      </c>
      <c r="N133">
        <v>20.3</v>
      </c>
      <c r="W133">
        <v>48</v>
      </c>
    </row>
    <row r="134" spans="1:23" x14ac:dyDescent="0.35">
      <c r="A134">
        <v>1248</v>
      </c>
      <c r="D134">
        <v>1248</v>
      </c>
      <c r="N134">
        <v>20</v>
      </c>
      <c r="W134">
        <v>48</v>
      </c>
    </row>
    <row r="135" spans="1:23" x14ac:dyDescent="0.35">
      <c r="A135">
        <v>1248</v>
      </c>
      <c r="D135">
        <v>1248</v>
      </c>
      <c r="N135">
        <v>20</v>
      </c>
      <c r="W135">
        <v>48</v>
      </c>
    </row>
    <row r="136" spans="1:23" x14ac:dyDescent="0.35">
      <c r="A136">
        <v>1248</v>
      </c>
      <c r="D136">
        <v>1248</v>
      </c>
      <c r="N136">
        <v>20</v>
      </c>
      <c r="W136">
        <v>48</v>
      </c>
    </row>
    <row r="137" spans="1:23" x14ac:dyDescent="0.35">
      <c r="A137">
        <v>1248</v>
      </c>
      <c r="D137">
        <v>1248</v>
      </c>
      <c r="N137">
        <v>20</v>
      </c>
      <c r="W137">
        <v>48</v>
      </c>
    </row>
    <row r="138" spans="1:23" x14ac:dyDescent="0.35">
      <c r="A138">
        <v>1248</v>
      </c>
      <c r="D138">
        <v>1248</v>
      </c>
      <c r="N138">
        <v>20</v>
      </c>
      <c r="W138">
        <v>48</v>
      </c>
    </row>
    <row r="139" spans="1:23" x14ac:dyDescent="0.35">
      <c r="A139">
        <v>1248</v>
      </c>
      <c r="D139">
        <v>1248</v>
      </c>
      <c r="N139">
        <v>20</v>
      </c>
      <c r="W139">
        <v>48</v>
      </c>
    </row>
    <row r="140" spans="1:23" x14ac:dyDescent="0.35">
      <c r="A140">
        <v>1248</v>
      </c>
      <c r="D140">
        <v>1248</v>
      </c>
      <c r="N140">
        <v>20</v>
      </c>
      <c r="W140">
        <v>48</v>
      </c>
    </row>
    <row r="141" spans="1:23" x14ac:dyDescent="0.35">
      <c r="A141">
        <v>1582</v>
      </c>
      <c r="D141">
        <v>1582</v>
      </c>
      <c r="N141">
        <v>20</v>
      </c>
      <c r="W141">
        <v>45</v>
      </c>
    </row>
    <row r="142" spans="1:23" x14ac:dyDescent="0.35">
      <c r="A142">
        <v>1582</v>
      </c>
      <c r="D142">
        <v>1582</v>
      </c>
      <c r="N142">
        <v>20</v>
      </c>
      <c r="W142">
        <v>45</v>
      </c>
    </row>
    <row r="143" spans="1:23" x14ac:dyDescent="0.35">
      <c r="A143">
        <v>1248</v>
      </c>
      <c r="D143">
        <v>1248</v>
      </c>
      <c r="N143">
        <v>19.899999999999999</v>
      </c>
      <c r="W143">
        <v>44</v>
      </c>
    </row>
    <row r="144" spans="1:23" x14ac:dyDescent="0.35">
      <c r="A144">
        <v>1248</v>
      </c>
      <c r="D144">
        <v>1248</v>
      </c>
      <c r="N144">
        <v>19.899999999999999</v>
      </c>
      <c r="W144">
        <v>44</v>
      </c>
    </row>
    <row r="145" spans="1:23" x14ac:dyDescent="0.35">
      <c r="A145">
        <v>1248</v>
      </c>
      <c r="D145">
        <v>1248</v>
      </c>
      <c r="N145">
        <v>19.2</v>
      </c>
      <c r="W145">
        <v>44</v>
      </c>
    </row>
    <row r="146" spans="1:23" x14ac:dyDescent="0.35">
      <c r="A146">
        <v>1248</v>
      </c>
      <c r="D146">
        <v>1248</v>
      </c>
      <c r="N146">
        <v>19.2</v>
      </c>
      <c r="W146">
        <v>44</v>
      </c>
    </row>
    <row r="147" spans="1:23" x14ac:dyDescent="0.35">
      <c r="A147">
        <v>1248</v>
      </c>
      <c r="D147">
        <v>1248</v>
      </c>
      <c r="N147">
        <v>19.2</v>
      </c>
      <c r="W147">
        <v>44</v>
      </c>
    </row>
    <row r="148" spans="1:23" x14ac:dyDescent="0.35">
      <c r="A148">
        <v>1248</v>
      </c>
      <c r="D148">
        <v>1248</v>
      </c>
      <c r="N148">
        <v>19.2</v>
      </c>
      <c r="W148">
        <v>44</v>
      </c>
    </row>
    <row r="149" spans="1:23" x14ac:dyDescent="0.35">
      <c r="A149">
        <v>1248</v>
      </c>
      <c r="D149">
        <v>1248</v>
      </c>
      <c r="N149">
        <v>19.2</v>
      </c>
      <c r="W149">
        <v>44</v>
      </c>
    </row>
    <row r="150" spans="1:23" x14ac:dyDescent="0.35">
      <c r="A150">
        <v>998</v>
      </c>
      <c r="D150">
        <v>998</v>
      </c>
      <c r="N150">
        <v>19.2</v>
      </c>
      <c r="W150">
        <v>35</v>
      </c>
    </row>
    <row r="151" spans="1:23" x14ac:dyDescent="0.35">
      <c r="A151">
        <v>1498</v>
      </c>
      <c r="D151">
        <v>1498</v>
      </c>
      <c r="N151">
        <v>19.2</v>
      </c>
      <c r="W151">
        <v>45</v>
      </c>
    </row>
    <row r="152" spans="1:23" x14ac:dyDescent="0.35">
      <c r="A152">
        <v>1498</v>
      </c>
      <c r="D152">
        <v>1498</v>
      </c>
      <c r="N152">
        <v>19</v>
      </c>
      <c r="W152">
        <v>45</v>
      </c>
    </row>
    <row r="153" spans="1:23" x14ac:dyDescent="0.35">
      <c r="A153">
        <v>1498</v>
      </c>
      <c r="D153">
        <v>1498</v>
      </c>
      <c r="N153">
        <v>19</v>
      </c>
      <c r="W153">
        <v>45</v>
      </c>
    </row>
    <row r="154" spans="1:23" x14ac:dyDescent="0.35">
      <c r="A154">
        <v>1498</v>
      </c>
      <c r="D154">
        <v>1498</v>
      </c>
      <c r="N154">
        <v>19</v>
      </c>
      <c r="W154">
        <v>45</v>
      </c>
    </row>
    <row r="155" spans="1:23" x14ac:dyDescent="0.35">
      <c r="A155">
        <v>1498</v>
      </c>
      <c r="D155">
        <v>1498</v>
      </c>
      <c r="N155">
        <v>19</v>
      </c>
      <c r="W155">
        <v>45</v>
      </c>
    </row>
    <row r="156" spans="1:23" x14ac:dyDescent="0.35">
      <c r="A156">
        <v>1120</v>
      </c>
      <c r="D156">
        <v>1120</v>
      </c>
      <c r="N156">
        <v>19</v>
      </c>
      <c r="W156">
        <v>43</v>
      </c>
    </row>
    <row r="157" spans="1:23" x14ac:dyDescent="0.35">
      <c r="A157">
        <v>1120</v>
      </c>
      <c r="D157">
        <v>1120</v>
      </c>
      <c r="N157">
        <v>19</v>
      </c>
      <c r="W157">
        <v>43</v>
      </c>
    </row>
    <row r="158" spans="1:23" x14ac:dyDescent="0.35">
      <c r="A158">
        <v>1120</v>
      </c>
      <c r="D158">
        <v>1120</v>
      </c>
      <c r="N158">
        <v>19</v>
      </c>
      <c r="W158">
        <v>43</v>
      </c>
    </row>
    <row r="159" spans="1:23" x14ac:dyDescent="0.35">
      <c r="A159">
        <v>1197</v>
      </c>
      <c r="D159">
        <v>1197</v>
      </c>
      <c r="N159">
        <v>19</v>
      </c>
      <c r="W159">
        <v>43</v>
      </c>
    </row>
    <row r="160" spans="1:23" x14ac:dyDescent="0.35">
      <c r="A160">
        <v>1197</v>
      </c>
      <c r="D160">
        <v>1197</v>
      </c>
      <c r="N160">
        <v>19</v>
      </c>
      <c r="W160">
        <v>43</v>
      </c>
    </row>
    <row r="161" spans="1:23" x14ac:dyDescent="0.35">
      <c r="A161">
        <v>1197</v>
      </c>
      <c r="D161">
        <v>1197</v>
      </c>
      <c r="N161">
        <v>19</v>
      </c>
      <c r="W161">
        <v>43</v>
      </c>
    </row>
    <row r="162" spans="1:23" x14ac:dyDescent="0.35">
      <c r="A162">
        <v>1197</v>
      </c>
      <c r="D162">
        <v>1197</v>
      </c>
      <c r="N162">
        <v>18.899999999999999</v>
      </c>
      <c r="W162">
        <v>43</v>
      </c>
    </row>
    <row r="163" spans="1:23" x14ac:dyDescent="0.35">
      <c r="A163">
        <v>1197</v>
      </c>
      <c r="D163">
        <v>1197</v>
      </c>
      <c r="N163">
        <v>18.899999999999999</v>
      </c>
      <c r="W163">
        <v>43</v>
      </c>
    </row>
    <row r="164" spans="1:23" x14ac:dyDescent="0.35">
      <c r="A164">
        <v>1197</v>
      </c>
      <c r="D164">
        <v>1197</v>
      </c>
      <c r="N164">
        <v>18.899999999999999</v>
      </c>
      <c r="W164">
        <v>43</v>
      </c>
    </row>
    <row r="165" spans="1:23" x14ac:dyDescent="0.35">
      <c r="A165">
        <v>1197</v>
      </c>
      <c r="D165">
        <v>1197</v>
      </c>
      <c r="N165">
        <v>18.899999999999999</v>
      </c>
      <c r="W165">
        <v>43</v>
      </c>
    </row>
    <row r="166" spans="1:23" x14ac:dyDescent="0.35">
      <c r="A166">
        <v>1197</v>
      </c>
      <c r="D166">
        <v>1197</v>
      </c>
      <c r="N166">
        <v>18.899999999999999</v>
      </c>
      <c r="W166">
        <v>43</v>
      </c>
    </row>
    <row r="167" spans="1:23" x14ac:dyDescent="0.35">
      <c r="A167">
        <v>2179</v>
      </c>
      <c r="D167">
        <v>2179</v>
      </c>
      <c r="N167">
        <v>18.899999999999999</v>
      </c>
      <c r="W167">
        <v>60</v>
      </c>
    </row>
    <row r="168" spans="1:23" x14ac:dyDescent="0.35">
      <c r="A168">
        <v>2179</v>
      </c>
      <c r="D168">
        <v>2179</v>
      </c>
      <c r="N168">
        <v>18.899999999999999</v>
      </c>
      <c r="W168">
        <v>60</v>
      </c>
    </row>
    <row r="169" spans="1:23" x14ac:dyDescent="0.35">
      <c r="A169">
        <v>2179</v>
      </c>
      <c r="D169">
        <v>2179</v>
      </c>
      <c r="N169">
        <v>18.489999999999998</v>
      </c>
      <c r="W169">
        <v>60</v>
      </c>
    </row>
    <row r="170" spans="1:23" x14ac:dyDescent="0.35">
      <c r="A170">
        <v>1493</v>
      </c>
      <c r="D170">
        <v>1493</v>
      </c>
      <c r="N170">
        <v>18.489999999999998</v>
      </c>
      <c r="W170">
        <v>60</v>
      </c>
    </row>
    <row r="171" spans="1:23" x14ac:dyDescent="0.35">
      <c r="A171">
        <v>1493</v>
      </c>
      <c r="D171">
        <v>1493</v>
      </c>
      <c r="N171">
        <v>18.489999999999998</v>
      </c>
      <c r="W171">
        <v>60</v>
      </c>
    </row>
    <row r="172" spans="1:23" x14ac:dyDescent="0.35">
      <c r="A172">
        <v>1493</v>
      </c>
      <c r="D172">
        <v>1493</v>
      </c>
      <c r="N172">
        <v>18.489999999999998</v>
      </c>
      <c r="W172">
        <v>60</v>
      </c>
    </row>
    <row r="173" spans="1:23" x14ac:dyDescent="0.35">
      <c r="A173">
        <v>1493</v>
      </c>
      <c r="D173">
        <v>1493</v>
      </c>
      <c r="N173">
        <v>18.489999999999998</v>
      </c>
      <c r="W173">
        <v>60</v>
      </c>
    </row>
    <row r="174" spans="1:23" x14ac:dyDescent="0.35">
      <c r="A174">
        <v>1493</v>
      </c>
      <c r="D174">
        <v>1493</v>
      </c>
      <c r="N174">
        <v>18.489999999999998</v>
      </c>
      <c r="W174">
        <v>60</v>
      </c>
    </row>
    <row r="175" spans="1:23" x14ac:dyDescent="0.35">
      <c r="A175">
        <v>1493</v>
      </c>
      <c r="D175">
        <v>1493</v>
      </c>
      <c r="N175">
        <v>18.489999999999998</v>
      </c>
      <c r="W175">
        <v>60</v>
      </c>
    </row>
    <row r="176" spans="1:23" x14ac:dyDescent="0.35">
      <c r="A176">
        <v>1493</v>
      </c>
      <c r="D176">
        <v>1493</v>
      </c>
      <c r="N176">
        <v>18.489999999999998</v>
      </c>
      <c r="W176">
        <v>60</v>
      </c>
    </row>
    <row r="177" spans="1:23" x14ac:dyDescent="0.35">
      <c r="A177">
        <v>1396</v>
      </c>
      <c r="D177">
        <v>1396</v>
      </c>
      <c r="N177">
        <v>18.489999999999998</v>
      </c>
      <c r="W177">
        <v>45</v>
      </c>
    </row>
    <row r="178" spans="1:23" x14ac:dyDescent="0.35">
      <c r="A178">
        <v>1396</v>
      </c>
      <c r="D178">
        <v>1396</v>
      </c>
      <c r="N178">
        <v>18.489999999999998</v>
      </c>
      <c r="W178">
        <v>45</v>
      </c>
    </row>
    <row r="179" spans="1:23" x14ac:dyDescent="0.35">
      <c r="A179">
        <v>1396</v>
      </c>
      <c r="D179">
        <v>1396</v>
      </c>
      <c r="N179">
        <v>18.399999999999999</v>
      </c>
      <c r="W179">
        <v>45</v>
      </c>
    </row>
    <row r="180" spans="1:23" x14ac:dyDescent="0.35">
      <c r="A180">
        <v>1396</v>
      </c>
      <c r="D180">
        <v>1396</v>
      </c>
      <c r="N180">
        <v>18.399999999999999</v>
      </c>
      <c r="W180">
        <v>45</v>
      </c>
    </row>
    <row r="181" spans="1:23" x14ac:dyDescent="0.35">
      <c r="A181">
        <v>1396</v>
      </c>
      <c r="D181">
        <v>1396</v>
      </c>
      <c r="N181">
        <v>18.399999999999999</v>
      </c>
      <c r="W181">
        <v>45</v>
      </c>
    </row>
    <row r="182" spans="1:23" x14ac:dyDescent="0.35">
      <c r="A182">
        <v>1364</v>
      </c>
      <c r="D182">
        <v>1364</v>
      </c>
      <c r="N182">
        <v>18.399999999999999</v>
      </c>
      <c r="W182">
        <v>43</v>
      </c>
    </row>
    <row r="183" spans="1:23" x14ac:dyDescent="0.35">
      <c r="A183">
        <v>1364</v>
      </c>
      <c r="D183">
        <v>1364</v>
      </c>
      <c r="N183">
        <v>18.399999999999999</v>
      </c>
      <c r="W183">
        <v>43</v>
      </c>
    </row>
    <row r="184" spans="1:23" x14ac:dyDescent="0.35">
      <c r="A184">
        <v>1364</v>
      </c>
      <c r="D184">
        <v>1364</v>
      </c>
      <c r="N184">
        <v>18.399999999999999</v>
      </c>
      <c r="W184">
        <v>45</v>
      </c>
    </row>
    <row r="185" spans="1:23" x14ac:dyDescent="0.35">
      <c r="A185">
        <v>1364</v>
      </c>
      <c r="D185">
        <v>1364</v>
      </c>
      <c r="N185">
        <v>18.2</v>
      </c>
      <c r="W185">
        <v>45</v>
      </c>
    </row>
    <row r="186" spans="1:23" x14ac:dyDescent="0.35">
      <c r="A186">
        <v>1364</v>
      </c>
      <c r="D186">
        <v>1364</v>
      </c>
      <c r="N186">
        <v>18.100000000000001</v>
      </c>
      <c r="W186">
        <v>45</v>
      </c>
    </row>
    <row r="187" spans="1:23" x14ac:dyDescent="0.35">
      <c r="A187">
        <v>1461</v>
      </c>
      <c r="D187">
        <v>1461</v>
      </c>
      <c r="N187">
        <v>18.100000000000001</v>
      </c>
      <c r="W187">
        <v>50</v>
      </c>
    </row>
    <row r="188" spans="1:23" x14ac:dyDescent="0.35">
      <c r="A188">
        <v>1461</v>
      </c>
      <c r="D188">
        <v>1461</v>
      </c>
      <c r="N188">
        <v>18.100000000000001</v>
      </c>
      <c r="W188">
        <v>50</v>
      </c>
    </row>
    <row r="189" spans="1:23" x14ac:dyDescent="0.35">
      <c r="A189">
        <v>1461</v>
      </c>
      <c r="D189">
        <v>1461</v>
      </c>
      <c r="N189">
        <v>18</v>
      </c>
      <c r="W189">
        <v>50</v>
      </c>
    </row>
    <row r="190" spans="1:23" x14ac:dyDescent="0.35">
      <c r="A190">
        <v>1498</v>
      </c>
      <c r="D190">
        <v>1498</v>
      </c>
      <c r="N190">
        <v>18</v>
      </c>
      <c r="W190">
        <v>55</v>
      </c>
    </row>
    <row r="191" spans="1:23" x14ac:dyDescent="0.35">
      <c r="A191">
        <v>1498</v>
      </c>
      <c r="D191">
        <v>1498</v>
      </c>
      <c r="N191">
        <v>18</v>
      </c>
      <c r="W191">
        <v>55</v>
      </c>
    </row>
    <row r="192" spans="1:23" x14ac:dyDescent="0.35">
      <c r="A192">
        <v>1995</v>
      </c>
      <c r="D192">
        <v>1995</v>
      </c>
      <c r="N192">
        <v>18</v>
      </c>
      <c r="W192">
        <v>51</v>
      </c>
    </row>
    <row r="193" spans="1:23" x14ac:dyDescent="0.35">
      <c r="A193">
        <v>1995</v>
      </c>
      <c r="D193">
        <v>1995</v>
      </c>
      <c r="N193">
        <v>18</v>
      </c>
      <c r="W193">
        <v>51</v>
      </c>
    </row>
    <row r="194" spans="1:23" x14ac:dyDescent="0.35">
      <c r="A194">
        <v>1995</v>
      </c>
      <c r="D194">
        <v>1995</v>
      </c>
      <c r="N194">
        <v>18</v>
      </c>
      <c r="W194">
        <v>51</v>
      </c>
    </row>
    <row r="195" spans="1:23" x14ac:dyDescent="0.35">
      <c r="A195">
        <v>796</v>
      </c>
      <c r="D195">
        <v>796</v>
      </c>
      <c r="N195">
        <v>18</v>
      </c>
      <c r="W195">
        <v>35</v>
      </c>
    </row>
    <row r="196" spans="1:23" x14ac:dyDescent="0.35">
      <c r="A196">
        <v>796</v>
      </c>
      <c r="D196">
        <v>796</v>
      </c>
      <c r="N196">
        <v>18</v>
      </c>
      <c r="W196">
        <v>35</v>
      </c>
    </row>
    <row r="197" spans="1:23" x14ac:dyDescent="0.35">
      <c r="A197">
        <v>1498</v>
      </c>
      <c r="D197">
        <v>1498</v>
      </c>
      <c r="N197">
        <v>18</v>
      </c>
      <c r="W197">
        <v>55</v>
      </c>
    </row>
    <row r="198" spans="1:23" x14ac:dyDescent="0.35">
      <c r="A198">
        <v>1498</v>
      </c>
      <c r="D198">
        <v>1498</v>
      </c>
      <c r="N198">
        <v>18</v>
      </c>
      <c r="W198">
        <v>55</v>
      </c>
    </row>
    <row r="199" spans="1:23" x14ac:dyDescent="0.35">
      <c r="A199">
        <v>1498</v>
      </c>
      <c r="D199">
        <v>1498</v>
      </c>
      <c r="N199">
        <v>18</v>
      </c>
      <c r="W199">
        <v>55</v>
      </c>
    </row>
    <row r="200" spans="1:23" x14ac:dyDescent="0.35">
      <c r="A200">
        <v>1498</v>
      </c>
      <c r="D200">
        <v>1498</v>
      </c>
      <c r="N200">
        <v>18</v>
      </c>
      <c r="W200">
        <v>55</v>
      </c>
    </row>
    <row r="201" spans="1:23" x14ac:dyDescent="0.35">
      <c r="A201">
        <v>1461</v>
      </c>
      <c r="D201">
        <v>1461</v>
      </c>
      <c r="N201">
        <v>18</v>
      </c>
      <c r="W201">
        <v>50</v>
      </c>
    </row>
    <row r="202" spans="1:23" x14ac:dyDescent="0.35">
      <c r="A202">
        <v>1461</v>
      </c>
      <c r="D202">
        <v>1461</v>
      </c>
      <c r="N202">
        <v>18</v>
      </c>
      <c r="W202">
        <v>50</v>
      </c>
    </row>
    <row r="203" spans="1:23" x14ac:dyDescent="0.35">
      <c r="A203">
        <v>1461</v>
      </c>
      <c r="D203">
        <v>1461</v>
      </c>
      <c r="N203">
        <v>18</v>
      </c>
      <c r="W203">
        <v>50</v>
      </c>
    </row>
    <row r="204" spans="1:23" x14ac:dyDescent="0.35">
      <c r="A204">
        <v>1193</v>
      </c>
      <c r="D204">
        <v>1193</v>
      </c>
      <c r="N204">
        <v>18</v>
      </c>
      <c r="W204">
        <v>44</v>
      </c>
    </row>
    <row r="205" spans="1:23" x14ac:dyDescent="0.35">
      <c r="A205">
        <v>1193</v>
      </c>
      <c r="D205">
        <v>1193</v>
      </c>
      <c r="N205">
        <v>18</v>
      </c>
      <c r="W205">
        <v>44</v>
      </c>
    </row>
    <row r="206" spans="1:23" x14ac:dyDescent="0.35">
      <c r="A206">
        <v>1193</v>
      </c>
      <c r="D206">
        <v>1193</v>
      </c>
      <c r="N206">
        <v>17.57</v>
      </c>
      <c r="W206">
        <v>44</v>
      </c>
    </row>
    <row r="207" spans="1:23" x14ac:dyDescent="0.35">
      <c r="A207">
        <v>1193</v>
      </c>
      <c r="D207">
        <v>1193</v>
      </c>
      <c r="N207">
        <v>17.57</v>
      </c>
      <c r="W207">
        <v>44</v>
      </c>
    </row>
    <row r="208" spans="1:23" x14ac:dyDescent="0.35">
      <c r="A208">
        <v>1582</v>
      </c>
      <c r="D208">
        <v>1582</v>
      </c>
      <c r="N208">
        <v>17.57</v>
      </c>
      <c r="W208">
        <v>55</v>
      </c>
    </row>
    <row r="209" spans="1:23" x14ac:dyDescent="0.35">
      <c r="A209">
        <v>1582</v>
      </c>
      <c r="D209">
        <v>1582</v>
      </c>
      <c r="N209">
        <v>17.57</v>
      </c>
      <c r="W209">
        <v>55</v>
      </c>
    </row>
    <row r="210" spans="1:23" x14ac:dyDescent="0.35">
      <c r="A210">
        <v>1582</v>
      </c>
      <c r="D210">
        <v>1582</v>
      </c>
      <c r="N210">
        <v>17.010000000000002</v>
      </c>
      <c r="W210">
        <v>55</v>
      </c>
    </row>
    <row r="211" spans="1:23" x14ac:dyDescent="0.35">
      <c r="A211">
        <v>1582</v>
      </c>
      <c r="D211">
        <v>1582</v>
      </c>
      <c r="N211">
        <v>17.010000000000002</v>
      </c>
      <c r="W211">
        <v>55</v>
      </c>
    </row>
    <row r="212" spans="1:23" x14ac:dyDescent="0.35">
      <c r="A212">
        <v>1582</v>
      </c>
      <c r="D212">
        <v>1582</v>
      </c>
      <c r="N212">
        <v>17.010000000000002</v>
      </c>
      <c r="W212">
        <v>55</v>
      </c>
    </row>
    <row r="213" spans="1:23" x14ac:dyDescent="0.35">
      <c r="A213">
        <v>1582</v>
      </c>
      <c r="D213">
        <v>1582</v>
      </c>
      <c r="N213">
        <v>17.010000000000002</v>
      </c>
      <c r="W213">
        <v>55</v>
      </c>
    </row>
    <row r="214" spans="1:23" x14ac:dyDescent="0.35">
      <c r="A214">
        <v>1197</v>
      </c>
      <c r="D214">
        <v>1197</v>
      </c>
      <c r="N214">
        <v>17.010000000000002</v>
      </c>
      <c r="W214">
        <v>45</v>
      </c>
    </row>
    <row r="215" spans="1:23" x14ac:dyDescent="0.35">
      <c r="A215">
        <v>1197</v>
      </c>
      <c r="D215">
        <v>1197</v>
      </c>
      <c r="N215">
        <v>17.010000000000002</v>
      </c>
      <c r="W215">
        <v>45</v>
      </c>
    </row>
    <row r="216" spans="1:23" x14ac:dyDescent="0.35">
      <c r="A216">
        <v>1498</v>
      </c>
      <c r="D216">
        <v>1498</v>
      </c>
      <c r="N216">
        <v>17</v>
      </c>
      <c r="W216">
        <v>40</v>
      </c>
    </row>
    <row r="217" spans="1:23" x14ac:dyDescent="0.35">
      <c r="A217">
        <v>1197</v>
      </c>
      <c r="D217">
        <v>1197</v>
      </c>
      <c r="N217">
        <v>17</v>
      </c>
      <c r="W217">
        <v>45</v>
      </c>
    </row>
    <row r="218" spans="1:23" x14ac:dyDescent="0.35">
      <c r="A218">
        <v>1197</v>
      </c>
      <c r="D218">
        <v>1197</v>
      </c>
      <c r="N218">
        <v>17</v>
      </c>
      <c r="W218">
        <v>45</v>
      </c>
    </row>
    <row r="219" spans="1:23" x14ac:dyDescent="0.35">
      <c r="A219">
        <v>1995</v>
      </c>
      <c r="D219">
        <v>1995</v>
      </c>
      <c r="N219">
        <v>16.78</v>
      </c>
      <c r="W219">
        <v>62</v>
      </c>
    </row>
    <row r="220" spans="1:23" x14ac:dyDescent="0.35">
      <c r="A220">
        <v>1995</v>
      </c>
      <c r="D220">
        <v>1995</v>
      </c>
      <c r="N220">
        <v>16.78</v>
      </c>
      <c r="W220">
        <v>62</v>
      </c>
    </row>
    <row r="221" spans="1:23" x14ac:dyDescent="0.35">
      <c r="A221">
        <v>1995</v>
      </c>
      <c r="D221">
        <v>1995</v>
      </c>
      <c r="N221">
        <v>16.38</v>
      </c>
      <c r="W221">
        <v>62</v>
      </c>
    </row>
    <row r="222" spans="1:23" x14ac:dyDescent="0.35">
      <c r="A222">
        <v>1995</v>
      </c>
      <c r="D222">
        <v>1995</v>
      </c>
      <c r="N222">
        <v>16.38</v>
      </c>
      <c r="W222">
        <v>62</v>
      </c>
    </row>
    <row r="223" spans="1:23" x14ac:dyDescent="0.35">
      <c r="A223">
        <v>1197</v>
      </c>
      <c r="D223">
        <v>1197</v>
      </c>
      <c r="N223">
        <v>16.38</v>
      </c>
      <c r="W223">
        <v>42</v>
      </c>
    </row>
    <row r="224" spans="1:23" x14ac:dyDescent="0.35">
      <c r="A224">
        <v>1197</v>
      </c>
      <c r="D224">
        <v>1197</v>
      </c>
      <c r="N224">
        <v>16.38</v>
      </c>
      <c r="W224">
        <v>37</v>
      </c>
    </row>
    <row r="225" spans="1:23" x14ac:dyDescent="0.35">
      <c r="A225">
        <v>1197</v>
      </c>
      <c r="D225">
        <v>1197</v>
      </c>
      <c r="N225">
        <v>16.3</v>
      </c>
      <c r="W225">
        <v>37</v>
      </c>
    </row>
    <row r="226" spans="1:23" x14ac:dyDescent="0.35">
      <c r="A226">
        <v>1197</v>
      </c>
      <c r="D226">
        <v>1197</v>
      </c>
      <c r="N226">
        <v>16.3</v>
      </c>
      <c r="W226">
        <v>37</v>
      </c>
    </row>
    <row r="227" spans="1:23" x14ac:dyDescent="0.35">
      <c r="A227">
        <v>1197</v>
      </c>
      <c r="D227">
        <v>1197</v>
      </c>
      <c r="N227">
        <v>16.3</v>
      </c>
      <c r="W227">
        <v>37</v>
      </c>
    </row>
    <row r="228" spans="1:23" x14ac:dyDescent="0.35">
      <c r="A228">
        <v>1197</v>
      </c>
      <c r="D228">
        <v>1197</v>
      </c>
      <c r="N228">
        <v>16.3</v>
      </c>
      <c r="W228">
        <v>37</v>
      </c>
    </row>
    <row r="229" spans="1:23" x14ac:dyDescent="0.35">
      <c r="A229">
        <v>1197</v>
      </c>
      <c r="D229">
        <v>1197</v>
      </c>
      <c r="N229">
        <v>16.3</v>
      </c>
      <c r="W229">
        <v>37</v>
      </c>
    </row>
    <row r="230" spans="1:23" x14ac:dyDescent="0.35">
      <c r="A230">
        <v>1197</v>
      </c>
      <c r="D230">
        <v>1197</v>
      </c>
      <c r="N230">
        <v>16.3</v>
      </c>
      <c r="W230">
        <v>37</v>
      </c>
    </row>
    <row r="231" spans="1:23" x14ac:dyDescent="0.35">
      <c r="A231">
        <v>1995</v>
      </c>
      <c r="D231">
        <v>1995</v>
      </c>
      <c r="N231">
        <v>16.3</v>
      </c>
      <c r="W231">
        <v>67</v>
      </c>
    </row>
    <row r="232" spans="1:23" x14ac:dyDescent="0.35">
      <c r="A232">
        <v>1998</v>
      </c>
      <c r="D232">
        <v>1998</v>
      </c>
      <c r="N232">
        <v>16.3</v>
      </c>
      <c r="W232">
        <v>67</v>
      </c>
    </row>
    <row r="233" spans="1:23" x14ac:dyDescent="0.35">
      <c r="A233">
        <v>1995</v>
      </c>
      <c r="D233">
        <v>1995</v>
      </c>
      <c r="N233">
        <v>16</v>
      </c>
      <c r="W233">
        <v>67</v>
      </c>
    </row>
    <row r="234" spans="1:23" x14ac:dyDescent="0.35">
      <c r="A234">
        <v>1461</v>
      </c>
      <c r="D234">
        <v>1461</v>
      </c>
      <c r="N234">
        <v>16</v>
      </c>
      <c r="W234">
        <v>50</v>
      </c>
    </row>
    <row r="235" spans="1:23" x14ac:dyDescent="0.35">
      <c r="A235">
        <v>1461</v>
      </c>
      <c r="D235">
        <v>1461</v>
      </c>
      <c r="N235">
        <v>16</v>
      </c>
      <c r="W235">
        <v>50</v>
      </c>
    </row>
    <row r="236" spans="1:23" x14ac:dyDescent="0.35">
      <c r="A236">
        <v>1461</v>
      </c>
      <c r="D236">
        <v>1461</v>
      </c>
      <c r="N236">
        <v>16</v>
      </c>
      <c r="W236">
        <v>50</v>
      </c>
    </row>
    <row r="237" spans="1:23" x14ac:dyDescent="0.35">
      <c r="A237">
        <v>1461</v>
      </c>
      <c r="D237">
        <v>1461</v>
      </c>
      <c r="N237">
        <v>16</v>
      </c>
      <c r="W237">
        <v>50</v>
      </c>
    </row>
    <row r="238" spans="1:23" x14ac:dyDescent="0.35">
      <c r="A238">
        <v>1461</v>
      </c>
      <c r="D238">
        <v>1461</v>
      </c>
      <c r="N238">
        <v>16</v>
      </c>
      <c r="W238">
        <v>50</v>
      </c>
    </row>
    <row r="239" spans="1:23" x14ac:dyDescent="0.35">
      <c r="A239">
        <v>1461</v>
      </c>
      <c r="D239">
        <v>1461</v>
      </c>
      <c r="N239">
        <v>16</v>
      </c>
      <c r="W239">
        <v>50</v>
      </c>
    </row>
    <row r="240" spans="1:23" x14ac:dyDescent="0.35">
      <c r="A240">
        <v>2179</v>
      </c>
      <c r="D240">
        <v>2179</v>
      </c>
      <c r="N240">
        <v>16</v>
      </c>
      <c r="W240">
        <v>70</v>
      </c>
    </row>
    <row r="241" spans="1:23" x14ac:dyDescent="0.35">
      <c r="A241">
        <v>2179</v>
      </c>
      <c r="D241">
        <v>2179</v>
      </c>
      <c r="N241">
        <v>16</v>
      </c>
      <c r="W241">
        <v>70</v>
      </c>
    </row>
    <row r="242" spans="1:23" x14ac:dyDescent="0.35">
      <c r="A242">
        <v>2179</v>
      </c>
      <c r="D242">
        <v>2179</v>
      </c>
      <c r="N242">
        <v>16</v>
      </c>
      <c r="W242">
        <v>70</v>
      </c>
    </row>
    <row r="243" spans="1:23" x14ac:dyDescent="0.35">
      <c r="A243">
        <v>2179</v>
      </c>
      <c r="D243">
        <v>2179</v>
      </c>
      <c r="N243">
        <v>16</v>
      </c>
      <c r="W243">
        <v>70</v>
      </c>
    </row>
    <row r="244" spans="1:23" x14ac:dyDescent="0.35">
      <c r="A244">
        <v>2179</v>
      </c>
      <c r="D244">
        <v>2179</v>
      </c>
      <c r="N244">
        <v>16</v>
      </c>
      <c r="W244">
        <v>70</v>
      </c>
    </row>
    <row r="245" spans="1:23" x14ac:dyDescent="0.35">
      <c r="A245">
        <v>2179</v>
      </c>
      <c r="D245">
        <v>2179</v>
      </c>
      <c r="N245">
        <v>16</v>
      </c>
      <c r="W245">
        <v>70</v>
      </c>
    </row>
    <row r="246" spans="1:23" x14ac:dyDescent="0.35">
      <c r="A246">
        <v>2179</v>
      </c>
      <c r="D246">
        <v>2179</v>
      </c>
      <c r="N246">
        <v>16</v>
      </c>
      <c r="W246">
        <v>70</v>
      </c>
    </row>
    <row r="247" spans="1:23" x14ac:dyDescent="0.35">
      <c r="A247">
        <v>2179</v>
      </c>
      <c r="D247">
        <v>2179</v>
      </c>
      <c r="N247">
        <v>16</v>
      </c>
      <c r="W247">
        <v>70</v>
      </c>
    </row>
    <row r="248" spans="1:23" x14ac:dyDescent="0.35">
      <c r="A248">
        <v>2179</v>
      </c>
      <c r="D248">
        <v>2179</v>
      </c>
      <c r="N248">
        <v>16</v>
      </c>
      <c r="W248">
        <v>70</v>
      </c>
    </row>
    <row r="249" spans="1:23" x14ac:dyDescent="0.35">
      <c r="A249">
        <v>2179</v>
      </c>
      <c r="D249">
        <v>2179</v>
      </c>
      <c r="N249">
        <v>16</v>
      </c>
      <c r="W249">
        <v>70</v>
      </c>
    </row>
    <row r="250" spans="1:23" x14ac:dyDescent="0.35">
      <c r="A250">
        <v>2179</v>
      </c>
      <c r="D250">
        <v>2179</v>
      </c>
      <c r="N250">
        <v>16</v>
      </c>
      <c r="W250">
        <v>70</v>
      </c>
    </row>
    <row r="251" spans="1:23" x14ac:dyDescent="0.35">
      <c r="A251">
        <v>2179</v>
      </c>
      <c r="D251">
        <v>2179</v>
      </c>
      <c r="N251">
        <v>16</v>
      </c>
      <c r="W251">
        <v>70</v>
      </c>
    </row>
    <row r="252" spans="1:23" x14ac:dyDescent="0.35">
      <c r="A252">
        <v>2179</v>
      </c>
      <c r="D252">
        <v>2179</v>
      </c>
      <c r="N252">
        <v>16</v>
      </c>
      <c r="W252">
        <v>70</v>
      </c>
    </row>
    <row r="253" spans="1:23" x14ac:dyDescent="0.35">
      <c r="A253">
        <v>2179</v>
      </c>
      <c r="D253">
        <v>2179</v>
      </c>
      <c r="N253">
        <v>16</v>
      </c>
      <c r="W253">
        <v>70</v>
      </c>
    </row>
    <row r="254" spans="1:23" x14ac:dyDescent="0.35">
      <c r="A254">
        <v>2179</v>
      </c>
      <c r="D254">
        <v>2179</v>
      </c>
      <c r="N254">
        <v>16</v>
      </c>
      <c r="W254">
        <v>70</v>
      </c>
    </row>
    <row r="255" spans="1:23" x14ac:dyDescent="0.35">
      <c r="A255">
        <v>2179</v>
      </c>
      <c r="D255">
        <v>2179</v>
      </c>
      <c r="N255">
        <v>16</v>
      </c>
      <c r="W255">
        <v>70</v>
      </c>
    </row>
    <row r="256" spans="1:23" x14ac:dyDescent="0.35">
      <c r="A256">
        <v>2179</v>
      </c>
      <c r="D256">
        <v>2179</v>
      </c>
      <c r="N256">
        <v>16</v>
      </c>
      <c r="W256">
        <v>70</v>
      </c>
    </row>
    <row r="257" spans="1:23" x14ac:dyDescent="0.35">
      <c r="A257">
        <v>2179</v>
      </c>
      <c r="D257">
        <v>2179</v>
      </c>
      <c r="N257">
        <v>16</v>
      </c>
      <c r="W257">
        <v>70</v>
      </c>
    </row>
    <row r="258" spans="1:23" x14ac:dyDescent="0.35">
      <c r="A258">
        <v>2179</v>
      </c>
      <c r="D258">
        <v>2179</v>
      </c>
      <c r="N258">
        <v>16</v>
      </c>
      <c r="W258">
        <v>70</v>
      </c>
    </row>
    <row r="259" spans="1:23" x14ac:dyDescent="0.35">
      <c r="A259">
        <v>1998</v>
      </c>
      <c r="D259">
        <v>1998</v>
      </c>
      <c r="N259">
        <v>16</v>
      </c>
      <c r="W259">
        <v>51</v>
      </c>
    </row>
    <row r="260" spans="1:23" x14ac:dyDescent="0.35">
      <c r="A260">
        <v>1197</v>
      </c>
      <c r="D260">
        <v>1197</v>
      </c>
      <c r="N260">
        <v>16</v>
      </c>
      <c r="W260">
        <v>43</v>
      </c>
    </row>
    <row r="261" spans="1:23" x14ac:dyDescent="0.35">
      <c r="A261">
        <v>1197</v>
      </c>
      <c r="D261">
        <v>1197</v>
      </c>
      <c r="N261">
        <v>15.71</v>
      </c>
      <c r="W261">
        <v>43</v>
      </c>
    </row>
    <row r="262" spans="1:23" x14ac:dyDescent="0.35">
      <c r="A262">
        <v>1197</v>
      </c>
      <c r="D262">
        <v>1197</v>
      </c>
      <c r="N262">
        <v>15.7</v>
      </c>
      <c r="W262">
        <v>43</v>
      </c>
    </row>
    <row r="263" spans="1:23" x14ac:dyDescent="0.35">
      <c r="A263">
        <v>1197</v>
      </c>
      <c r="D263">
        <v>1197</v>
      </c>
      <c r="N263">
        <v>15.7</v>
      </c>
      <c r="W263">
        <v>43</v>
      </c>
    </row>
    <row r="264" spans="1:23" x14ac:dyDescent="0.35">
      <c r="A264">
        <v>1197</v>
      </c>
      <c r="D264">
        <v>1197</v>
      </c>
      <c r="N264">
        <v>15.7</v>
      </c>
      <c r="W264">
        <v>43</v>
      </c>
    </row>
    <row r="265" spans="1:23" x14ac:dyDescent="0.35">
      <c r="A265">
        <v>1198</v>
      </c>
      <c r="D265">
        <v>1198</v>
      </c>
      <c r="N265">
        <v>15.7</v>
      </c>
      <c r="W265">
        <v>35</v>
      </c>
    </row>
    <row r="266" spans="1:23" x14ac:dyDescent="0.35">
      <c r="A266">
        <v>1198</v>
      </c>
      <c r="D266">
        <v>1198</v>
      </c>
      <c r="N266">
        <v>15.7</v>
      </c>
      <c r="W266">
        <v>35</v>
      </c>
    </row>
    <row r="267" spans="1:23" x14ac:dyDescent="0.35">
      <c r="A267">
        <v>1198</v>
      </c>
      <c r="D267">
        <v>1198</v>
      </c>
      <c r="N267">
        <v>15.5</v>
      </c>
      <c r="W267">
        <v>35</v>
      </c>
    </row>
    <row r="268" spans="1:23" x14ac:dyDescent="0.35">
      <c r="A268">
        <v>1198</v>
      </c>
      <c r="D268">
        <v>1198</v>
      </c>
      <c r="N268">
        <v>15.5</v>
      </c>
      <c r="W268">
        <v>35</v>
      </c>
    </row>
    <row r="269" spans="1:23" x14ac:dyDescent="0.35">
      <c r="A269">
        <v>1198</v>
      </c>
      <c r="D269">
        <v>1198</v>
      </c>
      <c r="N269">
        <v>15.5</v>
      </c>
      <c r="W269">
        <v>35</v>
      </c>
    </row>
    <row r="270" spans="1:23" x14ac:dyDescent="0.35">
      <c r="A270">
        <v>1198</v>
      </c>
      <c r="D270">
        <v>1198</v>
      </c>
      <c r="N270">
        <v>15.5</v>
      </c>
      <c r="W270">
        <v>35</v>
      </c>
    </row>
    <row r="271" spans="1:23" x14ac:dyDescent="0.35">
      <c r="A271">
        <v>1198</v>
      </c>
      <c r="D271">
        <v>1198</v>
      </c>
      <c r="N271">
        <v>15.5</v>
      </c>
      <c r="W271">
        <v>35</v>
      </c>
    </row>
    <row r="272" spans="1:23" x14ac:dyDescent="0.35">
      <c r="A272">
        <v>1198</v>
      </c>
      <c r="D272">
        <v>1198</v>
      </c>
      <c r="N272">
        <v>15.5</v>
      </c>
      <c r="W272">
        <v>35</v>
      </c>
    </row>
    <row r="273" spans="1:23" x14ac:dyDescent="0.35">
      <c r="A273">
        <v>1198</v>
      </c>
      <c r="D273">
        <v>1198</v>
      </c>
      <c r="N273">
        <v>15.5</v>
      </c>
      <c r="W273">
        <v>35</v>
      </c>
    </row>
    <row r="274" spans="1:23" x14ac:dyDescent="0.35">
      <c r="A274">
        <v>1198</v>
      </c>
      <c r="D274">
        <v>1198</v>
      </c>
      <c r="N274">
        <v>15.5</v>
      </c>
      <c r="W274">
        <v>35</v>
      </c>
    </row>
    <row r="275" spans="1:23" x14ac:dyDescent="0.35">
      <c r="A275">
        <v>1198</v>
      </c>
      <c r="D275">
        <v>1198</v>
      </c>
      <c r="N275">
        <v>15.5</v>
      </c>
      <c r="W275">
        <v>35</v>
      </c>
    </row>
    <row r="276" spans="1:23" x14ac:dyDescent="0.35">
      <c r="A276">
        <v>1498</v>
      </c>
      <c r="D276">
        <v>1498</v>
      </c>
      <c r="N276">
        <v>15.5</v>
      </c>
      <c r="W276">
        <v>45</v>
      </c>
    </row>
    <row r="277" spans="1:23" x14ac:dyDescent="0.35">
      <c r="A277">
        <v>1498</v>
      </c>
      <c r="D277">
        <v>1498</v>
      </c>
      <c r="N277">
        <v>15.5</v>
      </c>
      <c r="W277">
        <v>45</v>
      </c>
    </row>
    <row r="278" spans="1:23" x14ac:dyDescent="0.35">
      <c r="A278">
        <v>1498</v>
      </c>
      <c r="D278">
        <v>1498</v>
      </c>
      <c r="N278">
        <v>15.3</v>
      </c>
      <c r="W278">
        <v>45</v>
      </c>
    </row>
    <row r="279" spans="1:23" x14ac:dyDescent="0.35">
      <c r="A279">
        <v>1498</v>
      </c>
      <c r="D279">
        <v>1498</v>
      </c>
      <c r="N279">
        <v>15.3</v>
      </c>
      <c r="W279">
        <v>45</v>
      </c>
    </row>
    <row r="280" spans="1:23" x14ac:dyDescent="0.35">
      <c r="A280">
        <v>1498</v>
      </c>
      <c r="D280">
        <v>1498</v>
      </c>
      <c r="N280">
        <v>15.3</v>
      </c>
      <c r="W280">
        <v>45</v>
      </c>
    </row>
    <row r="281" spans="1:23" x14ac:dyDescent="0.35">
      <c r="A281">
        <v>1591</v>
      </c>
      <c r="D281">
        <v>1591</v>
      </c>
      <c r="N281">
        <v>15.3</v>
      </c>
      <c r="W281">
        <v>55</v>
      </c>
    </row>
    <row r="282" spans="1:23" x14ac:dyDescent="0.35">
      <c r="A282">
        <v>1591</v>
      </c>
      <c r="D282">
        <v>1591</v>
      </c>
      <c r="N282">
        <v>15.3</v>
      </c>
      <c r="W282">
        <v>55</v>
      </c>
    </row>
    <row r="283" spans="1:23" x14ac:dyDescent="0.35">
      <c r="A283">
        <v>1591</v>
      </c>
      <c r="D283">
        <v>1591</v>
      </c>
      <c r="N283">
        <v>15.29</v>
      </c>
      <c r="W283">
        <v>55</v>
      </c>
    </row>
    <row r="284" spans="1:23" x14ac:dyDescent="0.35">
      <c r="A284">
        <v>1591</v>
      </c>
      <c r="D284">
        <v>1591</v>
      </c>
      <c r="N284">
        <v>15.29</v>
      </c>
      <c r="W284">
        <v>55</v>
      </c>
    </row>
    <row r="285" spans="1:23" x14ac:dyDescent="0.35">
      <c r="A285">
        <v>1591</v>
      </c>
      <c r="D285">
        <v>1591</v>
      </c>
      <c r="N285">
        <v>15.29</v>
      </c>
      <c r="W285">
        <v>55</v>
      </c>
    </row>
    <row r="286" spans="1:23" x14ac:dyDescent="0.35">
      <c r="A286">
        <v>1591</v>
      </c>
      <c r="D286">
        <v>1591</v>
      </c>
      <c r="N286">
        <v>15.29</v>
      </c>
      <c r="W286">
        <v>55</v>
      </c>
    </row>
    <row r="287" spans="1:23" x14ac:dyDescent="0.35">
      <c r="A287">
        <v>1591</v>
      </c>
      <c r="D287">
        <v>1591</v>
      </c>
      <c r="N287">
        <v>15.29</v>
      </c>
      <c r="W287">
        <v>55</v>
      </c>
    </row>
    <row r="288" spans="1:23" x14ac:dyDescent="0.35">
      <c r="A288">
        <v>1591</v>
      </c>
      <c r="D288">
        <v>1591</v>
      </c>
      <c r="N288">
        <v>15.29</v>
      </c>
      <c r="W288">
        <v>55</v>
      </c>
    </row>
    <row r="289" spans="1:23" x14ac:dyDescent="0.35">
      <c r="A289">
        <v>1197</v>
      </c>
      <c r="D289">
        <v>1197</v>
      </c>
      <c r="N289">
        <v>15.29</v>
      </c>
      <c r="W289">
        <v>32</v>
      </c>
    </row>
    <row r="290" spans="1:23" x14ac:dyDescent="0.35">
      <c r="A290">
        <v>1197</v>
      </c>
      <c r="D290">
        <v>1197</v>
      </c>
      <c r="N290">
        <v>15.29</v>
      </c>
      <c r="W290">
        <v>45</v>
      </c>
    </row>
    <row r="291" spans="1:23" x14ac:dyDescent="0.35">
      <c r="A291">
        <v>1197</v>
      </c>
      <c r="D291">
        <v>1197</v>
      </c>
      <c r="N291">
        <v>15.1</v>
      </c>
      <c r="W291">
        <v>45</v>
      </c>
    </row>
    <row r="292" spans="1:23" x14ac:dyDescent="0.35">
      <c r="A292">
        <v>1197</v>
      </c>
      <c r="D292">
        <v>1197</v>
      </c>
      <c r="N292">
        <v>15.1</v>
      </c>
      <c r="W292">
        <v>45</v>
      </c>
    </row>
    <row r="293" spans="1:23" x14ac:dyDescent="0.35">
      <c r="A293">
        <v>1197</v>
      </c>
      <c r="D293">
        <v>1197</v>
      </c>
      <c r="N293">
        <v>15.1</v>
      </c>
      <c r="W293">
        <v>45</v>
      </c>
    </row>
    <row r="294" spans="1:23" x14ac:dyDescent="0.35">
      <c r="A294">
        <v>1197</v>
      </c>
      <c r="D294">
        <v>1197</v>
      </c>
      <c r="N294">
        <v>15.1</v>
      </c>
      <c r="W294">
        <v>45</v>
      </c>
    </row>
    <row r="295" spans="1:23" x14ac:dyDescent="0.35">
      <c r="A295">
        <v>1197</v>
      </c>
      <c r="D295">
        <v>1197</v>
      </c>
      <c r="N295">
        <v>15.1</v>
      </c>
      <c r="W295">
        <v>45</v>
      </c>
    </row>
    <row r="296" spans="1:23" x14ac:dyDescent="0.35">
      <c r="A296">
        <v>1197</v>
      </c>
      <c r="D296">
        <v>1197</v>
      </c>
      <c r="N296">
        <v>15.1</v>
      </c>
      <c r="W296">
        <v>45</v>
      </c>
    </row>
    <row r="297" spans="1:23" x14ac:dyDescent="0.35">
      <c r="A297">
        <v>1968</v>
      </c>
      <c r="D297">
        <v>1968</v>
      </c>
      <c r="N297">
        <v>15.1</v>
      </c>
      <c r="W297">
        <v>66</v>
      </c>
    </row>
    <row r="298" spans="1:23" x14ac:dyDescent="0.35">
      <c r="A298">
        <v>1968</v>
      </c>
      <c r="D298">
        <v>1968</v>
      </c>
      <c r="N298">
        <v>15.1</v>
      </c>
      <c r="W298">
        <v>66</v>
      </c>
    </row>
    <row r="299" spans="1:23" x14ac:dyDescent="0.35">
      <c r="A299">
        <v>1968</v>
      </c>
      <c r="D299">
        <v>1968</v>
      </c>
      <c r="N299">
        <v>15.1</v>
      </c>
      <c r="W299">
        <v>66</v>
      </c>
    </row>
    <row r="300" spans="1:23" x14ac:dyDescent="0.35">
      <c r="A300">
        <v>1968</v>
      </c>
      <c r="D300">
        <v>1968</v>
      </c>
      <c r="N300">
        <v>15.1</v>
      </c>
      <c r="W300">
        <v>66</v>
      </c>
    </row>
    <row r="301" spans="1:23" x14ac:dyDescent="0.35">
      <c r="A301">
        <v>1968</v>
      </c>
      <c r="D301">
        <v>1968</v>
      </c>
      <c r="N301">
        <v>15.1</v>
      </c>
      <c r="W301">
        <v>66</v>
      </c>
    </row>
    <row r="302" spans="1:23" x14ac:dyDescent="0.35">
      <c r="A302">
        <v>1968</v>
      </c>
      <c r="D302">
        <v>1968</v>
      </c>
      <c r="N302">
        <v>15.1</v>
      </c>
      <c r="W302">
        <v>66</v>
      </c>
    </row>
    <row r="303" spans="1:23" x14ac:dyDescent="0.35">
      <c r="A303">
        <v>1968</v>
      </c>
      <c r="D303">
        <v>1968</v>
      </c>
      <c r="N303">
        <v>15.1</v>
      </c>
      <c r="W303">
        <v>66</v>
      </c>
    </row>
    <row r="304" spans="1:23" x14ac:dyDescent="0.35">
      <c r="A304">
        <v>1798</v>
      </c>
      <c r="D304">
        <v>1798</v>
      </c>
      <c r="N304">
        <v>15.1</v>
      </c>
      <c r="W304">
        <v>43</v>
      </c>
    </row>
    <row r="305" spans="1:23" x14ac:dyDescent="0.35">
      <c r="A305">
        <v>1998</v>
      </c>
      <c r="D305">
        <v>1998</v>
      </c>
      <c r="N305">
        <v>15.1</v>
      </c>
      <c r="W305">
        <v>70</v>
      </c>
    </row>
    <row r="306" spans="1:23" x14ac:dyDescent="0.35">
      <c r="A306">
        <v>1496</v>
      </c>
      <c r="D306">
        <v>1496</v>
      </c>
      <c r="N306">
        <v>15.1</v>
      </c>
      <c r="W306">
        <v>45</v>
      </c>
    </row>
    <row r="307" spans="1:23" x14ac:dyDescent="0.35">
      <c r="A307">
        <v>1197</v>
      </c>
      <c r="D307">
        <v>1197</v>
      </c>
      <c r="N307">
        <v>15.01</v>
      </c>
      <c r="W307">
        <v>40</v>
      </c>
    </row>
    <row r="308" spans="1:23" x14ac:dyDescent="0.35">
      <c r="A308">
        <v>1197</v>
      </c>
      <c r="D308">
        <v>1197</v>
      </c>
      <c r="N308">
        <v>15</v>
      </c>
      <c r="W308">
        <v>40</v>
      </c>
    </row>
    <row r="309" spans="1:23" x14ac:dyDescent="0.35">
      <c r="A309">
        <v>1197</v>
      </c>
      <c r="D309">
        <v>1197</v>
      </c>
      <c r="N309">
        <v>15</v>
      </c>
      <c r="W309">
        <v>40</v>
      </c>
    </row>
    <row r="310" spans="1:23" x14ac:dyDescent="0.35">
      <c r="A310">
        <v>1248</v>
      </c>
      <c r="D310">
        <v>1248</v>
      </c>
      <c r="N310">
        <v>15</v>
      </c>
      <c r="W310">
        <v>42</v>
      </c>
    </row>
    <row r="311" spans="1:23" x14ac:dyDescent="0.35">
      <c r="A311">
        <v>1498</v>
      </c>
      <c r="D311">
        <v>1498</v>
      </c>
      <c r="N311">
        <v>15</v>
      </c>
      <c r="W311">
        <v>55</v>
      </c>
    </row>
    <row r="312" spans="1:23" x14ac:dyDescent="0.35">
      <c r="A312">
        <v>1498</v>
      </c>
      <c r="D312">
        <v>1498</v>
      </c>
      <c r="N312">
        <v>14.6</v>
      </c>
      <c r="W312">
        <v>55</v>
      </c>
    </row>
    <row r="313" spans="1:23" x14ac:dyDescent="0.35">
      <c r="A313">
        <v>1498</v>
      </c>
      <c r="D313">
        <v>1498</v>
      </c>
      <c r="N313">
        <v>14.5</v>
      </c>
      <c r="W313">
        <v>55</v>
      </c>
    </row>
    <row r="314" spans="1:23" x14ac:dyDescent="0.35">
      <c r="A314">
        <v>998</v>
      </c>
      <c r="D314">
        <v>998</v>
      </c>
      <c r="N314">
        <v>14.5</v>
      </c>
      <c r="W314">
        <v>35</v>
      </c>
    </row>
    <row r="315" spans="1:23" x14ac:dyDescent="0.35">
      <c r="A315">
        <v>998</v>
      </c>
      <c r="D315">
        <v>998</v>
      </c>
      <c r="N315">
        <v>14.5</v>
      </c>
      <c r="W315">
        <v>35</v>
      </c>
    </row>
    <row r="316" spans="1:23" x14ac:dyDescent="0.35">
      <c r="A316">
        <v>998</v>
      </c>
      <c r="D316">
        <v>998</v>
      </c>
      <c r="N316">
        <v>14</v>
      </c>
      <c r="W316">
        <v>35</v>
      </c>
    </row>
    <row r="317" spans="1:23" x14ac:dyDescent="0.35">
      <c r="A317">
        <v>998</v>
      </c>
      <c r="D317">
        <v>998</v>
      </c>
      <c r="N317">
        <v>14</v>
      </c>
      <c r="W317">
        <v>35</v>
      </c>
    </row>
    <row r="318" spans="1:23" x14ac:dyDescent="0.35">
      <c r="A318">
        <v>999</v>
      </c>
      <c r="D318">
        <v>999</v>
      </c>
      <c r="N318">
        <v>14</v>
      </c>
      <c r="W318">
        <v>45</v>
      </c>
    </row>
    <row r="319" spans="1:23" x14ac:dyDescent="0.35">
      <c r="A319">
        <v>999</v>
      </c>
      <c r="D319">
        <v>999</v>
      </c>
      <c r="N319">
        <v>14</v>
      </c>
      <c r="W319">
        <v>45</v>
      </c>
    </row>
    <row r="320" spans="1:23" x14ac:dyDescent="0.35">
      <c r="A320">
        <v>999</v>
      </c>
      <c r="D320">
        <v>999</v>
      </c>
      <c r="N320">
        <v>14</v>
      </c>
      <c r="W320">
        <v>45</v>
      </c>
    </row>
    <row r="321" spans="1:23" x14ac:dyDescent="0.35">
      <c r="A321">
        <v>1582</v>
      </c>
      <c r="D321">
        <v>1582</v>
      </c>
      <c r="N321">
        <v>14</v>
      </c>
      <c r="W321">
        <v>45</v>
      </c>
    </row>
    <row r="322" spans="1:23" x14ac:dyDescent="0.35">
      <c r="A322">
        <v>1582</v>
      </c>
      <c r="D322">
        <v>1582</v>
      </c>
      <c r="N322">
        <v>14</v>
      </c>
      <c r="W322">
        <v>45</v>
      </c>
    </row>
    <row r="323" spans="1:23" x14ac:dyDescent="0.35">
      <c r="A323">
        <v>2179</v>
      </c>
      <c r="D323">
        <v>2179</v>
      </c>
      <c r="N323">
        <v>14</v>
      </c>
      <c r="W323">
        <v>60</v>
      </c>
    </row>
    <row r="324" spans="1:23" x14ac:dyDescent="0.35">
      <c r="A324">
        <v>2179</v>
      </c>
      <c r="D324">
        <v>2179</v>
      </c>
      <c r="N324">
        <v>14</v>
      </c>
      <c r="W324">
        <v>60</v>
      </c>
    </row>
    <row r="325" spans="1:23" x14ac:dyDescent="0.35">
      <c r="A325">
        <v>2179</v>
      </c>
      <c r="D325">
        <v>2179</v>
      </c>
      <c r="N325">
        <v>14</v>
      </c>
      <c r="W325">
        <v>60</v>
      </c>
    </row>
    <row r="326" spans="1:23" x14ac:dyDescent="0.35">
      <c r="A326">
        <v>2179</v>
      </c>
      <c r="D326">
        <v>2179</v>
      </c>
      <c r="N326">
        <v>14</v>
      </c>
      <c r="W326">
        <v>60</v>
      </c>
    </row>
    <row r="327" spans="1:23" x14ac:dyDescent="0.35">
      <c r="A327">
        <v>2179</v>
      </c>
      <c r="D327">
        <v>2179</v>
      </c>
      <c r="N327">
        <v>14</v>
      </c>
      <c r="W327">
        <v>60</v>
      </c>
    </row>
    <row r="328" spans="1:23" x14ac:dyDescent="0.35">
      <c r="A328">
        <v>2179</v>
      </c>
      <c r="D328">
        <v>2179</v>
      </c>
      <c r="N328">
        <v>14</v>
      </c>
      <c r="W328">
        <v>63</v>
      </c>
    </row>
    <row r="329" spans="1:23" x14ac:dyDescent="0.35">
      <c r="A329">
        <v>2179</v>
      </c>
      <c r="D329">
        <v>2179</v>
      </c>
      <c r="N329">
        <v>14</v>
      </c>
      <c r="W329">
        <v>60</v>
      </c>
    </row>
    <row r="330" spans="1:23" x14ac:dyDescent="0.35">
      <c r="A330">
        <v>2179</v>
      </c>
      <c r="D330">
        <v>2179</v>
      </c>
      <c r="N330">
        <v>14</v>
      </c>
      <c r="W330">
        <v>60</v>
      </c>
    </row>
    <row r="331" spans="1:23" x14ac:dyDescent="0.35">
      <c r="A331">
        <v>1493</v>
      </c>
      <c r="D331">
        <v>1493</v>
      </c>
      <c r="N331">
        <v>14</v>
      </c>
      <c r="W331">
        <v>60</v>
      </c>
    </row>
    <row r="332" spans="1:23" x14ac:dyDescent="0.35">
      <c r="A332">
        <v>1493</v>
      </c>
      <c r="D332">
        <v>1493</v>
      </c>
      <c r="N332">
        <v>13.93</v>
      </c>
      <c r="W332">
        <v>45</v>
      </c>
    </row>
    <row r="333" spans="1:23" x14ac:dyDescent="0.35">
      <c r="A333">
        <v>1493</v>
      </c>
      <c r="D333">
        <v>1493</v>
      </c>
      <c r="N333">
        <v>13.8</v>
      </c>
      <c r="W333">
        <v>45</v>
      </c>
    </row>
    <row r="334" spans="1:23" x14ac:dyDescent="0.35">
      <c r="A334">
        <v>1493</v>
      </c>
      <c r="D334">
        <v>1493</v>
      </c>
      <c r="N334">
        <v>13.8</v>
      </c>
      <c r="W334">
        <v>45</v>
      </c>
    </row>
    <row r="335" spans="1:23" x14ac:dyDescent="0.35">
      <c r="A335">
        <v>1496</v>
      </c>
      <c r="D335">
        <v>1496</v>
      </c>
      <c r="N335">
        <v>13.8</v>
      </c>
      <c r="W335">
        <v>45</v>
      </c>
    </row>
    <row r="336" spans="1:23" x14ac:dyDescent="0.35">
      <c r="A336">
        <v>1496</v>
      </c>
      <c r="D336">
        <v>1496</v>
      </c>
      <c r="N336">
        <v>13.8</v>
      </c>
      <c r="W336">
        <v>45</v>
      </c>
    </row>
    <row r="337" spans="1:23" x14ac:dyDescent="0.35">
      <c r="A337">
        <v>1496</v>
      </c>
      <c r="D337">
        <v>1496</v>
      </c>
      <c r="N337">
        <v>13.6</v>
      </c>
      <c r="W337">
        <v>78</v>
      </c>
    </row>
    <row r="338" spans="1:23" x14ac:dyDescent="0.35">
      <c r="A338">
        <v>1496</v>
      </c>
      <c r="D338">
        <v>1496</v>
      </c>
      <c r="N338">
        <v>13.6</v>
      </c>
      <c r="W338">
        <v>78</v>
      </c>
    </row>
    <row r="339" spans="1:23" x14ac:dyDescent="0.35">
      <c r="A339">
        <v>1496</v>
      </c>
      <c r="D339">
        <v>1496</v>
      </c>
      <c r="N339">
        <v>13.6</v>
      </c>
      <c r="W339">
        <v>78</v>
      </c>
    </row>
    <row r="340" spans="1:23" x14ac:dyDescent="0.35">
      <c r="A340">
        <v>2993</v>
      </c>
      <c r="D340">
        <v>1197</v>
      </c>
      <c r="N340">
        <v>13.6</v>
      </c>
      <c r="W340">
        <v>45</v>
      </c>
    </row>
    <row r="341" spans="1:23" x14ac:dyDescent="0.35">
      <c r="A341">
        <v>2993</v>
      </c>
      <c r="D341">
        <v>1197</v>
      </c>
      <c r="N341">
        <v>13.6</v>
      </c>
      <c r="W341">
        <v>45</v>
      </c>
    </row>
    <row r="342" spans="1:23" x14ac:dyDescent="0.35">
      <c r="A342">
        <v>2993</v>
      </c>
      <c r="D342">
        <v>1197</v>
      </c>
      <c r="N342">
        <v>13.5</v>
      </c>
      <c r="W342">
        <v>45</v>
      </c>
    </row>
    <row r="343" spans="1:23" x14ac:dyDescent="0.35">
      <c r="A343">
        <v>1197</v>
      </c>
      <c r="D343">
        <v>1197</v>
      </c>
      <c r="N343">
        <v>13.5</v>
      </c>
      <c r="W343">
        <v>45</v>
      </c>
    </row>
    <row r="344" spans="1:23" x14ac:dyDescent="0.35">
      <c r="A344">
        <v>1197</v>
      </c>
      <c r="D344">
        <v>1197</v>
      </c>
      <c r="N344">
        <v>13.5</v>
      </c>
      <c r="W344">
        <v>45</v>
      </c>
    </row>
    <row r="345" spans="1:23" x14ac:dyDescent="0.35">
      <c r="A345">
        <v>1197</v>
      </c>
      <c r="D345">
        <v>1197</v>
      </c>
      <c r="N345">
        <v>13.3</v>
      </c>
      <c r="W345">
        <v>45</v>
      </c>
    </row>
    <row r="346" spans="1:23" x14ac:dyDescent="0.35">
      <c r="A346">
        <v>1197</v>
      </c>
      <c r="D346">
        <v>1197</v>
      </c>
      <c r="N346">
        <v>13.3</v>
      </c>
      <c r="W346">
        <v>45</v>
      </c>
    </row>
    <row r="347" spans="1:23" x14ac:dyDescent="0.35">
      <c r="A347">
        <v>1197</v>
      </c>
      <c r="D347">
        <v>1999</v>
      </c>
      <c r="N347">
        <v>13.3</v>
      </c>
      <c r="W347">
        <v>62</v>
      </c>
    </row>
    <row r="348" spans="1:23" x14ac:dyDescent="0.35">
      <c r="A348">
        <v>1197</v>
      </c>
      <c r="D348">
        <v>1999</v>
      </c>
      <c r="N348">
        <v>13.3</v>
      </c>
      <c r="W348">
        <v>62</v>
      </c>
    </row>
    <row r="349" spans="1:23" x14ac:dyDescent="0.35">
      <c r="A349">
        <v>1197</v>
      </c>
      <c r="D349">
        <v>1999</v>
      </c>
      <c r="N349">
        <v>13.3</v>
      </c>
      <c r="W349">
        <v>62</v>
      </c>
    </row>
    <row r="350" spans="1:23" x14ac:dyDescent="0.35">
      <c r="A350">
        <v>1999</v>
      </c>
      <c r="D350">
        <v>1999</v>
      </c>
      <c r="N350">
        <v>13.3</v>
      </c>
      <c r="W350">
        <v>62</v>
      </c>
    </row>
    <row r="351" spans="1:23" x14ac:dyDescent="0.35">
      <c r="A351">
        <v>1999</v>
      </c>
      <c r="D351">
        <v>1193</v>
      </c>
      <c r="N351">
        <v>13.3</v>
      </c>
      <c r="W351">
        <v>44</v>
      </c>
    </row>
    <row r="352" spans="1:23" x14ac:dyDescent="0.35">
      <c r="A352">
        <v>1999</v>
      </c>
      <c r="D352">
        <v>1193</v>
      </c>
      <c r="N352">
        <v>13.3</v>
      </c>
      <c r="W352">
        <v>44</v>
      </c>
    </row>
    <row r="353" spans="1:23" x14ac:dyDescent="0.35">
      <c r="A353">
        <v>1999</v>
      </c>
      <c r="D353">
        <v>1193</v>
      </c>
      <c r="N353">
        <v>13.3</v>
      </c>
      <c r="W353">
        <v>44</v>
      </c>
    </row>
    <row r="354" spans="1:23" x14ac:dyDescent="0.35">
      <c r="A354">
        <v>1193</v>
      </c>
      <c r="D354">
        <v>1193</v>
      </c>
      <c r="N354">
        <v>13.3</v>
      </c>
      <c r="W354">
        <v>44</v>
      </c>
    </row>
    <row r="355" spans="1:23" x14ac:dyDescent="0.35">
      <c r="A355">
        <v>1193</v>
      </c>
      <c r="D355">
        <v>1999</v>
      </c>
      <c r="N355">
        <v>13.3</v>
      </c>
      <c r="W355">
        <v>50</v>
      </c>
    </row>
    <row r="356" spans="1:23" x14ac:dyDescent="0.35">
      <c r="A356">
        <v>1193</v>
      </c>
      <c r="D356">
        <v>1999</v>
      </c>
      <c r="N356">
        <v>13.2</v>
      </c>
      <c r="W356">
        <v>50</v>
      </c>
    </row>
    <row r="357" spans="1:23" x14ac:dyDescent="0.35">
      <c r="A357">
        <v>1193</v>
      </c>
      <c r="D357">
        <v>1999</v>
      </c>
      <c r="N357">
        <v>13.2</v>
      </c>
      <c r="W357">
        <v>50</v>
      </c>
    </row>
    <row r="358" spans="1:23" x14ac:dyDescent="0.35">
      <c r="A358">
        <v>1999</v>
      </c>
      <c r="D358">
        <v>1999</v>
      </c>
      <c r="N358">
        <v>13.2</v>
      </c>
      <c r="W358">
        <v>50</v>
      </c>
    </row>
    <row r="359" spans="1:23" x14ac:dyDescent="0.35">
      <c r="A359">
        <v>1999</v>
      </c>
      <c r="D359">
        <v>796</v>
      </c>
      <c r="N359">
        <v>13.2</v>
      </c>
      <c r="W359">
        <v>70</v>
      </c>
    </row>
    <row r="360" spans="1:23" x14ac:dyDescent="0.35">
      <c r="A360">
        <v>1999</v>
      </c>
      <c r="D360">
        <v>796</v>
      </c>
      <c r="N360">
        <v>13.1</v>
      </c>
      <c r="W360">
        <v>35</v>
      </c>
    </row>
    <row r="361" spans="1:23" x14ac:dyDescent="0.35">
      <c r="A361">
        <v>1999</v>
      </c>
      <c r="D361">
        <v>1493</v>
      </c>
      <c r="N361">
        <v>13.1</v>
      </c>
      <c r="W361">
        <v>36</v>
      </c>
    </row>
    <row r="362" spans="1:23" x14ac:dyDescent="0.35">
      <c r="A362">
        <v>2993</v>
      </c>
      <c r="D362">
        <v>1493</v>
      </c>
      <c r="N362">
        <v>13.1</v>
      </c>
      <c r="W362">
        <v>60</v>
      </c>
    </row>
    <row r="363" spans="1:23" x14ac:dyDescent="0.35">
      <c r="A363">
        <v>796</v>
      </c>
      <c r="D363">
        <v>1197</v>
      </c>
      <c r="N363">
        <v>13.1</v>
      </c>
      <c r="W363">
        <v>60</v>
      </c>
    </row>
    <row r="364" spans="1:23" x14ac:dyDescent="0.35">
      <c r="A364">
        <v>796</v>
      </c>
      <c r="D364">
        <v>1493</v>
      </c>
      <c r="N364">
        <v>13.1</v>
      </c>
      <c r="W364">
        <v>37</v>
      </c>
    </row>
    <row r="365" spans="1:23" x14ac:dyDescent="0.35">
      <c r="A365">
        <v>1493</v>
      </c>
      <c r="D365">
        <v>1493</v>
      </c>
      <c r="N365">
        <v>13</v>
      </c>
      <c r="W365">
        <v>80</v>
      </c>
    </row>
    <row r="366" spans="1:23" x14ac:dyDescent="0.35">
      <c r="A366">
        <v>1493</v>
      </c>
      <c r="D366">
        <v>1493</v>
      </c>
      <c r="N366">
        <v>13</v>
      </c>
      <c r="W366">
        <v>80</v>
      </c>
    </row>
    <row r="367" spans="1:23" x14ac:dyDescent="0.35">
      <c r="A367">
        <v>1197</v>
      </c>
      <c r="D367">
        <v>1493</v>
      </c>
      <c r="N367">
        <v>12.8</v>
      </c>
      <c r="W367">
        <v>80</v>
      </c>
    </row>
    <row r="368" spans="1:23" x14ac:dyDescent="0.35">
      <c r="A368">
        <v>2755</v>
      </c>
      <c r="D368">
        <v>1598</v>
      </c>
      <c r="N368">
        <v>12.8</v>
      </c>
      <c r="W368">
        <v>80</v>
      </c>
    </row>
    <row r="369" spans="1:23" x14ac:dyDescent="0.35">
      <c r="A369">
        <v>2755</v>
      </c>
      <c r="D369">
        <v>1196</v>
      </c>
      <c r="N369">
        <v>12.6</v>
      </c>
      <c r="W369">
        <v>80</v>
      </c>
    </row>
    <row r="370" spans="1:23" x14ac:dyDescent="0.35">
      <c r="A370">
        <v>2755</v>
      </c>
      <c r="D370">
        <v>1196</v>
      </c>
      <c r="N370">
        <v>12.55</v>
      </c>
      <c r="W370">
        <v>52</v>
      </c>
    </row>
    <row r="371" spans="1:23" x14ac:dyDescent="0.35">
      <c r="A371">
        <v>2755</v>
      </c>
      <c r="D371">
        <v>1598</v>
      </c>
      <c r="N371">
        <v>12.55</v>
      </c>
      <c r="W371">
        <v>60</v>
      </c>
    </row>
    <row r="372" spans="1:23" x14ac:dyDescent="0.35">
      <c r="A372">
        <v>2755</v>
      </c>
      <c r="D372">
        <v>1598</v>
      </c>
      <c r="N372">
        <v>12.55</v>
      </c>
      <c r="W372">
        <v>60</v>
      </c>
    </row>
    <row r="373" spans="1:23" x14ac:dyDescent="0.35">
      <c r="A373">
        <v>2979</v>
      </c>
      <c r="D373">
        <v>1598</v>
      </c>
      <c r="N373">
        <v>12.55</v>
      </c>
      <c r="W373">
        <v>60</v>
      </c>
    </row>
    <row r="374" spans="1:23" x14ac:dyDescent="0.35">
      <c r="A374">
        <v>1493</v>
      </c>
      <c r="D374">
        <v>1598</v>
      </c>
      <c r="N374">
        <v>12.55</v>
      </c>
      <c r="W374">
        <v>60</v>
      </c>
    </row>
    <row r="375" spans="1:23" x14ac:dyDescent="0.35">
      <c r="A375">
        <v>1493</v>
      </c>
      <c r="D375">
        <v>1598</v>
      </c>
      <c r="N375">
        <v>12.5</v>
      </c>
      <c r="W375">
        <v>60</v>
      </c>
    </row>
    <row r="376" spans="1:23" x14ac:dyDescent="0.35">
      <c r="A376">
        <v>1493</v>
      </c>
      <c r="D376">
        <v>1598</v>
      </c>
      <c r="N376">
        <v>12.4</v>
      </c>
      <c r="W376">
        <v>60</v>
      </c>
    </row>
    <row r="377" spans="1:23" x14ac:dyDescent="0.35">
      <c r="A377">
        <v>1493</v>
      </c>
      <c r="D377">
        <v>1598</v>
      </c>
      <c r="N377">
        <v>12.4</v>
      </c>
      <c r="W377">
        <v>60</v>
      </c>
    </row>
    <row r="378" spans="1:23" x14ac:dyDescent="0.35">
      <c r="A378">
        <v>2523</v>
      </c>
      <c r="D378">
        <v>1598</v>
      </c>
      <c r="N378">
        <v>12.4</v>
      </c>
      <c r="W378">
        <v>55</v>
      </c>
    </row>
    <row r="379" spans="1:23" x14ac:dyDescent="0.35">
      <c r="A379">
        <v>2523</v>
      </c>
      <c r="D379">
        <v>1598</v>
      </c>
      <c r="N379">
        <v>12.4</v>
      </c>
      <c r="W379">
        <v>40</v>
      </c>
    </row>
    <row r="380" spans="1:23" x14ac:dyDescent="0.35">
      <c r="A380">
        <v>2523</v>
      </c>
      <c r="D380">
        <v>2179</v>
      </c>
      <c r="N380">
        <v>12.4</v>
      </c>
      <c r="W380">
        <v>40</v>
      </c>
    </row>
    <row r="381" spans="1:23" x14ac:dyDescent="0.35">
      <c r="A381">
        <v>1598</v>
      </c>
      <c r="D381">
        <v>2179</v>
      </c>
      <c r="N381">
        <v>12.3</v>
      </c>
      <c r="W381">
        <v>55</v>
      </c>
    </row>
    <row r="382" spans="1:23" x14ac:dyDescent="0.35">
      <c r="A382">
        <v>1196</v>
      </c>
      <c r="D382">
        <v>2179</v>
      </c>
      <c r="N382">
        <v>12.3</v>
      </c>
      <c r="W382">
        <v>55</v>
      </c>
    </row>
    <row r="383" spans="1:23" x14ac:dyDescent="0.35">
      <c r="A383">
        <v>1196</v>
      </c>
      <c r="D383">
        <v>2179</v>
      </c>
      <c r="N383">
        <v>12.1</v>
      </c>
      <c r="W383">
        <v>55</v>
      </c>
    </row>
    <row r="384" spans="1:23" x14ac:dyDescent="0.35">
      <c r="A384">
        <v>1598</v>
      </c>
      <c r="D384">
        <v>2179</v>
      </c>
      <c r="N384">
        <v>12</v>
      </c>
      <c r="W384">
        <v>55</v>
      </c>
    </row>
    <row r="385" spans="1:23" x14ac:dyDescent="0.35">
      <c r="A385">
        <v>1598</v>
      </c>
      <c r="D385">
        <v>2179</v>
      </c>
      <c r="N385">
        <v>12</v>
      </c>
      <c r="W385">
        <v>55</v>
      </c>
    </row>
    <row r="386" spans="1:23" x14ac:dyDescent="0.35">
      <c r="A386">
        <v>2393</v>
      </c>
      <c r="D386">
        <v>2179</v>
      </c>
      <c r="N386">
        <v>12</v>
      </c>
      <c r="W386">
        <v>55</v>
      </c>
    </row>
    <row r="387" spans="1:23" x14ac:dyDescent="0.35">
      <c r="A387">
        <v>2393</v>
      </c>
      <c r="D387">
        <v>2179</v>
      </c>
      <c r="N387">
        <v>12</v>
      </c>
      <c r="W387">
        <v>55</v>
      </c>
    </row>
    <row r="388" spans="1:23" x14ac:dyDescent="0.35">
      <c r="A388">
        <v>2393</v>
      </c>
      <c r="D388">
        <v>2179</v>
      </c>
      <c r="N388">
        <v>12</v>
      </c>
      <c r="W388">
        <v>55</v>
      </c>
    </row>
    <row r="389" spans="1:23" x14ac:dyDescent="0.35">
      <c r="A389">
        <v>2393</v>
      </c>
      <c r="D389">
        <v>1798</v>
      </c>
      <c r="N389">
        <v>12</v>
      </c>
      <c r="W389">
        <v>55</v>
      </c>
    </row>
    <row r="390" spans="1:23" x14ac:dyDescent="0.35">
      <c r="A390">
        <v>2393</v>
      </c>
      <c r="D390">
        <v>1798</v>
      </c>
      <c r="N390">
        <v>12</v>
      </c>
      <c r="W390">
        <v>55</v>
      </c>
    </row>
    <row r="391" spans="1:23" x14ac:dyDescent="0.35">
      <c r="A391">
        <v>2393</v>
      </c>
      <c r="D391">
        <v>1196</v>
      </c>
      <c r="N391">
        <v>12</v>
      </c>
      <c r="W391">
        <v>55</v>
      </c>
    </row>
    <row r="392" spans="1:23" x14ac:dyDescent="0.35">
      <c r="A392">
        <v>2393</v>
      </c>
      <c r="D392">
        <v>2179</v>
      </c>
      <c r="N392">
        <v>12</v>
      </c>
      <c r="W392">
        <v>55</v>
      </c>
    </row>
    <row r="393" spans="1:23" x14ac:dyDescent="0.35">
      <c r="A393">
        <v>2393</v>
      </c>
      <c r="D393">
        <v>2179</v>
      </c>
      <c r="N393">
        <v>12</v>
      </c>
      <c r="W393">
        <v>55</v>
      </c>
    </row>
    <row r="394" spans="1:23" x14ac:dyDescent="0.35">
      <c r="A394">
        <v>1598</v>
      </c>
      <c r="D394">
        <v>2179</v>
      </c>
      <c r="N394">
        <v>12</v>
      </c>
      <c r="W394">
        <v>55</v>
      </c>
    </row>
    <row r="395" spans="1:23" x14ac:dyDescent="0.35">
      <c r="A395">
        <v>1598</v>
      </c>
      <c r="D395">
        <v>1298</v>
      </c>
      <c r="N395">
        <v>12</v>
      </c>
      <c r="W395">
        <v>55</v>
      </c>
    </row>
    <row r="396" spans="1:23" x14ac:dyDescent="0.35">
      <c r="A396">
        <v>1598</v>
      </c>
      <c r="D396">
        <v>1298</v>
      </c>
      <c r="N396">
        <v>12</v>
      </c>
      <c r="W396">
        <v>55</v>
      </c>
    </row>
    <row r="397" spans="1:23" x14ac:dyDescent="0.35">
      <c r="A397">
        <v>1598</v>
      </c>
      <c r="D397">
        <v>1498</v>
      </c>
      <c r="N397">
        <v>12</v>
      </c>
      <c r="W397">
        <v>55</v>
      </c>
    </row>
    <row r="398" spans="1:23" x14ac:dyDescent="0.35">
      <c r="A398">
        <v>1598</v>
      </c>
      <c r="D398">
        <v>1798</v>
      </c>
      <c r="N398">
        <v>12</v>
      </c>
      <c r="W398">
        <v>60</v>
      </c>
    </row>
    <row r="399" spans="1:23" x14ac:dyDescent="0.35">
      <c r="A399">
        <v>1598</v>
      </c>
      <c r="D399">
        <v>1798</v>
      </c>
      <c r="N399">
        <v>12</v>
      </c>
      <c r="W399">
        <v>60</v>
      </c>
    </row>
    <row r="400" spans="1:23" x14ac:dyDescent="0.35">
      <c r="A400">
        <v>1598</v>
      </c>
      <c r="D400">
        <v>1498</v>
      </c>
      <c r="N400">
        <v>12</v>
      </c>
      <c r="W400">
        <v>60</v>
      </c>
    </row>
    <row r="401" spans="1:23" x14ac:dyDescent="0.35">
      <c r="A401">
        <v>2523</v>
      </c>
      <c r="D401">
        <v>1798</v>
      </c>
      <c r="N401">
        <v>12</v>
      </c>
      <c r="W401">
        <v>60</v>
      </c>
    </row>
    <row r="402" spans="1:23" x14ac:dyDescent="0.35">
      <c r="A402">
        <v>2179</v>
      </c>
      <c r="D402">
        <v>1798</v>
      </c>
      <c r="N402">
        <v>12</v>
      </c>
      <c r="W402">
        <v>60</v>
      </c>
    </row>
    <row r="403" spans="1:23" x14ac:dyDescent="0.35">
      <c r="A403">
        <v>2179</v>
      </c>
      <c r="D403">
        <v>1798</v>
      </c>
      <c r="N403">
        <v>11.5</v>
      </c>
      <c r="W403">
        <v>60</v>
      </c>
    </row>
    <row r="404" spans="1:23" x14ac:dyDescent="0.35">
      <c r="A404">
        <v>2179</v>
      </c>
      <c r="D404">
        <v>1798</v>
      </c>
      <c r="N404">
        <v>11.5</v>
      </c>
      <c r="W404">
        <v>60</v>
      </c>
    </row>
    <row r="405" spans="1:23" x14ac:dyDescent="0.35">
      <c r="A405">
        <v>2179</v>
      </c>
      <c r="D405">
        <v>2179</v>
      </c>
      <c r="N405">
        <v>11.5</v>
      </c>
      <c r="W405">
        <v>55</v>
      </c>
    </row>
    <row r="406" spans="1:23" x14ac:dyDescent="0.35">
      <c r="A406">
        <v>2179</v>
      </c>
      <c r="D406">
        <v>1995</v>
      </c>
      <c r="N406">
        <v>11.5</v>
      </c>
      <c r="W406">
        <v>55</v>
      </c>
    </row>
    <row r="407" spans="1:23" x14ac:dyDescent="0.35">
      <c r="A407">
        <v>2179</v>
      </c>
      <c r="D407">
        <v>2179</v>
      </c>
      <c r="N407">
        <v>11.5</v>
      </c>
      <c r="W407">
        <v>55</v>
      </c>
    </row>
    <row r="408" spans="1:23" x14ac:dyDescent="0.35">
      <c r="A408">
        <v>2179</v>
      </c>
      <c r="D408">
        <v>624</v>
      </c>
      <c r="N408">
        <v>11.5</v>
      </c>
      <c r="W408">
        <v>66</v>
      </c>
    </row>
    <row r="409" spans="1:23" x14ac:dyDescent="0.35">
      <c r="A409">
        <v>2179</v>
      </c>
      <c r="D409">
        <v>1196</v>
      </c>
      <c r="N409">
        <v>11.5</v>
      </c>
      <c r="W409">
        <v>66</v>
      </c>
    </row>
    <row r="410" spans="1:23" x14ac:dyDescent="0.35">
      <c r="A410">
        <v>2179</v>
      </c>
      <c r="D410">
        <v>1196</v>
      </c>
      <c r="N410">
        <v>11.4</v>
      </c>
      <c r="W410">
        <v>55</v>
      </c>
    </row>
    <row r="411" spans="1:23" x14ac:dyDescent="0.35">
      <c r="A411">
        <v>1798</v>
      </c>
      <c r="D411">
        <v>998</v>
      </c>
      <c r="N411">
        <v>11.4</v>
      </c>
      <c r="W411">
        <v>55</v>
      </c>
    </row>
    <row r="412" spans="1:23" x14ac:dyDescent="0.35">
      <c r="A412">
        <v>1798</v>
      </c>
      <c r="D412">
        <v>998</v>
      </c>
      <c r="N412">
        <v>11.4</v>
      </c>
      <c r="W412">
        <v>55</v>
      </c>
    </row>
    <row r="413" spans="1:23" x14ac:dyDescent="0.35">
      <c r="A413">
        <v>2694</v>
      </c>
      <c r="D413">
        <v>1086</v>
      </c>
      <c r="N413">
        <v>11.3</v>
      </c>
      <c r="W413">
        <v>55</v>
      </c>
    </row>
    <row r="414" spans="1:23" x14ac:dyDescent="0.35">
      <c r="A414">
        <v>2694</v>
      </c>
      <c r="D414">
        <v>1086</v>
      </c>
      <c r="N414">
        <v>11.3</v>
      </c>
      <c r="W414">
        <v>55</v>
      </c>
    </row>
    <row r="415" spans="1:23" x14ac:dyDescent="0.35">
      <c r="A415">
        <v>2393</v>
      </c>
      <c r="D415">
        <v>1086</v>
      </c>
      <c r="N415">
        <v>11.2</v>
      </c>
      <c r="W415">
        <v>55</v>
      </c>
    </row>
    <row r="416" spans="1:23" x14ac:dyDescent="0.35">
      <c r="A416">
        <v>2393</v>
      </c>
      <c r="D416">
        <v>1086</v>
      </c>
      <c r="N416">
        <v>11.2</v>
      </c>
      <c r="W416">
        <v>55</v>
      </c>
    </row>
    <row r="417" spans="1:23" x14ac:dyDescent="0.35">
      <c r="A417">
        <v>2755</v>
      </c>
      <c r="D417">
        <v>1086</v>
      </c>
      <c r="N417">
        <v>11.2</v>
      </c>
      <c r="W417">
        <v>55</v>
      </c>
    </row>
    <row r="418" spans="1:23" x14ac:dyDescent="0.35">
      <c r="A418">
        <v>2755</v>
      </c>
      <c r="D418">
        <v>1086</v>
      </c>
      <c r="N418">
        <v>11.2</v>
      </c>
      <c r="W418">
        <v>40</v>
      </c>
    </row>
    <row r="419" spans="1:23" x14ac:dyDescent="0.35">
      <c r="A419">
        <v>2393</v>
      </c>
      <c r="D419">
        <v>1086</v>
      </c>
      <c r="N419">
        <v>11.2</v>
      </c>
      <c r="W419">
        <v>63</v>
      </c>
    </row>
    <row r="420" spans="1:23" x14ac:dyDescent="0.35">
      <c r="A420">
        <v>2694</v>
      </c>
      <c r="D420">
        <v>1086</v>
      </c>
      <c r="N420">
        <v>11.2</v>
      </c>
      <c r="W420">
        <v>63</v>
      </c>
    </row>
    <row r="421" spans="1:23" x14ac:dyDescent="0.35">
      <c r="A421">
        <v>1196</v>
      </c>
      <c r="D421">
        <v>1199</v>
      </c>
      <c r="N421">
        <v>11.2</v>
      </c>
      <c r="W421">
        <v>63</v>
      </c>
    </row>
    <row r="422" spans="1:23" x14ac:dyDescent="0.35">
      <c r="A422">
        <v>72</v>
      </c>
      <c r="D422">
        <v>999</v>
      </c>
      <c r="N422">
        <v>11.2</v>
      </c>
      <c r="W422">
        <v>55</v>
      </c>
    </row>
    <row r="423" spans="1:23" x14ac:dyDescent="0.35">
      <c r="A423">
        <v>72</v>
      </c>
      <c r="D423">
        <v>999</v>
      </c>
      <c r="N423">
        <v>11</v>
      </c>
      <c r="W423">
        <v>66</v>
      </c>
    </row>
    <row r="424" spans="1:23" x14ac:dyDescent="0.35">
      <c r="A424">
        <v>72</v>
      </c>
      <c r="D424">
        <v>999</v>
      </c>
      <c r="N424">
        <v>11</v>
      </c>
      <c r="W424">
        <v>55</v>
      </c>
    </row>
    <row r="425" spans="1:23" x14ac:dyDescent="0.35">
      <c r="A425">
        <v>2179</v>
      </c>
      <c r="D425">
        <v>999</v>
      </c>
      <c r="N425">
        <v>11</v>
      </c>
      <c r="W425">
        <v>40</v>
      </c>
    </row>
    <row r="426" spans="1:23" x14ac:dyDescent="0.35">
      <c r="A426">
        <v>2179</v>
      </c>
      <c r="D426">
        <v>1197</v>
      </c>
      <c r="N426">
        <v>11</v>
      </c>
      <c r="W426">
        <v>40</v>
      </c>
    </row>
    <row r="427" spans="1:23" x14ac:dyDescent="0.35">
      <c r="A427">
        <v>2179</v>
      </c>
      <c r="D427">
        <v>1197</v>
      </c>
      <c r="N427">
        <v>10.8</v>
      </c>
      <c r="W427">
        <v>50</v>
      </c>
    </row>
    <row r="428" spans="1:23" x14ac:dyDescent="0.35">
      <c r="A428">
        <v>2489</v>
      </c>
      <c r="D428">
        <v>1197</v>
      </c>
      <c r="N428">
        <v>10.8</v>
      </c>
      <c r="W428">
        <v>66</v>
      </c>
    </row>
    <row r="429" spans="1:23" x14ac:dyDescent="0.35">
      <c r="A429">
        <v>1798</v>
      </c>
      <c r="D429">
        <v>1197</v>
      </c>
      <c r="N429">
        <v>10.8</v>
      </c>
      <c r="W429">
        <v>66</v>
      </c>
    </row>
    <row r="430" spans="1:23" x14ac:dyDescent="0.35">
      <c r="A430">
        <v>2489</v>
      </c>
      <c r="D430">
        <v>1197</v>
      </c>
      <c r="N430">
        <v>10.7</v>
      </c>
      <c r="W430">
        <v>60.9</v>
      </c>
    </row>
    <row r="431" spans="1:23" x14ac:dyDescent="0.35">
      <c r="A431">
        <v>1298</v>
      </c>
      <c r="D431">
        <v>1197</v>
      </c>
      <c r="N431">
        <v>10.6</v>
      </c>
      <c r="W431">
        <v>50</v>
      </c>
    </row>
    <row r="432" spans="1:23" x14ac:dyDescent="0.35">
      <c r="A432">
        <v>1298</v>
      </c>
      <c r="D432">
        <v>1197</v>
      </c>
      <c r="N432">
        <v>10.3</v>
      </c>
      <c r="W432">
        <v>50</v>
      </c>
    </row>
    <row r="433" spans="1:23" x14ac:dyDescent="0.35">
      <c r="A433">
        <v>1498</v>
      </c>
      <c r="D433">
        <v>1197</v>
      </c>
      <c r="N433">
        <v>10.199999999999999</v>
      </c>
      <c r="W433">
        <v>55</v>
      </c>
    </row>
    <row r="434" spans="1:23" x14ac:dyDescent="0.35">
      <c r="A434">
        <v>1798</v>
      </c>
      <c r="D434">
        <v>1197</v>
      </c>
      <c r="N434">
        <v>10.199999999999999</v>
      </c>
      <c r="W434">
        <v>55</v>
      </c>
    </row>
    <row r="435" spans="1:23" x14ac:dyDescent="0.35">
      <c r="A435">
        <v>1798</v>
      </c>
      <c r="D435">
        <v>1197</v>
      </c>
      <c r="N435">
        <v>10.199999999999999</v>
      </c>
      <c r="W435">
        <v>55</v>
      </c>
    </row>
    <row r="436" spans="1:23" x14ac:dyDescent="0.35">
      <c r="A436">
        <v>4951</v>
      </c>
      <c r="D436">
        <v>1197</v>
      </c>
      <c r="N436">
        <v>10.1</v>
      </c>
      <c r="W436">
        <v>55</v>
      </c>
    </row>
    <row r="437" spans="1:23" x14ac:dyDescent="0.35">
      <c r="A437">
        <v>1498</v>
      </c>
      <c r="D437">
        <v>1197</v>
      </c>
      <c r="N437">
        <v>10.1</v>
      </c>
      <c r="W437">
        <v>60</v>
      </c>
    </row>
    <row r="438" spans="1:23" x14ac:dyDescent="0.35">
      <c r="A438">
        <v>1498</v>
      </c>
      <c r="D438">
        <v>1197</v>
      </c>
      <c r="N438">
        <v>10</v>
      </c>
      <c r="W438">
        <v>80</v>
      </c>
    </row>
    <row r="439" spans="1:23" x14ac:dyDescent="0.35">
      <c r="A439">
        <v>1798</v>
      </c>
      <c r="D439">
        <v>1197</v>
      </c>
      <c r="N439">
        <v>10</v>
      </c>
      <c r="W439">
        <v>60</v>
      </c>
    </row>
    <row r="440" spans="1:23" x14ac:dyDescent="0.35">
      <c r="A440">
        <v>1798</v>
      </c>
      <c r="D440">
        <v>998</v>
      </c>
      <c r="N440">
        <v>10</v>
      </c>
      <c r="W440">
        <v>60</v>
      </c>
    </row>
    <row r="441" spans="1:23" x14ac:dyDescent="0.35">
      <c r="A441">
        <v>1798</v>
      </c>
      <c r="D441">
        <v>1186</v>
      </c>
      <c r="N441">
        <v>9.5</v>
      </c>
      <c r="W441">
        <v>60</v>
      </c>
    </row>
    <row r="442" spans="1:23" x14ac:dyDescent="0.35">
      <c r="A442">
        <v>1798</v>
      </c>
      <c r="D442">
        <v>1186</v>
      </c>
      <c r="N442">
        <v>9.5</v>
      </c>
      <c r="W442">
        <v>80</v>
      </c>
    </row>
    <row r="443" spans="1:23" x14ac:dyDescent="0.35">
      <c r="A443">
        <v>2523</v>
      </c>
      <c r="D443">
        <v>1186</v>
      </c>
      <c r="N443">
        <v>9.5</v>
      </c>
      <c r="W443">
        <v>80</v>
      </c>
    </row>
    <row r="444" spans="1:23" x14ac:dyDescent="0.35">
      <c r="A444">
        <v>2179</v>
      </c>
      <c r="D444">
        <v>1186</v>
      </c>
      <c r="N444">
        <v>9.5</v>
      </c>
      <c r="W444">
        <v>70</v>
      </c>
    </row>
    <row r="445" spans="1:23" x14ac:dyDescent="0.35">
      <c r="A445">
        <v>2523</v>
      </c>
      <c r="D445">
        <v>1498</v>
      </c>
      <c r="N445">
        <v>9.4</v>
      </c>
      <c r="W445">
        <v>80</v>
      </c>
    </row>
    <row r="446" spans="1:23" x14ac:dyDescent="0.35">
      <c r="A446">
        <v>2523</v>
      </c>
      <c r="D446">
        <v>1498</v>
      </c>
      <c r="N446">
        <v>9.4</v>
      </c>
      <c r="W446">
        <v>80</v>
      </c>
    </row>
    <row r="447" spans="1:23" x14ac:dyDescent="0.35">
      <c r="A447">
        <v>2523</v>
      </c>
      <c r="D447">
        <v>1498</v>
      </c>
      <c r="N447">
        <v>9.4</v>
      </c>
      <c r="W447">
        <v>80</v>
      </c>
    </row>
    <row r="448" spans="1:23" x14ac:dyDescent="0.35">
      <c r="A448">
        <v>2198</v>
      </c>
      <c r="D448">
        <v>1194</v>
      </c>
      <c r="N448">
        <v>9.4</v>
      </c>
      <c r="W448">
        <v>80</v>
      </c>
    </row>
    <row r="449" spans="1:23" x14ac:dyDescent="0.35">
      <c r="A449">
        <v>2198</v>
      </c>
      <c r="D449">
        <v>1194</v>
      </c>
      <c r="N449">
        <v>9.4</v>
      </c>
      <c r="W449">
        <v>60</v>
      </c>
    </row>
    <row r="450" spans="1:23" x14ac:dyDescent="0.35">
      <c r="A450">
        <v>1995</v>
      </c>
      <c r="D450">
        <v>1194</v>
      </c>
      <c r="N450">
        <v>9.3000000000000007</v>
      </c>
      <c r="W450">
        <v>73</v>
      </c>
    </row>
    <row r="451" spans="1:23" x14ac:dyDescent="0.35">
      <c r="A451">
        <v>2179</v>
      </c>
      <c r="D451">
        <v>1194</v>
      </c>
      <c r="N451">
        <v>9.3000000000000007</v>
      </c>
      <c r="W451">
        <v>73</v>
      </c>
    </row>
    <row r="452" spans="1:23" x14ac:dyDescent="0.35">
      <c r="A452">
        <v>2694</v>
      </c>
      <c r="D452">
        <v>1498</v>
      </c>
      <c r="N452">
        <v>8.4</v>
      </c>
      <c r="W452">
        <v>40</v>
      </c>
    </row>
    <row r="453" spans="1:23" x14ac:dyDescent="0.35">
      <c r="A453">
        <v>2694</v>
      </c>
      <c r="D453">
        <v>999</v>
      </c>
      <c r="N453">
        <v>8.1</v>
      </c>
      <c r="W453">
        <v>40</v>
      </c>
    </row>
    <row r="454" spans="1:23" x14ac:dyDescent="0.35">
      <c r="A454">
        <v>3198</v>
      </c>
      <c r="D454">
        <v>999</v>
      </c>
      <c r="N454">
        <v>7.8</v>
      </c>
      <c r="W454">
        <v>35</v>
      </c>
    </row>
    <row r="455" spans="1:23" x14ac:dyDescent="0.35">
      <c r="A455">
        <v>2979</v>
      </c>
      <c r="D455">
        <v>999</v>
      </c>
      <c r="N455">
        <v>7.8</v>
      </c>
      <c r="W455">
        <v>60</v>
      </c>
    </row>
    <row r="456" spans="1:23" x14ac:dyDescent="0.35">
      <c r="A456">
        <v>2982</v>
      </c>
      <c r="D456">
        <v>1194</v>
      </c>
      <c r="N456">
        <v>7.7</v>
      </c>
      <c r="W456">
        <v>35</v>
      </c>
    </row>
    <row r="457" spans="1:23" x14ac:dyDescent="0.35">
      <c r="A457">
        <v>4461</v>
      </c>
      <c r="D457">
        <v>1194</v>
      </c>
      <c r="N457">
        <v>7.32</v>
      </c>
      <c r="W457">
        <v>35</v>
      </c>
    </row>
    <row r="458" spans="1:23" x14ac:dyDescent="0.35">
      <c r="A458">
        <v>4395</v>
      </c>
      <c r="D458">
        <v>1194</v>
      </c>
      <c r="N458">
        <v>7</v>
      </c>
      <c r="W458">
        <v>35</v>
      </c>
    </row>
    <row r="459" spans="1:23" x14ac:dyDescent="0.35">
      <c r="A459">
        <v>624</v>
      </c>
      <c r="D459">
        <v>1498</v>
      </c>
      <c r="W459">
        <v>35</v>
      </c>
    </row>
    <row r="460" spans="1:23" x14ac:dyDescent="0.35">
      <c r="A460">
        <v>1196</v>
      </c>
      <c r="D460">
        <v>1498</v>
      </c>
      <c r="W460">
        <v>35</v>
      </c>
    </row>
    <row r="461" spans="1:23" x14ac:dyDescent="0.35">
      <c r="A461">
        <v>1196</v>
      </c>
      <c r="D461">
        <v>1498</v>
      </c>
      <c r="W461">
        <v>60</v>
      </c>
    </row>
    <row r="462" spans="1:23" x14ac:dyDescent="0.35">
      <c r="A462">
        <v>998</v>
      </c>
      <c r="D462">
        <v>1498</v>
      </c>
      <c r="W462">
        <v>35</v>
      </c>
    </row>
    <row r="463" spans="1:23" x14ac:dyDescent="0.35">
      <c r="A463">
        <v>998</v>
      </c>
      <c r="D463">
        <v>1498</v>
      </c>
      <c r="W463">
        <v>35</v>
      </c>
    </row>
    <row r="464" spans="1:23" x14ac:dyDescent="0.35">
      <c r="A464">
        <v>1086</v>
      </c>
      <c r="D464">
        <v>1194</v>
      </c>
      <c r="W464">
        <v>35</v>
      </c>
    </row>
    <row r="465" spans="1:23" x14ac:dyDescent="0.35">
      <c r="A465">
        <v>1086</v>
      </c>
      <c r="D465">
        <v>1194</v>
      </c>
      <c r="W465">
        <v>40</v>
      </c>
    </row>
    <row r="466" spans="1:23" x14ac:dyDescent="0.35">
      <c r="A466">
        <v>1086</v>
      </c>
      <c r="D466">
        <v>1194</v>
      </c>
      <c r="W466">
        <v>40</v>
      </c>
    </row>
    <row r="467" spans="1:23" x14ac:dyDescent="0.35">
      <c r="A467">
        <v>1086</v>
      </c>
      <c r="D467">
        <v>1194</v>
      </c>
      <c r="W467">
        <v>40</v>
      </c>
    </row>
    <row r="468" spans="1:23" x14ac:dyDescent="0.35">
      <c r="A468">
        <v>1086</v>
      </c>
      <c r="D468">
        <v>1498</v>
      </c>
      <c r="W468">
        <v>40</v>
      </c>
    </row>
    <row r="469" spans="1:23" x14ac:dyDescent="0.35">
      <c r="A469">
        <v>1086</v>
      </c>
      <c r="D469">
        <v>1197</v>
      </c>
      <c r="W469">
        <v>43</v>
      </c>
    </row>
    <row r="470" spans="1:23" x14ac:dyDescent="0.35">
      <c r="A470">
        <v>1086</v>
      </c>
      <c r="D470">
        <v>1197</v>
      </c>
      <c r="W470">
        <v>43</v>
      </c>
    </row>
    <row r="471" spans="1:23" x14ac:dyDescent="0.35">
      <c r="A471">
        <v>1086</v>
      </c>
      <c r="D471">
        <v>1197</v>
      </c>
      <c r="W471">
        <v>43</v>
      </c>
    </row>
    <row r="472" spans="1:23" x14ac:dyDescent="0.35">
      <c r="A472">
        <v>1199</v>
      </c>
      <c r="D472">
        <v>1197</v>
      </c>
      <c r="W472">
        <v>43</v>
      </c>
    </row>
    <row r="473" spans="1:23" x14ac:dyDescent="0.35">
      <c r="A473">
        <v>999</v>
      </c>
      <c r="D473">
        <v>1197</v>
      </c>
      <c r="W473">
        <v>43</v>
      </c>
    </row>
    <row r="474" spans="1:23" x14ac:dyDescent="0.35">
      <c r="A474">
        <v>999</v>
      </c>
      <c r="D474">
        <v>2157</v>
      </c>
      <c r="W474">
        <v>43</v>
      </c>
    </row>
    <row r="475" spans="1:23" x14ac:dyDescent="0.35">
      <c r="A475">
        <v>999</v>
      </c>
      <c r="D475">
        <v>2157</v>
      </c>
      <c r="W475">
        <v>42</v>
      </c>
    </row>
    <row r="476" spans="1:23" x14ac:dyDescent="0.35">
      <c r="A476">
        <v>999</v>
      </c>
      <c r="D476">
        <v>1968</v>
      </c>
      <c r="W476">
        <v>37</v>
      </c>
    </row>
    <row r="477" spans="1:23" x14ac:dyDescent="0.35">
      <c r="A477">
        <v>1197</v>
      </c>
      <c r="D477">
        <v>1968</v>
      </c>
      <c r="W477">
        <v>37</v>
      </c>
    </row>
    <row r="478" spans="1:23" x14ac:dyDescent="0.35">
      <c r="A478">
        <v>1197</v>
      </c>
      <c r="D478">
        <v>796</v>
      </c>
      <c r="W478">
        <v>37</v>
      </c>
    </row>
    <row r="479" spans="1:23" x14ac:dyDescent="0.35">
      <c r="A479">
        <v>1197</v>
      </c>
      <c r="D479">
        <v>796</v>
      </c>
      <c r="W479">
        <v>37</v>
      </c>
    </row>
    <row r="480" spans="1:23" x14ac:dyDescent="0.35">
      <c r="A480">
        <v>1197</v>
      </c>
      <c r="D480">
        <v>796</v>
      </c>
      <c r="W480">
        <v>37</v>
      </c>
    </row>
    <row r="481" spans="1:23" x14ac:dyDescent="0.35">
      <c r="A481">
        <v>1197</v>
      </c>
      <c r="D481">
        <v>796</v>
      </c>
      <c r="W481">
        <v>37</v>
      </c>
    </row>
    <row r="482" spans="1:23" x14ac:dyDescent="0.35">
      <c r="A482">
        <v>1197</v>
      </c>
      <c r="D482">
        <v>796</v>
      </c>
      <c r="W482">
        <v>37</v>
      </c>
    </row>
    <row r="483" spans="1:23" x14ac:dyDescent="0.35">
      <c r="A483">
        <v>1197</v>
      </c>
      <c r="D483">
        <v>796</v>
      </c>
      <c r="W483">
        <v>37</v>
      </c>
    </row>
    <row r="484" spans="1:23" x14ac:dyDescent="0.35">
      <c r="A484">
        <v>1197</v>
      </c>
      <c r="D484">
        <v>796</v>
      </c>
      <c r="W484">
        <v>37</v>
      </c>
    </row>
    <row r="485" spans="1:23" x14ac:dyDescent="0.35">
      <c r="A485">
        <v>1197</v>
      </c>
      <c r="D485">
        <v>796</v>
      </c>
      <c r="W485">
        <v>37</v>
      </c>
    </row>
    <row r="486" spans="1:23" x14ac:dyDescent="0.35">
      <c r="A486">
        <v>1197</v>
      </c>
      <c r="D486">
        <v>998</v>
      </c>
      <c r="W486">
        <v>37</v>
      </c>
    </row>
    <row r="487" spans="1:23" x14ac:dyDescent="0.35">
      <c r="A487">
        <v>1197</v>
      </c>
      <c r="D487">
        <v>998</v>
      </c>
      <c r="W487">
        <v>37</v>
      </c>
    </row>
    <row r="488" spans="1:23" x14ac:dyDescent="0.35">
      <c r="A488">
        <v>1197</v>
      </c>
      <c r="D488">
        <v>998</v>
      </c>
      <c r="W488">
        <v>40</v>
      </c>
    </row>
    <row r="489" spans="1:23" x14ac:dyDescent="0.35">
      <c r="A489">
        <v>1197</v>
      </c>
      <c r="D489">
        <v>998</v>
      </c>
      <c r="W489">
        <v>40</v>
      </c>
    </row>
    <row r="490" spans="1:23" x14ac:dyDescent="0.35">
      <c r="A490">
        <v>1197</v>
      </c>
      <c r="D490">
        <v>998</v>
      </c>
      <c r="W490">
        <v>40</v>
      </c>
    </row>
    <row r="491" spans="1:23" x14ac:dyDescent="0.35">
      <c r="A491">
        <v>998</v>
      </c>
      <c r="D491">
        <v>998</v>
      </c>
      <c r="W491">
        <v>42</v>
      </c>
    </row>
    <row r="492" spans="1:23" x14ac:dyDescent="0.35">
      <c r="A492">
        <v>1186</v>
      </c>
      <c r="D492">
        <v>998</v>
      </c>
      <c r="W492">
        <v>42</v>
      </c>
    </row>
    <row r="493" spans="1:23" x14ac:dyDescent="0.35">
      <c r="A493">
        <v>1186</v>
      </c>
      <c r="D493">
        <v>998</v>
      </c>
      <c r="W493">
        <v>42</v>
      </c>
    </row>
    <row r="494" spans="1:23" x14ac:dyDescent="0.35">
      <c r="A494">
        <v>1186</v>
      </c>
      <c r="D494">
        <v>998</v>
      </c>
      <c r="W494">
        <v>42</v>
      </c>
    </row>
    <row r="495" spans="1:23" x14ac:dyDescent="0.35">
      <c r="A495">
        <v>1186</v>
      </c>
      <c r="D495">
        <v>998</v>
      </c>
      <c r="W495">
        <v>42</v>
      </c>
    </row>
    <row r="496" spans="1:23" x14ac:dyDescent="0.35">
      <c r="A496">
        <v>1498</v>
      </c>
      <c r="D496">
        <v>998</v>
      </c>
      <c r="W496">
        <v>45</v>
      </c>
    </row>
    <row r="497" spans="1:23" x14ac:dyDescent="0.35">
      <c r="A497">
        <v>1498</v>
      </c>
      <c r="D497">
        <v>1197</v>
      </c>
      <c r="W497">
        <v>45</v>
      </c>
    </row>
    <row r="498" spans="1:23" x14ac:dyDescent="0.35">
      <c r="A498">
        <v>1498</v>
      </c>
      <c r="D498">
        <v>1197</v>
      </c>
      <c r="W498">
        <v>45</v>
      </c>
    </row>
    <row r="499" spans="1:23" x14ac:dyDescent="0.35">
      <c r="A499">
        <v>1194</v>
      </c>
      <c r="D499">
        <v>1197</v>
      </c>
      <c r="W499">
        <v>42</v>
      </c>
    </row>
    <row r="500" spans="1:23" x14ac:dyDescent="0.35">
      <c r="A500">
        <v>1194</v>
      </c>
      <c r="D500">
        <v>1197</v>
      </c>
      <c r="W500">
        <v>42</v>
      </c>
    </row>
    <row r="501" spans="1:23" x14ac:dyDescent="0.35">
      <c r="A501">
        <v>1194</v>
      </c>
      <c r="D501">
        <v>1197</v>
      </c>
      <c r="W501">
        <v>42</v>
      </c>
    </row>
    <row r="502" spans="1:23" x14ac:dyDescent="0.35">
      <c r="A502">
        <v>1194</v>
      </c>
      <c r="D502">
        <v>1197</v>
      </c>
      <c r="W502">
        <v>40</v>
      </c>
    </row>
    <row r="503" spans="1:23" x14ac:dyDescent="0.35">
      <c r="A503">
        <v>1498</v>
      </c>
      <c r="D503">
        <v>1197</v>
      </c>
      <c r="W503">
        <v>40</v>
      </c>
    </row>
    <row r="504" spans="1:23" x14ac:dyDescent="0.35">
      <c r="A504">
        <v>999</v>
      </c>
      <c r="D504">
        <v>1248</v>
      </c>
      <c r="W504">
        <v>40</v>
      </c>
    </row>
    <row r="505" spans="1:23" x14ac:dyDescent="0.35">
      <c r="A505">
        <v>999</v>
      </c>
      <c r="D505">
        <v>1248</v>
      </c>
      <c r="W505">
        <v>40</v>
      </c>
    </row>
    <row r="506" spans="1:23" x14ac:dyDescent="0.35">
      <c r="A506">
        <v>999</v>
      </c>
      <c r="D506">
        <v>1248</v>
      </c>
      <c r="W506">
        <v>40</v>
      </c>
    </row>
    <row r="507" spans="1:23" x14ac:dyDescent="0.35">
      <c r="A507">
        <v>1194</v>
      </c>
      <c r="D507">
        <v>1248</v>
      </c>
      <c r="W507">
        <v>42</v>
      </c>
    </row>
    <row r="508" spans="1:23" x14ac:dyDescent="0.35">
      <c r="A508">
        <v>1194</v>
      </c>
      <c r="D508">
        <v>1248</v>
      </c>
      <c r="W508">
        <v>42</v>
      </c>
    </row>
    <row r="509" spans="1:23" x14ac:dyDescent="0.35">
      <c r="A509">
        <v>1194</v>
      </c>
      <c r="D509">
        <v>1248</v>
      </c>
      <c r="W509">
        <v>42</v>
      </c>
    </row>
    <row r="510" spans="1:23" x14ac:dyDescent="0.35">
      <c r="A510">
        <v>1498</v>
      </c>
      <c r="D510">
        <v>1197</v>
      </c>
      <c r="W510">
        <v>42</v>
      </c>
    </row>
    <row r="511" spans="1:23" x14ac:dyDescent="0.35">
      <c r="A511">
        <v>1498</v>
      </c>
      <c r="D511">
        <v>1248</v>
      </c>
      <c r="W511">
        <v>40</v>
      </c>
    </row>
    <row r="512" spans="1:23" x14ac:dyDescent="0.35">
      <c r="A512">
        <v>1498</v>
      </c>
      <c r="D512">
        <v>1199</v>
      </c>
      <c r="W512">
        <v>37</v>
      </c>
    </row>
    <row r="513" spans="1:23" x14ac:dyDescent="0.35">
      <c r="A513">
        <v>1498</v>
      </c>
      <c r="D513">
        <v>1199</v>
      </c>
      <c r="W513">
        <v>37</v>
      </c>
    </row>
    <row r="514" spans="1:23" x14ac:dyDescent="0.35">
      <c r="A514">
        <v>1498</v>
      </c>
      <c r="D514">
        <v>1199</v>
      </c>
      <c r="W514">
        <v>37</v>
      </c>
    </row>
    <row r="515" spans="1:23" x14ac:dyDescent="0.35">
      <c r="A515">
        <v>1194</v>
      </c>
      <c r="D515">
        <v>1199</v>
      </c>
      <c r="W515">
        <v>37</v>
      </c>
    </row>
    <row r="516" spans="1:23" x14ac:dyDescent="0.35">
      <c r="A516">
        <v>1194</v>
      </c>
      <c r="D516">
        <v>1199</v>
      </c>
      <c r="W516">
        <v>37</v>
      </c>
    </row>
    <row r="517" spans="1:23" x14ac:dyDescent="0.35">
      <c r="A517">
        <v>1194</v>
      </c>
      <c r="D517">
        <v>1497</v>
      </c>
      <c r="W517">
        <v>70</v>
      </c>
    </row>
    <row r="518" spans="1:23" x14ac:dyDescent="0.35">
      <c r="A518">
        <v>1194</v>
      </c>
      <c r="D518">
        <v>1497</v>
      </c>
      <c r="W518">
        <v>70</v>
      </c>
    </row>
    <row r="519" spans="1:23" x14ac:dyDescent="0.35">
      <c r="A519">
        <v>1498</v>
      </c>
      <c r="D519">
        <v>1497</v>
      </c>
      <c r="W519">
        <v>71</v>
      </c>
    </row>
    <row r="520" spans="1:23" x14ac:dyDescent="0.35">
      <c r="A520">
        <v>1197</v>
      </c>
      <c r="D520">
        <v>1497</v>
      </c>
      <c r="W520">
        <v>71</v>
      </c>
    </row>
    <row r="521" spans="1:23" x14ac:dyDescent="0.35">
      <c r="A521">
        <v>1197</v>
      </c>
      <c r="D521">
        <v>1497</v>
      </c>
      <c r="W521">
        <v>78</v>
      </c>
    </row>
    <row r="522" spans="1:23" x14ac:dyDescent="0.35">
      <c r="A522">
        <v>1197</v>
      </c>
      <c r="D522">
        <v>1197</v>
      </c>
      <c r="W522">
        <v>46</v>
      </c>
    </row>
    <row r="523" spans="1:23" x14ac:dyDescent="0.35">
      <c r="A523">
        <v>1197</v>
      </c>
      <c r="D523">
        <v>998</v>
      </c>
      <c r="W523">
        <v>78</v>
      </c>
    </row>
    <row r="524" spans="1:23" x14ac:dyDescent="0.35">
      <c r="A524">
        <v>1197</v>
      </c>
      <c r="D524">
        <v>1397</v>
      </c>
      <c r="W524">
        <v>35</v>
      </c>
    </row>
    <row r="525" spans="1:23" x14ac:dyDescent="0.35">
      <c r="A525">
        <v>2157</v>
      </c>
      <c r="D525">
        <v>998</v>
      </c>
      <c r="W525">
        <v>35</v>
      </c>
    </row>
    <row r="526" spans="1:23" x14ac:dyDescent="0.35">
      <c r="A526">
        <v>2157</v>
      </c>
      <c r="D526">
        <v>998</v>
      </c>
      <c r="W526">
        <v>35</v>
      </c>
    </row>
    <row r="527" spans="1:23" x14ac:dyDescent="0.35">
      <c r="A527">
        <v>1968</v>
      </c>
      <c r="D527">
        <v>998</v>
      </c>
      <c r="W527">
        <v>35</v>
      </c>
    </row>
    <row r="528" spans="1:23" x14ac:dyDescent="0.35">
      <c r="A528">
        <v>1968</v>
      </c>
      <c r="D528">
        <v>998</v>
      </c>
      <c r="W528">
        <v>35</v>
      </c>
    </row>
    <row r="529" spans="1:23" x14ac:dyDescent="0.35">
      <c r="A529">
        <v>2993</v>
      </c>
      <c r="D529">
        <v>998</v>
      </c>
      <c r="W529">
        <v>35</v>
      </c>
    </row>
    <row r="530" spans="1:23" x14ac:dyDescent="0.35">
      <c r="A530">
        <v>2993</v>
      </c>
      <c r="D530">
        <v>1197</v>
      </c>
      <c r="W530">
        <v>35</v>
      </c>
    </row>
    <row r="531" spans="1:23" x14ac:dyDescent="0.35">
      <c r="A531">
        <v>2998</v>
      </c>
      <c r="D531">
        <v>1397</v>
      </c>
      <c r="W531">
        <v>35</v>
      </c>
    </row>
    <row r="532" spans="1:23" x14ac:dyDescent="0.35">
      <c r="A532">
        <v>2998</v>
      </c>
      <c r="D532">
        <v>1397</v>
      </c>
      <c r="W532">
        <v>27</v>
      </c>
    </row>
    <row r="533" spans="1:23" x14ac:dyDescent="0.35">
      <c r="A533">
        <v>2998</v>
      </c>
      <c r="D533">
        <v>1397</v>
      </c>
      <c r="W533">
        <v>27</v>
      </c>
    </row>
    <row r="534" spans="1:23" x14ac:dyDescent="0.35">
      <c r="A534">
        <v>6592</v>
      </c>
      <c r="D534">
        <v>1397</v>
      </c>
      <c r="W534">
        <v>27</v>
      </c>
    </row>
    <row r="535" spans="1:23" x14ac:dyDescent="0.35">
      <c r="A535">
        <v>796</v>
      </c>
      <c r="D535">
        <v>1198</v>
      </c>
      <c r="W535">
        <v>27</v>
      </c>
    </row>
    <row r="536" spans="1:23" x14ac:dyDescent="0.35">
      <c r="A536">
        <v>796</v>
      </c>
      <c r="D536">
        <v>1198</v>
      </c>
      <c r="W536">
        <v>27</v>
      </c>
    </row>
    <row r="537" spans="1:23" x14ac:dyDescent="0.35">
      <c r="A537">
        <v>796</v>
      </c>
      <c r="D537">
        <v>1198</v>
      </c>
      <c r="W537">
        <v>27</v>
      </c>
    </row>
    <row r="538" spans="1:23" x14ac:dyDescent="0.35">
      <c r="A538">
        <v>796</v>
      </c>
      <c r="D538">
        <v>1198</v>
      </c>
      <c r="W538">
        <v>27</v>
      </c>
    </row>
    <row r="539" spans="1:23" x14ac:dyDescent="0.35">
      <c r="A539">
        <v>796</v>
      </c>
      <c r="D539">
        <v>1198</v>
      </c>
      <c r="W539">
        <v>27</v>
      </c>
    </row>
    <row r="540" spans="1:23" x14ac:dyDescent="0.35">
      <c r="A540">
        <v>796</v>
      </c>
      <c r="D540">
        <v>1198</v>
      </c>
      <c r="W540">
        <v>27</v>
      </c>
    </row>
    <row r="541" spans="1:23" x14ac:dyDescent="0.35">
      <c r="A541">
        <v>796</v>
      </c>
      <c r="D541">
        <v>1198</v>
      </c>
      <c r="W541">
        <v>27</v>
      </c>
    </row>
    <row r="542" spans="1:23" x14ac:dyDescent="0.35">
      <c r="A542">
        <v>796</v>
      </c>
      <c r="D542">
        <v>1198</v>
      </c>
      <c r="W542">
        <v>35</v>
      </c>
    </row>
    <row r="543" spans="1:23" x14ac:dyDescent="0.35">
      <c r="A543">
        <v>998</v>
      </c>
      <c r="D543">
        <v>1198</v>
      </c>
      <c r="W543">
        <v>43</v>
      </c>
    </row>
    <row r="544" spans="1:23" x14ac:dyDescent="0.35">
      <c r="A544">
        <v>998</v>
      </c>
      <c r="D544">
        <v>1198</v>
      </c>
      <c r="W544">
        <v>43</v>
      </c>
    </row>
    <row r="545" spans="1:23" x14ac:dyDescent="0.35">
      <c r="A545">
        <v>998</v>
      </c>
      <c r="D545">
        <v>1198</v>
      </c>
      <c r="W545">
        <v>37</v>
      </c>
    </row>
    <row r="546" spans="1:23" x14ac:dyDescent="0.35">
      <c r="A546">
        <v>998</v>
      </c>
      <c r="D546">
        <v>1198</v>
      </c>
      <c r="W546">
        <v>37</v>
      </c>
    </row>
    <row r="547" spans="1:23" x14ac:dyDescent="0.35">
      <c r="A547">
        <v>998</v>
      </c>
      <c r="D547">
        <v>1497</v>
      </c>
      <c r="W547">
        <v>37</v>
      </c>
    </row>
    <row r="548" spans="1:23" x14ac:dyDescent="0.35">
      <c r="A548">
        <v>998</v>
      </c>
      <c r="D548">
        <v>1497</v>
      </c>
      <c r="W548">
        <v>37</v>
      </c>
    </row>
    <row r="549" spans="1:23" x14ac:dyDescent="0.35">
      <c r="A549">
        <v>998</v>
      </c>
      <c r="D549">
        <v>1497</v>
      </c>
      <c r="W549">
        <v>37</v>
      </c>
    </row>
    <row r="550" spans="1:23" x14ac:dyDescent="0.35">
      <c r="A550">
        <v>998</v>
      </c>
      <c r="D550">
        <v>1497</v>
      </c>
      <c r="W550">
        <v>37</v>
      </c>
    </row>
    <row r="551" spans="1:23" x14ac:dyDescent="0.35">
      <c r="A551">
        <v>998</v>
      </c>
      <c r="D551">
        <v>1497</v>
      </c>
      <c r="W551">
        <v>37</v>
      </c>
    </row>
    <row r="552" spans="1:23" x14ac:dyDescent="0.35">
      <c r="A552">
        <v>998</v>
      </c>
      <c r="D552">
        <v>1497</v>
      </c>
      <c r="W552">
        <v>37</v>
      </c>
    </row>
    <row r="553" spans="1:23" x14ac:dyDescent="0.35">
      <c r="A553">
        <v>998</v>
      </c>
      <c r="D553">
        <v>1497</v>
      </c>
      <c r="W553">
        <v>37</v>
      </c>
    </row>
    <row r="554" spans="1:23" x14ac:dyDescent="0.35">
      <c r="A554">
        <v>1197</v>
      </c>
      <c r="D554">
        <v>1497</v>
      </c>
      <c r="W554">
        <v>37</v>
      </c>
    </row>
    <row r="555" spans="1:23" x14ac:dyDescent="0.35">
      <c r="A555">
        <v>1197</v>
      </c>
      <c r="D555">
        <v>1497</v>
      </c>
      <c r="W555">
        <v>37</v>
      </c>
    </row>
    <row r="556" spans="1:23" x14ac:dyDescent="0.35">
      <c r="A556">
        <v>1197</v>
      </c>
      <c r="D556">
        <v>1497</v>
      </c>
      <c r="W556">
        <v>37</v>
      </c>
    </row>
    <row r="557" spans="1:23" x14ac:dyDescent="0.35">
      <c r="A557">
        <v>1197</v>
      </c>
      <c r="D557">
        <v>1497</v>
      </c>
      <c r="W557">
        <v>37</v>
      </c>
    </row>
    <row r="558" spans="1:23" x14ac:dyDescent="0.35">
      <c r="A558">
        <v>1197</v>
      </c>
      <c r="D558">
        <v>1497</v>
      </c>
      <c r="W558">
        <v>37</v>
      </c>
    </row>
    <row r="559" spans="1:23" x14ac:dyDescent="0.35">
      <c r="A559">
        <v>1197</v>
      </c>
      <c r="D559">
        <v>1497</v>
      </c>
      <c r="W559">
        <v>37</v>
      </c>
    </row>
    <row r="560" spans="1:23" x14ac:dyDescent="0.35">
      <c r="A560">
        <v>1197</v>
      </c>
      <c r="D560">
        <v>1497</v>
      </c>
      <c r="W560">
        <v>37</v>
      </c>
    </row>
    <row r="561" spans="1:23" x14ac:dyDescent="0.35">
      <c r="A561">
        <v>1248</v>
      </c>
      <c r="D561">
        <v>1497</v>
      </c>
      <c r="W561">
        <v>37</v>
      </c>
    </row>
    <row r="562" spans="1:23" x14ac:dyDescent="0.35">
      <c r="A562">
        <v>1248</v>
      </c>
      <c r="D562">
        <v>1497</v>
      </c>
      <c r="W562">
        <v>37</v>
      </c>
    </row>
    <row r="563" spans="1:23" x14ac:dyDescent="0.35">
      <c r="A563">
        <v>1248</v>
      </c>
      <c r="D563">
        <v>1498</v>
      </c>
      <c r="W563">
        <v>37</v>
      </c>
    </row>
    <row r="564" spans="1:23" x14ac:dyDescent="0.35">
      <c r="A564">
        <v>1248</v>
      </c>
      <c r="D564">
        <v>1498</v>
      </c>
      <c r="W564">
        <v>37</v>
      </c>
    </row>
    <row r="565" spans="1:23" x14ac:dyDescent="0.35">
      <c r="A565">
        <v>1248</v>
      </c>
      <c r="D565">
        <v>1498</v>
      </c>
      <c r="W565">
        <v>37</v>
      </c>
    </row>
    <row r="566" spans="1:23" x14ac:dyDescent="0.35">
      <c r="A566">
        <v>1248</v>
      </c>
      <c r="D566">
        <v>1498</v>
      </c>
      <c r="W566">
        <v>37</v>
      </c>
    </row>
    <row r="567" spans="1:23" x14ac:dyDescent="0.35">
      <c r="A567">
        <v>1197</v>
      </c>
      <c r="D567">
        <v>1497</v>
      </c>
      <c r="W567">
        <v>37</v>
      </c>
    </row>
    <row r="568" spans="1:23" x14ac:dyDescent="0.35">
      <c r="A568">
        <v>1248</v>
      </c>
      <c r="D568">
        <v>1498</v>
      </c>
      <c r="W568">
        <v>45</v>
      </c>
    </row>
    <row r="569" spans="1:23" x14ac:dyDescent="0.35">
      <c r="A569">
        <v>1199</v>
      </c>
      <c r="D569">
        <v>1497</v>
      </c>
      <c r="W569">
        <v>45</v>
      </c>
    </row>
    <row r="570" spans="1:23" x14ac:dyDescent="0.35">
      <c r="A570">
        <v>1199</v>
      </c>
      <c r="D570">
        <v>1498</v>
      </c>
      <c r="W570">
        <v>45</v>
      </c>
    </row>
    <row r="571" spans="1:23" x14ac:dyDescent="0.35">
      <c r="A571">
        <v>1199</v>
      </c>
      <c r="D571">
        <v>1591</v>
      </c>
      <c r="W571">
        <v>45</v>
      </c>
    </row>
    <row r="572" spans="1:23" x14ac:dyDescent="0.35">
      <c r="A572">
        <v>1199</v>
      </c>
      <c r="D572">
        <v>1591</v>
      </c>
      <c r="W572">
        <v>45</v>
      </c>
    </row>
    <row r="573" spans="1:23" x14ac:dyDescent="0.35">
      <c r="A573">
        <v>1199</v>
      </c>
      <c r="D573">
        <v>1591</v>
      </c>
      <c r="W573">
        <v>45</v>
      </c>
    </row>
    <row r="574" spans="1:23" x14ac:dyDescent="0.35">
      <c r="A574">
        <v>1497</v>
      </c>
      <c r="D574">
        <v>1396</v>
      </c>
      <c r="W574">
        <v>45</v>
      </c>
    </row>
    <row r="575" spans="1:23" x14ac:dyDescent="0.35">
      <c r="A575">
        <v>1497</v>
      </c>
      <c r="D575">
        <v>1396</v>
      </c>
      <c r="W575">
        <v>45</v>
      </c>
    </row>
    <row r="576" spans="1:23" x14ac:dyDescent="0.35">
      <c r="A576">
        <v>1497</v>
      </c>
      <c r="D576">
        <v>1591</v>
      </c>
      <c r="W576">
        <v>45</v>
      </c>
    </row>
    <row r="577" spans="1:23" x14ac:dyDescent="0.35">
      <c r="A577">
        <v>1497</v>
      </c>
      <c r="D577">
        <v>1591</v>
      </c>
      <c r="W577">
        <v>44</v>
      </c>
    </row>
    <row r="578" spans="1:23" x14ac:dyDescent="0.35">
      <c r="A578">
        <v>1497</v>
      </c>
      <c r="D578">
        <v>1396</v>
      </c>
      <c r="W578">
        <v>44</v>
      </c>
    </row>
    <row r="579" spans="1:23" x14ac:dyDescent="0.35">
      <c r="A579">
        <v>1197</v>
      </c>
      <c r="D579">
        <v>1396</v>
      </c>
      <c r="W579">
        <v>44</v>
      </c>
    </row>
    <row r="580" spans="1:23" x14ac:dyDescent="0.35">
      <c r="A580">
        <v>998</v>
      </c>
      <c r="D580">
        <v>1197</v>
      </c>
      <c r="W580">
        <v>44</v>
      </c>
    </row>
    <row r="581" spans="1:23" x14ac:dyDescent="0.35">
      <c r="A581">
        <v>1397</v>
      </c>
      <c r="D581">
        <v>1197</v>
      </c>
      <c r="W581">
        <v>44</v>
      </c>
    </row>
    <row r="582" spans="1:23" x14ac:dyDescent="0.35">
      <c r="A582">
        <v>998</v>
      </c>
      <c r="D582">
        <v>1197</v>
      </c>
      <c r="W582">
        <v>44</v>
      </c>
    </row>
    <row r="583" spans="1:23" x14ac:dyDescent="0.35">
      <c r="A583">
        <v>998</v>
      </c>
      <c r="D583">
        <v>1197</v>
      </c>
      <c r="W583">
        <v>44</v>
      </c>
    </row>
    <row r="584" spans="1:23" x14ac:dyDescent="0.35">
      <c r="A584">
        <v>998</v>
      </c>
      <c r="D584">
        <v>1497</v>
      </c>
      <c r="W584">
        <v>44</v>
      </c>
    </row>
    <row r="585" spans="1:23" x14ac:dyDescent="0.35">
      <c r="A585">
        <v>998</v>
      </c>
      <c r="D585">
        <v>1497</v>
      </c>
      <c r="W585">
        <v>44</v>
      </c>
    </row>
    <row r="586" spans="1:23" x14ac:dyDescent="0.35">
      <c r="A586">
        <v>998</v>
      </c>
      <c r="D586">
        <v>1497</v>
      </c>
      <c r="W586">
        <v>44</v>
      </c>
    </row>
    <row r="587" spans="1:23" x14ac:dyDescent="0.35">
      <c r="A587">
        <v>1197</v>
      </c>
      <c r="D587">
        <v>1497</v>
      </c>
      <c r="W587">
        <v>44</v>
      </c>
    </row>
    <row r="588" spans="1:23" x14ac:dyDescent="0.35">
      <c r="A588">
        <v>1397</v>
      </c>
      <c r="D588">
        <v>1497</v>
      </c>
      <c r="W588">
        <v>44</v>
      </c>
    </row>
    <row r="589" spans="1:23" x14ac:dyDescent="0.35">
      <c r="A589">
        <v>1397</v>
      </c>
      <c r="D589">
        <v>1497</v>
      </c>
      <c r="W589">
        <v>44</v>
      </c>
    </row>
    <row r="590" spans="1:23" x14ac:dyDescent="0.35">
      <c r="A590">
        <v>1397</v>
      </c>
      <c r="D590">
        <v>1497</v>
      </c>
      <c r="W590">
        <v>44</v>
      </c>
    </row>
    <row r="591" spans="1:23" x14ac:dyDescent="0.35">
      <c r="A591">
        <v>1397</v>
      </c>
      <c r="D591">
        <v>1598</v>
      </c>
      <c r="W591">
        <v>44</v>
      </c>
    </row>
    <row r="592" spans="1:23" x14ac:dyDescent="0.35">
      <c r="A592">
        <v>1198</v>
      </c>
      <c r="D592">
        <v>1598</v>
      </c>
      <c r="W592">
        <v>44</v>
      </c>
    </row>
    <row r="593" spans="1:23" x14ac:dyDescent="0.35">
      <c r="A593">
        <v>1198</v>
      </c>
      <c r="D593">
        <v>1197</v>
      </c>
      <c r="W593">
        <v>44</v>
      </c>
    </row>
    <row r="594" spans="1:23" x14ac:dyDescent="0.35">
      <c r="A594">
        <v>1198</v>
      </c>
      <c r="D594">
        <v>1197</v>
      </c>
      <c r="W594">
        <v>44</v>
      </c>
    </row>
    <row r="595" spans="1:23" x14ac:dyDescent="0.35">
      <c r="A595">
        <v>1198</v>
      </c>
      <c r="D595">
        <v>1498</v>
      </c>
      <c r="W595">
        <v>44</v>
      </c>
    </row>
    <row r="596" spans="1:23" x14ac:dyDescent="0.35">
      <c r="A596">
        <v>1198</v>
      </c>
      <c r="D596">
        <v>1498</v>
      </c>
      <c r="W596">
        <v>44</v>
      </c>
    </row>
    <row r="597" spans="1:23" x14ac:dyDescent="0.35">
      <c r="A597">
        <v>1198</v>
      </c>
      <c r="D597">
        <v>1498</v>
      </c>
      <c r="W597">
        <v>44</v>
      </c>
    </row>
    <row r="598" spans="1:23" x14ac:dyDescent="0.35">
      <c r="A598">
        <v>1198</v>
      </c>
      <c r="D598">
        <v>1498</v>
      </c>
      <c r="W598">
        <v>44</v>
      </c>
    </row>
    <row r="599" spans="1:23" x14ac:dyDescent="0.35">
      <c r="A599">
        <v>1198</v>
      </c>
      <c r="D599">
        <v>1498</v>
      </c>
      <c r="W599">
        <v>44</v>
      </c>
    </row>
    <row r="600" spans="1:23" x14ac:dyDescent="0.35">
      <c r="A600">
        <v>1198</v>
      </c>
      <c r="D600">
        <v>1462</v>
      </c>
      <c r="W600">
        <v>44</v>
      </c>
    </row>
    <row r="601" spans="1:23" x14ac:dyDescent="0.35">
      <c r="A601">
        <v>1198</v>
      </c>
      <c r="D601">
        <v>1462</v>
      </c>
      <c r="W601">
        <v>52</v>
      </c>
    </row>
    <row r="602" spans="1:23" x14ac:dyDescent="0.35">
      <c r="A602">
        <v>1198</v>
      </c>
      <c r="D602">
        <v>1462</v>
      </c>
      <c r="W602">
        <v>52</v>
      </c>
    </row>
    <row r="603" spans="1:23" x14ac:dyDescent="0.35">
      <c r="A603">
        <v>1198</v>
      </c>
      <c r="D603">
        <v>1497</v>
      </c>
      <c r="W603">
        <v>52</v>
      </c>
    </row>
    <row r="604" spans="1:23" x14ac:dyDescent="0.35">
      <c r="A604">
        <v>1497</v>
      </c>
      <c r="D604">
        <v>1497</v>
      </c>
      <c r="W604">
        <v>52</v>
      </c>
    </row>
    <row r="605" spans="1:23" x14ac:dyDescent="0.35">
      <c r="A605">
        <v>1497</v>
      </c>
      <c r="D605">
        <v>1497</v>
      </c>
      <c r="W605">
        <v>52</v>
      </c>
    </row>
    <row r="606" spans="1:23" x14ac:dyDescent="0.35">
      <c r="A606">
        <v>1497</v>
      </c>
      <c r="D606">
        <v>1497</v>
      </c>
      <c r="W606">
        <v>52</v>
      </c>
    </row>
    <row r="607" spans="1:23" x14ac:dyDescent="0.35">
      <c r="A607">
        <v>1497</v>
      </c>
      <c r="D607">
        <v>1497</v>
      </c>
      <c r="W607">
        <v>52</v>
      </c>
    </row>
    <row r="608" spans="1:23" x14ac:dyDescent="0.35">
      <c r="A608">
        <v>1497</v>
      </c>
      <c r="D608">
        <v>1497</v>
      </c>
      <c r="W608">
        <v>52</v>
      </c>
    </row>
    <row r="609" spans="1:23" x14ac:dyDescent="0.35">
      <c r="A609">
        <v>1497</v>
      </c>
      <c r="D609">
        <v>1497</v>
      </c>
      <c r="W609">
        <v>52</v>
      </c>
    </row>
    <row r="610" spans="1:23" x14ac:dyDescent="0.35">
      <c r="A610">
        <v>1497</v>
      </c>
      <c r="D610">
        <v>1497</v>
      </c>
      <c r="W610">
        <v>52</v>
      </c>
    </row>
    <row r="611" spans="1:23" x14ac:dyDescent="0.35">
      <c r="A611">
        <v>1497</v>
      </c>
      <c r="D611">
        <v>2179</v>
      </c>
      <c r="W611">
        <v>52</v>
      </c>
    </row>
    <row r="612" spans="1:23" x14ac:dyDescent="0.35">
      <c r="A612">
        <v>1497</v>
      </c>
      <c r="D612">
        <v>2179</v>
      </c>
      <c r="W612">
        <v>52</v>
      </c>
    </row>
    <row r="613" spans="1:23" x14ac:dyDescent="0.35">
      <c r="A613">
        <v>1497</v>
      </c>
      <c r="D613">
        <v>1968</v>
      </c>
      <c r="W613">
        <v>45</v>
      </c>
    </row>
    <row r="614" spans="1:23" x14ac:dyDescent="0.35">
      <c r="A614">
        <v>1497</v>
      </c>
      <c r="D614">
        <v>1995</v>
      </c>
      <c r="W614">
        <v>45</v>
      </c>
    </row>
    <row r="615" spans="1:23" x14ac:dyDescent="0.35">
      <c r="A615">
        <v>1497</v>
      </c>
      <c r="D615">
        <v>1995</v>
      </c>
      <c r="W615">
        <v>45</v>
      </c>
    </row>
    <row r="616" spans="1:23" x14ac:dyDescent="0.35">
      <c r="A616">
        <v>1497</v>
      </c>
      <c r="D616">
        <v>1995</v>
      </c>
      <c r="W616">
        <v>45</v>
      </c>
    </row>
    <row r="617" spans="1:23" x14ac:dyDescent="0.35">
      <c r="A617">
        <v>1497</v>
      </c>
      <c r="D617">
        <v>1998</v>
      </c>
      <c r="W617">
        <v>45</v>
      </c>
    </row>
    <row r="618" spans="1:23" x14ac:dyDescent="0.35">
      <c r="A618">
        <v>1497</v>
      </c>
      <c r="D618">
        <v>1995</v>
      </c>
      <c r="W618">
        <v>45</v>
      </c>
    </row>
    <row r="619" spans="1:23" x14ac:dyDescent="0.35">
      <c r="A619">
        <v>1497</v>
      </c>
      <c r="D619">
        <v>1194</v>
      </c>
      <c r="W619">
        <v>45</v>
      </c>
    </row>
    <row r="620" spans="1:23" x14ac:dyDescent="0.35">
      <c r="A620">
        <v>1498</v>
      </c>
      <c r="D620">
        <v>1196</v>
      </c>
      <c r="W620">
        <v>45</v>
      </c>
    </row>
    <row r="621" spans="1:23" x14ac:dyDescent="0.35">
      <c r="A621">
        <v>1498</v>
      </c>
      <c r="D621">
        <v>1498</v>
      </c>
      <c r="W621">
        <v>45</v>
      </c>
    </row>
    <row r="622" spans="1:23" x14ac:dyDescent="0.35">
      <c r="A622">
        <v>1498</v>
      </c>
      <c r="D622">
        <v>1194</v>
      </c>
      <c r="W622">
        <v>42</v>
      </c>
    </row>
    <row r="623" spans="1:23" x14ac:dyDescent="0.35">
      <c r="A623">
        <v>1498</v>
      </c>
      <c r="D623">
        <v>1498</v>
      </c>
      <c r="W623">
        <v>42</v>
      </c>
    </row>
    <row r="624" spans="1:23" x14ac:dyDescent="0.35">
      <c r="A624">
        <v>1497</v>
      </c>
      <c r="D624">
        <v>1197</v>
      </c>
      <c r="W624">
        <v>42</v>
      </c>
    </row>
    <row r="625" spans="1:23" x14ac:dyDescent="0.35">
      <c r="A625">
        <v>1498</v>
      </c>
      <c r="D625">
        <v>1462</v>
      </c>
      <c r="W625">
        <v>42</v>
      </c>
    </row>
    <row r="626" spans="1:23" x14ac:dyDescent="0.35">
      <c r="A626">
        <v>1497</v>
      </c>
      <c r="D626">
        <v>1462</v>
      </c>
      <c r="W626">
        <v>42</v>
      </c>
    </row>
    <row r="627" spans="1:23" x14ac:dyDescent="0.35">
      <c r="A627">
        <v>1498</v>
      </c>
      <c r="D627">
        <v>1462</v>
      </c>
      <c r="W627">
        <v>42</v>
      </c>
    </row>
    <row r="628" spans="1:23" x14ac:dyDescent="0.35">
      <c r="A628">
        <v>1591</v>
      </c>
      <c r="D628">
        <v>1462</v>
      </c>
      <c r="W628">
        <v>42</v>
      </c>
    </row>
    <row r="629" spans="1:23" x14ac:dyDescent="0.35">
      <c r="A629">
        <v>1591</v>
      </c>
      <c r="D629">
        <v>1462</v>
      </c>
      <c r="W629">
        <v>42</v>
      </c>
    </row>
    <row r="630" spans="1:23" x14ac:dyDescent="0.35">
      <c r="A630">
        <v>1591</v>
      </c>
      <c r="D630">
        <v>1462</v>
      </c>
      <c r="W630">
        <v>42</v>
      </c>
    </row>
    <row r="631" spans="1:23" x14ac:dyDescent="0.35">
      <c r="A631">
        <v>1396</v>
      </c>
      <c r="D631">
        <v>1498</v>
      </c>
      <c r="W631">
        <v>42</v>
      </c>
    </row>
    <row r="632" spans="1:23" x14ac:dyDescent="0.35">
      <c r="A632">
        <v>1396</v>
      </c>
      <c r="D632">
        <v>1498</v>
      </c>
      <c r="W632">
        <v>42</v>
      </c>
    </row>
    <row r="633" spans="1:23" x14ac:dyDescent="0.35">
      <c r="A633">
        <v>1591</v>
      </c>
      <c r="D633">
        <v>1498</v>
      </c>
      <c r="W633">
        <v>55</v>
      </c>
    </row>
    <row r="634" spans="1:23" x14ac:dyDescent="0.35">
      <c r="A634">
        <v>1591</v>
      </c>
      <c r="D634">
        <v>1462</v>
      </c>
      <c r="W634">
        <v>55</v>
      </c>
    </row>
    <row r="635" spans="1:23" x14ac:dyDescent="0.35">
      <c r="A635">
        <v>1396</v>
      </c>
      <c r="D635">
        <v>1498</v>
      </c>
      <c r="W635">
        <v>55</v>
      </c>
    </row>
    <row r="636" spans="1:23" x14ac:dyDescent="0.35">
      <c r="A636">
        <v>1396</v>
      </c>
      <c r="D636">
        <v>1461</v>
      </c>
      <c r="W636">
        <v>55</v>
      </c>
    </row>
    <row r="637" spans="1:23" x14ac:dyDescent="0.35">
      <c r="A637">
        <v>1197</v>
      </c>
      <c r="D637">
        <v>1461</v>
      </c>
      <c r="W637">
        <v>55</v>
      </c>
    </row>
    <row r="638" spans="1:23" x14ac:dyDescent="0.35">
      <c r="A638">
        <v>1197</v>
      </c>
      <c r="D638">
        <v>1498</v>
      </c>
      <c r="W638">
        <v>55</v>
      </c>
    </row>
    <row r="639" spans="1:23" x14ac:dyDescent="0.35">
      <c r="A639">
        <v>1197</v>
      </c>
      <c r="D639">
        <v>1968</v>
      </c>
      <c r="W639">
        <v>55</v>
      </c>
    </row>
    <row r="640" spans="1:23" x14ac:dyDescent="0.35">
      <c r="A640">
        <v>1197</v>
      </c>
      <c r="D640">
        <v>1968</v>
      </c>
      <c r="W640">
        <v>55</v>
      </c>
    </row>
    <row r="641" spans="1:23" x14ac:dyDescent="0.35">
      <c r="A641">
        <v>1497</v>
      </c>
      <c r="D641">
        <v>1968</v>
      </c>
      <c r="W641">
        <v>55</v>
      </c>
    </row>
    <row r="642" spans="1:23" x14ac:dyDescent="0.35">
      <c r="A642">
        <v>1497</v>
      </c>
      <c r="D642">
        <v>1197</v>
      </c>
      <c r="W642">
        <v>35</v>
      </c>
    </row>
    <row r="643" spans="1:23" x14ac:dyDescent="0.35">
      <c r="A643">
        <v>1497</v>
      </c>
      <c r="D643">
        <v>1197</v>
      </c>
      <c r="W643">
        <v>35</v>
      </c>
    </row>
    <row r="644" spans="1:23" x14ac:dyDescent="0.35">
      <c r="A644">
        <v>1497</v>
      </c>
      <c r="D644">
        <v>1197</v>
      </c>
      <c r="W644">
        <v>35</v>
      </c>
    </row>
    <row r="645" spans="1:23" x14ac:dyDescent="0.35">
      <c r="A645">
        <v>1497</v>
      </c>
      <c r="D645">
        <v>1197</v>
      </c>
      <c r="W645">
        <v>60</v>
      </c>
    </row>
    <row r="646" spans="1:23" x14ac:dyDescent="0.35">
      <c r="A646">
        <v>1497</v>
      </c>
      <c r="D646">
        <v>1197</v>
      </c>
      <c r="W646">
        <v>60</v>
      </c>
    </row>
    <row r="647" spans="1:23" x14ac:dyDescent="0.35">
      <c r="A647">
        <v>1497</v>
      </c>
      <c r="D647">
        <v>1197</v>
      </c>
      <c r="W647">
        <v>60</v>
      </c>
    </row>
    <row r="648" spans="1:23" x14ac:dyDescent="0.35">
      <c r="A648">
        <v>1598</v>
      </c>
      <c r="D648">
        <v>1197</v>
      </c>
      <c r="W648">
        <v>45</v>
      </c>
    </row>
    <row r="649" spans="1:23" x14ac:dyDescent="0.35">
      <c r="A649">
        <v>1598</v>
      </c>
      <c r="D649">
        <v>1186</v>
      </c>
      <c r="W649">
        <v>45</v>
      </c>
    </row>
    <row r="650" spans="1:23" x14ac:dyDescent="0.35">
      <c r="A650">
        <v>1197</v>
      </c>
      <c r="D650">
        <v>1186</v>
      </c>
      <c r="W650">
        <v>45</v>
      </c>
    </row>
    <row r="651" spans="1:23" x14ac:dyDescent="0.35">
      <c r="A651">
        <v>1197</v>
      </c>
      <c r="D651">
        <v>1462</v>
      </c>
      <c r="W651">
        <v>45</v>
      </c>
    </row>
    <row r="652" spans="1:23" x14ac:dyDescent="0.35">
      <c r="A652">
        <v>1498</v>
      </c>
      <c r="D652">
        <v>1462</v>
      </c>
      <c r="W652">
        <v>45</v>
      </c>
    </row>
    <row r="653" spans="1:23" x14ac:dyDescent="0.35">
      <c r="A653">
        <v>1498</v>
      </c>
      <c r="D653">
        <v>1462</v>
      </c>
      <c r="W653">
        <v>45</v>
      </c>
    </row>
    <row r="654" spans="1:23" x14ac:dyDescent="0.35">
      <c r="A654">
        <v>1498</v>
      </c>
      <c r="D654">
        <v>1462</v>
      </c>
      <c r="W654">
        <v>45</v>
      </c>
    </row>
    <row r="655" spans="1:23" x14ac:dyDescent="0.35">
      <c r="A655">
        <v>1498</v>
      </c>
      <c r="D655">
        <v>1462</v>
      </c>
      <c r="W655">
        <v>45</v>
      </c>
    </row>
    <row r="656" spans="1:23" x14ac:dyDescent="0.35">
      <c r="A656">
        <v>1498</v>
      </c>
      <c r="D656">
        <v>1462</v>
      </c>
      <c r="W656">
        <v>45</v>
      </c>
    </row>
    <row r="657" spans="1:23" x14ac:dyDescent="0.35">
      <c r="A657" t="s">
        <v>148</v>
      </c>
      <c r="D657">
        <v>1582</v>
      </c>
      <c r="W657">
        <v>45</v>
      </c>
    </row>
    <row r="658" spans="1:23" x14ac:dyDescent="0.35">
      <c r="A658" t="s">
        <v>148</v>
      </c>
      <c r="D658">
        <v>1956</v>
      </c>
      <c r="W658">
        <v>45</v>
      </c>
    </row>
    <row r="659" spans="1:23" x14ac:dyDescent="0.35">
      <c r="A659" t="s">
        <v>148</v>
      </c>
      <c r="D659">
        <v>1956</v>
      </c>
      <c r="W659">
        <v>45</v>
      </c>
    </row>
    <row r="660" spans="1:23" x14ac:dyDescent="0.35">
      <c r="A660">
        <v>2498</v>
      </c>
      <c r="D660">
        <v>1956</v>
      </c>
      <c r="W660">
        <v>70</v>
      </c>
    </row>
    <row r="661" spans="1:23" x14ac:dyDescent="0.35">
      <c r="A661">
        <v>2498</v>
      </c>
      <c r="D661">
        <v>1956</v>
      </c>
      <c r="W661">
        <v>70</v>
      </c>
    </row>
    <row r="662" spans="1:23" x14ac:dyDescent="0.35">
      <c r="A662">
        <v>2498</v>
      </c>
      <c r="D662">
        <v>1956</v>
      </c>
      <c r="W662">
        <v>63</v>
      </c>
    </row>
    <row r="663" spans="1:23" x14ac:dyDescent="0.35">
      <c r="A663">
        <v>1462</v>
      </c>
      <c r="D663">
        <v>1956</v>
      </c>
      <c r="W663">
        <v>61</v>
      </c>
    </row>
    <row r="664" spans="1:23" x14ac:dyDescent="0.35">
      <c r="A664">
        <v>1462</v>
      </c>
      <c r="D664">
        <v>998</v>
      </c>
      <c r="W664">
        <v>40</v>
      </c>
    </row>
    <row r="665" spans="1:23" x14ac:dyDescent="0.35">
      <c r="A665">
        <v>1462</v>
      </c>
      <c r="D665">
        <v>998</v>
      </c>
      <c r="W665">
        <v>40</v>
      </c>
    </row>
    <row r="666" spans="1:23" x14ac:dyDescent="0.35">
      <c r="A666">
        <v>1462</v>
      </c>
      <c r="D666">
        <v>1197</v>
      </c>
      <c r="W666">
        <v>59</v>
      </c>
    </row>
    <row r="667" spans="1:23" x14ac:dyDescent="0.35">
      <c r="A667">
        <v>1497</v>
      </c>
      <c r="D667">
        <v>998</v>
      </c>
      <c r="W667">
        <v>60</v>
      </c>
    </row>
    <row r="668" spans="1:23" x14ac:dyDescent="0.35">
      <c r="A668">
        <v>1497</v>
      </c>
      <c r="D668">
        <v>1197</v>
      </c>
      <c r="W668">
        <v>68</v>
      </c>
    </row>
    <row r="669" spans="1:23" x14ac:dyDescent="0.35">
      <c r="A669">
        <v>1497</v>
      </c>
      <c r="D669">
        <v>1197</v>
      </c>
      <c r="W669">
        <v>68</v>
      </c>
    </row>
    <row r="670" spans="1:23" x14ac:dyDescent="0.35">
      <c r="A670">
        <v>1497</v>
      </c>
      <c r="D670">
        <v>1197</v>
      </c>
      <c r="W670">
        <v>52</v>
      </c>
    </row>
    <row r="671" spans="1:23" x14ac:dyDescent="0.35">
      <c r="A671">
        <v>1497</v>
      </c>
      <c r="D671">
        <v>998</v>
      </c>
      <c r="W671">
        <v>52</v>
      </c>
    </row>
    <row r="672" spans="1:23" x14ac:dyDescent="0.35">
      <c r="A672">
        <v>1497</v>
      </c>
      <c r="D672">
        <v>998</v>
      </c>
      <c r="W672">
        <v>42</v>
      </c>
    </row>
    <row r="673" spans="1:23" x14ac:dyDescent="0.35">
      <c r="A673">
        <v>1497</v>
      </c>
      <c r="D673">
        <v>1197</v>
      </c>
      <c r="W673">
        <v>42</v>
      </c>
    </row>
    <row r="674" spans="1:23" x14ac:dyDescent="0.35">
      <c r="A674">
        <v>1497</v>
      </c>
      <c r="D674">
        <v>1197</v>
      </c>
      <c r="W674">
        <v>40</v>
      </c>
    </row>
    <row r="675" spans="1:23" x14ac:dyDescent="0.35">
      <c r="A675">
        <v>2179</v>
      </c>
      <c r="D675">
        <v>998</v>
      </c>
      <c r="W675">
        <v>42</v>
      </c>
    </row>
    <row r="676" spans="1:23" x14ac:dyDescent="0.35">
      <c r="A676">
        <v>2179</v>
      </c>
      <c r="D676">
        <v>998</v>
      </c>
      <c r="W676">
        <v>40</v>
      </c>
    </row>
    <row r="677" spans="1:23" x14ac:dyDescent="0.35">
      <c r="A677">
        <v>1968</v>
      </c>
      <c r="D677">
        <v>998</v>
      </c>
      <c r="W677">
        <v>43</v>
      </c>
    </row>
    <row r="678" spans="1:23" x14ac:dyDescent="0.35">
      <c r="A678">
        <v>1995</v>
      </c>
      <c r="D678">
        <v>1199</v>
      </c>
      <c r="W678">
        <v>45</v>
      </c>
    </row>
    <row r="679" spans="1:23" x14ac:dyDescent="0.35">
      <c r="A679">
        <v>1995</v>
      </c>
      <c r="D679">
        <v>1047</v>
      </c>
      <c r="W679">
        <v>45</v>
      </c>
    </row>
    <row r="680" spans="1:23" x14ac:dyDescent="0.35">
      <c r="A680">
        <v>1995</v>
      </c>
      <c r="D680">
        <v>1199</v>
      </c>
      <c r="W680">
        <v>45</v>
      </c>
    </row>
    <row r="681" spans="1:23" x14ac:dyDescent="0.35">
      <c r="A681">
        <v>1998</v>
      </c>
      <c r="D681">
        <v>1496</v>
      </c>
      <c r="W681">
        <v>45</v>
      </c>
    </row>
    <row r="682" spans="1:23" x14ac:dyDescent="0.35">
      <c r="A682">
        <v>1995</v>
      </c>
      <c r="D682">
        <v>1496</v>
      </c>
      <c r="W682">
        <v>45</v>
      </c>
    </row>
    <row r="683" spans="1:23" x14ac:dyDescent="0.35">
      <c r="A683">
        <v>2993</v>
      </c>
      <c r="D683">
        <v>1498</v>
      </c>
      <c r="W683">
        <v>45</v>
      </c>
    </row>
    <row r="684" spans="1:23" x14ac:dyDescent="0.35">
      <c r="A684">
        <v>1998</v>
      </c>
      <c r="D684">
        <v>1496</v>
      </c>
      <c r="W684">
        <v>45</v>
      </c>
    </row>
    <row r="685" spans="1:23" x14ac:dyDescent="0.35">
      <c r="A685">
        <v>1998</v>
      </c>
      <c r="D685">
        <v>1496</v>
      </c>
      <c r="W685">
        <v>45</v>
      </c>
    </row>
    <row r="686" spans="1:23" x14ac:dyDescent="0.35">
      <c r="A686">
        <v>2998</v>
      </c>
      <c r="D686">
        <v>1496</v>
      </c>
      <c r="W686">
        <v>45</v>
      </c>
    </row>
    <row r="687" spans="1:23" x14ac:dyDescent="0.35">
      <c r="A687">
        <v>1194</v>
      </c>
      <c r="D687">
        <v>1496</v>
      </c>
      <c r="W687">
        <v>45</v>
      </c>
    </row>
    <row r="688" spans="1:23" x14ac:dyDescent="0.35">
      <c r="A688">
        <v>1196</v>
      </c>
      <c r="D688">
        <v>1496</v>
      </c>
      <c r="W688">
        <v>50</v>
      </c>
    </row>
    <row r="689" spans="1:23" x14ac:dyDescent="0.35">
      <c r="A689">
        <v>1498</v>
      </c>
      <c r="D689">
        <v>1498</v>
      </c>
      <c r="W689">
        <v>50</v>
      </c>
    </row>
    <row r="690" spans="1:23" x14ac:dyDescent="0.35">
      <c r="A690">
        <v>1194</v>
      </c>
      <c r="D690">
        <v>1496</v>
      </c>
      <c r="W690">
        <v>50</v>
      </c>
    </row>
    <row r="691" spans="1:23" x14ac:dyDescent="0.35">
      <c r="A691">
        <v>1498</v>
      </c>
      <c r="D691">
        <v>1496</v>
      </c>
      <c r="W691">
        <v>50</v>
      </c>
    </row>
    <row r="692" spans="1:23" x14ac:dyDescent="0.35">
      <c r="A692">
        <v>1197</v>
      </c>
      <c r="D692">
        <v>1496</v>
      </c>
      <c r="W692">
        <v>55</v>
      </c>
    </row>
    <row r="693" spans="1:23" x14ac:dyDescent="0.35">
      <c r="A693">
        <v>1462</v>
      </c>
      <c r="D693">
        <v>1496</v>
      </c>
      <c r="W693">
        <v>66</v>
      </c>
    </row>
    <row r="694" spans="1:23" x14ac:dyDescent="0.35">
      <c r="A694">
        <v>1462</v>
      </c>
      <c r="D694">
        <v>1498</v>
      </c>
      <c r="W694">
        <v>55</v>
      </c>
    </row>
    <row r="695" spans="1:23" x14ac:dyDescent="0.35">
      <c r="A695">
        <v>1462</v>
      </c>
      <c r="D695">
        <v>1395</v>
      </c>
      <c r="W695">
        <v>66</v>
      </c>
    </row>
    <row r="696" spans="1:23" x14ac:dyDescent="0.35">
      <c r="A696">
        <v>1462</v>
      </c>
      <c r="D696">
        <v>1968</v>
      </c>
      <c r="W696">
        <v>80</v>
      </c>
    </row>
    <row r="697" spans="1:23" x14ac:dyDescent="0.35">
      <c r="A697">
        <v>1462</v>
      </c>
      <c r="D697">
        <v>1395</v>
      </c>
      <c r="W697">
        <v>80</v>
      </c>
    </row>
    <row r="698" spans="1:23" x14ac:dyDescent="0.35">
      <c r="A698">
        <v>1462</v>
      </c>
      <c r="D698">
        <v>1798</v>
      </c>
      <c r="W698">
        <v>37</v>
      </c>
    </row>
    <row r="699" spans="1:23" x14ac:dyDescent="0.35">
      <c r="A699">
        <v>1498</v>
      </c>
      <c r="D699">
        <v>1968</v>
      </c>
      <c r="W699">
        <v>37</v>
      </c>
    </row>
    <row r="700" spans="1:23" x14ac:dyDescent="0.35">
      <c r="A700">
        <v>1498</v>
      </c>
      <c r="D700">
        <v>1968</v>
      </c>
      <c r="W700">
        <v>37</v>
      </c>
    </row>
    <row r="701" spans="1:23" x14ac:dyDescent="0.35">
      <c r="A701">
        <v>1498</v>
      </c>
      <c r="D701">
        <v>1798</v>
      </c>
      <c r="W701">
        <v>37</v>
      </c>
    </row>
    <row r="702" spans="1:23" x14ac:dyDescent="0.35">
      <c r="A702">
        <v>1462</v>
      </c>
      <c r="D702">
        <v>1968</v>
      </c>
      <c r="W702">
        <v>37</v>
      </c>
    </row>
    <row r="703" spans="1:23" x14ac:dyDescent="0.35">
      <c r="A703">
        <v>1498</v>
      </c>
      <c r="D703">
        <v>1395</v>
      </c>
      <c r="W703">
        <v>37</v>
      </c>
    </row>
    <row r="704" spans="1:23" x14ac:dyDescent="0.35">
      <c r="A704">
        <v>1461</v>
      </c>
      <c r="D704">
        <v>1968</v>
      </c>
      <c r="W704">
        <v>37</v>
      </c>
    </row>
    <row r="705" spans="1:23" x14ac:dyDescent="0.35">
      <c r="A705">
        <v>1461</v>
      </c>
      <c r="D705">
        <v>1798</v>
      </c>
      <c r="W705">
        <v>37</v>
      </c>
    </row>
    <row r="706" spans="1:23" x14ac:dyDescent="0.35">
      <c r="A706">
        <v>1498</v>
      </c>
      <c r="D706">
        <v>1968</v>
      </c>
      <c r="W706">
        <v>37</v>
      </c>
    </row>
    <row r="707" spans="1:23" x14ac:dyDescent="0.35">
      <c r="A707" t="s">
        <v>148</v>
      </c>
      <c r="W707">
        <v>43</v>
      </c>
    </row>
    <row r="708" spans="1:23" x14ac:dyDescent="0.35">
      <c r="A708" t="s">
        <v>148</v>
      </c>
      <c r="W708">
        <v>43</v>
      </c>
    </row>
    <row r="709" spans="1:23" x14ac:dyDescent="0.35">
      <c r="A709" t="s">
        <v>148</v>
      </c>
      <c r="W709">
        <v>43</v>
      </c>
    </row>
    <row r="710" spans="1:23" x14ac:dyDescent="0.35">
      <c r="A710">
        <v>1968</v>
      </c>
      <c r="W710">
        <v>43</v>
      </c>
    </row>
    <row r="711" spans="1:23" x14ac:dyDescent="0.35">
      <c r="A711">
        <v>1968</v>
      </c>
      <c r="W711">
        <v>43</v>
      </c>
    </row>
    <row r="712" spans="1:23" x14ac:dyDescent="0.35">
      <c r="A712">
        <v>1968</v>
      </c>
      <c r="W712">
        <v>43</v>
      </c>
    </row>
    <row r="713" spans="1:23" x14ac:dyDescent="0.35">
      <c r="A713">
        <v>1968</v>
      </c>
      <c r="W713">
        <v>55</v>
      </c>
    </row>
    <row r="714" spans="1:23" x14ac:dyDescent="0.35">
      <c r="A714">
        <v>2998</v>
      </c>
      <c r="W714">
        <v>50</v>
      </c>
    </row>
    <row r="715" spans="1:23" x14ac:dyDescent="0.35">
      <c r="A715">
        <v>2993</v>
      </c>
      <c r="W715">
        <v>50</v>
      </c>
    </row>
    <row r="716" spans="1:23" x14ac:dyDescent="0.35">
      <c r="A716">
        <v>1197</v>
      </c>
      <c r="W716">
        <v>50</v>
      </c>
    </row>
    <row r="717" spans="1:23" x14ac:dyDescent="0.35">
      <c r="A717">
        <v>1197</v>
      </c>
      <c r="W717">
        <v>50</v>
      </c>
    </row>
    <row r="718" spans="1:23" x14ac:dyDescent="0.35">
      <c r="A718">
        <v>1197</v>
      </c>
      <c r="W718">
        <v>50</v>
      </c>
    </row>
    <row r="719" spans="1:23" x14ac:dyDescent="0.35">
      <c r="A719">
        <v>1197</v>
      </c>
      <c r="W719">
        <v>50</v>
      </c>
    </row>
    <row r="720" spans="1:23" x14ac:dyDescent="0.35">
      <c r="A720">
        <v>1197</v>
      </c>
      <c r="W720">
        <v>66</v>
      </c>
    </row>
    <row r="721" spans="1:23" x14ac:dyDescent="0.35">
      <c r="A721">
        <v>1197</v>
      </c>
      <c r="W721">
        <v>68</v>
      </c>
    </row>
    <row r="722" spans="1:23" x14ac:dyDescent="0.35">
      <c r="A722">
        <v>1197</v>
      </c>
      <c r="W722">
        <v>32</v>
      </c>
    </row>
    <row r="723" spans="1:23" x14ac:dyDescent="0.35">
      <c r="A723">
        <v>1186</v>
      </c>
      <c r="W723">
        <v>32</v>
      </c>
    </row>
    <row r="724" spans="1:23" x14ac:dyDescent="0.35">
      <c r="A724">
        <v>1186</v>
      </c>
      <c r="W724">
        <v>32</v>
      </c>
    </row>
    <row r="725" spans="1:23" x14ac:dyDescent="0.35">
      <c r="A725">
        <v>1462</v>
      </c>
      <c r="W725">
        <v>32</v>
      </c>
    </row>
    <row r="726" spans="1:23" x14ac:dyDescent="0.35">
      <c r="A726">
        <v>1462</v>
      </c>
      <c r="W726">
        <v>32</v>
      </c>
    </row>
    <row r="727" spans="1:23" x14ac:dyDescent="0.35">
      <c r="A727">
        <v>1462</v>
      </c>
      <c r="W727">
        <v>32</v>
      </c>
    </row>
    <row r="728" spans="1:23" x14ac:dyDescent="0.35">
      <c r="A728">
        <v>1462</v>
      </c>
      <c r="W728">
        <v>32</v>
      </c>
    </row>
    <row r="729" spans="1:23" x14ac:dyDescent="0.35">
      <c r="A729">
        <v>1462</v>
      </c>
      <c r="W729">
        <v>32</v>
      </c>
    </row>
    <row r="730" spans="1:23" x14ac:dyDescent="0.35">
      <c r="A730">
        <v>1462</v>
      </c>
      <c r="W730">
        <v>32</v>
      </c>
    </row>
    <row r="731" spans="1:23" x14ac:dyDescent="0.35">
      <c r="A731">
        <v>1582</v>
      </c>
      <c r="W731">
        <v>32</v>
      </c>
    </row>
    <row r="732" spans="1:23" x14ac:dyDescent="0.35">
      <c r="A732">
        <v>1956</v>
      </c>
      <c r="W732">
        <v>32</v>
      </c>
    </row>
    <row r="733" spans="1:23" x14ac:dyDescent="0.35">
      <c r="A733">
        <v>1956</v>
      </c>
      <c r="W733">
        <v>32</v>
      </c>
    </row>
    <row r="734" spans="1:23" x14ac:dyDescent="0.35">
      <c r="A734">
        <v>1956</v>
      </c>
      <c r="W734">
        <v>32</v>
      </c>
    </row>
    <row r="735" spans="1:23" x14ac:dyDescent="0.35">
      <c r="A735">
        <v>1956</v>
      </c>
      <c r="W735">
        <v>32</v>
      </c>
    </row>
    <row r="736" spans="1:23" x14ac:dyDescent="0.35">
      <c r="A736">
        <v>1956</v>
      </c>
      <c r="W736">
        <v>35</v>
      </c>
    </row>
    <row r="737" spans="1:23" x14ac:dyDescent="0.35">
      <c r="A737">
        <v>1956</v>
      </c>
      <c r="W737">
        <v>35</v>
      </c>
    </row>
    <row r="738" spans="1:23" x14ac:dyDescent="0.35">
      <c r="A738">
        <v>2993</v>
      </c>
      <c r="W738">
        <v>35</v>
      </c>
    </row>
    <row r="739" spans="1:23" x14ac:dyDescent="0.35">
      <c r="A739">
        <v>2993</v>
      </c>
      <c r="W739">
        <v>60</v>
      </c>
    </row>
    <row r="740" spans="1:23" x14ac:dyDescent="0.35">
      <c r="A740">
        <v>1995</v>
      </c>
      <c r="W740">
        <v>50</v>
      </c>
    </row>
    <row r="741" spans="1:23" x14ac:dyDescent="0.35">
      <c r="A741">
        <v>4395</v>
      </c>
      <c r="W741">
        <v>42</v>
      </c>
    </row>
    <row r="742" spans="1:23" x14ac:dyDescent="0.35">
      <c r="A742">
        <v>998</v>
      </c>
      <c r="W742">
        <v>42</v>
      </c>
    </row>
    <row r="743" spans="1:23" x14ac:dyDescent="0.35">
      <c r="A743">
        <v>998</v>
      </c>
      <c r="W743">
        <v>42</v>
      </c>
    </row>
    <row r="744" spans="1:23" x14ac:dyDescent="0.35">
      <c r="A744">
        <v>1197</v>
      </c>
      <c r="W744">
        <v>42</v>
      </c>
    </row>
    <row r="745" spans="1:23" x14ac:dyDescent="0.35">
      <c r="A745">
        <v>998</v>
      </c>
      <c r="W745">
        <v>42</v>
      </c>
    </row>
    <row r="746" spans="1:23" x14ac:dyDescent="0.35">
      <c r="A746">
        <v>1197</v>
      </c>
      <c r="W746">
        <v>42</v>
      </c>
    </row>
    <row r="747" spans="1:23" x14ac:dyDescent="0.35">
      <c r="A747">
        <v>1197</v>
      </c>
      <c r="W747">
        <v>42</v>
      </c>
    </row>
    <row r="748" spans="1:23" x14ac:dyDescent="0.35">
      <c r="A748">
        <v>1197</v>
      </c>
      <c r="W748">
        <v>42</v>
      </c>
    </row>
    <row r="749" spans="1:23" x14ac:dyDescent="0.35">
      <c r="A749">
        <v>998</v>
      </c>
      <c r="W749">
        <v>42</v>
      </c>
    </row>
    <row r="750" spans="1:23" x14ac:dyDescent="0.35">
      <c r="A750">
        <v>998</v>
      </c>
      <c r="W750">
        <v>42</v>
      </c>
    </row>
    <row r="751" spans="1:23" x14ac:dyDescent="0.35">
      <c r="A751">
        <v>1197</v>
      </c>
      <c r="W751">
        <v>42</v>
      </c>
    </row>
    <row r="752" spans="1:23" x14ac:dyDescent="0.35">
      <c r="A752">
        <v>1197</v>
      </c>
      <c r="W752">
        <v>42</v>
      </c>
    </row>
    <row r="753" spans="1:23" x14ac:dyDescent="0.35">
      <c r="A753">
        <v>998</v>
      </c>
      <c r="W753">
        <v>42</v>
      </c>
    </row>
    <row r="754" spans="1:23" x14ac:dyDescent="0.35">
      <c r="A754">
        <v>998</v>
      </c>
      <c r="W754">
        <v>42</v>
      </c>
    </row>
    <row r="755" spans="1:23" x14ac:dyDescent="0.35">
      <c r="A755">
        <v>998</v>
      </c>
      <c r="W755">
        <v>50</v>
      </c>
    </row>
    <row r="756" spans="1:23" x14ac:dyDescent="0.35">
      <c r="A756">
        <v>1199</v>
      </c>
      <c r="W756">
        <v>50</v>
      </c>
    </row>
    <row r="757" spans="1:23" x14ac:dyDescent="0.35">
      <c r="A757">
        <v>1047</v>
      </c>
      <c r="W757">
        <v>50</v>
      </c>
    </row>
    <row r="758" spans="1:23" x14ac:dyDescent="0.35">
      <c r="A758">
        <v>1199</v>
      </c>
      <c r="W758">
        <v>50</v>
      </c>
    </row>
    <row r="759" spans="1:23" x14ac:dyDescent="0.35">
      <c r="A759">
        <v>2200</v>
      </c>
      <c r="W759">
        <v>50</v>
      </c>
    </row>
    <row r="760" spans="1:23" x14ac:dyDescent="0.35">
      <c r="A760" t="s">
        <v>148</v>
      </c>
      <c r="W760">
        <v>50</v>
      </c>
    </row>
    <row r="761" spans="1:23" x14ac:dyDescent="0.35">
      <c r="A761">
        <v>2487</v>
      </c>
      <c r="W761">
        <v>50</v>
      </c>
    </row>
    <row r="762" spans="1:23" x14ac:dyDescent="0.35">
      <c r="A762">
        <v>1496</v>
      </c>
      <c r="W762">
        <v>50</v>
      </c>
    </row>
    <row r="763" spans="1:23" x14ac:dyDescent="0.35">
      <c r="A763">
        <v>1496</v>
      </c>
      <c r="W763">
        <v>50</v>
      </c>
    </row>
    <row r="764" spans="1:23" x14ac:dyDescent="0.35">
      <c r="A764">
        <v>1498</v>
      </c>
      <c r="W764">
        <v>50</v>
      </c>
    </row>
    <row r="765" spans="1:23" x14ac:dyDescent="0.35">
      <c r="A765">
        <v>1496</v>
      </c>
      <c r="W765">
        <v>50</v>
      </c>
    </row>
    <row r="766" spans="1:23" x14ac:dyDescent="0.35">
      <c r="A766">
        <v>1496</v>
      </c>
      <c r="W766">
        <v>50</v>
      </c>
    </row>
    <row r="767" spans="1:23" x14ac:dyDescent="0.35">
      <c r="A767">
        <v>1496</v>
      </c>
    </row>
    <row r="768" spans="1:23" x14ac:dyDescent="0.35">
      <c r="A768">
        <v>1496</v>
      </c>
    </row>
    <row r="769" spans="1:1" x14ac:dyDescent="0.35">
      <c r="A769">
        <v>1496</v>
      </c>
    </row>
    <row r="770" spans="1:1" x14ac:dyDescent="0.35">
      <c r="A770">
        <v>1498</v>
      </c>
    </row>
    <row r="771" spans="1:1" x14ac:dyDescent="0.35">
      <c r="A771">
        <v>1496</v>
      </c>
    </row>
    <row r="772" spans="1:1" x14ac:dyDescent="0.35">
      <c r="A772">
        <v>1496</v>
      </c>
    </row>
    <row r="773" spans="1:1" x14ac:dyDescent="0.35">
      <c r="A773">
        <v>1496</v>
      </c>
    </row>
    <row r="774" spans="1:1" x14ac:dyDescent="0.35">
      <c r="A774">
        <v>1496</v>
      </c>
    </row>
    <row r="775" spans="1:1" x14ac:dyDescent="0.35">
      <c r="A775">
        <v>1498</v>
      </c>
    </row>
    <row r="776" spans="1:1" x14ac:dyDescent="0.35">
      <c r="A776">
        <v>1395</v>
      </c>
    </row>
    <row r="777" spans="1:1" x14ac:dyDescent="0.35">
      <c r="A777">
        <v>1968</v>
      </c>
    </row>
    <row r="778" spans="1:1" x14ac:dyDescent="0.35">
      <c r="A778">
        <v>1395</v>
      </c>
    </row>
    <row r="779" spans="1:1" x14ac:dyDescent="0.35">
      <c r="A779">
        <v>1798</v>
      </c>
    </row>
    <row r="780" spans="1:1" x14ac:dyDescent="0.35">
      <c r="A780">
        <v>1968</v>
      </c>
    </row>
    <row r="781" spans="1:1" x14ac:dyDescent="0.35">
      <c r="A781">
        <v>1968</v>
      </c>
    </row>
    <row r="782" spans="1:1" x14ac:dyDescent="0.35">
      <c r="A782">
        <v>1798</v>
      </c>
    </row>
    <row r="783" spans="1:1" x14ac:dyDescent="0.35">
      <c r="A783">
        <v>1968</v>
      </c>
    </row>
    <row r="784" spans="1:1" x14ac:dyDescent="0.35">
      <c r="A784">
        <v>1395</v>
      </c>
    </row>
    <row r="785" spans="1:1" x14ac:dyDescent="0.35">
      <c r="A785">
        <v>1968</v>
      </c>
    </row>
    <row r="786" spans="1:1" x14ac:dyDescent="0.35">
      <c r="A786">
        <v>1798</v>
      </c>
    </row>
    <row r="787" spans="1:1" x14ac:dyDescent="0.35">
      <c r="A787">
        <v>1968</v>
      </c>
    </row>
  </sheetData>
  <conditionalFormatting sqref="A2:A787 D2:D706">
    <cfRule type="cellIs" dxfId="3" priority="6" operator="notBetween">
      <formula>$C$7</formula>
      <formula>$C$8</formula>
    </cfRule>
  </conditionalFormatting>
  <conditionalFormatting sqref="N3:N458">
    <cfRule type="cellIs" dxfId="2" priority="4" operator="notBetween">
      <formula>$P$7</formula>
      <formula>$P$8</formula>
    </cfRule>
  </conditionalFormatting>
  <conditionalFormatting sqref="W3:W325">
    <cfRule type="cellIs" dxfId="1" priority="3" operator="notBetween">
      <formula>$Y$7</formula>
      <formula>$Y$8</formula>
    </cfRule>
  </conditionalFormatting>
  <conditionalFormatting sqref="W2:W766">
    <cfRule type="cellIs" dxfId="0" priority="1" operator="notBetween">
      <formula>$Y$7</formula>
      <formula>$Y$8</formula>
    </cfRule>
    <cfRule type="cellIs" priority="2" operator="notBetween">
      <formula>$Y$7</formula>
      <formula>$Y$8</formula>
    </cfRule>
  </conditionalFormatting>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J788"/>
  <sheetViews>
    <sheetView zoomScale="53" zoomScaleNormal="41" workbookViewId="0">
      <selection activeCell="L43" sqref="L43"/>
    </sheetView>
  </sheetViews>
  <sheetFormatPr defaultRowHeight="14.5" x14ac:dyDescent="0.35"/>
  <cols>
    <col min="1" max="1" width="10.6328125" bestFit="1" customWidth="1"/>
    <col min="2" max="2" width="16.6328125" bestFit="1" customWidth="1"/>
    <col min="3" max="3" width="33.81640625" bestFit="1" customWidth="1"/>
    <col min="4" max="4" width="16.6328125" bestFit="1" customWidth="1"/>
    <col min="6" max="6" width="17.453125" customWidth="1"/>
    <col min="7" max="7" width="15.26953125" customWidth="1"/>
    <col min="8" max="8" width="14" bestFit="1" customWidth="1"/>
  </cols>
  <sheetData>
    <row r="1" spans="1:10" x14ac:dyDescent="0.35">
      <c r="A1" t="s">
        <v>1</v>
      </c>
      <c r="B1" t="s">
        <v>2</v>
      </c>
      <c r="C1" t="s">
        <v>3</v>
      </c>
      <c r="D1" t="s">
        <v>16</v>
      </c>
    </row>
    <row r="2" spans="1:10" x14ac:dyDescent="0.35">
      <c r="A2" t="s">
        <v>785</v>
      </c>
      <c r="B2" t="s">
        <v>1458</v>
      </c>
      <c r="C2" t="s">
        <v>1459</v>
      </c>
      <c r="D2" t="s">
        <v>147</v>
      </c>
    </row>
    <row r="3" spans="1:10" x14ac:dyDescent="0.35">
      <c r="A3" t="s">
        <v>785</v>
      </c>
      <c r="B3" t="s">
        <v>1458</v>
      </c>
      <c r="C3" t="s">
        <v>1473</v>
      </c>
      <c r="D3" t="s">
        <v>147</v>
      </c>
      <c r="F3" s="3" t="s">
        <v>16</v>
      </c>
      <c r="G3" t="s">
        <v>147</v>
      </c>
    </row>
    <row r="4" spans="1:10" x14ac:dyDescent="0.35">
      <c r="A4" t="s">
        <v>235</v>
      </c>
      <c r="B4" t="s">
        <v>658</v>
      </c>
      <c r="C4" t="s">
        <v>531</v>
      </c>
      <c r="D4" t="s">
        <v>509</v>
      </c>
      <c r="F4" s="4"/>
      <c r="G4" s="5"/>
    </row>
    <row r="5" spans="1:10" x14ac:dyDescent="0.35">
      <c r="A5" t="s">
        <v>235</v>
      </c>
      <c r="B5" t="s">
        <v>658</v>
      </c>
      <c r="C5" t="s">
        <v>667</v>
      </c>
      <c r="D5" t="s">
        <v>509</v>
      </c>
      <c r="F5" s="3" t="s">
        <v>2450</v>
      </c>
      <c r="G5" t="s">
        <v>2449</v>
      </c>
      <c r="I5" s="4"/>
      <c r="J5" s="5"/>
    </row>
    <row r="6" spans="1:10" x14ac:dyDescent="0.35">
      <c r="A6" t="s">
        <v>235</v>
      </c>
      <c r="B6" t="s">
        <v>658</v>
      </c>
      <c r="C6" t="s">
        <v>669</v>
      </c>
      <c r="D6" t="s">
        <v>509</v>
      </c>
      <c r="F6" s="4" t="s">
        <v>235</v>
      </c>
      <c r="G6" s="5">
        <v>48</v>
      </c>
      <c r="I6" s="4"/>
      <c r="J6" s="5"/>
    </row>
    <row r="7" spans="1:10" x14ac:dyDescent="0.35">
      <c r="A7" t="s">
        <v>235</v>
      </c>
      <c r="B7" t="s">
        <v>658</v>
      </c>
      <c r="C7" t="s">
        <v>671</v>
      </c>
      <c r="D7" t="s">
        <v>509</v>
      </c>
      <c r="F7" s="4" t="s">
        <v>785</v>
      </c>
      <c r="G7" s="5">
        <v>27</v>
      </c>
      <c r="I7" s="4"/>
      <c r="J7" s="5"/>
    </row>
    <row r="8" spans="1:10" x14ac:dyDescent="0.35">
      <c r="A8" t="s">
        <v>235</v>
      </c>
      <c r="B8" t="s">
        <v>658</v>
      </c>
      <c r="C8" t="s">
        <v>676</v>
      </c>
      <c r="D8" t="s">
        <v>509</v>
      </c>
      <c r="F8" s="4" t="s">
        <v>319</v>
      </c>
      <c r="G8" s="5">
        <v>26</v>
      </c>
    </row>
    <row r="9" spans="1:10" x14ac:dyDescent="0.35">
      <c r="A9" t="s">
        <v>235</v>
      </c>
      <c r="B9" t="s">
        <v>658</v>
      </c>
      <c r="C9" t="s">
        <v>677</v>
      </c>
      <c r="D9" t="s">
        <v>509</v>
      </c>
      <c r="F9" s="4" t="s">
        <v>2448</v>
      </c>
      <c r="G9" s="5">
        <v>101</v>
      </c>
    </row>
    <row r="10" spans="1:10" x14ac:dyDescent="0.35">
      <c r="A10" t="s">
        <v>235</v>
      </c>
      <c r="B10" t="s">
        <v>658</v>
      </c>
      <c r="C10" t="s">
        <v>678</v>
      </c>
      <c r="D10" t="s">
        <v>509</v>
      </c>
    </row>
    <row r="11" spans="1:10" x14ac:dyDescent="0.35">
      <c r="A11" t="s">
        <v>235</v>
      </c>
      <c r="B11" t="s">
        <v>2178</v>
      </c>
      <c r="C11" t="s">
        <v>2179</v>
      </c>
      <c r="D11" t="s">
        <v>509</v>
      </c>
    </row>
    <row r="12" spans="1:10" x14ac:dyDescent="0.35">
      <c r="A12" t="s">
        <v>235</v>
      </c>
      <c r="B12" t="s">
        <v>2178</v>
      </c>
      <c r="C12" t="s">
        <v>2184</v>
      </c>
      <c r="D12" t="s">
        <v>509</v>
      </c>
    </row>
    <row r="13" spans="1:10" x14ac:dyDescent="0.35">
      <c r="A13" t="s">
        <v>235</v>
      </c>
      <c r="B13" t="s">
        <v>2178</v>
      </c>
      <c r="C13" t="s">
        <v>2185</v>
      </c>
      <c r="D13" t="s">
        <v>509</v>
      </c>
    </row>
    <row r="14" spans="1:10" x14ac:dyDescent="0.35">
      <c r="A14" t="s">
        <v>235</v>
      </c>
      <c r="B14" t="s">
        <v>2178</v>
      </c>
      <c r="C14" t="s">
        <v>2186</v>
      </c>
      <c r="D14" t="s">
        <v>509</v>
      </c>
    </row>
    <row r="15" spans="1:10" x14ac:dyDescent="0.35">
      <c r="A15" t="s">
        <v>235</v>
      </c>
      <c r="B15" t="s">
        <v>1923</v>
      </c>
      <c r="C15" t="s">
        <v>1924</v>
      </c>
      <c r="D15" t="s">
        <v>147</v>
      </c>
    </row>
    <row r="16" spans="1:10" x14ac:dyDescent="0.35">
      <c r="A16" t="s">
        <v>235</v>
      </c>
      <c r="B16" t="s">
        <v>1923</v>
      </c>
      <c r="C16" t="s">
        <v>1928</v>
      </c>
      <c r="D16" t="s">
        <v>147</v>
      </c>
    </row>
    <row r="17" spans="1:7" x14ac:dyDescent="0.35">
      <c r="A17" t="s">
        <v>235</v>
      </c>
      <c r="B17" t="s">
        <v>1923</v>
      </c>
      <c r="C17" t="s">
        <v>1929</v>
      </c>
      <c r="D17" t="s">
        <v>147</v>
      </c>
      <c r="F17" s="3" t="s">
        <v>16</v>
      </c>
      <c r="G17" t="s">
        <v>509</v>
      </c>
    </row>
    <row r="18" spans="1:7" x14ac:dyDescent="0.35">
      <c r="A18" t="s">
        <v>235</v>
      </c>
      <c r="B18" t="s">
        <v>1923</v>
      </c>
      <c r="C18" t="s">
        <v>1931</v>
      </c>
      <c r="D18" t="s">
        <v>147</v>
      </c>
    </row>
    <row r="19" spans="1:7" x14ac:dyDescent="0.35">
      <c r="A19" t="s">
        <v>235</v>
      </c>
      <c r="B19" t="s">
        <v>2178</v>
      </c>
      <c r="C19" t="s">
        <v>2197</v>
      </c>
      <c r="D19" t="s">
        <v>509</v>
      </c>
      <c r="F19" s="3" t="s">
        <v>2450</v>
      </c>
      <c r="G19" t="s">
        <v>2449</v>
      </c>
    </row>
    <row r="20" spans="1:7" x14ac:dyDescent="0.35">
      <c r="A20" t="s">
        <v>235</v>
      </c>
      <c r="B20" t="s">
        <v>2178</v>
      </c>
      <c r="C20" t="s">
        <v>2201</v>
      </c>
      <c r="D20" t="s">
        <v>509</v>
      </c>
      <c r="F20" s="4" t="s">
        <v>865</v>
      </c>
      <c r="G20" s="5">
        <v>27</v>
      </c>
    </row>
    <row r="21" spans="1:7" x14ac:dyDescent="0.35">
      <c r="A21" t="s">
        <v>235</v>
      </c>
      <c r="B21" t="s">
        <v>2178</v>
      </c>
      <c r="C21" t="s">
        <v>2203</v>
      </c>
      <c r="D21" t="s">
        <v>509</v>
      </c>
      <c r="F21" s="4" t="s">
        <v>235</v>
      </c>
      <c r="G21" s="5">
        <v>24</v>
      </c>
    </row>
    <row r="22" spans="1:7" x14ac:dyDescent="0.35">
      <c r="A22" t="s">
        <v>193</v>
      </c>
      <c r="B22" t="s">
        <v>194</v>
      </c>
      <c r="C22" t="s">
        <v>218</v>
      </c>
      <c r="D22" t="s">
        <v>147</v>
      </c>
      <c r="F22" s="4" t="s">
        <v>139</v>
      </c>
      <c r="G22" s="5">
        <v>20</v>
      </c>
    </row>
    <row r="23" spans="1:7" x14ac:dyDescent="0.35">
      <c r="A23" t="s">
        <v>193</v>
      </c>
      <c r="B23" t="s">
        <v>194</v>
      </c>
      <c r="C23" t="s">
        <v>223</v>
      </c>
      <c r="D23" t="s">
        <v>147</v>
      </c>
      <c r="F23" s="4" t="s">
        <v>2448</v>
      </c>
      <c r="G23" s="5">
        <v>71</v>
      </c>
    </row>
    <row r="24" spans="1:7" x14ac:dyDescent="0.35">
      <c r="A24" t="s">
        <v>193</v>
      </c>
      <c r="B24" t="s">
        <v>194</v>
      </c>
      <c r="C24" t="s">
        <v>225</v>
      </c>
      <c r="D24" t="s">
        <v>147</v>
      </c>
    </row>
    <row r="25" spans="1:7" x14ac:dyDescent="0.35">
      <c r="A25" t="s">
        <v>193</v>
      </c>
      <c r="B25" t="s">
        <v>194</v>
      </c>
      <c r="C25" t="s">
        <v>228</v>
      </c>
      <c r="D25" t="s">
        <v>147</v>
      </c>
    </row>
    <row r="26" spans="1:7" x14ac:dyDescent="0.35">
      <c r="A26" t="s">
        <v>193</v>
      </c>
      <c r="B26" t="s">
        <v>194</v>
      </c>
      <c r="C26" t="s">
        <v>229</v>
      </c>
      <c r="D26" t="s">
        <v>147</v>
      </c>
    </row>
    <row r="27" spans="1:7" x14ac:dyDescent="0.35">
      <c r="A27" t="s">
        <v>193</v>
      </c>
      <c r="B27" t="s">
        <v>194</v>
      </c>
      <c r="C27" t="s">
        <v>231</v>
      </c>
      <c r="D27" t="s">
        <v>147</v>
      </c>
    </row>
    <row r="28" spans="1:7" x14ac:dyDescent="0.35">
      <c r="A28" t="s">
        <v>193</v>
      </c>
      <c r="B28" t="s">
        <v>194</v>
      </c>
      <c r="C28" t="s">
        <v>232</v>
      </c>
      <c r="D28" t="s">
        <v>147</v>
      </c>
    </row>
    <row r="29" spans="1:7" x14ac:dyDescent="0.35">
      <c r="A29" t="s">
        <v>193</v>
      </c>
      <c r="B29" t="s">
        <v>194</v>
      </c>
      <c r="C29" t="s">
        <v>234</v>
      </c>
      <c r="D29" t="s">
        <v>147</v>
      </c>
    </row>
    <row r="30" spans="1:7" x14ac:dyDescent="0.35">
      <c r="A30" t="s">
        <v>193</v>
      </c>
      <c r="B30" t="s">
        <v>194</v>
      </c>
      <c r="C30" t="s">
        <v>195</v>
      </c>
      <c r="D30" t="s">
        <v>147</v>
      </c>
      <c r="F30" s="3" t="s">
        <v>16</v>
      </c>
      <c r="G30" t="s">
        <v>833</v>
      </c>
    </row>
    <row r="31" spans="1:7" x14ac:dyDescent="0.35">
      <c r="A31" t="s">
        <v>193</v>
      </c>
      <c r="B31" t="s">
        <v>194</v>
      </c>
      <c r="C31" t="s">
        <v>211</v>
      </c>
      <c r="D31" t="s">
        <v>147</v>
      </c>
    </row>
    <row r="32" spans="1:7" x14ac:dyDescent="0.35">
      <c r="A32" t="s">
        <v>193</v>
      </c>
      <c r="B32" t="s">
        <v>194</v>
      </c>
      <c r="C32" t="s">
        <v>215</v>
      </c>
      <c r="D32" t="s">
        <v>147</v>
      </c>
      <c r="F32" s="3" t="s">
        <v>2450</v>
      </c>
      <c r="G32" t="s">
        <v>2449</v>
      </c>
    </row>
    <row r="33" spans="1:7" x14ac:dyDescent="0.35">
      <c r="A33" t="s">
        <v>193</v>
      </c>
      <c r="B33" t="s">
        <v>194</v>
      </c>
      <c r="C33" t="s">
        <v>216</v>
      </c>
      <c r="D33" t="s">
        <v>147</v>
      </c>
      <c r="F33" s="4" t="s">
        <v>785</v>
      </c>
      <c r="G33" s="5">
        <v>65</v>
      </c>
    </row>
    <row r="34" spans="1:7" x14ac:dyDescent="0.35">
      <c r="A34" t="s">
        <v>139</v>
      </c>
      <c r="B34" t="s">
        <v>1134</v>
      </c>
      <c r="C34" t="s">
        <v>361</v>
      </c>
      <c r="D34" t="s">
        <v>509</v>
      </c>
      <c r="F34" s="4" t="s">
        <v>319</v>
      </c>
      <c r="G34" s="5">
        <v>26</v>
      </c>
    </row>
    <row r="35" spans="1:7" x14ac:dyDescent="0.35">
      <c r="A35" t="s">
        <v>139</v>
      </c>
      <c r="B35" t="s">
        <v>1134</v>
      </c>
      <c r="C35" t="s">
        <v>1140</v>
      </c>
      <c r="D35" t="s">
        <v>509</v>
      </c>
      <c r="F35" s="4" t="s">
        <v>139</v>
      </c>
      <c r="G35" s="5">
        <v>14</v>
      </c>
    </row>
    <row r="36" spans="1:7" x14ac:dyDescent="0.35">
      <c r="A36" t="s">
        <v>139</v>
      </c>
      <c r="B36" t="s">
        <v>1134</v>
      </c>
      <c r="C36" t="s">
        <v>376</v>
      </c>
      <c r="D36" t="s">
        <v>509</v>
      </c>
      <c r="F36" s="4" t="s">
        <v>2448</v>
      </c>
      <c r="G36" s="5">
        <v>105</v>
      </c>
    </row>
    <row r="37" spans="1:7" x14ac:dyDescent="0.35">
      <c r="A37" t="s">
        <v>139</v>
      </c>
      <c r="B37" t="s">
        <v>1134</v>
      </c>
      <c r="C37" t="s">
        <v>377</v>
      </c>
      <c r="D37" t="s">
        <v>509</v>
      </c>
    </row>
    <row r="38" spans="1:7" x14ac:dyDescent="0.35">
      <c r="A38" t="s">
        <v>139</v>
      </c>
      <c r="B38" t="s">
        <v>1134</v>
      </c>
      <c r="C38" t="s">
        <v>1142</v>
      </c>
      <c r="D38" t="s">
        <v>509</v>
      </c>
    </row>
    <row r="39" spans="1:7" x14ac:dyDescent="0.35">
      <c r="A39" t="s">
        <v>139</v>
      </c>
      <c r="B39" t="s">
        <v>1134</v>
      </c>
      <c r="C39" t="s">
        <v>386</v>
      </c>
      <c r="D39" t="s">
        <v>509</v>
      </c>
    </row>
    <row r="40" spans="1:7" x14ac:dyDescent="0.35">
      <c r="A40" t="s">
        <v>319</v>
      </c>
      <c r="B40" t="s">
        <v>1060</v>
      </c>
      <c r="C40" t="s">
        <v>1061</v>
      </c>
      <c r="D40" t="s">
        <v>147</v>
      </c>
    </row>
    <row r="41" spans="1:7" x14ac:dyDescent="0.35">
      <c r="A41" t="s">
        <v>319</v>
      </c>
      <c r="B41" t="s">
        <v>1060</v>
      </c>
      <c r="C41" t="s">
        <v>1065</v>
      </c>
      <c r="D41" t="s">
        <v>147</v>
      </c>
    </row>
    <row r="42" spans="1:7" x14ac:dyDescent="0.35">
      <c r="A42" t="s">
        <v>139</v>
      </c>
      <c r="B42" t="s">
        <v>360</v>
      </c>
      <c r="C42" t="s">
        <v>370</v>
      </c>
      <c r="D42" t="s">
        <v>147</v>
      </c>
    </row>
    <row r="43" spans="1:7" x14ac:dyDescent="0.35">
      <c r="A43" t="s">
        <v>139</v>
      </c>
      <c r="B43" t="s">
        <v>360</v>
      </c>
      <c r="C43" t="s">
        <v>376</v>
      </c>
      <c r="D43" t="s">
        <v>147</v>
      </c>
    </row>
    <row r="44" spans="1:7" x14ac:dyDescent="0.35">
      <c r="A44" t="s">
        <v>139</v>
      </c>
      <c r="B44" t="s">
        <v>360</v>
      </c>
      <c r="C44" t="s">
        <v>377</v>
      </c>
      <c r="D44" t="s">
        <v>147</v>
      </c>
    </row>
    <row r="45" spans="1:7" x14ac:dyDescent="0.35">
      <c r="A45" t="s">
        <v>139</v>
      </c>
      <c r="B45" t="s">
        <v>360</v>
      </c>
      <c r="C45" t="s">
        <v>378</v>
      </c>
      <c r="D45" t="s">
        <v>147</v>
      </c>
    </row>
    <row r="46" spans="1:7" x14ac:dyDescent="0.35">
      <c r="A46" t="s">
        <v>139</v>
      </c>
      <c r="B46" t="s">
        <v>360</v>
      </c>
      <c r="C46" t="s">
        <v>379</v>
      </c>
      <c r="D46" t="s">
        <v>147</v>
      </c>
    </row>
    <row r="47" spans="1:7" x14ac:dyDescent="0.35">
      <c r="A47" t="s">
        <v>139</v>
      </c>
      <c r="B47" t="s">
        <v>360</v>
      </c>
      <c r="C47" t="s">
        <v>386</v>
      </c>
      <c r="D47" t="s">
        <v>147</v>
      </c>
    </row>
    <row r="48" spans="1:7" x14ac:dyDescent="0.35">
      <c r="A48" t="s">
        <v>139</v>
      </c>
      <c r="B48" t="s">
        <v>360</v>
      </c>
      <c r="C48" t="s">
        <v>389</v>
      </c>
      <c r="D48" t="s">
        <v>147</v>
      </c>
    </row>
    <row r="49" spans="1:4" x14ac:dyDescent="0.35">
      <c r="A49" t="s">
        <v>235</v>
      </c>
      <c r="B49" t="s">
        <v>1995</v>
      </c>
      <c r="C49" t="s">
        <v>1996</v>
      </c>
      <c r="D49" t="s">
        <v>682</v>
      </c>
    </row>
    <row r="50" spans="1:4" x14ac:dyDescent="0.35">
      <c r="A50" t="s">
        <v>235</v>
      </c>
      <c r="B50" t="s">
        <v>1995</v>
      </c>
      <c r="C50" t="s">
        <v>1999</v>
      </c>
      <c r="D50" t="s">
        <v>682</v>
      </c>
    </row>
    <row r="51" spans="1:4" x14ac:dyDescent="0.35">
      <c r="A51" t="s">
        <v>235</v>
      </c>
      <c r="B51" t="s">
        <v>1995</v>
      </c>
      <c r="C51" t="s">
        <v>2002</v>
      </c>
      <c r="D51" t="s">
        <v>682</v>
      </c>
    </row>
    <row r="52" spans="1:4" x14ac:dyDescent="0.35">
      <c r="A52" t="s">
        <v>235</v>
      </c>
      <c r="B52" t="s">
        <v>1995</v>
      </c>
      <c r="C52" t="s">
        <v>2005</v>
      </c>
      <c r="D52" t="s">
        <v>682</v>
      </c>
    </row>
    <row r="53" spans="1:4" x14ac:dyDescent="0.35">
      <c r="A53" t="s">
        <v>139</v>
      </c>
      <c r="B53" t="s">
        <v>140</v>
      </c>
      <c r="C53" t="s">
        <v>141</v>
      </c>
      <c r="D53" t="s">
        <v>147</v>
      </c>
    </row>
    <row r="54" spans="1:4" x14ac:dyDescent="0.35">
      <c r="A54" t="s">
        <v>139</v>
      </c>
      <c r="B54" t="s">
        <v>140</v>
      </c>
      <c r="C54" t="s">
        <v>181</v>
      </c>
      <c r="D54" t="s">
        <v>147</v>
      </c>
    </row>
    <row r="55" spans="1:4" x14ac:dyDescent="0.35">
      <c r="A55" t="s">
        <v>139</v>
      </c>
      <c r="B55" t="s">
        <v>140</v>
      </c>
      <c r="C55" t="s">
        <v>188</v>
      </c>
      <c r="D55" t="s">
        <v>147</v>
      </c>
    </row>
    <row r="56" spans="1:4" x14ac:dyDescent="0.35">
      <c r="A56" t="s">
        <v>139</v>
      </c>
      <c r="B56" t="s">
        <v>140</v>
      </c>
      <c r="C56" t="s">
        <v>191</v>
      </c>
      <c r="D56" t="s">
        <v>147</v>
      </c>
    </row>
    <row r="57" spans="1:4" x14ac:dyDescent="0.35">
      <c r="A57" t="s">
        <v>139</v>
      </c>
      <c r="B57" t="s">
        <v>140</v>
      </c>
      <c r="C57" t="s">
        <v>192</v>
      </c>
      <c r="D57" t="s">
        <v>147</v>
      </c>
    </row>
    <row r="58" spans="1:4" x14ac:dyDescent="0.35">
      <c r="A58" t="s">
        <v>235</v>
      </c>
      <c r="B58" t="s">
        <v>300</v>
      </c>
      <c r="C58" t="s">
        <v>301</v>
      </c>
      <c r="D58" t="s">
        <v>147</v>
      </c>
    </row>
    <row r="59" spans="1:4" x14ac:dyDescent="0.35">
      <c r="A59" t="s">
        <v>235</v>
      </c>
      <c r="B59" t="s">
        <v>391</v>
      </c>
      <c r="C59" t="s">
        <v>292</v>
      </c>
      <c r="D59" t="s">
        <v>147</v>
      </c>
    </row>
    <row r="60" spans="1:4" x14ac:dyDescent="0.35">
      <c r="A60" t="s">
        <v>235</v>
      </c>
      <c r="B60" t="s">
        <v>391</v>
      </c>
      <c r="C60" t="s">
        <v>286</v>
      </c>
      <c r="D60" t="s">
        <v>147</v>
      </c>
    </row>
    <row r="61" spans="1:4" x14ac:dyDescent="0.35">
      <c r="A61" t="s">
        <v>235</v>
      </c>
      <c r="B61" t="s">
        <v>391</v>
      </c>
      <c r="C61" t="s">
        <v>393</v>
      </c>
      <c r="D61" t="s">
        <v>147</v>
      </c>
    </row>
    <row r="62" spans="1:4" x14ac:dyDescent="0.35">
      <c r="A62" t="s">
        <v>235</v>
      </c>
      <c r="B62" t="s">
        <v>391</v>
      </c>
      <c r="C62" t="s">
        <v>299</v>
      </c>
      <c r="D62" t="s">
        <v>147</v>
      </c>
    </row>
    <row r="63" spans="1:4" x14ac:dyDescent="0.35">
      <c r="A63" t="s">
        <v>235</v>
      </c>
      <c r="B63" t="s">
        <v>391</v>
      </c>
      <c r="C63" t="s">
        <v>394</v>
      </c>
      <c r="D63" t="s">
        <v>147</v>
      </c>
    </row>
    <row r="64" spans="1:4" x14ac:dyDescent="0.35">
      <c r="A64" t="s">
        <v>235</v>
      </c>
      <c r="B64" t="s">
        <v>391</v>
      </c>
      <c r="C64" t="s">
        <v>395</v>
      </c>
      <c r="D64" t="s">
        <v>147</v>
      </c>
    </row>
    <row r="65" spans="1:4" x14ac:dyDescent="0.35">
      <c r="A65" t="s">
        <v>235</v>
      </c>
      <c r="B65" t="s">
        <v>391</v>
      </c>
      <c r="C65" t="s">
        <v>396</v>
      </c>
      <c r="D65" t="s">
        <v>147</v>
      </c>
    </row>
    <row r="66" spans="1:4" x14ac:dyDescent="0.35">
      <c r="A66" t="s">
        <v>235</v>
      </c>
      <c r="B66" t="s">
        <v>391</v>
      </c>
      <c r="C66" t="s">
        <v>397</v>
      </c>
      <c r="D66" t="s">
        <v>147</v>
      </c>
    </row>
    <row r="67" spans="1:4" x14ac:dyDescent="0.35">
      <c r="A67" t="s">
        <v>235</v>
      </c>
      <c r="B67" t="s">
        <v>1051</v>
      </c>
      <c r="C67" t="s">
        <v>274</v>
      </c>
      <c r="D67" t="s">
        <v>147</v>
      </c>
    </row>
    <row r="68" spans="1:4" x14ac:dyDescent="0.35">
      <c r="A68" t="s">
        <v>235</v>
      </c>
      <c r="B68" t="s">
        <v>1051</v>
      </c>
      <c r="C68" t="s">
        <v>286</v>
      </c>
      <c r="D68" t="s">
        <v>147</v>
      </c>
    </row>
    <row r="69" spans="1:4" x14ac:dyDescent="0.35">
      <c r="A69" t="s">
        <v>235</v>
      </c>
      <c r="B69" t="s">
        <v>1051</v>
      </c>
      <c r="C69" t="s">
        <v>1052</v>
      </c>
      <c r="D69" t="s">
        <v>147</v>
      </c>
    </row>
    <row r="70" spans="1:4" x14ac:dyDescent="0.35">
      <c r="A70" t="s">
        <v>235</v>
      </c>
      <c r="B70" t="s">
        <v>1051</v>
      </c>
      <c r="C70" t="s">
        <v>394</v>
      </c>
      <c r="D70" t="s">
        <v>147</v>
      </c>
    </row>
    <row r="71" spans="1:4" x14ac:dyDescent="0.35">
      <c r="A71" t="s">
        <v>235</v>
      </c>
      <c r="B71" t="s">
        <v>1051</v>
      </c>
      <c r="C71" t="s">
        <v>1053</v>
      </c>
      <c r="D71" t="s">
        <v>147</v>
      </c>
    </row>
    <row r="72" spans="1:4" x14ac:dyDescent="0.35">
      <c r="A72" t="s">
        <v>235</v>
      </c>
      <c r="B72" t="s">
        <v>1051</v>
      </c>
      <c r="C72" t="s">
        <v>1056</v>
      </c>
      <c r="D72" t="s">
        <v>147</v>
      </c>
    </row>
    <row r="73" spans="1:4" x14ac:dyDescent="0.35">
      <c r="A73" t="s">
        <v>235</v>
      </c>
      <c r="B73" t="s">
        <v>1051</v>
      </c>
      <c r="C73" t="s">
        <v>1057</v>
      </c>
      <c r="D73" t="s">
        <v>147</v>
      </c>
    </row>
    <row r="74" spans="1:4" x14ac:dyDescent="0.35">
      <c r="A74" t="s">
        <v>235</v>
      </c>
      <c r="B74" t="s">
        <v>1051</v>
      </c>
      <c r="C74" t="s">
        <v>1058</v>
      </c>
      <c r="D74" t="s">
        <v>147</v>
      </c>
    </row>
    <row r="75" spans="1:4" x14ac:dyDescent="0.35">
      <c r="A75" t="s">
        <v>235</v>
      </c>
      <c r="B75" t="s">
        <v>1051</v>
      </c>
      <c r="C75" t="s">
        <v>1049</v>
      </c>
      <c r="D75" t="s">
        <v>147</v>
      </c>
    </row>
    <row r="76" spans="1:4" x14ac:dyDescent="0.35">
      <c r="A76" t="s">
        <v>235</v>
      </c>
      <c r="B76" t="s">
        <v>1051</v>
      </c>
      <c r="C76" t="s">
        <v>1059</v>
      </c>
      <c r="D76" t="s">
        <v>147</v>
      </c>
    </row>
    <row r="77" spans="1:4" x14ac:dyDescent="0.35">
      <c r="A77" t="s">
        <v>139</v>
      </c>
      <c r="B77" t="s">
        <v>477</v>
      </c>
      <c r="C77" t="s">
        <v>478</v>
      </c>
      <c r="D77" t="s">
        <v>147</v>
      </c>
    </row>
    <row r="78" spans="1:4" x14ac:dyDescent="0.35">
      <c r="A78" t="s">
        <v>139</v>
      </c>
      <c r="B78" t="s">
        <v>477</v>
      </c>
      <c r="C78" t="s">
        <v>490</v>
      </c>
      <c r="D78" t="s">
        <v>147</v>
      </c>
    </row>
    <row r="79" spans="1:4" x14ac:dyDescent="0.35">
      <c r="A79" t="s">
        <v>139</v>
      </c>
      <c r="B79" t="s">
        <v>477</v>
      </c>
      <c r="C79" t="s">
        <v>492</v>
      </c>
      <c r="D79" t="s">
        <v>147</v>
      </c>
    </row>
    <row r="80" spans="1:4" x14ac:dyDescent="0.35">
      <c r="A80" t="s">
        <v>139</v>
      </c>
      <c r="B80" t="s">
        <v>477</v>
      </c>
      <c r="C80" t="s">
        <v>494</v>
      </c>
      <c r="D80" t="s">
        <v>147</v>
      </c>
    </row>
    <row r="81" spans="1:4" x14ac:dyDescent="0.35">
      <c r="A81" t="s">
        <v>785</v>
      </c>
      <c r="B81" t="s">
        <v>1075</v>
      </c>
      <c r="C81" t="s">
        <v>1086</v>
      </c>
      <c r="D81" t="s">
        <v>147</v>
      </c>
    </row>
    <row r="82" spans="1:4" x14ac:dyDescent="0.35">
      <c r="A82" t="s">
        <v>785</v>
      </c>
      <c r="B82" t="s">
        <v>1075</v>
      </c>
      <c r="C82" t="s">
        <v>1089</v>
      </c>
      <c r="D82" t="s">
        <v>147</v>
      </c>
    </row>
    <row r="83" spans="1:4" x14ac:dyDescent="0.35">
      <c r="A83" t="s">
        <v>785</v>
      </c>
      <c r="B83" t="s">
        <v>1075</v>
      </c>
      <c r="C83" t="s">
        <v>1090</v>
      </c>
      <c r="D83" t="s">
        <v>147</v>
      </c>
    </row>
    <row r="84" spans="1:4" x14ac:dyDescent="0.35">
      <c r="A84" t="s">
        <v>785</v>
      </c>
      <c r="B84" t="s">
        <v>1075</v>
      </c>
      <c r="C84" t="s">
        <v>1093</v>
      </c>
      <c r="D84" t="s">
        <v>147</v>
      </c>
    </row>
    <row r="85" spans="1:4" x14ac:dyDescent="0.35">
      <c r="A85" t="s">
        <v>785</v>
      </c>
      <c r="B85" t="s">
        <v>1075</v>
      </c>
      <c r="C85" t="s">
        <v>1095</v>
      </c>
      <c r="D85" t="s">
        <v>147</v>
      </c>
    </row>
    <row r="86" spans="1:4" x14ac:dyDescent="0.35">
      <c r="A86" t="s">
        <v>785</v>
      </c>
      <c r="B86" t="s">
        <v>1075</v>
      </c>
      <c r="C86" t="s">
        <v>1097</v>
      </c>
      <c r="D86" t="s">
        <v>147</v>
      </c>
    </row>
    <row r="87" spans="1:4" x14ac:dyDescent="0.35">
      <c r="A87" t="s">
        <v>785</v>
      </c>
      <c r="B87" t="s">
        <v>1075</v>
      </c>
      <c r="C87" t="s">
        <v>1101</v>
      </c>
      <c r="D87" t="s">
        <v>147</v>
      </c>
    </row>
    <row r="88" spans="1:4" x14ac:dyDescent="0.35">
      <c r="A88" t="s">
        <v>785</v>
      </c>
      <c r="B88" t="s">
        <v>1075</v>
      </c>
      <c r="C88" t="s">
        <v>1102</v>
      </c>
      <c r="D88" t="s">
        <v>147</v>
      </c>
    </row>
    <row r="89" spans="1:4" x14ac:dyDescent="0.35">
      <c r="A89" t="s">
        <v>785</v>
      </c>
      <c r="B89" t="s">
        <v>1075</v>
      </c>
      <c r="C89" t="s">
        <v>1103</v>
      </c>
      <c r="D89" t="s">
        <v>147</v>
      </c>
    </row>
    <row r="90" spans="1:4" x14ac:dyDescent="0.35">
      <c r="A90" t="s">
        <v>785</v>
      </c>
      <c r="B90" t="s">
        <v>1075</v>
      </c>
      <c r="C90" t="s">
        <v>1104</v>
      </c>
      <c r="D90" t="s">
        <v>147</v>
      </c>
    </row>
    <row r="91" spans="1:4" x14ac:dyDescent="0.35">
      <c r="A91" t="s">
        <v>785</v>
      </c>
      <c r="B91" t="s">
        <v>1075</v>
      </c>
      <c r="C91" t="s">
        <v>1105</v>
      </c>
      <c r="D91" t="s">
        <v>147</v>
      </c>
    </row>
    <row r="92" spans="1:4" x14ac:dyDescent="0.35">
      <c r="A92" t="s">
        <v>235</v>
      </c>
      <c r="B92" t="s">
        <v>2178</v>
      </c>
      <c r="C92" t="s">
        <v>2191</v>
      </c>
      <c r="D92" t="s">
        <v>509</v>
      </c>
    </row>
    <row r="93" spans="1:4" x14ac:dyDescent="0.35">
      <c r="A93" t="s">
        <v>235</v>
      </c>
      <c r="B93" t="s">
        <v>1923</v>
      </c>
      <c r="C93" t="s">
        <v>1933</v>
      </c>
      <c r="D93" t="s">
        <v>147</v>
      </c>
    </row>
    <row r="94" spans="1:4" x14ac:dyDescent="0.35">
      <c r="A94" t="s">
        <v>235</v>
      </c>
      <c r="B94" t="s">
        <v>1923</v>
      </c>
      <c r="C94" t="s">
        <v>1936</v>
      </c>
      <c r="D94" t="s">
        <v>147</v>
      </c>
    </row>
    <row r="95" spans="1:4" x14ac:dyDescent="0.35">
      <c r="A95" t="s">
        <v>235</v>
      </c>
      <c r="B95" t="s">
        <v>1923</v>
      </c>
      <c r="C95" t="s">
        <v>1937</v>
      </c>
      <c r="D95" t="s">
        <v>147</v>
      </c>
    </row>
    <row r="96" spans="1:4" x14ac:dyDescent="0.35">
      <c r="A96" t="s">
        <v>235</v>
      </c>
      <c r="B96" t="s">
        <v>1923</v>
      </c>
      <c r="C96" t="s">
        <v>1939</v>
      </c>
      <c r="D96" t="s">
        <v>147</v>
      </c>
    </row>
    <row r="97" spans="1:4" x14ac:dyDescent="0.35">
      <c r="A97" t="s">
        <v>235</v>
      </c>
      <c r="B97" t="s">
        <v>1923</v>
      </c>
      <c r="C97" t="s">
        <v>1940</v>
      </c>
      <c r="D97" t="s">
        <v>147</v>
      </c>
    </row>
    <row r="98" spans="1:4" x14ac:dyDescent="0.35">
      <c r="A98" t="s">
        <v>235</v>
      </c>
      <c r="B98" t="s">
        <v>1923</v>
      </c>
      <c r="C98" t="s">
        <v>1942</v>
      </c>
      <c r="D98" t="s">
        <v>147</v>
      </c>
    </row>
    <row r="99" spans="1:4" x14ac:dyDescent="0.35">
      <c r="A99" t="s">
        <v>235</v>
      </c>
      <c r="B99" t="s">
        <v>1923</v>
      </c>
      <c r="C99" t="s">
        <v>1943</v>
      </c>
      <c r="D99" t="s">
        <v>147</v>
      </c>
    </row>
    <row r="100" spans="1:4" x14ac:dyDescent="0.35">
      <c r="A100" t="s">
        <v>235</v>
      </c>
      <c r="B100" t="s">
        <v>1923</v>
      </c>
      <c r="C100" t="s">
        <v>1944</v>
      </c>
      <c r="D100" t="s">
        <v>147</v>
      </c>
    </row>
    <row r="101" spans="1:4" x14ac:dyDescent="0.35">
      <c r="A101" t="s">
        <v>235</v>
      </c>
      <c r="B101" t="s">
        <v>1923</v>
      </c>
      <c r="C101" t="s">
        <v>1945</v>
      </c>
      <c r="D101" t="s">
        <v>147</v>
      </c>
    </row>
    <row r="102" spans="1:4" x14ac:dyDescent="0.35">
      <c r="A102" t="s">
        <v>235</v>
      </c>
      <c r="B102" t="s">
        <v>1979</v>
      </c>
      <c r="C102" t="s">
        <v>1980</v>
      </c>
      <c r="D102" t="s">
        <v>147</v>
      </c>
    </row>
    <row r="103" spans="1:4" x14ac:dyDescent="0.35">
      <c r="A103" t="s">
        <v>319</v>
      </c>
      <c r="B103" t="s">
        <v>2219</v>
      </c>
      <c r="C103" t="s">
        <v>2220</v>
      </c>
      <c r="D103" t="s">
        <v>833</v>
      </c>
    </row>
    <row r="104" spans="1:4" x14ac:dyDescent="0.35">
      <c r="A104" t="s">
        <v>319</v>
      </c>
      <c r="B104" t="s">
        <v>2219</v>
      </c>
      <c r="C104" t="s">
        <v>2229</v>
      </c>
      <c r="D104" t="s">
        <v>833</v>
      </c>
    </row>
    <row r="105" spans="1:4" x14ac:dyDescent="0.35">
      <c r="A105" t="s">
        <v>319</v>
      </c>
      <c r="B105" t="s">
        <v>2219</v>
      </c>
      <c r="C105" t="s">
        <v>1387</v>
      </c>
      <c r="D105" t="s">
        <v>833</v>
      </c>
    </row>
    <row r="106" spans="1:4" x14ac:dyDescent="0.35">
      <c r="A106" t="s">
        <v>319</v>
      </c>
      <c r="B106" t="s">
        <v>1285</v>
      </c>
      <c r="C106" t="s">
        <v>1292</v>
      </c>
      <c r="D106" t="s">
        <v>147</v>
      </c>
    </row>
    <row r="107" spans="1:4" x14ac:dyDescent="0.35">
      <c r="A107" t="s">
        <v>193</v>
      </c>
      <c r="B107" t="s">
        <v>1406</v>
      </c>
      <c r="C107" t="s">
        <v>1407</v>
      </c>
      <c r="D107" t="s">
        <v>423</v>
      </c>
    </row>
    <row r="108" spans="1:4" x14ac:dyDescent="0.35">
      <c r="A108" t="s">
        <v>193</v>
      </c>
      <c r="B108" t="s">
        <v>1406</v>
      </c>
      <c r="C108" t="s">
        <v>1414</v>
      </c>
      <c r="D108" t="s">
        <v>423</v>
      </c>
    </row>
    <row r="109" spans="1:4" x14ac:dyDescent="0.35">
      <c r="A109" t="s">
        <v>193</v>
      </c>
      <c r="B109" t="s">
        <v>1406</v>
      </c>
      <c r="C109" t="s">
        <v>1416</v>
      </c>
      <c r="D109" t="s">
        <v>423</v>
      </c>
    </row>
    <row r="110" spans="1:4" x14ac:dyDescent="0.35">
      <c r="A110" t="s">
        <v>193</v>
      </c>
      <c r="B110" t="s">
        <v>1406</v>
      </c>
      <c r="C110" t="s">
        <v>1420</v>
      </c>
      <c r="D110" t="s">
        <v>423</v>
      </c>
    </row>
    <row r="111" spans="1:4" x14ac:dyDescent="0.35">
      <c r="A111" t="s">
        <v>193</v>
      </c>
      <c r="B111" t="s">
        <v>1406</v>
      </c>
      <c r="C111" t="s">
        <v>1423</v>
      </c>
      <c r="D111" t="s">
        <v>423</v>
      </c>
    </row>
    <row r="112" spans="1:4" x14ac:dyDescent="0.35">
      <c r="A112" t="s">
        <v>193</v>
      </c>
      <c r="B112" t="s">
        <v>1406</v>
      </c>
      <c r="C112" t="s">
        <v>1425</v>
      </c>
      <c r="D112" t="s">
        <v>423</v>
      </c>
    </row>
    <row r="113" spans="1:4" x14ac:dyDescent="0.35">
      <c r="A113" t="s">
        <v>193</v>
      </c>
      <c r="B113" t="s">
        <v>1406</v>
      </c>
      <c r="C113" t="s">
        <v>1426</v>
      </c>
      <c r="D113" t="s">
        <v>423</v>
      </c>
    </row>
    <row r="114" spans="1:4" x14ac:dyDescent="0.35">
      <c r="A114" t="s">
        <v>235</v>
      </c>
      <c r="B114" t="s">
        <v>398</v>
      </c>
      <c r="C114" t="s">
        <v>399</v>
      </c>
      <c r="D114" t="s">
        <v>147</v>
      </c>
    </row>
    <row r="115" spans="1:4" x14ac:dyDescent="0.35">
      <c r="A115" t="s">
        <v>235</v>
      </c>
      <c r="B115" t="s">
        <v>398</v>
      </c>
      <c r="C115" t="s">
        <v>410</v>
      </c>
      <c r="D115" t="s">
        <v>147</v>
      </c>
    </row>
    <row r="116" spans="1:4" x14ac:dyDescent="0.35">
      <c r="A116" t="s">
        <v>235</v>
      </c>
      <c r="B116" t="s">
        <v>398</v>
      </c>
      <c r="C116" t="s">
        <v>411</v>
      </c>
      <c r="D116" t="s">
        <v>147</v>
      </c>
    </row>
    <row r="117" spans="1:4" x14ac:dyDescent="0.35">
      <c r="A117" t="s">
        <v>235</v>
      </c>
      <c r="B117" t="s">
        <v>398</v>
      </c>
      <c r="C117" t="s">
        <v>416</v>
      </c>
      <c r="D117" t="s">
        <v>147</v>
      </c>
    </row>
    <row r="118" spans="1:4" x14ac:dyDescent="0.35">
      <c r="A118" t="s">
        <v>235</v>
      </c>
      <c r="B118" t="s">
        <v>398</v>
      </c>
      <c r="C118" t="s">
        <v>417</v>
      </c>
      <c r="D118" t="s">
        <v>147</v>
      </c>
    </row>
    <row r="119" spans="1:4" x14ac:dyDescent="0.35">
      <c r="A119" t="s">
        <v>235</v>
      </c>
      <c r="B119" t="s">
        <v>398</v>
      </c>
      <c r="C119" t="s">
        <v>419</v>
      </c>
      <c r="D119" t="s">
        <v>147</v>
      </c>
    </row>
    <row r="120" spans="1:4" x14ac:dyDescent="0.35">
      <c r="A120" t="s">
        <v>319</v>
      </c>
      <c r="B120" t="s">
        <v>2144</v>
      </c>
      <c r="C120" t="s">
        <v>2145</v>
      </c>
      <c r="D120" t="s">
        <v>147</v>
      </c>
    </row>
    <row r="121" spans="1:4" x14ac:dyDescent="0.35">
      <c r="A121" t="s">
        <v>444</v>
      </c>
      <c r="B121" t="s">
        <v>765</v>
      </c>
      <c r="C121" t="s">
        <v>459</v>
      </c>
      <c r="D121" t="s">
        <v>509</v>
      </c>
    </row>
    <row r="122" spans="1:4" x14ac:dyDescent="0.35">
      <c r="A122" t="s">
        <v>444</v>
      </c>
      <c r="B122" t="s">
        <v>765</v>
      </c>
      <c r="C122" t="s">
        <v>466</v>
      </c>
      <c r="D122" t="s">
        <v>509</v>
      </c>
    </row>
    <row r="123" spans="1:4" x14ac:dyDescent="0.35">
      <c r="A123" t="s">
        <v>444</v>
      </c>
      <c r="B123" t="s">
        <v>765</v>
      </c>
      <c r="C123" t="s">
        <v>776</v>
      </c>
      <c r="D123" t="s">
        <v>509</v>
      </c>
    </row>
    <row r="124" spans="1:4" x14ac:dyDescent="0.35">
      <c r="A124" t="s">
        <v>444</v>
      </c>
      <c r="B124" t="s">
        <v>445</v>
      </c>
      <c r="C124" t="s">
        <v>459</v>
      </c>
      <c r="D124" t="s">
        <v>147</v>
      </c>
    </row>
    <row r="125" spans="1:4" x14ac:dyDescent="0.35">
      <c r="A125" t="s">
        <v>444</v>
      </c>
      <c r="B125" t="s">
        <v>445</v>
      </c>
      <c r="C125" t="s">
        <v>466</v>
      </c>
      <c r="D125" t="s">
        <v>147</v>
      </c>
    </row>
    <row r="126" spans="1:4" x14ac:dyDescent="0.35">
      <c r="A126" t="s">
        <v>444</v>
      </c>
      <c r="B126" t="s">
        <v>445</v>
      </c>
      <c r="C126" t="s">
        <v>468</v>
      </c>
      <c r="D126" t="s">
        <v>147</v>
      </c>
    </row>
    <row r="127" spans="1:4" x14ac:dyDescent="0.35">
      <c r="A127" t="s">
        <v>444</v>
      </c>
      <c r="B127" t="s">
        <v>445</v>
      </c>
      <c r="C127" t="s">
        <v>470</v>
      </c>
      <c r="D127" t="s">
        <v>147</v>
      </c>
    </row>
    <row r="128" spans="1:4" x14ac:dyDescent="0.35">
      <c r="A128" t="s">
        <v>444</v>
      </c>
      <c r="B128" t="s">
        <v>445</v>
      </c>
      <c r="C128" t="s">
        <v>472</v>
      </c>
      <c r="D128" t="s">
        <v>147</v>
      </c>
    </row>
    <row r="129" spans="1:4" x14ac:dyDescent="0.35">
      <c r="A129" t="s">
        <v>444</v>
      </c>
      <c r="B129" t="s">
        <v>445</v>
      </c>
      <c r="C129" t="s">
        <v>474</v>
      </c>
      <c r="D129" t="s">
        <v>147</v>
      </c>
    </row>
    <row r="130" spans="1:4" x14ac:dyDescent="0.35">
      <c r="A130" t="s">
        <v>444</v>
      </c>
      <c r="B130" t="s">
        <v>445</v>
      </c>
      <c r="C130" t="s">
        <v>476</v>
      </c>
      <c r="D130" t="s">
        <v>147</v>
      </c>
    </row>
    <row r="131" spans="1:4" x14ac:dyDescent="0.35">
      <c r="A131" t="s">
        <v>444</v>
      </c>
      <c r="B131" t="s">
        <v>765</v>
      </c>
      <c r="C131" t="s">
        <v>468</v>
      </c>
      <c r="D131" t="s">
        <v>509</v>
      </c>
    </row>
    <row r="132" spans="1:4" x14ac:dyDescent="0.35">
      <c r="A132" t="s">
        <v>444</v>
      </c>
      <c r="B132" t="s">
        <v>765</v>
      </c>
      <c r="C132" t="s">
        <v>474</v>
      </c>
      <c r="D132" t="s">
        <v>509</v>
      </c>
    </row>
    <row r="133" spans="1:4" x14ac:dyDescent="0.35">
      <c r="A133" t="s">
        <v>235</v>
      </c>
      <c r="B133" t="s">
        <v>1272</v>
      </c>
      <c r="C133" t="s">
        <v>531</v>
      </c>
      <c r="D133" t="s">
        <v>833</v>
      </c>
    </row>
    <row r="134" spans="1:4" x14ac:dyDescent="0.35">
      <c r="A134" t="s">
        <v>235</v>
      </c>
      <c r="B134" t="s">
        <v>1272</v>
      </c>
      <c r="C134" t="s">
        <v>667</v>
      </c>
      <c r="D134" t="s">
        <v>833</v>
      </c>
    </row>
    <row r="135" spans="1:4" x14ac:dyDescent="0.35">
      <c r="A135" t="s">
        <v>235</v>
      </c>
      <c r="B135" t="s">
        <v>1272</v>
      </c>
      <c r="C135" t="s">
        <v>671</v>
      </c>
      <c r="D135" t="s">
        <v>833</v>
      </c>
    </row>
    <row r="136" spans="1:4" x14ac:dyDescent="0.35">
      <c r="A136" t="s">
        <v>235</v>
      </c>
      <c r="B136" t="s">
        <v>1272</v>
      </c>
      <c r="C136" t="s">
        <v>1279</v>
      </c>
      <c r="D136" t="s">
        <v>833</v>
      </c>
    </row>
    <row r="137" spans="1:4" x14ac:dyDescent="0.35">
      <c r="A137" t="s">
        <v>235</v>
      </c>
      <c r="B137" t="s">
        <v>1272</v>
      </c>
      <c r="C137" t="s">
        <v>1280</v>
      </c>
      <c r="D137" t="s">
        <v>833</v>
      </c>
    </row>
    <row r="138" spans="1:4" x14ac:dyDescent="0.35">
      <c r="A138" t="s">
        <v>235</v>
      </c>
      <c r="B138" t="s">
        <v>1272</v>
      </c>
      <c r="C138" t="s">
        <v>1281</v>
      </c>
      <c r="D138" t="s">
        <v>833</v>
      </c>
    </row>
    <row r="139" spans="1:4" x14ac:dyDescent="0.35">
      <c r="A139" t="s">
        <v>235</v>
      </c>
      <c r="B139" t="s">
        <v>1272</v>
      </c>
      <c r="C139" t="s">
        <v>1282</v>
      </c>
      <c r="D139" t="s">
        <v>833</v>
      </c>
    </row>
    <row r="140" spans="1:4" x14ac:dyDescent="0.35">
      <c r="A140" t="s">
        <v>235</v>
      </c>
      <c r="B140" t="s">
        <v>1272</v>
      </c>
      <c r="C140" t="s">
        <v>1283</v>
      </c>
      <c r="D140" t="s">
        <v>833</v>
      </c>
    </row>
    <row r="141" spans="1:4" x14ac:dyDescent="0.35">
      <c r="A141" t="s">
        <v>235</v>
      </c>
      <c r="B141" t="s">
        <v>1272</v>
      </c>
      <c r="C141" t="s">
        <v>1284</v>
      </c>
      <c r="D141" t="s">
        <v>833</v>
      </c>
    </row>
    <row r="142" spans="1:4" x14ac:dyDescent="0.35">
      <c r="A142" t="s">
        <v>319</v>
      </c>
      <c r="B142" t="s">
        <v>1356</v>
      </c>
      <c r="C142" t="s">
        <v>1364</v>
      </c>
      <c r="D142" t="s">
        <v>509</v>
      </c>
    </row>
    <row r="143" spans="1:4" x14ac:dyDescent="0.35">
      <c r="A143" t="s">
        <v>319</v>
      </c>
      <c r="B143" t="s">
        <v>1356</v>
      </c>
      <c r="C143" t="s">
        <v>1369</v>
      </c>
      <c r="D143" t="s">
        <v>509</v>
      </c>
    </row>
    <row r="144" spans="1:4" x14ac:dyDescent="0.35">
      <c r="A144" t="s">
        <v>139</v>
      </c>
      <c r="B144" t="s">
        <v>1143</v>
      </c>
      <c r="C144" t="s">
        <v>490</v>
      </c>
      <c r="D144" t="s">
        <v>509</v>
      </c>
    </row>
    <row r="145" spans="1:4" x14ac:dyDescent="0.35">
      <c r="A145" t="s">
        <v>139</v>
      </c>
      <c r="B145" t="s">
        <v>1143</v>
      </c>
      <c r="C145" t="s">
        <v>492</v>
      </c>
      <c r="D145" t="s">
        <v>509</v>
      </c>
    </row>
    <row r="146" spans="1:4" x14ac:dyDescent="0.35">
      <c r="A146" t="s">
        <v>139</v>
      </c>
      <c r="B146" t="s">
        <v>1143</v>
      </c>
      <c r="C146" t="s">
        <v>494</v>
      </c>
      <c r="D146" t="s">
        <v>509</v>
      </c>
    </row>
    <row r="147" spans="1:4" x14ac:dyDescent="0.35">
      <c r="A147" t="s">
        <v>139</v>
      </c>
      <c r="B147" t="s">
        <v>1143</v>
      </c>
      <c r="C147" t="s">
        <v>478</v>
      </c>
      <c r="D147" t="s">
        <v>509</v>
      </c>
    </row>
    <row r="148" spans="1:4" x14ac:dyDescent="0.35">
      <c r="A148" t="s">
        <v>139</v>
      </c>
      <c r="B148" t="s">
        <v>1143</v>
      </c>
      <c r="C148" t="s">
        <v>1160</v>
      </c>
      <c r="D148" t="s">
        <v>509</v>
      </c>
    </row>
    <row r="149" spans="1:4" x14ac:dyDescent="0.35">
      <c r="A149" t="s">
        <v>139</v>
      </c>
      <c r="B149" t="s">
        <v>1143</v>
      </c>
      <c r="C149" t="s">
        <v>1161</v>
      </c>
      <c r="D149" t="s">
        <v>509</v>
      </c>
    </row>
    <row r="150" spans="1:4" x14ac:dyDescent="0.35">
      <c r="A150" t="s">
        <v>139</v>
      </c>
      <c r="B150" t="s">
        <v>1143</v>
      </c>
      <c r="C150" t="s">
        <v>1162</v>
      </c>
      <c r="D150" t="s">
        <v>509</v>
      </c>
    </row>
    <row r="151" spans="1:4" x14ac:dyDescent="0.35">
      <c r="A151" t="s">
        <v>615</v>
      </c>
      <c r="B151" t="s">
        <v>616</v>
      </c>
      <c r="C151" t="s">
        <v>638</v>
      </c>
      <c r="D151" t="s">
        <v>147</v>
      </c>
    </row>
    <row r="152" spans="1:4" x14ac:dyDescent="0.35">
      <c r="A152" t="s">
        <v>615</v>
      </c>
      <c r="B152" t="s">
        <v>616</v>
      </c>
      <c r="C152" t="s">
        <v>641</v>
      </c>
      <c r="D152" t="s">
        <v>147</v>
      </c>
    </row>
    <row r="153" spans="1:4" x14ac:dyDescent="0.35">
      <c r="A153" t="s">
        <v>615</v>
      </c>
      <c r="B153" t="s">
        <v>616</v>
      </c>
      <c r="C153" t="s">
        <v>644</v>
      </c>
      <c r="D153" t="s">
        <v>147</v>
      </c>
    </row>
    <row r="154" spans="1:4" x14ac:dyDescent="0.35">
      <c r="A154" t="s">
        <v>615</v>
      </c>
      <c r="B154" t="s">
        <v>616</v>
      </c>
      <c r="C154" t="s">
        <v>653</v>
      </c>
      <c r="D154" t="s">
        <v>147</v>
      </c>
    </row>
    <row r="155" spans="1:4" x14ac:dyDescent="0.35">
      <c r="A155" t="s">
        <v>615</v>
      </c>
      <c r="B155" t="s">
        <v>1427</v>
      </c>
      <c r="C155" t="s">
        <v>1456</v>
      </c>
      <c r="D155" t="s">
        <v>147</v>
      </c>
    </row>
    <row r="156" spans="1:4" x14ac:dyDescent="0.35">
      <c r="A156" t="s">
        <v>319</v>
      </c>
      <c r="B156" t="s">
        <v>2158</v>
      </c>
      <c r="C156" t="s">
        <v>2171</v>
      </c>
      <c r="D156" t="s">
        <v>509</v>
      </c>
    </row>
    <row r="157" spans="1:4" x14ac:dyDescent="0.35">
      <c r="A157" t="s">
        <v>319</v>
      </c>
      <c r="B157" t="s">
        <v>2158</v>
      </c>
      <c r="C157" t="s">
        <v>2165</v>
      </c>
      <c r="D157" t="s">
        <v>509</v>
      </c>
    </row>
    <row r="158" spans="1:4" x14ac:dyDescent="0.35">
      <c r="A158" t="s">
        <v>319</v>
      </c>
      <c r="B158" t="s">
        <v>2158</v>
      </c>
      <c r="C158" t="s">
        <v>2169</v>
      </c>
      <c r="D158" t="s">
        <v>509</v>
      </c>
    </row>
    <row r="159" spans="1:4" x14ac:dyDescent="0.35">
      <c r="A159" t="s">
        <v>319</v>
      </c>
      <c r="B159" t="s">
        <v>2158</v>
      </c>
      <c r="C159" t="s">
        <v>2170</v>
      </c>
      <c r="D159" t="s">
        <v>509</v>
      </c>
    </row>
    <row r="160" spans="1:4" x14ac:dyDescent="0.35">
      <c r="A160" t="s">
        <v>235</v>
      </c>
      <c r="B160" t="s">
        <v>273</v>
      </c>
      <c r="C160" t="s">
        <v>290</v>
      </c>
      <c r="D160" t="s">
        <v>147</v>
      </c>
    </row>
    <row r="161" spans="1:4" x14ac:dyDescent="0.35">
      <c r="A161" t="s">
        <v>319</v>
      </c>
      <c r="B161" t="s">
        <v>1060</v>
      </c>
      <c r="C161" t="s">
        <v>1066</v>
      </c>
      <c r="D161" t="s">
        <v>147</v>
      </c>
    </row>
    <row r="162" spans="1:4" x14ac:dyDescent="0.35">
      <c r="A162" t="s">
        <v>319</v>
      </c>
      <c r="B162" t="s">
        <v>1060</v>
      </c>
      <c r="C162" t="s">
        <v>1070</v>
      </c>
      <c r="D162" t="s">
        <v>147</v>
      </c>
    </row>
    <row r="163" spans="1:4" x14ac:dyDescent="0.35">
      <c r="A163" t="s">
        <v>319</v>
      </c>
      <c r="B163" t="s">
        <v>1946</v>
      </c>
      <c r="C163" t="s">
        <v>1947</v>
      </c>
      <c r="D163" t="s">
        <v>147</v>
      </c>
    </row>
    <row r="164" spans="1:4" x14ac:dyDescent="0.35">
      <c r="A164" t="s">
        <v>319</v>
      </c>
      <c r="B164" t="s">
        <v>1946</v>
      </c>
      <c r="C164" t="s">
        <v>1949</v>
      </c>
      <c r="D164" t="s">
        <v>147</v>
      </c>
    </row>
    <row r="165" spans="1:4" x14ac:dyDescent="0.35">
      <c r="A165" t="s">
        <v>319</v>
      </c>
      <c r="B165" t="s">
        <v>1946</v>
      </c>
      <c r="C165" t="s">
        <v>1951</v>
      </c>
      <c r="D165" t="s">
        <v>147</v>
      </c>
    </row>
    <row r="166" spans="1:4" x14ac:dyDescent="0.35">
      <c r="A166" t="s">
        <v>319</v>
      </c>
      <c r="B166" t="s">
        <v>1946</v>
      </c>
      <c r="C166" t="s">
        <v>1954</v>
      </c>
      <c r="D166" t="s">
        <v>147</v>
      </c>
    </row>
    <row r="167" spans="1:4" x14ac:dyDescent="0.35">
      <c r="A167" t="s">
        <v>319</v>
      </c>
      <c r="B167" t="s">
        <v>1946</v>
      </c>
      <c r="C167" t="s">
        <v>1955</v>
      </c>
      <c r="D167" t="s">
        <v>147</v>
      </c>
    </row>
    <row r="168" spans="1:4" x14ac:dyDescent="0.35">
      <c r="A168" t="s">
        <v>785</v>
      </c>
      <c r="B168" t="s">
        <v>1513</v>
      </c>
      <c r="C168" t="s">
        <v>1459</v>
      </c>
      <c r="D168" t="s">
        <v>833</v>
      </c>
    </row>
    <row r="169" spans="1:4" x14ac:dyDescent="0.35">
      <c r="A169" t="s">
        <v>785</v>
      </c>
      <c r="B169" t="s">
        <v>1513</v>
      </c>
      <c r="C169" t="s">
        <v>1473</v>
      </c>
      <c r="D169" t="s">
        <v>833</v>
      </c>
    </row>
    <row r="170" spans="1:4" x14ac:dyDescent="0.35">
      <c r="A170" t="s">
        <v>785</v>
      </c>
      <c r="B170" t="s">
        <v>1513</v>
      </c>
      <c r="C170" t="s">
        <v>1521</v>
      </c>
      <c r="D170" t="s">
        <v>833</v>
      </c>
    </row>
    <row r="171" spans="1:4" x14ac:dyDescent="0.35">
      <c r="A171" t="s">
        <v>785</v>
      </c>
      <c r="B171" t="s">
        <v>1983</v>
      </c>
      <c r="C171" t="s">
        <v>1984</v>
      </c>
      <c r="D171" t="s">
        <v>833</v>
      </c>
    </row>
    <row r="172" spans="1:4" x14ac:dyDescent="0.35">
      <c r="A172" t="s">
        <v>785</v>
      </c>
      <c r="B172" t="s">
        <v>1983</v>
      </c>
      <c r="C172" t="s">
        <v>1988</v>
      </c>
      <c r="D172" t="s">
        <v>833</v>
      </c>
    </row>
    <row r="173" spans="1:4" x14ac:dyDescent="0.35">
      <c r="A173" t="s">
        <v>785</v>
      </c>
      <c r="B173" t="s">
        <v>1983</v>
      </c>
      <c r="C173" t="s">
        <v>1989</v>
      </c>
      <c r="D173" t="s">
        <v>833</v>
      </c>
    </row>
    <row r="174" spans="1:4" x14ac:dyDescent="0.35">
      <c r="A174" t="s">
        <v>785</v>
      </c>
      <c r="B174" t="s">
        <v>1983</v>
      </c>
      <c r="C174" t="s">
        <v>1990</v>
      </c>
      <c r="D174" t="s">
        <v>833</v>
      </c>
    </row>
    <row r="175" spans="1:4" x14ac:dyDescent="0.35">
      <c r="A175" t="s">
        <v>785</v>
      </c>
      <c r="B175" t="s">
        <v>1983</v>
      </c>
      <c r="C175" t="s">
        <v>1992</v>
      </c>
      <c r="D175" t="s">
        <v>833</v>
      </c>
    </row>
    <row r="176" spans="1:4" x14ac:dyDescent="0.35">
      <c r="A176" t="s">
        <v>785</v>
      </c>
      <c r="B176" t="s">
        <v>1983</v>
      </c>
      <c r="C176" t="s">
        <v>1993</v>
      </c>
      <c r="D176" t="s">
        <v>833</v>
      </c>
    </row>
    <row r="177" spans="1:4" x14ac:dyDescent="0.35">
      <c r="A177" t="s">
        <v>785</v>
      </c>
      <c r="B177" t="s">
        <v>1983</v>
      </c>
      <c r="C177" t="s">
        <v>1994</v>
      </c>
      <c r="D177" t="s">
        <v>833</v>
      </c>
    </row>
    <row r="178" spans="1:4" x14ac:dyDescent="0.35">
      <c r="A178" t="s">
        <v>319</v>
      </c>
      <c r="B178" t="s">
        <v>548</v>
      </c>
      <c r="C178" t="s">
        <v>561</v>
      </c>
      <c r="D178" t="s">
        <v>147</v>
      </c>
    </row>
    <row r="179" spans="1:4" x14ac:dyDescent="0.35">
      <c r="A179" t="s">
        <v>319</v>
      </c>
      <c r="B179" t="s">
        <v>548</v>
      </c>
      <c r="C179" t="s">
        <v>568</v>
      </c>
      <c r="D179" t="s">
        <v>147</v>
      </c>
    </row>
    <row r="180" spans="1:4" x14ac:dyDescent="0.35">
      <c r="A180" t="s">
        <v>319</v>
      </c>
      <c r="B180" t="s">
        <v>548</v>
      </c>
      <c r="C180" t="s">
        <v>573</v>
      </c>
      <c r="D180" t="s">
        <v>147</v>
      </c>
    </row>
    <row r="181" spans="1:4" x14ac:dyDescent="0.35">
      <c r="A181" t="s">
        <v>319</v>
      </c>
      <c r="B181" t="s">
        <v>548</v>
      </c>
      <c r="C181" t="s">
        <v>580</v>
      </c>
      <c r="D181" t="s">
        <v>147</v>
      </c>
    </row>
    <row r="182" spans="1:4" x14ac:dyDescent="0.35">
      <c r="A182" t="s">
        <v>319</v>
      </c>
      <c r="B182" t="s">
        <v>548</v>
      </c>
      <c r="C182" t="s">
        <v>587</v>
      </c>
      <c r="D182" t="s">
        <v>147</v>
      </c>
    </row>
    <row r="183" spans="1:4" x14ac:dyDescent="0.35">
      <c r="A183" t="s">
        <v>444</v>
      </c>
      <c r="B183" t="s">
        <v>1694</v>
      </c>
      <c r="C183" t="s">
        <v>1718</v>
      </c>
      <c r="D183" t="s">
        <v>509</v>
      </c>
    </row>
    <row r="184" spans="1:4" x14ac:dyDescent="0.35">
      <c r="A184" t="s">
        <v>444</v>
      </c>
      <c r="B184" t="s">
        <v>1694</v>
      </c>
      <c r="C184" t="s">
        <v>1709</v>
      </c>
      <c r="D184" t="s">
        <v>509</v>
      </c>
    </row>
    <row r="185" spans="1:4" x14ac:dyDescent="0.35">
      <c r="A185" t="s">
        <v>444</v>
      </c>
      <c r="B185" t="s">
        <v>778</v>
      </c>
      <c r="C185" t="s">
        <v>468</v>
      </c>
      <c r="D185" t="s">
        <v>147</v>
      </c>
    </row>
    <row r="186" spans="1:4" x14ac:dyDescent="0.35">
      <c r="A186" t="s">
        <v>444</v>
      </c>
      <c r="B186" t="s">
        <v>778</v>
      </c>
      <c r="C186" t="s">
        <v>459</v>
      </c>
      <c r="D186" t="s">
        <v>147</v>
      </c>
    </row>
    <row r="187" spans="1:4" x14ac:dyDescent="0.35">
      <c r="A187" t="s">
        <v>444</v>
      </c>
      <c r="B187" t="s">
        <v>778</v>
      </c>
      <c r="C187" t="s">
        <v>784</v>
      </c>
      <c r="D187" t="s">
        <v>147</v>
      </c>
    </row>
    <row r="188" spans="1:4" x14ac:dyDescent="0.35">
      <c r="A188" t="s">
        <v>898</v>
      </c>
      <c r="B188" t="s">
        <v>1800</v>
      </c>
      <c r="C188" t="s">
        <v>1801</v>
      </c>
      <c r="D188" t="s">
        <v>1802</v>
      </c>
    </row>
    <row r="189" spans="1:4" x14ac:dyDescent="0.35">
      <c r="A189" t="s">
        <v>898</v>
      </c>
      <c r="B189" t="s">
        <v>1800</v>
      </c>
      <c r="C189" t="s">
        <v>1812</v>
      </c>
      <c r="D189" t="s">
        <v>1813</v>
      </c>
    </row>
    <row r="190" spans="1:4" x14ac:dyDescent="0.35">
      <c r="A190" t="s">
        <v>898</v>
      </c>
      <c r="B190" t="s">
        <v>1800</v>
      </c>
      <c r="C190" t="s">
        <v>1816</v>
      </c>
      <c r="D190" t="s">
        <v>1813</v>
      </c>
    </row>
    <row r="191" spans="1:4" x14ac:dyDescent="0.35">
      <c r="A191" t="s">
        <v>865</v>
      </c>
      <c r="B191" t="s">
        <v>1569</v>
      </c>
      <c r="C191" t="s">
        <v>1570</v>
      </c>
      <c r="D191" t="s">
        <v>509</v>
      </c>
    </row>
    <row r="192" spans="1:4" x14ac:dyDescent="0.35">
      <c r="A192" t="s">
        <v>865</v>
      </c>
      <c r="B192" t="s">
        <v>1569</v>
      </c>
      <c r="C192" t="s">
        <v>1580</v>
      </c>
      <c r="D192" t="s">
        <v>509</v>
      </c>
    </row>
    <row r="193" spans="1:4" x14ac:dyDescent="0.35">
      <c r="A193" t="s">
        <v>865</v>
      </c>
      <c r="B193" t="s">
        <v>2204</v>
      </c>
      <c r="C193" t="s">
        <v>2211</v>
      </c>
      <c r="D193" t="s">
        <v>509</v>
      </c>
    </row>
    <row r="194" spans="1:4" x14ac:dyDescent="0.35">
      <c r="A194" t="s">
        <v>865</v>
      </c>
      <c r="B194" t="s">
        <v>2204</v>
      </c>
      <c r="C194" t="s">
        <v>2212</v>
      </c>
      <c r="D194" t="s">
        <v>509</v>
      </c>
    </row>
    <row r="195" spans="1:4" x14ac:dyDescent="0.35">
      <c r="A195" t="s">
        <v>865</v>
      </c>
      <c r="B195" t="s">
        <v>2204</v>
      </c>
      <c r="C195" t="s">
        <v>2217</v>
      </c>
      <c r="D195" t="s">
        <v>509</v>
      </c>
    </row>
    <row r="196" spans="1:4" x14ac:dyDescent="0.35">
      <c r="A196" t="s">
        <v>865</v>
      </c>
      <c r="B196" t="s">
        <v>2204</v>
      </c>
      <c r="C196" t="s">
        <v>2218</v>
      </c>
      <c r="D196" t="s">
        <v>509</v>
      </c>
    </row>
    <row r="197" spans="1:4" x14ac:dyDescent="0.35">
      <c r="A197" t="s">
        <v>785</v>
      </c>
      <c r="B197" t="s">
        <v>786</v>
      </c>
      <c r="C197" t="s">
        <v>787</v>
      </c>
      <c r="D197" t="s">
        <v>147</v>
      </c>
    </row>
    <row r="198" spans="1:4" x14ac:dyDescent="0.35">
      <c r="A198" t="s">
        <v>785</v>
      </c>
      <c r="B198" t="s">
        <v>786</v>
      </c>
      <c r="C198" t="s">
        <v>798</v>
      </c>
      <c r="D198" t="s">
        <v>147</v>
      </c>
    </row>
    <row r="199" spans="1:4" x14ac:dyDescent="0.35">
      <c r="A199" t="s">
        <v>785</v>
      </c>
      <c r="B199" t="s">
        <v>786</v>
      </c>
      <c r="C199" t="s">
        <v>800</v>
      </c>
      <c r="D199" t="s">
        <v>147</v>
      </c>
    </row>
    <row r="200" spans="1:4" x14ac:dyDescent="0.35">
      <c r="A200" t="s">
        <v>785</v>
      </c>
      <c r="B200" t="s">
        <v>2442</v>
      </c>
      <c r="C200" t="s">
        <v>2443</v>
      </c>
      <c r="D200" t="s">
        <v>509</v>
      </c>
    </row>
    <row r="201" spans="1:4" x14ac:dyDescent="0.35">
      <c r="A201" t="s">
        <v>785</v>
      </c>
      <c r="B201" t="s">
        <v>2442</v>
      </c>
      <c r="C201" t="s">
        <v>2446</v>
      </c>
      <c r="D201" t="s">
        <v>509</v>
      </c>
    </row>
    <row r="202" spans="1:4" x14ac:dyDescent="0.35">
      <c r="A202" t="s">
        <v>785</v>
      </c>
      <c r="B202" t="s">
        <v>2442</v>
      </c>
      <c r="C202" t="s">
        <v>2447</v>
      </c>
      <c r="D202" t="s">
        <v>509</v>
      </c>
    </row>
    <row r="203" spans="1:4" x14ac:dyDescent="0.35">
      <c r="A203" t="s">
        <v>235</v>
      </c>
      <c r="B203" t="s">
        <v>2138</v>
      </c>
      <c r="C203" t="s">
        <v>2139</v>
      </c>
      <c r="D203" t="s">
        <v>147</v>
      </c>
    </row>
    <row r="204" spans="1:4" x14ac:dyDescent="0.35">
      <c r="A204" t="s">
        <v>235</v>
      </c>
      <c r="B204" t="s">
        <v>2138</v>
      </c>
      <c r="C204" t="s">
        <v>2142</v>
      </c>
      <c r="D204" t="s">
        <v>147</v>
      </c>
    </row>
    <row r="205" spans="1:4" x14ac:dyDescent="0.35">
      <c r="A205" t="s">
        <v>139</v>
      </c>
      <c r="B205" t="s">
        <v>477</v>
      </c>
      <c r="C205" t="s">
        <v>495</v>
      </c>
      <c r="D205" t="s">
        <v>147</v>
      </c>
    </row>
    <row r="206" spans="1:4" x14ac:dyDescent="0.35">
      <c r="A206" t="s">
        <v>139</v>
      </c>
      <c r="B206" t="s">
        <v>477</v>
      </c>
      <c r="C206" t="s">
        <v>502</v>
      </c>
      <c r="D206" t="s">
        <v>147</v>
      </c>
    </row>
    <row r="207" spans="1:4" x14ac:dyDescent="0.35">
      <c r="A207" t="s">
        <v>139</v>
      </c>
      <c r="B207" t="s">
        <v>477</v>
      </c>
      <c r="C207" t="s">
        <v>503</v>
      </c>
      <c r="D207" t="s">
        <v>147</v>
      </c>
    </row>
    <row r="208" spans="1:4" x14ac:dyDescent="0.35">
      <c r="A208" t="s">
        <v>139</v>
      </c>
      <c r="B208" t="s">
        <v>477</v>
      </c>
      <c r="C208" t="s">
        <v>505</v>
      </c>
      <c r="D208" t="s">
        <v>147</v>
      </c>
    </row>
    <row r="209" spans="1:4" x14ac:dyDescent="0.35">
      <c r="A209" t="s">
        <v>319</v>
      </c>
      <c r="B209" t="s">
        <v>2219</v>
      </c>
      <c r="C209" t="s">
        <v>1364</v>
      </c>
      <c r="D209" t="s">
        <v>833</v>
      </c>
    </row>
    <row r="210" spans="1:4" x14ac:dyDescent="0.35">
      <c r="A210" t="s">
        <v>319</v>
      </c>
      <c r="B210" t="s">
        <v>2219</v>
      </c>
      <c r="C210" t="s">
        <v>1369</v>
      </c>
      <c r="D210" t="s">
        <v>833</v>
      </c>
    </row>
    <row r="211" spans="1:4" x14ac:dyDescent="0.35">
      <c r="A211" t="s">
        <v>319</v>
      </c>
      <c r="B211" t="s">
        <v>2219</v>
      </c>
      <c r="C211" t="s">
        <v>2234</v>
      </c>
      <c r="D211" t="s">
        <v>833</v>
      </c>
    </row>
    <row r="212" spans="1:4" x14ac:dyDescent="0.35">
      <c r="A212" t="s">
        <v>319</v>
      </c>
      <c r="B212" t="s">
        <v>2219</v>
      </c>
      <c r="C212" t="s">
        <v>2235</v>
      </c>
      <c r="D212" t="s">
        <v>833</v>
      </c>
    </row>
    <row r="213" spans="1:4" x14ac:dyDescent="0.35">
      <c r="A213" t="s">
        <v>319</v>
      </c>
      <c r="B213" t="s">
        <v>2219</v>
      </c>
      <c r="C213" t="s">
        <v>2236</v>
      </c>
      <c r="D213" t="s">
        <v>833</v>
      </c>
    </row>
    <row r="214" spans="1:4" x14ac:dyDescent="0.35">
      <c r="A214" t="s">
        <v>319</v>
      </c>
      <c r="B214" t="s">
        <v>2219</v>
      </c>
      <c r="C214" t="s">
        <v>2239</v>
      </c>
      <c r="D214" t="s">
        <v>833</v>
      </c>
    </row>
    <row r="215" spans="1:4" x14ac:dyDescent="0.35">
      <c r="A215" t="s">
        <v>679</v>
      </c>
      <c r="B215" t="s">
        <v>1911</v>
      </c>
      <c r="C215" t="s">
        <v>1913</v>
      </c>
      <c r="D215" t="s">
        <v>147</v>
      </c>
    </row>
    <row r="216" spans="1:4" x14ac:dyDescent="0.35">
      <c r="A216" t="s">
        <v>615</v>
      </c>
      <c r="B216" t="s">
        <v>616</v>
      </c>
      <c r="C216" t="s">
        <v>646</v>
      </c>
      <c r="D216" t="s">
        <v>147</v>
      </c>
    </row>
    <row r="217" spans="1:4" x14ac:dyDescent="0.35">
      <c r="A217" t="s">
        <v>615</v>
      </c>
      <c r="B217" t="s">
        <v>1427</v>
      </c>
      <c r="C217" t="s">
        <v>1457</v>
      </c>
      <c r="D217" t="s">
        <v>147</v>
      </c>
    </row>
    <row r="218" spans="1:4" x14ac:dyDescent="0.35">
      <c r="A218" t="s">
        <v>444</v>
      </c>
      <c r="B218" t="s">
        <v>778</v>
      </c>
      <c r="C218" t="s">
        <v>446</v>
      </c>
      <c r="D218" t="s">
        <v>147</v>
      </c>
    </row>
    <row r="219" spans="1:4" x14ac:dyDescent="0.35">
      <c r="A219" t="s">
        <v>444</v>
      </c>
      <c r="B219" t="s">
        <v>778</v>
      </c>
      <c r="C219" t="s">
        <v>783</v>
      </c>
      <c r="D219" t="s">
        <v>147</v>
      </c>
    </row>
    <row r="220" spans="1:4" x14ac:dyDescent="0.35">
      <c r="A220" t="s">
        <v>319</v>
      </c>
      <c r="B220" t="s">
        <v>2070</v>
      </c>
      <c r="C220" t="s">
        <v>2071</v>
      </c>
      <c r="D220" t="s">
        <v>833</v>
      </c>
    </row>
    <row r="221" spans="1:4" x14ac:dyDescent="0.35">
      <c r="A221" t="s">
        <v>319</v>
      </c>
      <c r="B221" t="s">
        <v>2070</v>
      </c>
      <c r="C221" t="s">
        <v>2080</v>
      </c>
      <c r="D221" t="s">
        <v>833</v>
      </c>
    </row>
    <row r="222" spans="1:4" x14ac:dyDescent="0.35">
      <c r="A222" t="s">
        <v>319</v>
      </c>
      <c r="B222" t="s">
        <v>2070</v>
      </c>
      <c r="C222" t="s">
        <v>2086</v>
      </c>
      <c r="D222" t="s">
        <v>833</v>
      </c>
    </row>
    <row r="223" spans="1:4" x14ac:dyDescent="0.35">
      <c r="A223" t="s">
        <v>319</v>
      </c>
      <c r="B223" t="s">
        <v>2070</v>
      </c>
      <c r="C223" t="s">
        <v>2092</v>
      </c>
      <c r="D223" t="s">
        <v>833</v>
      </c>
    </row>
    <row r="224" spans="1:4" x14ac:dyDescent="0.35">
      <c r="A224" t="s">
        <v>235</v>
      </c>
      <c r="B224" t="s">
        <v>530</v>
      </c>
      <c r="C224" t="s">
        <v>274</v>
      </c>
      <c r="D224" t="s">
        <v>509</v>
      </c>
    </row>
    <row r="225" spans="1:4" x14ac:dyDescent="0.35">
      <c r="A225" t="s">
        <v>235</v>
      </c>
      <c r="B225" t="s">
        <v>658</v>
      </c>
      <c r="C225" t="s">
        <v>274</v>
      </c>
      <c r="D225" t="s">
        <v>509</v>
      </c>
    </row>
    <row r="226" spans="1:4" x14ac:dyDescent="0.35">
      <c r="A226" t="s">
        <v>235</v>
      </c>
      <c r="B226" t="s">
        <v>658</v>
      </c>
      <c r="C226" t="s">
        <v>286</v>
      </c>
      <c r="D226" t="s">
        <v>509</v>
      </c>
    </row>
    <row r="227" spans="1:4" x14ac:dyDescent="0.35">
      <c r="A227" t="s">
        <v>235</v>
      </c>
      <c r="B227" t="s">
        <v>658</v>
      </c>
      <c r="C227" t="s">
        <v>394</v>
      </c>
      <c r="D227" t="s">
        <v>509</v>
      </c>
    </row>
    <row r="228" spans="1:4" x14ac:dyDescent="0.35">
      <c r="A228" t="s">
        <v>235</v>
      </c>
      <c r="B228" t="s">
        <v>658</v>
      </c>
      <c r="C228" t="s">
        <v>393</v>
      </c>
      <c r="D228" t="s">
        <v>509</v>
      </c>
    </row>
    <row r="229" spans="1:4" x14ac:dyDescent="0.35">
      <c r="A229" t="s">
        <v>235</v>
      </c>
      <c r="B229" t="s">
        <v>658</v>
      </c>
      <c r="C229" t="s">
        <v>672</v>
      </c>
      <c r="D229" t="s">
        <v>509</v>
      </c>
    </row>
    <row r="230" spans="1:4" x14ac:dyDescent="0.35">
      <c r="A230" t="s">
        <v>235</v>
      </c>
      <c r="B230" t="s">
        <v>658</v>
      </c>
      <c r="C230" t="s">
        <v>673</v>
      </c>
      <c r="D230" t="s">
        <v>509</v>
      </c>
    </row>
    <row r="231" spans="1:4" x14ac:dyDescent="0.35">
      <c r="A231" t="s">
        <v>235</v>
      </c>
      <c r="B231" t="s">
        <v>658</v>
      </c>
      <c r="C231" t="s">
        <v>674</v>
      </c>
      <c r="D231" t="s">
        <v>509</v>
      </c>
    </row>
    <row r="232" spans="1:4" x14ac:dyDescent="0.35">
      <c r="A232" t="s">
        <v>785</v>
      </c>
      <c r="B232" t="s">
        <v>1584</v>
      </c>
      <c r="C232" t="s">
        <v>1594</v>
      </c>
      <c r="D232" t="s">
        <v>833</v>
      </c>
    </row>
    <row r="233" spans="1:4" x14ac:dyDescent="0.35">
      <c r="A233" t="s">
        <v>785</v>
      </c>
      <c r="B233" t="s">
        <v>1584</v>
      </c>
      <c r="C233" t="s">
        <v>1601</v>
      </c>
      <c r="D233" t="s">
        <v>833</v>
      </c>
    </row>
    <row r="234" spans="1:4" x14ac:dyDescent="0.35">
      <c r="A234" t="s">
        <v>785</v>
      </c>
      <c r="B234" t="s">
        <v>1584</v>
      </c>
      <c r="C234" t="s">
        <v>1604</v>
      </c>
      <c r="D234" t="s">
        <v>833</v>
      </c>
    </row>
    <row r="235" spans="1:4" x14ac:dyDescent="0.35">
      <c r="A235" t="s">
        <v>785</v>
      </c>
      <c r="B235" t="s">
        <v>1584</v>
      </c>
      <c r="C235" t="s">
        <v>1606</v>
      </c>
      <c r="D235" t="s">
        <v>833</v>
      </c>
    </row>
    <row r="236" spans="1:4" x14ac:dyDescent="0.35">
      <c r="A236" t="s">
        <v>785</v>
      </c>
      <c r="B236" t="s">
        <v>1584</v>
      </c>
      <c r="C236" t="s">
        <v>1608</v>
      </c>
      <c r="D236" t="s">
        <v>833</v>
      </c>
    </row>
    <row r="237" spans="1:4" x14ac:dyDescent="0.35">
      <c r="A237" t="s">
        <v>785</v>
      </c>
      <c r="B237" t="s">
        <v>1584</v>
      </c>
      <c r="C237" t="s">
        <v>1610</v>
      </c>
      <c r="D237" t="s">
        <v>833</v>
      </c>
    </row>
    <row r="238" spans="1:4" x14ac:dyDescent="0.35">
      <c r="A238" t="s">
        <v>785</v>
      </c>
      <c r="B238" t="s">
        <v>1584</v>
      </c>
      <c r="C238" t="s">
        <v>1611</v>
      </c>
      <c r="D238" t="s">
        <v>833</v>
      </c>
    </row>
    <row r="239" spans="1:4" x14ac:dyDescent="0.35">
      <c r="A239" t="s">
        <v>785</v>
      </c>
      <c r="B239" t="s">
        <v>1584</v>
      </c>
      <c r="C239" t="s">
        <v>1613</v>
      </c>
      <c r="D239" t="s">
        <v>833</v>
      </c>
    </row>
    <row r="240" spans="1:4" x14ac:dyDescent="0.35">
      <c r="A240" t="s">
        <v>785</v>
      </c>
      <c r="B240" t="s">
        <v>1584</v>
      </c>
      <c r="C240" t="s">
        <v>1594</v>
      </c>
      <c r="D240" t="s">
        <v>833</v>
      </c>
    </row>
    <row r="241" spans="1:4" x14ac:dyDescent="0.35">
      <c r="A241" t="s">
        <v>785</v>
      </c>
      <c r="B241" t="s">
        <v>1584</v>
      </c>
      <c r="C241" t="s">
        <v>1601</v>
      </c>
      <c r="D241" t="s">
        <v>833</v>
      </c>
    </row>
    <row r="242" spans="1:4" x14ac:dyDescent="0.35">
      <c r="A242" t="s">
        <v>785</v>
      </c>
      <c r="B242" t="s">
        <v>1584</v>
      </c>
      <c r="C242" t="s">
        <v>1604</v>
      </c>
      <c r="D242" t="s">
        <v>833</v>
      </c>
    </row>
    <row r="243" spans="1:4" x14ac:dyDescent="0.35">
      <c r="A243" t="s">
        <v>785</v>
      </c>
      <c r="B243" t="s">
        <v>1584</v>
      </c>
      <c r="C243" t="s">
        <v>1606</v>
      </c>
      <c r="D243" t="s">
        <v>833</v>
      </c>
    </row>
    <row r="244" spans="1:4" x14ac:dyDescent="0.35">
      <c r="A244" t="s">
        <v>785</v>
      </c>
      <c r="B244" t="s">
        <v>1584</v>
      </c>
      <c r="C244" t="s">
        <v>1608</v>
      </c>
      <c r="D244" t="s">
        <v>833</v>
      </c>
    </row>
    <row r="245" spans="1:4" x14ac:dyDescent="0.35">
      <c r="A245" t="s">
        <v>785</v>
      </c>
      <c r="B245" t="s">
        <v>1584</v>
      </c>
      <c r="C245" t="s">
        <v>1610</v>
      </c>
      <c r="D245" t="s">
        <v>833</v>
      </c>
    </row>
    <row r="246" spans="1:4" x14ac:dyDescent="0.35">
      <c r="A246" t="s">
        <v>785</v>
      </c>
      <c r="B246" t="s">
        <v>1584</v>
      </c>
      <c r="C246" t="s">
        <v>1611</v>
      </c>
      <c r="D246" t="s">
        <v>833</v>
      </c>
    </row>
    <row r="247" spans="1:4" x14ac:dyDescent="0.35">
      <c r="A247" t="s">
        <v>785</v>
      </c>
      <c r="B247" t="s">
        <v>1584</v>
      </c>
      <c r="C247" t="s">
        <v>1613</v>
      </c>
      <c r="D247" t="s">
        <v>833</v>
      </c>
    </row>
    <row r="248" spans="1:4" x14ac:dyDescent="0.35">
      <c r="A248" t="s">
        <v>785</v>
      </c>
      <c r="B248" t="s">
        <v>1584</v>
      </c>
      <c r="C248" t="s">
        <v>1614</v>
      </c>
      <c r="D248" t="s">
        <v>833</v>
      </c>
    </row>
    <row r="249" spans="1:4" x14ac:dyDescent="0.35">
      <c r="A249" t="s">
        <v>785</v>
      </c>
      <c r="B249" t="s">
        <v>1584</v>
      </c>
      <c r="C249" t="s">
        <v>1615</v>
      </c>
      <c r="D249" t="s">
        <v>833</v>
      </c>
    </row>
    <row r="250" spans="1:4" x14ac:dyDescent="0.35">
      <c r="A250" t="s">
        <v>785</v>
      </c>
      <c r="B250" t="s">
        <v>1584</v>
      </c>
      <c r="C250" t="s">
        <v>1616</v>
      </c>
      <c r="D250" t="s">
        <v>833</v>
      </c>
    </row>
    <row r="251" spans="1:4" x14ac:dyDescent="0.35">
      <c r="A251" t="s">
        <v>898</v>
      </c>
      <c r="B251" t="s">
        <v>899</v>
      </c>
      <c r="C251" t="s">
        <v>913</v>
      </c>
      <c r="D251" t="s">
        <v>833</v>
      </c>
    </row>
    <row r="252" spans="1:4" x14ac:dyDescent="0.35">
      <c r="A252" t="s">
        <v>898</v>
      </c>
      <c r="B252" t="s">
        <v>899</v>
      </c>
      <c r="C252" t="s">
        <v>900</v>
      </c>
      <c r="D252" t="s">
        <v>833</v>
      </c>
    </row>
    <row r="253" spans="1:4" x14ac:dyDescent="0.35">
      <c r="A253" t="s">
        <v>898</v>
      </c>
      <c r="B253" t="s">
        <v>899</v>
      </c>
      <c r="C253" t="s">
        <v>917</v>
      </c>
      <c r="D253" t="s">
        <v>833</v>
      </c>
    </row>
    <row r="254" spans="1:4" x14ac:dyDescent="0.35">
      <c r="A254" t="s">
        <v>193</v>
      </c>
      <c r="B254" t="s">
        <v>1325</v>
      </c>
      <c r="C254" t="s">
        <v>1346</v>
      </c>
      <c r="D254" t="s">
        <v>833</v>
      </c>
    </row>
    <row r="255" spans="1:4" x14ac:dyDescent="0.35">
      <c r="A255" t="s">
        <v>193</v>
      </c>
      <c r="B255" t="s">
        <v>1325</v>
      </c>
      <c r="C255" t="s">
        <v>1349</v>
      </c>
      <c r="D255" t="s">
        <v>833</v>
      </c>
    </row>
    <row r="256" spans="1:4" x14ac:dyDescent="0.35">
      <c r="A256" t="s">
        <v>193</v>
      </c>
      <c r="B256" t="s">
        <v>1325</v>
      </c>
      <c r="C256" t="s">
        <v>1350</v>
      </c>
      <c r="D256" t="s">
        <v>833</v>
      </c>
    </row>
    <row r="257" spans="1:4" x14ac:dyDescent="0.35">
      <c r="A257" t="s">
        <v>193</v>
      </c>
      <c r="B257" t="s">
        <v>1325</v>
      </c>
      <c r="C257" t="s">
        <v>1353</v>
      </c>
      <c r="D257" t="s">
        <v>833</v>
      </c>
    </row>
    <row r="258" spans="1:4" x14ac:dyDescent="0.35">
      <c r="A258" t="s">
        <v>193</v>
      </c>
      <c r="B258" t="s">
        <v>1325</v>
      </c>
      <c r="C258" t="s">
        <v>1354</v>
      </c>
      <c r="D258" t="s">
        <v>833</v>
      </c>
    </row>
    <row r="259" spans="1:4" x14ac:dyDescent="0.35">
      <c r="A259" t="s">
        <v>193</v>
      </c>
      <c r="B259" t="s">
        <v>1325</v>
      </c>
      <c r="C259" t="s">
        <v>1355</v>
      </c>
      <c r="D259" t="s">
        <v>833</v>
      </c>
    </row>
    <row r="260" spans="1:4" x14ac:dyDescent="0.35">
      <c r="A260" t="s">
        <v>898</v>
      </c>
      <c r="B260" t="s">
        <v>1800</v>
      </c>
      <c r="C260" t="s">
        <v>1827</v>
      </c>
      <c r="D260" t="s">
        <v>1802</v>
      </c>
    </row>
    <row r="261" spans="1:4" x14ac:dyDescent="0.35">
      <c r="A261" t="s">
        <v>319</v>
      </c>
      <c r="B261" t="s">
        <v>2158</v>
      </c>
      <c r="C261" t="s">
        <v>2159</v>
      </c>
      <c r="D261" t="s">
        <v>509</v>
      </c>
    </row>
    <row r="262" spans="1:4" x14ac:dyDescent="0.35">
      <c r="A262" t="s">
        <v>319</v>
      </c>
      <c r="B262" t="s">
        <v>2158</v>
      </c>
      <c r="C262" t="s">
        <v>2160</v>
      </c>
      <c r="D262" t="s">
        <v>509</v>
      </c>
    </row>
    <row r="263" spans="1:4" x14ac:dyDescent="0.35">
      <c r="A263" t="s">
        <v>319</v>
      </c>
      <c r="B263" t="s">
        <v>2158</v>
      </c>
      <c r="C263" t="s">
        <v>2163</v>
      </c>
      <c r="D263" t="s">
        <v>509</v>
      </c>
    </row>
    <row r="264" spans="1:4" x14ac:dyDescent="0.35">
      <c r="A264" t="s">
        <v>319</v>
      </c>
      <c r="B264" t="s">
        <v>2158</v>
      </c>
      <c r="C264" t="s">
        <v>2164</v>
      </c>
      <c r="D264" t="s">
        <v>509</v>
      </c>
    </row>
    <row r="265" spans="1:4" x14ac:dyDescent="0.35">
      <c r="A265" t="s">
        <v>319</v>
      </c>
      <c r="B265" t="s">
        <v>2158</v>
      </c>
      <c r="C265" t="s">
        <v>2168</v>
      </c>
      <c r="D265" t="s">
        <v>509</v>
      </c>
    </row>
    <row r="266" spans="1:4" x14ac:dyDescent="0.35">
      <c r="A266" t="s">
        <v>785</v>
      </c>
      <c r="B266" t="s">
        <v>1075</v>
      </c>
      <c r="C266" t="s">
        <v>1076</v>
      </c>
      <c r="D266" t="s">
        <v>147</v>
      </c>
    </row>
    <row r="267" spans="1:4" x14ac:dyDescent="0.35">
      <c r="A267" t="s">
        <v>785</v>
      </c>
      <c r="B267" t="s">
        <v>1075</v>
      </c>
      <c r="C267" t="s">
        <v>1085</v>
      </c>
      <c r="D267" t="s">
        <v>147</v>
      </c>
    </row>
    <row r="268" spans="1:4" x14ac:dyDescent="0.35">
      <c r="A268" t="s">
        <v>785</v>
      </c>
      <c r="B268" t="s">
        <v>1075</v>
      </c>
      <c r="C268" t="s">
        <v>1091</v>
      </c>
      <c r="D268" t="s">
        <v>147</v>
      </c>
    </row>
    <row r="269" spans="1:4" x14ac:dyDescent="0.35">
      <c r="A269" t="s">
        <v>785</v>
      </c>
      <c r="B269" t="s">
        <v>1075</v>
      </c>
      <c r="C269" t="s">
        <v>1092</v>
      </c>
      <c r="D269" t="s">
        <v>147</v>
      </c>
    </row>
    <row r="270" spans="1:4" x14ac:dyDescent="0.35">
      <c r="A270" t="s">
        <v>785</v>
      </c>
      <c r="B270" t="s">
        <v>1075</v>
      </c>
      <c r="C270" t="s">
        <v>1094</v>
      </c>
      <c r="D270" t="s">
        <v>147</v>
      </c>
    </row>
    <row r="271" spans="1:4" x14ac:dyDescent="0.35">
      <c r="A271" t="s">
        <v>785</v>
      </c>
      <c r="B271" t="s">
        <v>1075</v>
      </c>
      <c r="C271" t="s">
        <v>1096</v>
      </c>
      <c r="D271" t="s">
        <v>147</v>
      </c>
    </row>
    <row r="272" spans="1:4" x14ac:dyDescent="0.35">
      <c r="A272" t="s">
        <v>785</v>
      </c>
      <c r="B272" t="s">
        <v>1075</v>
      </c>
      <c r="C272" t="s">
        <v>1098</v>
      </c>
      <c r="D272" t="s">
        <v>147</v>
      </c>
    </row>
    <row r="273" spans="1:4" x14ac:dyDescent="0.35">
      <c r="A273" t="s">
        <v>785</v>
      </c>
      <c r="B273" t="s">
        <v>1075</v>
      </c>
      <c r="C273" t="s">
        <v>1099</v>
      </c>
      <c r="D273" t="s">
        <v>147</v>
      </c>
    </row>
    <row r="274" spans="1:4" x14ac:dyDescent="0.35">
      <c r="A274" t="s">
        <v>785</v>
      </c>
      <c r="B274" t="s">
        <v>1075</v>
      </c>
      <c r="C274" t="s">
        <v>1100</v>
      </c>
      <c r="D274" t="s">
        <v>147</v>
      </c>
    </row>
    <row r="275" spans="1:4" x14ac:dyDescent="0.35">
      <c r="A275" t="s">
        <v>785</v>
      </c>
      <c r="B275" t="s">
        <v>1075</v>
      </c>
      <c r="C275" t="s">
        <v>1106</v>
      </c>
      <c r="D275" t="s">
        <v>147</v>
      </c>
    </row>
    <row r="276" spans="1:4" x14ac:dyDescent="0.35">
      <c r="A276" t="s">
        <v>785</v>
      </c>
      <c r="B276" t="s">
        <v>1075</v>
      </c>
      <c r="C276" t="s">
        <v>1107</v>
      </c>
      <c r="D276" t="s">
        <v>147</v>
      </c>
    </row>
    <row r="277" spans="1:4" x14ac:dyDescent="0.35">
      <c r="A277" t="s">
        <v>615</v>
      </c>
      <c r="B277" t="s">
        <v>714</v>
      </c>
      <c r="C277" t="s">
        <v>715</v>
      </c>
      <c r="D277" t="s">
        <v>509</v>
      </c>
    </row>
    <row r="278" spans="1:4" x14ac:dyDescent="0.35">
      <c r="A278" t="s">
        <v>615</v>
      </c>
      <c r="B278" t="s">
        <v>714</v>
      </c>
      <c r="C278" t="s">
        <v>722</v>
      </c>
      <c r="D278" t="s">
        <v>509</v>
      </c>
    </row>
    <row r="279" spans="1:4" x14ac:dyDescent="0.35">
      <c r="A279" t="s">
        <v>615</v>
      </c>
      <c r="B279" t="s">
        <v>714</v>
      </c>
      <c r="C279" t="s">
        <v>724</v>
      </c>
      <c r="D279" t="s">
        <v>509</v>
      </c>
    </row>
    <row r="280" spans="1:4" x14ac:dyDescent="0.35">
      <c r="A280" t="s">
        <v>615</v>
      </c>
      <c r="B280" t="s">
        <v>714</v>
      </c>
      <c r="C280" t="s">
        <v>730</v>
      </c>
      <c r="D280" t="s">
        <v>509</v>
      </c>
    </row>
    <row r="281" spans="1:4" x14ac:dyDescent="0.35">
      <c r="A281" t="s">
        <v>615</v>
      </c>
      <c r="B281" t="s">
        <v>714</v>
      </c>
      <c r="C281" t="s">
        <v>738</v>
      </c>
      <c r="D281" t="s">
        <v>509</v>
      </c>
    </row>
    <row r="282" spans="1:4" x14ac:dyDescent="0.35">
      <c r="A282" t="s">
        <v>319</v>
      </c>
      <c r="B282" t="s">
        <v>2219</v>
      </c>
      <c r="C282" t="s">
        <v>2224</v>
      </c>
      <c r="D282" t="s">
        <v>833</v>
      </c>
    </row>
    <row r="283" spans="1:4" x14ac:dyDescent="0.35">
      <c r="A283" t="s">
        <v>319</v>
      </c>
      <c r="B283" t="s">
        <v>2219</v>
      </c>
      <c r="C283" t="s">
        <v>1357</v>
      </c>
      <c r="D283" t="s">
        <v>833</v>
      </c>
    </row>
    <row r="284" spans="1:4" x14ac:dyDescent="0.35">
      <c r="A284" t="s">
        <v>319</v>
      </c>
      <c r="B284" t="s">
        <v>2219</v>
      </c>
      <c r="C284" t="s">
        <v>1371</v>
      </c>
      <c r="D284" t="s">
        <v>833</v>
      </c>
    </row>
    <row r="285" spans="1:4" x14ac:dyDescent="0.35">
      <c r="A285" t="s">
        <v>319</v>
      </c>
      <c r="B285" t="s">
        <v>2219</v>
      </c>
      <c r="C285" t="s">
        <v>2227</v>
      </c>
      <c r="D285" t="s">
        <v>833</v>
      </c>
    </row>
    <row r="286" spans="1:4" x14ac:dyDescent="0.35">
      <c r="A286" t="s">
        <v>319</v>
      </c>
      <c r="B286" t="s">
        <v>2219</v>
      </c>
      <c r="C286" t="s">
        <v>2228</v>
      </c>
      <c r="D286" t="s">
        <v>833</v>
      </c>
    </row>
    <row r="287" spans="1:4" x14ac:dyDescent="0.35">
      <c r="A287" t="s">
        <v>319</v>
      </c>
      <c r="B287" t="s">
        <v>2219</v>
      </c>
      <c r="C287" t="s">
        <v>2237</v>
      </c>
      <c r="D287" t="s">
        <v>833</v>
      </c>
    </row>
    <row r="288" spans="1:4" x14ac:dyDescent="0.35">
      <c r="A288" t="s">
        <v>319</v>
      </c>
      <c r="B288" t="s">
        <v>2219</v>
      </c>
      <c r="C288" t="s">
        <v>2241</v>
      </c>
      <c r="D288" t="s">
        <v>833</v>
      </c>
    </row>
    <row r="289" spans="1:4" x14ac:dyDescent="0.35">
      <c r="A289" t="s">
        <v>319</v>
      </c>
      <c r="B289" t="s">
        <v>2219</v>
      </c>
      <c r="C289" t="s">
        <v>2242</v>
      </c>
      <c r="D289" t="s">
        <v>833</v>
      </c>
    </row>
    <row r="290" spans="1:4" x14ac:dyDescent="0.35">
      <c r="A290" t="s">
        <v>865</v>
      </c>
      <c r="B290" t="s">
        <v>866</v>
      </c>
      <c r="C290" t="s">
        <v>881</v>
      </c>
      <c r="D290" t="s">
        <v>509</v>
      </c>
    </row>
    <row r="291" spans="1:4" x14ac:dyDescent="0.35">
      <c r="A291" t="s">
        <v>865</v>
      </c>
      <c r="B291" t="s">
        <v>890</v>
      </c>
      <c r="C291" t="s">
        <v>891</v>
      </c>
      <c r="D291" t="s">
        <v>833</v>
      </c>
    </row>
    <row r="292" spans="1:4" x14ac:dyDescent="0.35">
      <c r="A292" t="s">
        <v>865</v>
      </c>
      <c r="B292" t="s">
        <v>890</v>
      </c>
      <c r="C292" t="s">
        <v>893</v>
      </c>
      <c r="D292" t="s">
        <v>833</v>
      </c>
    </row>
    <row r="293" spans="1:4" x14ac:dyDescent="0.35">
      <c r="A293" t="s">
        <v>865</v>
      </c>
      <c r="B293" t="s">
        <v>890</v>
      </c>
      <c r="C293" t="s">
        <v>896</v>
      </c>
      <c r="D293" t="s">
        <v>833</v>
      </c>
    </row>
    <row r="294" spans="1:4" x14ac:dyDescent="0.35">
      <c r="A294" t="s">
        <v>865</v>
      </c>
      <c r="B294" t="s">
        <v>1722</v>
      </c>
      <c r="C294" t="s">
        <v>1732</v>
      </c>
      <c r="D294" t="s">
        <v>509</v>
      </c>
    </row>
    <row r="295" spans="1:4" x14ac:dyDescent="0.35">
      <c r="A295" t="s">
        <v>865</v>
      </c>
      <c r="B295" t="s">
        <v>1722</v>
      </c>
      <c r="C295" t="s">
        <v>1734</v>
      </c>
      <c r="D295" t="s">
        <v>509</v>
      </c>
    </row>
    <row r="296" spans="1:4" x14ac:dyDescent="0.35">
      <c r="A296" t="s">
        <v>865</v>
      </c>
      <c r="B296" t="s">
        <v>1722</v>
      </c>
      <c r="C296" t="s">
        <v>1737</v>
      </c>
      <c r="D296" t="s">
        <v>509</v>
      </c>
    </row>
    <row r="297" spans="1:4" x14ac:dyDescent="0.35">
      <c r="A297" t="s">
        <v>444</v>
      </c>
      <c r="B297" t="s">
        <v>2110</v>
      </c>
      <c r="C297" t="s">
        <v>2111</v>
      </c>
      <c r="D297" t="s">
        <v>509</v>
      </c>
    </row>
    <row r="298" spans="1:4" x14ac:dyDescent="0.35">
      <c r="A298" t="s">
        <v>235</v>
      </c>
      <c r="B298" t="s">
        <v>398</v>
      </c>
      <c r="C298" t="s">
        <v>418</v>
      </c>
      <c r="D298" t="s">
        <v>147</v>
      </c>
    </row>
    <row r="299" spans="1:4" x14ac:dyDescent="0.35">
      <c r="A299" t="s">
        <v>444</v>
      </c>
      <c r="B299" t="s">
        <v>445</v>
      </c>
      <c r="C299" t="s">
        <v>446</v>
      </c>
      <c r="D299" t="s">
        <v>147</v>
      </c>
    </row>
    <row r="300" spans="1:4" x14ac:dyDescent="0.35">
      <c r="A300" t="s">
        <v>444</v>
      </c>
      <c r="B300" t="s">
        <v>445</v>
      </c>
      <c r="C300" t="s">
        <v>458</v>
      </c>
      <c r="D300" t="s">
        <v>147</v>
      </c>
    </row>
    <row r="301" spans="1:4" x14ac:dyDescent="0.35">
      <c r="A301" t="s">
        <v>444</v>
      </c>
      <c r="B301" t="s">
        <v>445</v>
      </c>
      <c r="C301" t="s">
        <v>464</v>
      </c>
      <c r="D301" t="s">
        <v>147</v>
      </c>
    </row>
    <row r="302" spans="1:4" x14ac:dyDescent="0.35">
      <c r="A302" t="s">
        <v>444</v>
      </c>
      <c r="B302" t="s">
        <v>445</v>
      </c>
      <c r="C302" t="s">
        <v>469</v>
      </c>
      <c r="D302" t="s">
        <v>147</v>
      </c>
    </row>
    <row r="303" spans="1:4" x14ac:dyDescent="0.35">
      <c r="A303" t="s">
        <v>444</v>
      </c>
      <c r="B303" t="s">
        <v>445</v>
      </c>
      <c r="C303" t="s">
        <v>471</v>
      </c>
      <c r="D303" t="s">
        <v>147</v>
      </c>
    </row>
    <row r="304" spans="1:4" x14ac:dyDescent="0.35">
      <c r="A304" t="s">
        <v>444</v>
      </c>
      <c r="B304" t="s">
        <v>445</v>
      </c>
      <c r="C304" t="s">
        <v>473</v>
      </c>
      <c r="D304" t="s">
        <v>147</v>
      </c>
    </row>
    <row r="305" spans="1:4" x14ac:dyDescent="0.35">
      <c r="A305" t="s">
        <v>444</v>
      </c>
      <c r="B305" t="s">
        <v>445</v>
      </c>
      <c r="C305" t="s">
        <v>475</v>
      </c>
      <c r="D305" t="s">
        <v>147</v>
      </c>
    </row>
    <row r="306" spans="1:4" x14ac:dyDescent="0.35">
      <c r="A306" t="s">
        <v>898</v>
      </c>
      <c r="B306" t="s">
        <v>2253</v>
      </c>
      <c r="C306" t="s">
        <v>2269</v>
      </c>
      <c r="D306" t="s">
        <v>509</v>
      </c>
    </row>
    <row r="307" spans="1:4" x14ac:dyDescent="0.35">
      <c r="A307" t="s">
        <v>444</v>
      </c>
      <c r="B307" t="s">
        <v>778</v>
      </c>
      <c r="C307" t="s">
        <v>458</v>
      </c>
      <c r="D307" t="s">
        <v>147</v>
      </c>
    </row>
    <row r="308" spans="1:4" x14ac:dyDescent="0.35">
      <c r="A308" t="s">
        <v>319</v>
      </c>
      <c r="B308" t="s">
        <v>1285</v>
      </c>
      <c r="C308" t="s">
        <v>1286</v>
      </c>
      <c r="D308" t="s">
        <v>147</v>
      </c>
    </row>
    <row r="309" spans="1:4" x14ac:dyDescent="0.35">
      <c r="A309" t="s">
        <v>319</v>
      </c>
      <c r="B309" t="s">
        <v>1285</v>
      </c>
      <c r="C309" t="s">
        <v>1289</v>
      </c>
      <c r="D309" t="s">
        <v>147</v>
      </c>
    </row>
    <row r="310" spans="1:4" x14ac:dyDescent="0.35">
      <c r="A310" t="s">
        <v>319</v>
      </c>
      <c r="B310" t="s">
        <v>1285</v>
      </c>
      <c r="C310" t="s">
        <v>1291</v>
      </c>
      <c r="D310" t="s">
        <v>147</v>
      </c>
    </row>
    <row r="311" spans="1:4" x14ac:dyDescent="0.35">
      <c r="A311" t="s">
        <v>235</v>
      </c>
      <c r="B311" t="s">
        <v>530</v>
      </c>
      <c r="C311" t="s">
        <v>531</v>
      </c>
      <c r="D311" t="s">
        <v>509</v>
      </c>
    </row>
    <row r="312" spans="1:4" x14ac:dyDescent="0.35">
      <c r="A312" t="s">
        <v>865</v>
      </c>
      <c r="B312" t="s">
        <v>2204</v>
      </c>
      <c r="C312" t="s">
        <v>2206</v>
      </c>
      <c r="D312" t="s">
        <v>509</v>
      </c>
    </row>
    <row r="313" spans="1:4" x14ac:dyDescent="0.35">
      <c r="A313" t="s">
        <v>865</v>
      </c>
      <c r="B313" t="s">
        <v>2204</v>
      </c>
      <c r="C313" t="s">
        <v>2208</v>
      </c>
      <c r="D313" t="s">
        <v>509</v>
      </c>
    </row>
    <row r="314" spans="1:4" x14ac:dyDescent="0.35">
      <c r="A314" t="s">
        <v>865</v>
      </c>
      <c r="B314" t="s">
        <v>2204</v>
      </c>
      <c r="C314" t="s">
        <v>2209</v>
      </c>
      <c r="D314" t="s">
        <v>509</v>
      </c>
    </row>
    <row r="315" spans="1:4" x14ac:dyDescent="0.35">
      <c r="A315" t="s">
        <v>139</v>
      </c>
      <c r="B315" t="s">
        <v>1623</v>
      </c>
      <c r="C315" t="s">
        <v>1624</v>
      </c>
      <c r="D315" t="s">
        <v>833</v>
      </c>
    </row>
    <row r="316" spans="1:4" x14ac:dyDescent="0.35">
      <c r="A316" t="s">
        <v>139</v>
      </c>
      <c r="B316" t="s">
        <v>1623</v>
      </c>
      <c r="C316" t="s">
        <v>1633</v>
      </c>
      <c r="D316" t="s">
        <v>833</v>
      </c>
    </row>
    <row r="317" spans="1:4" x14ac:dyDescent="0.35">
      <c r="A317" t="s">
        <v>139</v>
      </c>
      <c r="B317" t="s">
        <v>1623</v>
      </c>
      <c r="C317" t="s">
        <v>1636</v>
      </c>
      <c r="D317" t="s">
        <v>833</v>
      </c>
    </row>
    <row r="318" spans="1:4" x14ac:dyDescent="0.35">
      <c r="A318" t="s">
        <v>139</v>
      </c>
      <c r="B318" t="s">
        <v>1623</v>
      </c>
      <c r="C318" t="s">
        <v>1637</v>
      </c>
      <c r="D318" t="s">
        <v>833</v>
      </c>
    </row>
    <row r="319" spans="1:4" x14ac:dyDescent="0.35">
      <c r="A319" t="s">
        <v>139</v>
      </c>
      <c r="B319" t="s">
        <v>1623</v>
      </c>
      <c r="C319" t="s">
        <v>1638</v>
      </c>
      <c r="D319" t="s">
        <v>833</v>
      </c>
    </row>
    <row r="320" spans="1:4" x14ac:dyDescent="0.35">
      <c r="A320" t="s">
        <v>139</v>
      </c>
      <c r="B320" t="s">
        <v>1623</v>
      </c>
      <c r="C320" t="s">
        <v>1640</v>
      </c>
      <c r="D320" t="s">
        <v>833</v>
      </c>
    </row>
    <row r="321" spans="1:4" x14ac:dyDescent="0.35">
      <c r="A321" t="s">
        <v>139</v>
      </c>
      <c r="B321" t="s">
        <v>1623</v>
      </c>
      <c r="C321" t="s">
        <v>1641</v>
      </c>
      <c r="D321" t="s">
        <v>833</v>
      </c>
    </row>
    <row r="322" spans="1:4" x14ac:dyDescent="0.35">
      <c r="A322" t="s">
        <v>319</v>
      </c>
      <c r="B322" t="s">
        <v>1356</v>
      </c>
      <c r="C322" t="s">
        <v>1373</v>
      </c>
      <c r="D322" t="s">
        <v>509</v>
      </c>
    </row>
    <row r="323" spans="1:4" x14ac:dyDescent="0.35">
      <c r="A323" t="s">
        <v>319</v>
      </c>
      <c r="B323" t="s">
        <v>1356</v>
      </c>
      <c r="C323" t="s">
        <v>1385</v>
      </c>
      <c r="D323" t="s">
        <v>509</v>
      </c>
    </row>
    <row r="324" spans="1:4" x14ac:dyDescent="0.35">
      <c r="A324" t="s">
        <v>615</v>
      </c>
      <c r="B324" t="s">
        <v>616</v>
      </c>
      <c r="C324" t="s">
        <v>617</v>
      </c>
      <c r="D324" t="s">
        <v>147</v>
      </c>
    </row>
    <row r="325" spans="1:4" x14ac:dyDescent="0.35">
      <c r="A325" t="s">
        <v>615</v>
      </c>
      <c r="B325" t="s">
        <v>616</v>
      </c>
      <c r="C325" t="s">
        <v>631</v>
      </c>
      <c r="D325" t="s">
        <v>147</v>
      </c>
    </row>
    <row r="326" spans="1:4" x14ac:dyDescent="0.35">
      <c r="A326" t="s">
        <v>615</v>
      </c>
      <c r="B326" t="s">
        <v>616</v>
      </c>
      <c r="C326" t="s">
        <v>634</v>
      </c>
      <c r="D326" t="s">
        <v>147</v>
      </c>
    </row>
    <row r="327" spans="1:4" x14ac:dyDescent="0.35">
      <c r="A327" t="s">
        <v>235</v>
      </c>
      <c r="B327" t="s">
        <v>273</v>
      </c>
      <c r="C327" t="s">
        <v>274</v>
      </c>
      <c r="D327" t="s">
        <v>147</v>
      </c>
    </row>
    <row r="328" spans="1:4" x14ac:dyDescent="0.35">
      <c r="A328" t="s">
        <v>235</v>
      </c>
      <c r="B328" t="s">
        <v>273</v>
      </c>
      <c r="C328" t="s">
        <v>286</v>
      </c>
      <c r="D328" t="s">
        <v>147</v>
      </c>
    </row>
    <row r="329" spans="1:4" x14ac:dyDescent="0.35">
      <c r="A329" t="s">
        <v>235</v>
      </c>
      <c r="B329" t="s">
        <v>273</v>
      </c>
      <c r="C329" t="s">
        <v>292</v>
      </c>
      <c r="D329" t="s">
        <v>147</v>
      </c>
    </row>
    <row r="330" spans="1:4" x14ac:dyDescent="0.35">
      <c r="A330" t="s">
        <v>235</v>
      </c>
      <c r="B330" t="s">
        <v>273</v>
      </c>
      <c r="C330" t="s">
        <v>299</v>
      </c>
      <c r="D330" t="s">
        <v>147</v>
      </c>
    </row>
    <row r="331" spans="1:4" x14ac:dyDescent="0.35">
      <c r="A331" t="s">
        <v>139</v>
      </c>
      <c r="B331" t="s">
        <v>2034</v>
      </c>
      <c r="C331" t="s">
        <v>2048</v>
      </c>
      <c r="D331" t="s">
        <v>833</v>
      </c>
    </row>
    <row r="332" spans="1:4" x14ac:dyDescent="0.35">
      <c r="A332" t="s">
        <v>785</v>
      </c>
      <c r="B332" t="s">
        <v>2347</v>
      </c>
      <c r="C332" t="s">
        <v>2348</v>
      </c>
      <c r="D332" t="s">
        <v>833</v>
      </c>
    </row>
    <row r="333" spans="1:4" x14ac:dyDescent="0.35">
      <c r="A333" t="s">
        <v>785</v>
      </c>
      <c r="B333" t="s">
        <v>2347</v>
      </c>
      <c r="C333" t="s">
        <v>2352</v>
      </c>
      <c r="D333" t="s">
        <v>833</v>
      </c>
    </row>
    <row r="334" spans="1:4" x14ac:dyDescent="0.35">
      <c r="A334" t="s">
        <v>785</v>
      </c>
      <c r="B334" t="s">
        <v>2347</v>
      </c>
      <c r="C334" t="s">
        <v>2353</v>
      </c>
      <c r="D334" t="s">
        <v>833</v>
      </c>
    </row>
    <row r="335" spans="1:4" x14ac:dyDescent="0.35">
      <c r="A335" t="s">
        <v>785</v>
      </c>
      <c r="B335" t="s">
        <v>2347</v>
      </c>
      <c r="C335" t="s">
        <v>2354</v>
      </c>
      <c r="D335" t="s">
        <v>833</v>
      </c>
    </row>
    <row r="336" spans="1:4" x14ac:dyDescent="0.35">
      <c r="A336" t="s">
        <v>444</v>
      </c>
      <c r="B336" t="s">
        <v>765</v>
      </c>
      <c r="C336" t="s">
        <v>446</v>
      </c>
      <c r="D336" t="s">
        <v>509</v>
      </c>
    </row>
    <row r="337" spans="1:4" x14ac:dyDescent="0.35">
      <c r="A337" t="s">
        <v>444</v>
      </c>
      <c r="B337" t="s">
        <v>765</v>
      </c>
      <c r="C337" t="s">
        <v>458</v>
      </c>
      <c r="D337" t="s">
        <v>509</v>
      </c>
    </row>
    <row r="338" spans="1:4" x14ac:dyDescent="0.35">
      <c r="A338" t="s">
        <v>444</v>
      </c>
      <c r="B338" t="s">
        <v>765</v>
      </c>
      <c r="C338" t="s">
        <v>464</v>
      </c>
      <c r="D338" t="s">
        <v>509</v>
      </c>
    </row>
    <row r="339" spans="1:4" x14ac:dyDescent="0.35">
      <c r="A339" t="s">
        <v>444</v>
      </c>
      <c r="B339" t="s">
        <v>765</v>
      </c>
      <c r="C339" t="s">
        <v>473</v>
      </c>
      <c r="D339" t="s">
        <v>509</v>
      </c>
    </row>
    <row r="340" spans="1:4" x14ac:dyDescent="0.35">
      <c r="A340" t="s">
        <v>444</v>
      </c>
      <c r="B340" t="s">
        <v>765</v>
      </c>
      <c r="C340" t="s">
        <v>777</v>
      </c>
      <c r="D340" t="s">
        <v>509</v>
      </c>
    </row>
    <row r="341" spans="1:4" x14ac:dyDescent="0.35">
      <c r="A341" t="s">
        <v>898</v>
      </c>
      <c r="B341" t="s">
        <v>980</v>
      </c>
      <c r="C341" t="s">
        <v>981</v>
      </c>
      <c r="D341" t="s">
        <v>509</v>
      </c>
    </row>
    <row r="342" spans="1:4" x14ac:dyDescent="0.35">
      <c r="A342" t="s">
        <v>898</v>
      </c>
      <c r="B342" t="s">
        <v>980</v>
      </c>
      <c r="C342" t="s">
        <v>996</v>
      </c>
      <c r="D342" t="s">
        <v>509</v>
      </c>
    </row>
    <row r="343" spans="1:4" x14ac:dyDescent="0.35">
      <c r="A343" t="s">
        <v>898</v>
      </c>
      <c r="B343" t="s">
        <v>980</v>
      </c>
      <c r="C343" t="s">
        <v>998</v>
      </c>
      <c r="D343" t="s">
        <v>509</v>
      </c>
    </row>
    <row r="344" spans="1:4" x14ac:dyDescent="0.35">
      <c r="A344" t="s">
        <v>319</v>
      </c>
      <c r="B344" t="s">
        <v>2070</v>
      </c>
      <c r="C344" t="s">
        <v>2076</v>
      </c>
      <c r="D344" t="s">
        <v>833</v>
      </c>
    </row>
    <row r="345" spans="1:4" x14ac:dyDescent="0.35">
      <c r="A345" t="s">
        <v>319</v>
      </c>
      <c r="B345" t="s">
        <v>2070</v>
      </c>
      <c r="C345" t="s">
        <v>2084</v>
      </c>
      <c r="D345" t="s">
        <v>833</v>
      </c>
    </row>
    <row r="346" spans="1:4" x14ac:dyDescent="0.35">
      <c r="A346" t="s">
        <v>319</v>
      </c>
      <c r="B346" t="s">
        <v>2070</v>
      </c>
      <c r="C346" t="s">
        <v>2088</v>
      </c>
      <c r="D346" t="s">
        <v>833</v>
      </c>
    </row>
    <row r="347" spans="1:4" x14ac:dyDescent="0.35">
      <c r="A347" t="s">
        <v>319</v>
      </c>
      <c r="B347" t="s">
        <v>2070</v>
      </c>
      <c r="C347" t="s">
        <v>2090</v>
      </c>
      <c r="D347" t="s">
        <v>833</v>
      </c>
    </row>
    <row r="348" spans="1:4" x14ac:dyDescent="0.35">
      <c r="A348" t="s">
        <v>319</v>
      </c>
      <c r="B348" t="s">
        <v>548</v>
      </c>
      <c r="C348" t="s">
        <v>549</v>
      </c>
      <c r="D348" t="s">
        <v>147</v>
      </c>
    </row>
    <row r="349" spans="1:4" x14ac:dyDescent="0.35">
      <c r="A349" t="s">
        <v>319</v>
      </c>
      <c r="B349" t="s">
        <v>548</v>
      </c>
      <c r="C349" t="s">
        <v>566</v>
      </c>
      <c r="D349" t="s">
        <v>147</v>
      </c>
    </row>
    <row r="350" spans="1:4" x14ac:dyDescent="0.35">
      <c r="A350" t="s">
        <v>319</v>
      </c>
      <c r="B350" t="s">
        <v>548</v>
      </c>
      <c r="C350" t="s">
        <v>569</v>
      </c>
      <c r="D350" t="s">
        <v>147</v>
      </c>
    </row>
    <row r="351" spans="1:4" x14ac:dyDescent="0.35">
      <c r="A351" t="s">
        <v>319</v>
      </c>
      <c r="B351" t="s">
        <v>548</v>
      </c>
      <c r="C351" t="s">
        <v>575</v>
      </c>
      <c r="D351" t="s">
        <v>147</v>
      </c>
    </row>
    <row r="352" spans="1:4" x14ac:dyDescent="0.35">
      <c r="A352" t="s">
        <v>319</v>
      </c>
      <c r="B352" t="s">
        <v>548</v>
      </c>
      <c r="C352" t="s">
        <v>584</v>
      </c>
      <c r="D352" t="s">
        <v>147</v>
      </c>
    </row>
    <row r="353" spans="1:4" x14ac:dyDescent="0.35">
      <c r="A353" t="s">
        <v>319</v>
      </c>
      <c r="B353" t="s">
        <v>548</v>
      </c>
      <c r="C353" t="s">
        <v>585</v>
      </c>
      <c r="D353" t="s">
        <v>147</v>
      </c>
    </row>
    <row r="354" spans="1:4" x14ac:dyDescent="0.35">
      <c r="A354" t="s">
        <v>319</v>
      </c>
      <c r="B354" t="s">
        <v>548</v>
      </c>
      <c r="C354" t="s">
        <v>586</v>
      </c>
      <c r="D354" t="s">
        <v>147</v>
      </c>
    </row>
    <row r="355" spans="1:4" x14ac:dyDescent="0.35">
      <c r="A355" t="s">
        <v>139</v>
      </c>
      <c r="B355" t="s">
        <v>1143</v>
      </c>
      <c r="C355" t="s">
        <v>502</v>
      </c>
      <c r="D355" t="s">
        <v>509</v>
      </c>
    </row>
    <row r="356" spans="1:4" x14ac:dyDescent="0.35">
      <c r="A356" t="s">
        <v>139</v>
      </c>
      <c r="B356" t="s">
        <v>1143</v>
      </c>
      <c r="C356" t="s">
        <v>503</v>
      </c>
      <c r="D356" t="s">
        <v>509</v>
      </c>
    </row>
    <row r="357" spans="1:4" x14ac:dyDescent="0.35">
      <c r="A357" t="s">
        <v>139</v>
      </c>
      <c r="B357" t="s">
        <v>1143</v>
      </c>
      <c r="C357" t="s">
        <v>505</v>
      </c>
      <c r="D357" t="s">
        <v>509</v>
      </c>
    </row>
    <row r="358" spans="1:4" x14ac:dyDescent="0.35">
      <c r="A358" t="s">
        <v>139</v>
      </c>
      <c r="B358" t="s">
        <v>1143</v>
      </c>
      <c r="C358" t="s">
        <v>495</v>
      </c>
      <c r="D358" t="s">
        <v>509</v>
      </c>
    </row>
    <row r="359" spans="1:4" x14ac:dyDescent="0.35">
      <c r="A359" t="s">
        <v>898</v>
      </c>
      <c r="B359" t="s">
        <v>2253</v>
      </c>
      <c r="C359" t="s">
        <v>2263</v>
      </c>
      <c r="D359" t="s">
        <v>509</v>
      </c>
    </row>
    <row r="360" spans="1:4" x14ac:dyDescent="0.35">
      <c r="A360" t="s">
        <v>319</v>
      </c>
      <c r="B360" t="s">
        <v>2059</v>
      </c>
      <c r="C360" t="s">
        <v>2060</v>
      </c>
      <c r="D360" t="s">
        <v>509</v>
      </c>
    </row>
    <row r="361" spans="1:4" x14ac:dyDescent="0.35">
      <c r="A361" t="s">
        <v>319</v>
      </c>
      <c r="B361" t="s">
        <v>2059</v>
      </c>
      <c r="C361" t="s">
        <v>2066</v>
      </c>
      <c r="D361" t="s">
        <v>509</v>
      </c>
    </row>
    <row r="362" spans="1:4" x14ac:dyDescent="0.35">
      <c r="A362" t="s">
        <v>319</v>
      </c>
      <c r="B362" t="s">
        <v>2059</v>
      </c>
      <c r="C362" t="s">
        <v>2068</v>
      </c>
      <c r="D362" t="s">
        <v>509</v>
      </c>
    </row>
    <row r="363" spans="1:4" x14ac:dyDescent="0.35">
      <c r="A363" t="s">
        <v>319</v>
      </c>
      <c r="B363" t="s">
        <v>2059</v>
      </c>
      <c r="C363" t="s">
        <v>2069</v>
      </c>
      <c r="D363" t="s">
        <v>509</v>
      </c>
    </row>
    <row r="364" spans="1:4" x14ac:dyDescent="0.35">
      <c r="A364" t="s">
        <v>235</v>
      </c>
      <c r="B364" t="s">
        <v>1897</v>
      </c>
      <c r="C364" t="s">
        <v>1898</v>
      </c>
      <c r="D364" t="s">
        <v>239</v>
      </c>
    </row>
    <row r="365" spans="1:4" x14ac:dyDescent="0.35">
      <c r="A365" t="s">
        <v>235</v>
      </c>
      <c r="B365" t="s">
        <v>1897</v>
      </c>
      <c r="C365" t="s">
        <v>1910</v>
      </c>
      <c r="D365" t="s">
        <v>239</v>
      </c>
    </row>
    <row r="366" spans="1:4" x14ac:dyDescent="0.35">
      <c r="A366" t="s">
        <v>785</v>
      </c>
      <c r="B366" t="s">
        <v>2347</v>
      </c>
      <c r="C366" t="s">
        <v>2355</v>
      </c>
      <c r="D366" t="s">
        <v>833</v>
      </c>
    </row>
    <row r="367" spans="1:4" x14ac:dyDescent="0.35">
      <c r="A367" t="s">
        <v>785</v>
      </c>
      <c r="B367" t="s">
        <v>2347</v>
      </c>
      <c r="C367" t="s">
        <v>2357</v>
      </c>
      <c r="D367" t="s">
        <v>833</v>
      </c>
    </row>
    <row r="368" spans="1:4" x14ac:dyDescent="0.35">
      <c r="A368" t="s">
        <v>235</v>
      </c>
      <c r="B368" t="s">
        <v>1108</v>
      </c>
      <c r="C368" t="s">
        <v>274</v>
      </c>
      <c r="D368" t="s">
        <v>147</v>
      </c>
    </row>
    <row r="369" spans="1:4" x14ac:dyDescent="0.35">
      <c r="A369" t="s">
        <v>444</v>
      </c>
      <c r="B369" t="s">
        <v>1738</v>
      </c>
      <c r="C369" t="s">
        <v>1739</v>
      </c>
      <c r="D369" t="s">
        <v>833</v>
      </c>
    </row>
    <row r="370" spans="1:4" x14ac:dyDescent="0.35">
      <c r="A370" t="s">
        <v>444</v>
      </c>
      <c r="B370" t="s">
        <v>1738</v>
      </c>
      <c r="C370" t="s">
        <v>1749</v>
      </c>
      <c r="D370" t="s">
        <v>833</v>
      </c>
    </row>
    <row r="371" spans="1:4" x14ac:dyDescent="0.35">
      <c r="A371" t="s">
        <v>444</v>
      </c>
      <c r="B371" t="s">
        <v>1738</v>
      </c>
      <c r="C371" t="s">
        <v>1754</v>
      </c>
      <c r="D371" t="s">
        <v>833</v>
      </c>
    </row>
    <row r="372" spans="1:4" x14ac:dyDescent="0.35">
      <c r="A372" t="s">
        <v>444</v>
      </c>
      <c r="B372" t="s">
        <v>1738</v>
      </c>
      <c r="C372" t="s">
        <v>1758</v>
      </c>
      <c r="D372" t="s">
        <v>833</v>
      </c>
    </row>
    <row r="373" spans="1:4" x14ac:dyDescent="0.35">
      <c r="A373" t="s">
        <v>444</v>
      </c>
      <c r="B373" t="s">
        <v>1738</v>
      </c>
      <c r="C373" t="s">
        <v>1765</v>
      </c>
      <c r="D373" t="s">
        <v>833</v>
      </c>
    </row>
    <row r="374" spans="1:4" x14ac:dyDescent="0.35">
      <c r="A374" t="s">
        <v>898</v>
      </c>
      <c r="B374" t="s">
        <v>953</v>
      </c>
      <c r="C374" t="s">
        <v>954</v>
      </c>
      <c r="D374" t="s">
        <v>954</v>
      </c>
    </row>
    <row r="375" spans="1:4" x14ac:dyDescent="0.35">
      <c r="A375" t="s">
        <v>785</v>
      </c>
      <c r="B375" t="s">
        <v>1243</v>
      </c>
      <c r="C375" t="s">
        <v>1267</v>
      </c>
      <c r="D375" t="s">
        <v>833</v>
      </c>
    </row>
    <row r="376" spans="1:4" x14ac:dyDescent="0.35">
      <c r="A376" t="s">
        <v>785</v>
      </c>
      <c r="B376" t="s">
        <v>1243</v>
      </c>
      <c r="C376" t="s">
        <v>1244</v>
      </c>
      <c r="D376" t="s">
        <v>833</v>
      </c>
    </row>
    <row r="377" spans="1:4" x14ac:dyDescent="0.35">
      <c r="A377" t="s">
        <v>785</v>
      </c>
      <c r="B377" t="s">
        <v>1243</v>
      </c>
      <c r="C377" t="s">
        <v>1254</v>
      </c>
      <c r="D377" t="s">
        <v>833</v>
      </c>
    </row>
    <row r="378" spans="1:4" x14ac:dyDescent="0.35">
      <c r="A378" t="s">
        <v>785</v>
      </c>
      <c r="B378" t="s">
        <v>1243</v>
      </c>
      <c r="C378" t="s">
        <v>1256</v>
      </c>
      <c r="D378" t="s">
        <v>833</v>
      </c>
    </row>
    <row r="379" spans="1:4" x14ac:dyDescent="0.35">
      <c r="A379" t="s">
        <v>785</v>
      </c>
      <c r="B379" t="s">
        <v>1243</v>
      </c>
      <c r="C379" t="s">
        <v>290</v>
      </c>
      <c r="D379" t="s">
        <v>833</v>
      </c>
    </row>
    <row r="380" spans="1:4" x14ac:dyDescent="0.35">
      <c r="A380" t="s">
        <v>785</v>
      </c>
      <c r="B380" t="s">
        <v>2172</v>
      </c>
      <c r="C380" t="s">
        <v>1254</v>
      </c>
      <c r="D380" t="s">
        <v>833</v>
      </c>
    </row>
    <row r="381" spans="1:4" x14ac:dyDescent="0.35">
      <c r="A381" t="s">
        <v>785</v>
      </c>
      <c r="B381" t="s">
        <v>2172</v>
      </c>
      <c r="C381" t="s">
        <v>1256</v>
      </c>
      <c r="D381" t="s">
        <v>833</v>
      </c>
    </row>
    <row r="382" spans="1:4" x14ac:dyDescent="0.35">
      <c r="A382" t="s">
        <v>615</v>
      </c>
      <c r="B382" t="s">
        <v>1427</v>
      </c>
      <c r="C382" t="s">
        <v>1428</v>
      </c>
      <c r="D382" t="s">
        <v>509</v>
      </c>
    </row>
    <row r="383" spans="1:4" x14ac:dyDescent="0.35">
      <c r="A383" t="s">
        <v>444</v>
      </c>
      <c r="B383" t="s">
        <v>1642</v>
      </c>
      <c r="C383" t="s">
        <v>1643</v>
      </c>
      <c r="D383" t="s">
        <v>423</v>
      </c>
    </row>
    <row r="384" spans="1:4" x14ac:dyDescent="0.35">
      <c r="A384" t="s">
        <v>444</v>
      </c>
      <c r="B384" t="s">
        <v>1642</v>
      </c>
      <c r="C384" t="s">
        <v>1655</v>
      </c>
      <c r="D384" t="s">
        <v>423</v>
      </c>
    </row>
    <row r="385" spans="1:4" x14ac:dyDescent="0.35">
      <c r="A385" t="s">
        <v>444</v>
      </c>
      <c r="B385" t="s">
        <v>1642</v>
      </c>
      <c r="C385" t="s">
        <v>1657</v>
      </c>
      <c r="D385" t="s">
        <v>423</v>
      </c>
    </row>
    <row r="386" spans="1:4" x14ac:dyDescent="0.35">
      <c r="A386" t="s">
        <v>444</v>
      </c>
      <c r="B386" t="s">
        <v>1642</v>
      </c>
      <c r="C386" t="s">
        <v>1660</v>
      </c>
      <c r="D386" t="s">
        <v>423</v>
      </c>
    </row>
    <row r="387" spans="1:4" x14ac:dyDescent="0.35">
      <c r="A387" t="s">
        <v>444</v>
      </c>
      <c r="B387" t="s">
        <v>1642</v>
      </c>
      <c r="C387" t="s">
        <v>1664</v>
      </c>
      <c r="D387" t="s">
        <v>423</v>
      </c>
    </row>
    <row r="388" spans="1:4" x14ac:dyDescent="0.35">
      <c r="A388" t="s">
        <v>444</v>
      </c>
      <c r="B388" t="s">
        <v>1642</v>
      </c>
      <c r="C388" t="s">
        <v>1687</v>
      </c>
      <c r="D388" t="s">
        <v>423</v>
      </c>
    </row>
    <row r="389" spans="1:4" x14ac:dyDescent="0.35">
      <c r="A389" t="s">
        <v>444</v>
      </c>
      <c r="B389" t="s">
        <v>1642</v>
      </c>
      <c r="C389" t="s">
        <v>1692</v>
      </c>
      <c r="D389" t="s">
        <v>423</v>
      </c>
    </row>
    <row r="390" spans="1:4" x14ac:dyDescent="0.35">
      <c r="A390" t="s">
        <v>444</v>
      </c>
      <c r="B390" t="s">
        <v>1642</v>
      </c>
      <c r="C390" t="s">
        <v>1693</v>
      </c>
      <c r="D390" t="s">
        <v>423</v>
      </c>
    </row>
    <row r="391" spans="1:4" x14ac:dyDescent="0.35">
      <c r="A391" t="s">
        <v>865</v>
      </c>
      <c r="B391" t="s">
        <v>1569</v>
      </c>
      <c r="C391" t="s">
        <v>1575</v>
      </c>
      <c r="D391" t="s">
        <v>509</v>
      </c>
    </row>
    <row r="392" spans="1:4" x14ac:dyDescent="0.35">
      <c r="A392" t="s">
        <v>865</v>
      </c>
      <c r="B392" t="s">
        <v>1569</v>
      </c>
      <c r="C392" t="s">
        <v>1582</v>
      </c>
      <c r="D392" t="s">
        <v>509</v>
      </c>
    </row>
    <row r="393" spans="1:4" x14ac:dyDescent="0.35">
      <c r="A393" t="s">
        <v>865</v>
      </c>
      <c r="B393" t="s">
        <v>2204</v>
      </c>
      <c r="C393" t="s">
        <v>2205</v>
      </c>
      <c r="D393" t="s">
        <v>509</v>
      </c>
    </row>
    <row r="394" spans="1:4" x14ac:dyDescent="0.35">
      <c r="A394" t="s">
        <v>865</v>
      </c>
      <c r="B394" t="s">
        <v>2204</v>
      </c>
      <c r="C394" t="s">
        <v>2207</v>
      </c>
      <c r="D394" t="s">
        <v>509</v>
      </c>
    </row>
    <row r="395" spans="1:4" x14ac:dyDescent="0.35">
      <c r="A395" t="s">
        <v>865</v>
      </c>
      <c r="B395" t="s">
        <v>2204</v>
      </c>
      <c r="C395" t="s">
        <v>2210</v>
      </c>
      <c r="D395" t="s">
        <v>509</v>
      </c>
    </row>
    <row r="396" spans="1:4" x14ac:dyDescent="0.35">
      <c r="A396" t="s">
        <v>865</v>
      </c>
      <c r="B396" t="s">
        <v>2204</v>
      </c>
      <c r="C396" t="s">
        <v>2213</v>
      </c>
      <c r="D396" t="s">
        <v>509</v>
      </c>
    </row>
    <row r="397" spans="1:4" x14ac:dyDescent="0.35">
      <c r="A397" t="s">
        <v>865</v>
      </c>
      <c r="B397" t="s">
        <v>2204</v>
      </c>
      <c r="C397" t="s">
        <v>2214</v>
      </c>
      <c r="D397" t="s">
        <v>509</v>
      </c>
    </row>
    <row r="398" spans="1:4" x14ac:dyDescent="0.35">
      <c r="A398" t="s">
        <v>865</v>
      </c>
      <c r="B398" t="s">
        <v>2204</v>
      </c>
      <c r="C398" t="s">
        <v>2215</v>
      </c>
      <c r="D398" t="s">
        <v>509</v>
      </c>
    </row>
    <row r="399" spans="1:4" x14ac:dyDescent="0.35">
      <c r="A399" t="s">
        <v>865</v>
      </c>
      <c r="B399" t="s">
        <v>2204</v>
      </c>
      <c r="C399" t="s">
        <v>2216</v>
      </c>
      <c r="D399" t="s">
        <v>509</v>
      </c>
    </row>
    <row r="400" spans="1:4" x14ac:dyDescent="0.35">
      <c r="A400" t="s">
        <v>235</v>
      </c>
      <c r="B400" t="s">
        <v>236</v>
      </c>
      <c r="C400" t="s">
        <v>237</v>
      </c>
      <c r="D400" t="s">
        <v>239</v>
      </c>
    </row>
    <row r="401" spans="1:4" x14ac:dyDescent="0.35">
      <c r="A401" t="s">
        <v>235</v>
      </c>
      <c r="B401" t="s">
        <v>236</v>
      </c>
      <c r="C401" t="s">
        <v>259</v>
      </c>
      <c r="D401" t="s">
        <v>239</v>
      </c>
    </row>
    <row r="402" spans="1:4" x14ac:dyDescent="0.35">
      <c r="A402" t="s">
        <v>785</v>
      </c>
      <c r="B402" t="s">
        <v>1538</v>
      </c>
      <c r="C402" t="s">
        <v>1539</v>
      </c>
      <c r="D402" t="s">
        <v>833</v>
      </c>
    </row>
    <row r="403" spans="1:4" x14ac:dyDescent="0.35">
      <c r="A403" t="s">
        <v>785</v>
      </c>
      <c r="B403" t="s">
        <v>1538</v>
      </c>
      <c r="C403" t="s">
        <v>1559</v>
      </c>
      <c r="D403" t="s">
        <v>833</v>
      </c>
    </row>
    <row r="404" spans="1:4" x14ac:dyDescent="0.35">
      <c r="A404" t="s">
        <v>785</v>
      </c>
      <c r="B404" t="s">
        <v>1538</v>
      </c>
      <c r="C404" t="s">
        <v>1561</v>
      </c>
      <c r="D404" t="s">
        <v>833</v>
      </c>
    </row>
    <row r="405" spans="1:4" x14ac:dyDescent="0.35">
      <c r="A405" t="s">
        <v>785</v>
      </c>
      <c r="B405" t="s">
        <v>1538</v>
      </c>
      <c r="C405" t="s">
        <v>1562</v>
      </c>
      <c r="D405" t="s">
        <v>833</v>
      </c>
    </row>
    <row r="406" spans="1:4" x14ac:dyDescent="0.35">
      <c r="A406" t="s">
        <v>785</v>
      </c>
      <c r="B406" t="s">
        <v>1538</v>
      </c>
      <c r="C406" t="s">
        <v>1565</v>
      </c>
      <c r="D406" t="s">
        <v>833</v>
      </c>
    </row>
    <row r="407" spans="1:4" x14ac:dyDescent="0.35">
      <c r="A407" t="s">
        <v>785</v>
      </c>
      <c r="B407" t="s">
        <v>1538</v>
      </c>
      <c r="C407" t="s">
        <v>1566</v>
      </c>
      <c r="D407" t="s">
        <v>833</v>
      </c>
    </row>
    <row r="408" spans="1:4" x14ac:dyDescent="0.35">
      <c r="A408" t="s">
        <v>785</v>
      </c>
      <c r="B408" t="s">
        <v>1538</v>
      </c>
      <c r="C408" t="s">
        <v>1568</v>
      </c>
      <c r="D408" t="s">
        <v>833</v>
      </c>
    </row>
    <row r="409" spans="1:4" x14ac:dyDescent="0.35">
      <c r="A409" t="s">
        <v>785</v>
      </c>
      <c r="B409" t="s">
        <v>2017</v>
      </c>
      <c r="C409" t="s">
        <v>2029</v>
      </c>
      <c r="D409" t="s">
        <v>833</v>
      </c>
    </row>
    <row r="410" spans="1:4" x14ac:dyDescent="0.35">
      <c r="A410" t="s">
        <v>785</v>
      </c>
      <c r="B410" t="s">
        <v>2017</v>
      </c>
      <c r="C410" t="s">
        <v>2032</v>
      </c>
      <c r="D410" t="s">
        <v>833</v>
      </c>
    </row>
    <row r="411" spans="1:4" x14ac:dyDescent="0.35">
      <c r="A411" t="s">
        <v>785</v>
      </c>
      <c r="B411" t="s">
        <v>2017</v>
      </c>
      <c r="C411" t="s">
        <v>2033</v>
      </c>
      <c r="D411" t="s">
        <v>833</v>
      </c>
    </row>
    <row r="412" spans="1:4" x14ac:dyDescent="0.35">
      <c r="A412" t="s">
        <v>865</v>
      </c>
      <c r="B412" t="s">
        <v>866</v>
      </c>
      <c r="C412" t="s">
        <v>867</v>
      </c>
      <c r="D412" t="s">
        <v>509</v>
      </c>
    </row>
    <row r="413" spans="1:4" x14ac:dyDescent="0.35">
      <c r="A413" t="s">
        <v>865</v>
      </c>
      <c r="B413" t="s">
        <v>1722</v>
      </c>
      <c r="C413" t="s">
        <v>1730</v>
      </c>
      <c r="D413" t="s">
        <v>509</v>
      </c>
    </row>
    <row r="414" spans="1:4" x14ac:dyDescent="0.35">
      <c r="A414" t="s">
        <v>444</v>
      </c>
      <c r="B414" t="s">
        <v>1642</v>
      </c>
      <c r="C414" t="s">
        <v>1682</v>
      </c>
      <c r="D414" t="s">
        <v>423</v>
      </c>
    </row>
    <row r="415" spans="1:4" x14ac:dyDescent="0.35">
      <c r="A415" t="s">
        <v>444</v>
      </c>
      <c r="B415" t="s">
        <v>1642</v>
      </c>
      <c r="C415" t="s">
        <v>1686</v>
      </c>
      <c r="D415" t="s">
        <v>423</v>
      </c>
    </row>
    <row r="416" spans="1:4" x14ac:dyDescent="0.35">
      <c r="A416" t="s">
        <v>444</v>
      </c>
      <c r="B416" t="s">
        <v>1642</v>
      </c>
      <c r="C416" t="s">
        <v>1667</v>
      </c>
      <c r="D416" t="s">
        <v>423</v>
      </c>
    </row>
    <row r="417" spans="1:4" x14ac:dyDescent="0.35">
      <c r="A417" t="s">
        <v>444</v>
      </c>
      <c r="B417" t="s">
        <v>1642</v>
      </c>
      <c r="C417" t="s">
        <v>1672</v>
      </c>
      <c r="D417" t="s">
        <v>423</v>
      </c>
    </row>
    <row r="418" spans="1:4" x14ac:dyDescent="0.35">
      <c r="A418" t="s">
        <v>444</v>
      </c>
      <c r="B418" t="s">
        <v>1642</v>
      </c>
      <c r="C418" t="s">
        <v>1690</v>
      </c>
      <c r="D418" t="s">
        <v>423</v>
      </c>
    </row>
    <row r="419" spans="1:4" x14ac:dyDescent="0.35">
      <c r="A419" t="s">
        <v>444</v>
      </c>
      <c r="B419" t="s">
        <v>1642</v>
      </c>
      <c r="C419" t="s">
        <v>1676</v>
      </c>
      <c r="D419" t="s">
        <v>423</v>
      </c>
    </row>
    <row r="420" spans="1:4" x14ac:dyDescent="0.35">
      <c r="A420" t="s">
        <v>444</v>
      </c>
      <c r="B420" t="s">
        <v>1642</v>
      </c>
      <c r="C420" t="s">
        <v>1680</v>
      </c>
      <c r="D420" t="s">
        <v>423</v>
      </c>
    </row>
    <row r="421" spans="1:4" x14ac:dyDescent="0.35">
      <c r="A421" t="s">
        <v>444</v>
      </c>
      <c r="B421" t="s">
        <v>1642</v>
      </c>
      <c r="C421" t="s">
        <v>1689</v>
      </c>
      <c r="D421" t="s">
        <v>423</v>
      </c>
    </row>
    <row r="422" spans="1:4" x14ac:dyDescent="0.35">
      <c r="A422" t="s">
        <v>235</v>
      </c>
      <c r="B422" t="s">
        <v>236</v>
      </c>
      <c r="C422" t="s">
        <v>263</v>
      </c>
      <c r="D422" t="s">
        <v>239</v>
      </c>
    </row>
    <row r="423" spans="1:4" x14ac:dyDescent="0.35">
      <c r="A423" t="s">
        <v>785</v>
      </c>
      <c r="B423" t="s">
        <v>1618</v>
      </c>
      <c r="C423" t="s">
        <v>798</v>
      </c>
      <c r="D423" t="s">
        <v>509</v>
      </c>
    </row>
    <row r="424" spans="1:4" x14ac:dyDescent="0.35">
      <c r="A424" t="s">
        <v>785</v>
      </c>
      <c r="B424" t="s">
        <v>1618</v>
      </c>
      <c r="C424" t="s">
        <v>787</v>
      </c>
      <c r="D424" t="s">
        <v>509</v>
      </c>
    </row>
    <row r="425" spans="1:4" x14ac:dyDescent="0.35">
      <c r="A425" t="s">
        <v>785</v>
      </c>
      <c r="B425" t="s">
        <v>1618</v>
      </c>
      <c r="C425" t="s">
        <v>800</v>
      </c>
      <c r="D425" t="s">
        <v>509</v>
      </c>
    </row>
    <row r="426" spans="1:4" x14ac:dyDescent="0.35">
      <c r="A426" t="s">
        <v>139</v>
      </c>
      <c r="B426" t="s">
        <v>2034</v>
      </c>
      <c r="C426" t="s">
        <v>2035</v>
      </c>
      <c r="D426" t="s">
        <v>833</v>
      </c>
    </row>
    <row r="427" spans="1:4" x14ac:dyDescent="0.35">
      <c r="A427" t="s">
        <v>139</v>
      </c>
      <c r="B427" t="s">
        <v>2034</v>
      </c>
      <c r="C427" t="s">
        <v>2042</v>
      </c>
      <c r="D427" t="s">
        <v>833</v>
      </c>
    </row>
    <row r="428" spans="1:4" x14ac:dyDescent="0.35">
      <c r="A428" t="s">
        <v>139</v>
      </c>
      <c r="B428" t="s">
        <v>2034</v>
      </c>
      <c r="C428" t="s">
        <v>2044</v>
      </c>
      <c r="D428" t="s">
        <v>833</v>
      </c>
    </row>
    <row r="429" spans="1:4" x14ac:dyDescent="0.35">
      <c r="A429" t="s">
        <v>785</v>
      </c>
      <c r="B429" t="s">
        <v>2017</v>
      </c>
      <c r="C429" t="s">
        <v>2018</v>
      </c>
      <c r="D429" t="s">
        <v>833</v>
      </c>
    </row>
    <row r="430" spans="1:4" x14ac:dyDescent="0.35">
      <c r="A430" t="s">
        <v>865</v>
      </c>
      <c r="B430" t="s">
        <v>1722</v>
      </c>
      <c r="C430" t="s">
        <v>1723</v>
      </c>
      <c r="D430" t="s">
        <v>509</v>
      </c>
    </row>
    <row r="431" spans="1:4" x14ac:dyDescent="0.35">
      <c r="A431" t="s">
        <v>785</v>
      </c>
      <c r="B431" t="s">
        <v>2017</v>
      </c>
      <c r="C431" t="s">
        <v>2028</v>
      </c>
      <c r="D431" t="s">
        <v>833</v>
      </c>
    </row>
    <row r="432" spans="1:4" x14ac:dyDescent="0.35">
      <c r="A432" t="s">
        <v>193</v>
      </c>
      <c r="B432" t="s">
        <v>1325</v>
      </c>
      <c r="C432" t="s">
        <v>1326</v>
      </c>
      <c r="D432" t="s">
        <v>833</v>
      </c>
    </row>
    <row r="433" spans="1:4" x14ac:dyDescent="0.35">
      <c r="A433" t="s">
        <v>235</v>
      </c>
      <c r="B433" t="s">
        <v>1163</v>
      </c>
      <c r="C433" t="s">
        <v>1164</v>
      </c>
      <c r="D433" t="s">
        <v>833</v>
      </c>
    </row>
    <row r="434" spans="1:4" x14ac:dyDescent="0.35">
      <c r="A434" t="s">
        <v>235</v>
      </c>
      <c r="B434" t="s">
        <v>1163</v>
      </c>
      <c r="C434" t="s">
        <v>1176</v>
      </c>
      <c r="D434" t="s">
        <v>833</v>
      </c>
    </row>
    <row r="435" spans="1:4" x14ac:dyDescent="0.35">
      <c r="A435" t="s">
        <v>865</v>
      </c>
      <c r="B435" t="s">
        <v>1722</v>
      </c>
      <c r="C435" t="s">
        <v>1727</v>
      </c>
      <c r="D435" t="s">
        <v>509</v>
      </c>
    </row>
    <row r="436" spans="1:4" x14ac:dyDescent="0.35">
      <c r="A436" t="s">
        <v>865</v>
      </c>
      <c r="B436" t="s">
        <v>1722</v>
      </c>
      <c r="C436" t="s">
        <v>1736</v>
      </c>
      <c r="D436" t="s">
        <v>509</v>
      </c>
    </row>
    <row r="437" spans="1:4" x14ac:dyDescent="0.35">
      <c r="A437" t="s">
        <v>679</v>
      </c>
      <c r="B437" t="s">
        <v>938</v>
      </c>
      <c r="C437" t="s">
        <v>939</v>
      </c>
      <c r="D437" t="s">
        <v>940</v>
      </c>
    </row>
    <row r="438" spans="1:4" x14ac:dyDescent="0.35">
      <c r="A438" t="s">
        <v>193</v>
      </c>
      <c r="B438" t="s">
        <v>1325</v>
      </c>
      <c r="C438" t="s">
        <v>1342</v>
      </c>
      <c r="D438" t="s">
        <v>833</v>
      </c>
    </row>
    <row r="439" spans="1:4" x14ac:dyDescent="0.35">
      <c r="A439" t="s">
        <v>193</v>
      </c>
      <c r="B439" t="s">
        <v>1325</v>
      </c>
      <c r="C439" t="s">
        <v>1345</v>
      </c>
      <c r="D439" t="s">
        <v>833</v>
      </c>
    </row>
    <row r="440" spans="1:4" x14ac:dyDescent="0.35">
      <c r="A440" t="s">
        <v>444</v>
      </c>
      <c r="B440" t="s">
        <v>1694</v>
      </c>
      <c r="C440" t="s">
        <v>1695</v>
      </c>
      <c r="D440" t="s">
        <v>509</v>
      </c>
    </row>
    <row r="441" spans="1:4" x14ac:dyDescent="0.35">
      <c r="A441" t="s">
        <v>444</v>
      </c>
      <c r="B441" t="s">
        <v>1694</v>
      </c>
      <c r="C441" t="s">
        <v>1701</v>
      </c>
      <c r="D441" t="s">
        <v>509</v>
      </c>
    </row>
    <row r="442" spans="1:4" x14ac:dyDescent="0.35">
      <c r="A442" t="s">
        <v>444</v>
      </c>
      <c r="B442" t="s">
        <v>1694</v>
      </c>
      <c r="C442" t="s">
        <v>1703</v>
      </c>
      <c r="D442" t="s">
        <v>509</v>
      </c>
    </row>
    <row r="443" spans="1:4" x14ac:dyDescent="0.35">
      <c r="A443" t="s">
        <v>444</v>
      </c>
      <c r="B443" t="s">
        <v>1694</v>
      </c>
      <c r="C443" t="s">
        <v>1720</v>
      </c>
      <c r="D443" t="s">
        <v>509</v>
      </c>
    </row>
    <row r="444" spans="1:4" x14ac:dyDescent="0.35">
      <c r="A444" t="s">
        <v>785</v>
      </c>
      <c r="B444" t="s">
        <v>1243</v>
      </c>
      <c r="C444" t="s">
        <v>1259</v>
      </c>
      <c r="D444" t="s">
        <v>833</v>
      </c>
    </row>
    <row r="445" spans="1:4" x14ac:dyDescent="0.35">
      <c r="A445" t="s">
        <v>785</v>
      </c>
      <c r="B445" t="s">
        <v>2172</v>
      </c>
      <c r="C445" t="s">
        <v>1244</v>
      </c>
      <c r="D445" t="s">
        <v>833</v>
      </c>
    </row>
    <row r="446" spans="1:4" x14ac:dyDescent="0.35">
      <c r="A446" t="s">
        <v>785</v>
      </c>
      <c r="B446" t="s">
        <v>2172</v>
      </c>
      <c r="C446" t="s">
        <v>2175</v>
      </c>
      <c r="D446" t="s">
        <v>833</v>
      </c>
    </row>
    <row r="447" spans="1:4" x14ac:dyDescent="0.35">
      <c r="A447" t="s">
        <v>785</v>
      </c>
      <c r="B447" t="s">
        <v>2172</v>
      </c>
      <c r="C447" t="s">
        <v>2177</v>
      </c>
      <c r="D447" t="s">
        <v>833</v>
      </c>
    </row>
    <row r="448" spans="1:4" x14ac:dyDescent="0.35">
      <c r="A448" t="s">
        <v>785</v>
      </c>
      <c r="B448" t="s">
        <v>1538</v>
      </c>
      <c r="C448" t="s">
        <v>1556</v>
      </c>
      <c r="D448" t="s">
        <v>833</v>
      </c>
    </row>
    <row r="449" spans="1:4" x14ac:dyDescent="0.35">
      <c r="A449" t="s">
        <v>679</v>
      </c>
      <c r="B449" t="s">
        <v>1769</v>
      </c>
      <c r="C449" t="s">
        <v>1782</v>
      </c>
      <c r="D449" t="s">
        <v>833</v>
      </c>
    </row>
    <row r="450" spans="1:4" x14ac:dyDescent="0.35">
      <c r="A450" t="s">
        <v>679</v>
      </c>
      <c r="B450" t="s">
        <v>1769</v>
      </c>
      <c r="C450" t="s">
        <v>1788</v>
      </c>
      <c r="D450" t="s">
        <v>833</v>
      </c>
    </row>
    <row r="451" spans="1:4" x14ac:dyDescent="0.35">
      <c r="A451" t="s">
        <v>898</v>
      </c>
      <c r="B451" t="s">
        <v>2253</v>
      </c>
      <c r="C451" t="s">
        <v>2254</v>
      </c>
      <c r="D451" t="s">
        <v>509</v>
      </c>
    </row>
    <row r="452" spans="1:4" x14ac:dyDescent="0.35">
      <c r="A452" t="s">
        <v>785</v>
      </c>
      <c r="B452" t="s">
        <v>1538</v>
      </c>
      <c r="C452" t="s">
        <v>1547</v>
      </c>
      <c r="D452" t="s">
        <v>833</v>
      </c>
    </row>
    <row r="453" spans="1:4" x14ac:dyDescent="0.35">
      <c r="A453" t="s">
        <v>444</v>
      </c>
      <c r="B453" t="s">
        <v>1738</v>
      </c>
      <c r="C453" t="s">
        <v>1760</v>
      </c>
      <c r="D453" t="s">
        <v>833</v>
      </c>
    </row>
    <row r="454" spans="1:4" x14ac:dyDescent="0.35">
      <c r="A454" t="s">
        <v>444</v>
      </c>
      <c r="B454" t="s">
        <v>1738</v>
      </c>
      <c r="C454" t="s">
        <v>1762</v>
      </c>
      <c r="D454" t="s">
        <v>833</v>
      </c>
    </row>
    <row r="455" spans="1:4" x14ac:dyDescent="0.35">
      <c r="A455" t="s">
        <v>679</v>
      </c>
      <c r="B455" t="s">
        <v>1769</v>
      </c>
      <c r="C455" t="s">
        <v>1770</v>
      </c>
      <c r="D455" t="s">
        <v>833</v>
      </c>
    </row>
    <row r="456" spans="1:4" x14ac:dyDescent="0.35">
      <c r="A456" t="s">
        <v>898</v>
      </c>
      <c r="B456" t="s">
        <v>2127</v>
      </c>
      <c r="C456" t="s">
        <v>954</v>
      </c>
      <c r="D456" t="s">
        <v>954</v>
      </c>
    </row>
    <row r="457" spans="1:4" x14ac:dyDescent="0.35">
      <c r="A457" t="s">
        <v>444</v>
      </c>
      <c r="B457" t="s">
        <v>968</v>
      </c>
      <c r="C457" t="s">
        <v>969</v>
      </c>
      <c r="D457" t="s">
        <v>833</v>
      </c>
    </row>
    <row r="458" spans="1:4" x14ac:dyDescent="0.35">
      <c r="A458" t="s">
        <v>444</v>
      </c>
      <c r="B458" t="s">
        <v>1885</v>
      </c>
      <c r="C458" t="s">
        <v>464</v>
      </c>
      <c r="D458" t="s">
        <v>833</v>
      </c>
    </row>
    <row r="459" spans="1:4" x14ac:dyDescent="0.35">
      <c r="A459" t="s">
        <v>898</v>
      </c>
      <c r="B459" t="s">
        <v>2274</v>
      </c>
      <c r="C459" t="s">
        <v>2282</v>
      </c>
      <c r="D459" t="s">
        <v>954</v>
      </c>
    </row>
    <row r="460" spans="1:4" x14ac:dyDescent="0.35">
      <c r="A460" t="s">
        <v>139</v>
      </c>
      <c r="B460" t="s">
        <v>1474</v>
      </c>
      <c r="C460" t="s">
        <v>1475</v>
      </c>
      <c r="D460" t="s">
        <v>509</v>
      </c>
    </row>
    <row r="461" spans="1:4" x14ac:dyDescent="0.35">
      <c r="A461" t="s">
        <v>139</v>
      </c>
      <c r="B461" t="s">
        <v>1474</v>
      </c>
      <c r="C461" t="s">
        <v>1481</v>
      </c>
      <c r="D461" t="s">
        <v>509</v>
      </c>
    </row>
    <row r="462" spans="1:4" x14ac:dyDescent="0.35">
      <c r="A462" t="s">
        <v>139</v>
      </c>
      <c r="B462" t="s">
        <v>1474</v>
      </c>
      <c r="C462" t="s">
        <v>1482</v>
      </c>
      <c r="D462" t="s">
        <v>509</v>
      </c>
    </row>
    <row r="463" spans="1:4" x14ac:dyDescent="0.35">
      <c r="A463" t="s">
        <v>139</v>
      </c>
      <c r="B463" t="s">
        <v>2049</v>
      </c>
      <c r="C463" t="s">
        <v>191</v>
      </c>
      <c r="D463" t="s">
        <v>833</v>
      </c>
    </row>
    <row r="464" spans="1:4" x14ac:dyDescent="0.35">
      <c r="A464" t="s">
        <v>139</v>
      </c>
      <c r="B464" t="s">
        <v>2049</v>
      </c>
      <c r="C464" t="s">
        <v>1224</v>
      </c>
      <c r="D464" t="s">
        <v>833</v>
      </c>
    </row>
    <row r="465" spans="1:4" x14ac:dyDescent="0.35">
      <c r="A465" t="s">
        <v>139</v>
      </c>
      <c r="B465" t="s">
        <v>2049</v>
      </c>
      <c r="C465" t="s">
        <v>2057</v>
      </c>
      <c r="D465" t="s">
        <v>833</v>
      </c>
    </row>
    <row r="466" spans="1:4" x14ac:dyDescent="0.35">
      <c r="A466" t="s">
        <v>319</v>
      </c>
      <c r="B466" t="s">
        <v>2367</v>
      </c>
      <c r="C466" t="s">
        <v>2368</v>
      </c>
      <c r="D466" t="s">
        <v>833</v>
      </c>
    </row>
    <row r="467" spans="1:4" x14ac:dyDescent="0.35">
      <c r="A467" t="s">
        <v>898</v>
      </c>
      <c r="B467" t="s">
        <v>980</v>
      </c>
      <c r="C467" t="s">
        <v>1012</v>
      </c>
      <c r="D467" t="s">
        <v>509</v>
      </c>
    </row>
    <row r="468" spans="1:4" x14ac:dyDescent="0.35">
      <c r="A468" t="s">
        <v>898</v>
      </c>
      <c r="B468" t="s">
        <v>2302</v>
      </c>
      <c r="C468" t="s">
        <v>2303</v>
      </c>
      <c r="D468" t="s">
        <v>509</v>
      </c>
    </row>
    <row r="469" spans="1:4" x14ac:dyDescent="0.35">
      <c r="A469" t="s">
        <v>898</v>
      </c>
      <c r="B469" t="s">
        <v>918</v>
      </c>
      <c r="C469" t="s">
        <v>933</v>
      </c>
      <c r="D469" t="s">
        <v>833</v>
      </c>
    </row>
    <row r="470" spans="1:4" x14ac:dyDescent="0.35">
      <c r="A470" t="s">
        <v>898</v>
      </c>
      <c r="B470" t="s">
        <v>980</v>
      </c>
      <c r="C470" t="s">
        <v>999</v>
      </c>
      <c r="D470" t="s">
        <v>509</v>
      </c>
    </row>
    <row r="471" spans="1:4" x14ac:dyDescent="0.35">
      <c r="A471" t="s">
        <v>898</v>
      </c>
      <c r="B471" t="s">
        <v>980</v>
      </c>
      <c r="C471" t="s">
        <v>1003</v>
      </c>
      <c r="D471" t="s">
        <v>509</v>
      </c>
    </row>
    <row r="472" spans="1:4" x14ac:dyDescent="0.35">
      <c r="A472" t="s">
        <v>898</v>
      </c>
      <c r="B472" t="s">
        <v>1866</v>
      </c>
      <c r="C472" t="s">
        <v>1878</v>
      </c>
      <c r="D472" t="s">
        <v>1868</v>
      </c>
    </row>
    <row r="473" spans="1:4" x14ac:dyDescent="0.35">
      <c r="A473" t="s">
        <v>898</v>
      </c>
      <c r="B473" t="s">
        <v>2117</v>
      </c>
      <c r="C473" t="s">
        <v>2118</v>
      </c>
      <c r="D473" t="s">
        <v>833</v>
      </c>
    </row>
    <row r="474" spans="1:4" x14ac:dyDescent="0.35">
      <c r="A474" t="s">
        <v>898</v>
      </c>
      <c r="B474" t="s">
        <v>918</v>
      </c>
      <c r="C474" t="s">
        <v>919</v>
      </c>
      <c r="D474" t="s">
        <v>833</v>
      </c>
    </row>
    <row r="475" spans="1:4" x14ac:dyDescent="0.35">
      <c r="A475" t="s">
        <v>898</v>
      </c>
      <c r="B475" t="s">
        <v>918</v>
      </c>
      <c r="C475" t="s">
        <v>931</v>
      </c>
      <c r="D475" t="s">
        <v>833</v>
      </c>
    </row>
    <row r="476" spans="1:4" x14ac:dyDescent="0.35">
      <c r="A476" t="s">
        <v>898</v>
      </c>
      <c r="B476" t="s">
        <v>1848</v>
      </c>
      <c r="C476" t="s">
        <v>1859</v>
      </c>
      <c r="D476" t="s">
        <v>833</v>
      </c>
    </row>
    <row r="477" spans="1:4" x14ac:dyDescent="0.35">
      <c r="A477" t="s">
        <v>898</v>
      </c>
      <c r="B477" t="s">
        <v>2117</v>
      </c>
      <c r="C477" t="s">
        <v>2123</v>
      </c>
      <c r="D477" t="s">
        <v>833</v>
      </c>
    </row>
    <row r="478" spans="1:4" x14ac:dyDescent="0.35">
      <c r="A478" t="s">
        <v>898</v>
      </c>
      <c r="B478" t="s">
        <v>2274</v>
      </c>
      <c r="C478" t="s">
        <v>2275</v>
      </c>
      <c r="D478" t="s">
        <v>509</v>
      </c>
    </row>
    <row r="479" spans="1:4" x14ac:dyDescent="0.35">
      <c r="A479" t="s">
        <v>898</v>
      </c>
      <c r="B479" t="s">
        <v>2274</v>
      </c>
      <c r="C479" t="s">
        <v>2280</v>
      </c>
      <c r="D479" t="s">
        <v>509</v>
      </c>
    </row>
    <row r="480" spans="1:4" x14ac:dyDescent="0.35">
      <c r="A480" t="s">
        <v>785</v>
      </c>
      <c r="B480" t="s">
        <v>1483</v>
      </c>
      <c r="C480" t="s">
        <v>1484</v>
      </c>
      <c r="D480" t="s">
        <v>833</v>
      </c>
    </row>
    <row r="481" spans="1:4" x14ac:dyDescent="0.35">
      <c r="A481" t="s">
        <v>785</v>
      </c>
      <c r="B481" t="s">
        <v>1483</v>
      </c>
      <c r="C481" t="s">
        <v>1493</v>
      </c>
      <c r="D481" t="s">
        <v>833</v>
      </c>
    </row>
    <row r="482" spans="1:4" x14ac:dyDescent="0.35">
      <c r="A482" t="s">
        <v>785</v>
      </c>
      <c r="B482" t="s">
        <v>1483</v>
      </c>
      <c r="C482" t="s">
        <v>1496</v>
      </c>
      <c r="D482" t="s">
        <v>833</v>
      </c>
    </row>
    <row r="483" spans="1:4" x14ac:dyDescent="0.35">
      <c r="A483" t="s">
        <v>444</v>
      </c>
      <c r="B483" t="s">
        <v>2377</v>
      </c>
      <c r="C483" t="s">
        <v>1004</v>
      </c>
      <c r="D483" t="s">
        <v>509</v>
      </c>
    </row>
    <row r="484" spans="1:4" x14ac:dyDescent="0.35">
      <c r="A484" t="s">
        <v>139</v>
      </c>
      <c r="B484" t="s">
        <v>2358</v>
      </c>
      <c r="C484" t="s">
        <v>2359</v>
      </c>
      <c r="D484" t="s">
        <v>423</v>
      </c>
    </row>
    <row r="485" spans="1:4" x14ac:dyDescent="0.35">
      <c r="A485" t="s">
        <v>785</v>
      </c>
      <c r="B485" t="s">
        <v>1584</v>
      </c>
      <c r="C485" t="s">
        <v>1585</v>
      </c>
      <c r="D485" t="s">
        <v>833</v>
      </c>
    </row>
    <row r="486" spans="1:4" x14ac:dyDescent="0.35">
      <c r="A486" t="s">
        <v>785</v>
      </c>
      <c r="B486" t="s">
        <v>1584</v>
      </c>
      <c r="C486" t="s">
        <v>1585</v>
      </c>
      <c r="D486" t="s">
        <v>833</v>
      </c>
    </row>
    <row r="487" spans="1:4" x14ac:dyDescent="0.35">
      <c r="A487" t="s">
        <v>785</v>
      </c>
      <c r="B487" t="s">
        <v>821</v>
      </c>
      <c r="C487" t="s">
        <v>822</v>
      </c>
    </row>
    <row r="488" spans="1:4" x14ac:dyDescent="0.35">
      <c r="A488" t="s">
        <v>785</v>
      </c>
      <c r="B488" t="s">
        <v>821</v>
      </c>
      <c r="C488" t="s">
        <v>831</v>
      </c>
    </row>
    <row r="489" spans="1:4" x14ac:dyDescent="0.35">
      <c r="A489" t="s">
        <v>898</v>
      </c>
      <c r="B489" t="s">
        <v>1831</v>
      </c>
      <c r="C489" t="s">
        <v>1841</v>
      </c>
    </row>
    <row r="490" spans="1:4" x14ac:dyDescent="0.35">
      <c r="A490" t="s">
        <v>898</v>
      </c>
      <c r="B490" t="s">
        <v>1848</v>
      </c>
      <c r="C490" t="s">
        <v>1861</v>
      </c>
    </row>
    <row r="491" spans="1:4" x14ac:dyDescent="0.35">
      <c r="A491" t="s">
        <v>898</v>
      </c>
      <c r="B491" t="s">
        <v>1866</v>
      </c>
      <c r="C491" t="s">
        <v>1867</v>
      </c>
    </row>
    <row r="492" spans="1:4" x14ac:dyDescent="0.35">
      <c r="A492" t="s">
        <v>898</v>
      </c>
      <c r="B492" t="s">
        <v>1800</v>
      </c>
      <c r="C492" t="s">
        <v>1817</v>
      </c>
    </row>
    <row r="493" spans="1:4" x14ac:dyDescent="0.35">
      <c r="A493" t="s">
        <v>898</v>
      </c>
      <c r="B493" t="s">
        <v>1831</v>
      </c>
      <c r="C493" t="s">
        <v>1832</v>
      </c>
    </row>
    <row r="494" spans="1:4" x14ac:dyDescent="0.35">
      <c r="A494" t="s">
        <v>898</v>
      </c>
      <c r="B494" t="s">
        <v>1831</v>
      </c>
      <c r="C494" t="s">
        <v>1840</v>
      </c>
    </row>
    <row r="495" spans="1:4" x14ac:dyDescent="0.35">
      <c r="A495" t="s">
        <v>898</v>
      </c>
      <c r="B495" t="s">
        <v>1848</v>
      </c>
      <c r="C495" t="s">
        <v>1849</v>
      </c>
    </row>
    <row r="496" spans="1:4" x14ac:dyDescent="0.35">
      <c r="A496" t="s">
        <v>898</v>
      </c>
      <c r="B496" t="s">
        <v>2274</v>
      </c>
      <c r="C496" t="s">
        <v>2293</v>
      </c>
    </row>
    <row r="497" spans="1:3" x14ac:dyDescent="0.35">
      <c r="A497" t="s">
        <v>615</v>
      </c>
      <c r="B497" t="s">
        <v>844</v>
      </c>
      <c r="C497" t="s">
        <v>845</v>
      </c>
    </row>
    <row r="498" spans="1:3" x14ac:dyDescent="0.35">
      <c r="A498" t="s">
        <v>615</v>
      </c>
      <c r="B498" t="s">
        <v>844</v>
      </c>
      <c r="C498" t="s">
        <v>862</v>
      </c>
    </row>
    <row r="499" spans="1:3" x14ac:dyDescent="0.35">
      <c r="A499" t="s">
        <v>865</v>
      </c>
      <c r="B499" t="s">
        <v>1789</v>
      </c>
      <c r="C499" t="s">
        <v>1790</v>
      </c>
    </row>
    <row r="500" spans="1:3" x14ac:dyDescent="0.35">
      <c r="A500" t="s">
        <v>615</v>
      </c>
      <c r="B500" t="s">
        <v>2094</v>
      </c>
      <c r="C500" t="s">
        <v>2095</v>
      </c>
    </row>
    <row r="501" spans="1:3" x14ac:dyDescent="0.35">
      <c r="A501" t="s">
        <v>615</v>
      </c>
      <c r="B501" t="s">
        <v>2094</v>
      </c>
      <c r="C501" t="s">
        <v>2105</v>
      </c>
    </row>
    <row r="502" spans="1:3" x14ac:dyDescent="0.35">
      <c r="A502" t="s">
        <v>615</v>
      </c>
      <c r="B502" t="s">
        <v>2094</v>
      </c>
      <c r="C502" t="s">
        <v>2108</v>
      </c>
    </row>
    <row r="503" spans="1:3" x14ac:dyDescent="0.35">
      <c r="A503" t="s">
        <v>615</v>
      </c>
      <c r="B503" t="s">
        <v>2094</v>
      </c>
      <c r="C503" t="s">
        <v>2109</v>
      </c>
    </row>
    <row r="504" spans="1:3" x14ac:dyDescent="0.35">
      <c r="A504" t="s">
        <v>865</v>
      </c>
      <c r="B504" t="s">
        <v>2411</v>
      </c>
      <c r="C504" t="s">
        <v>2419</v>
      </c>
    </row>
    <row r="505" spans="1:3" x14ac:dyDescent="0.35">
      <c r="A505" t="s">
        <v>865</v>
      </c>
      <c r="B505" t="s">
        <v>2411</v>
      </c>
      <c r="C505" t="s">
        <v>2428</v>
      </c>
    </row>
    <row r="506" spans="1:3" x14ac:dyDescent="0.35">
      <c r="A506" t="s">
        <v>865</v>
      </c>
      <c r="B506" t="s">
        <v>2411</v>
      </c>
      <c r="C506" t="s">
        <v>2429</v>
      </c>
    </row>
    <row r="507" spans="1:3" x14ac:dyDescent="0.35">
      <c r="A507" t="s">
        <v>865</v>
      </c>
      <c r="B507" t="s">
        <v>2411</v>
      </c>
      <c r="C507" t="s">
        <v>2434</v>
      </c>
    </row>
    <row r="508" spans="1:3" x14ac:dyDescent="0.35">
      <c r="A508" t="s">
        <v>865</v>
      </c>
      <c r="B508" t="s">
        <v>2411</v>
      </c>
      <c r="C508" t="s">
        <v>2437</v>
      </c>
    </row>
    <row r="509" spans="1:3" x14ac:dyDescent="0.35">
      <c r="A509" t="s">
        <v>865</v>
      </c>
      <c r="B509" t="s">
        <v>2411</v>
      </c>
      <c r="C509" t="s">
        <v>2439</v>
      </c>
    </row>
    <row r="510" spans="1:3" x14ac:dyDescent="0.35">
      <c r="A510" t="s">
        <v>139</v>
      </c>
      <c r="B510" t="s">
        <v>2244</v>
      </c>
      <c r="C510" t="s">
        <v>2245</v>
      </c>
    </row>
    <row r="511" spans="1:3" x14ac:dyDescent="0.35">
      <c r="A511" t="s">
        <v>139</v>
      </c>
      <c r="B511" t="s">
        <v>2244</v>
      </c>
      <c r="C511" t="s">
        <v>2247</v>
      </c>
    </row>
    <row r="512" spans="1:3" x14ac:dyDescent="0.35">
      <c r="A512" t="s">
        <v>139</v>
      </c>
      <c r="B512" t="s">
        <v>2244</v>
      </c>
      <c r="C512" t="s">
        <v>2248</v>
      </c>
    </row>
    <row r="513" spans="1:3" x14ac:dyDescent="0.35">
      <c r="A513" t="s">
        <v>139</v>
      </c>
      <c r="B513" t="s">
        <v>2244</v>
      </c>
      <c r="C513" t="s">
        <v>2250</v>
      </c>
    </row>
    <row r="514" spans="1:3" x14ac:dyDescent="0.35">
      <c r="A514" t="s">
        <v>139</v>
      </c>
      <c r="B514" t="s">
        <v>2244</v>
      </c>
      <c r="C514" t="s">
        <v>2251</v>
      </c>
    </row>
    <row r="515" spans="1:3" x14ac:dyDescent="0.35">
      <c r="A515" t="s">
        <v>139</v>
      </c>
      <c r="B515" t="s">
        <v>2244</v>
      </c>
      <c r="C515" t="s">
        <v>2252</v>
      </c>
    </row>
    <row r="516" spans="1:3" x14ac:dyDescent="0.35">
      <c r="A516" t="s">
        <v>865</v>
      </c>
      <c r="B516" t="s">
        <v>2411</v>
      </c>
      <c r="C516" t="s">
        <v>1727</v>
      </c>
    </row>
    <row r="517" spans="1:3" x14ac:dyDescent="0.35">
      <c r="A517" t="s">
        <v>865</v>
      </c>
      <c r="B517" t="s">
        <v>2411</v>
      </c>
      <c r="C517" t="s">
        <v>1730</v>
      </c>
    </row>
    <row r="518" spans="1:3" x14ac:dyDescent="0.35">
      <c r="A518" t="s">
        <v>865</v>
      </c>
      <c r="B518" t="s">
        <v>2411</v>
      </c>
      <c r="C518" t="s">
        <v>2438</v>
      </c>
    </row>
    <row r="519" spans="1:3" x14ac:dyDescent="0.35">
      <c r="A519" t="s">
        <v>615</v>
      </c>
      <c r="B519" t="s">
        <v>1427</v>
      </c>
      <c r="C519" t="s">
        <v>1436</v>
      </c>
    </row>
    <row r="520" spans="1:3" x14ac:dyDescent="0.35">
      <c r="A520" t="s">
        <v>615</v>
      </c>
      <c r="B520" t="s">
        <v>1427</v>
      </c>
      <c r="C520" t="s">
        <v>1437</v>
      </c>
    </row>
    <row r="521" spans="1:3" x14ac:dyDescent="0.35">
      <c r="A521" t="s">
        <v>319</v>
      </c>
      <c r="B521" t="s">
        <v>1356</v>
      </c>
      <c r="C521" t="s">
        <v>1357</v>
      </c>
    </row>
    <row r="522" spans="1:3" x14ac:dyDescent="0.35">
      <c r="A522" t="s">
        <v>319</v>
      </c>
      <c r="B522" t="s">
        <v>1356</v>
      </c>
      <c r="C522" t="s">
        <v>1371</v>
      </c>
    </row>
    <row r="523" spans="1:3" x14ac:dyDescent="0.35">
      <c r="A523" t="s">
        <v>319</v>
      </c>
      <c r="B523" t="s">
        <v>1356</v>
      </c>
      <c r="C523" t="s">
        <v>1376</v>
      </c>
    </row>
    <row r="524" spans="1:3" x14ac:dyDescent="0.35">
      <c r="A524" t="s">
        <v>319</v>
      </c>
      <c r="B524" t="s">
        <v>1356</v>
      </c>
      <c r="C524" t="s">
        <v>1383</v>
      </c>
    </row>
    <row r="525" spans="1:3" x14ac:dyDescent="0.35">
      <c r="A525" t="s">
        <v>319</v>
      </c>
      <c r="B525" t="s">
        <v>1356</v>
      </c>
      <c r="C525" t="s">
        <v>1384</v>
      </c>
    </row>
    <row r="526" spans="1:3" x14ac:dyDescent="0.35">
      <c r="A526" t="s">
        <v>319</v>
      </c>
      <c r="B526" t="s">
        <v>2219</v>
      </c>
      <c r="C526" t="s">
        <v>2243</v>
      </c>
    </row>
    <row r="527" spans="1:3" x14ac:dyDescent="0.35">
      <c r="A527" t="s">
        <v>679</v>
      </c>
      <c r="B527" t="s">
        <v>680</v>
      </c>
      <c r="C527" t="s">
        <v>681</v>
      </c>
    </row>
    <row r="528" spans="1:3" x14ac:dyDescent="0.35">
      <c r="A528" t="s">
        <v>679</v>
      </c>
      <c r="B528" t="s">
        <v>680</v>
      </c>
      <c r="C528" t="s">
        <v>691</v>
      </c>
    </row>
    <row r="529" spans="1:3" x14ac:dyDescent="0.35">
      <c r="A529" t="s">
        <v>679</v>
      </c>
      <c r="B529" t="s">
        <v>680</v>
      </c>
      <c r="C529" t="s">
        <v>695</v>
      </c>
    </row>
    <row r="530" spans="1:3" x14ac:dyDescent="0.35">
      <c r="A530" t="s">
        <v>679</v>
      </c>
      <c r="B530" t="s">
        <v>680</v>
      </c>
      <c r="C530" t="s">
        <v>712</v>
      </c>
    </row>
    <row r="531" spans="1:3" x14ac:dyDescent="0.35">
      <c r="A531" t="s">
        <v>679</v>
      </c>
      <c r="B531" t="s">
        <v>739</v>
      </c>
      <c r="C531" t="s">
        <v>745</v>
      </c>
    </row>
    <row r="532" spans="1:3" x14ac:dyDescent="0.35">
      <c r="A532" t="s">
        <v>679</v>
      </c>
      <c r="B532" t="s">
        <v>739</v>
      </c>
      <c r="C532" t="s">
        <v>748</v>
      </c>
    </row>
    <row r="533" spans="1:3" x14ac:dyDescent="0.35">
      <c r="A533" t="s">
        <v>679</v>
      </c>
      <c r="B533" t="s">
        <v>739</v>
      </c>
      <c r="C533" t="s">
        <v>749</v>
      </c>
    </row>
    <row r="534" spans="1:3" x14ac:dyDescent="0.35">
      <c r="A534" t="s">
        <v>679</v>
      </c>
      <c r="B534" t="s">
        <v>739</v>
      </c>
      <c r="C534" t="s">
        <v>750</v>
      </c>
    </row>
    <row r="535" spans="1:3" x14ac:dyDescent="0.35">
      <c r="A535" t="s">
        <v>679</v>
      </c>
      <c r="B535" t="s">
        <v>739</v>
      </c>
      <c r="C535" t="s">
        <v>753</v>
      </c>
    </row>
    <row r="536" spans="1:3" x14ac:dyDescent="0.35">
      <c r="A536" t="s">
        <v>679</v>
      </c>
      <c r="B536" t="s">
        <v>739</v>
      </c>
      <c r="C536" t="s">
        <v>764</v>
      </c>
    </row>
    <row r="537" spans="1:3" x14ac:dyDescent="0.35">
      <c r="A537" t="s">
        <v>679</v>
      </c>
      <c r="B537" t="s">
        <v>1295</v>
      </c>
      <c r="C537" t="s">
        <v>681</v>
      </c>
    </row>
    <row r="538" spans="1:3" x14ac:dyDescent="0.35">
      <c r="A538" t="s">
        <v>679</v>
      </c>
      <c r="B538" t="s">
        <v>1295</v>
      </c>
      <c r="C538" t="s">
        <v>1316</v>
      </c>
    </row>
    <row r="539" spans="1:3" x14ac:dyDescent="0.35">
      <c r="A539" t="s">
        <v>679</v>
      </c>
      <c r="B539" t="s">
        <v>1295</v>
      </c>
      <c r="C539" t="s">
        <v>691</v>
      </c>
    </row>
    <row r="540" spans="1:3" x14ac:dyDescent="0.35">
      <c r="A540" t="s">
        <v>679</v>
      </c>
      <c r="B540" t="s">
        <v>1295</v>
      </c>
      <c r="C540" t="s">
        <v>695</v>
      </c>
    </row>
    <row r="541" spans="1:3" x14ac:dyDescent="0.35">
      <c r="A541" t="s">
        <v>679</v>
      </c>
      <c r="B541" t="s">
        <v>1295</v>
      </c>
      <c r="C541" t="s">
        <v>1322</v>
      </c>
    </row>
    <row r="542" spans="1:3" x14ac:dyDescent="0.35">
      <c r="A542" t="s">
        <v>679</v>
      </c>
      <c r="B542" t="s">
        <v>1295</v>
      </c>
      <c r="C542" t="s">
        <v>1324</v>
      </c>
    </row>
    <row r="543" spans="1:3" x14ac:dyDescent="0.35">
      <c r="A543" t="s">
        <v>615</v>
      </c>
      <c r="B543" t="s">
        <v>1427</v>
      </c>
      <c r="C543" t="s">
        <v>1443</v>
      </c>
    </row>
    <row r="544" spans="1:3" x14ac:dyDescent="0.35">
      <c r="A544" t="s">
        <v>615</v>
      </c>
      <c r="B544" t="s">
        <v>1427</v>
      </c>
      <c r="C544" t="s">
        <v>641</v>
      </c>
    </row>
    <row r="545" spans="1:3" x14ac:dyDescent="0.35">
      <c r="A545" t="s">
        <v>615</v>
      </c>
      <c r="B545" t="s">
        <v>1427</v>
      </c>
      <c r="C545" t="s">
        <v>1449</v>
      </c>
    </row>
    <row r="546" spans="1:3" x14ac:dyDescent="0.35">
      <c r="A546" t="s">
        <v>615</v>
      </c>
      <c r="B546" t="s">
        <v>1427</v>
      </c>
      <c r="C546" t="s">
        <v>1451</v>
      </c>
    </row>
    <row r="547" spans="1:3" x14ac:dyDescent="0.35">
      <c r="A547" t="s">
        <v>615</v>
      </c>
      <c r="B547" t="s">
        <v>1427</v>
      </c>
      <c r="C547" t="s">
        <v>1454</v>
      </c>
    </row>
    <row r="548" spans="1:3" x14ac:dyDescent="0.35">
      <c r="A548" t="s">
        <v>679</v>
      </c>
      <c r="B548" t="s">
        <v>1911</v>
      </c>
      <c r="C548" t="s">
        <v>1917</v>
      </c>
    </row>
    <row r="549" spans="1:3" x14ac:dyDescent="0.35">
      <c r="A549" t="s">
        <v>679</v>
      </c>
      <c r="B549" t="s">
        <v>1911</v>
      </c>
      <c r="C549" t="s">
        <v>1921</v>
      </c>
    </row>
    <row r="550" spans="1:3" x14ac:dyDescent="0.35">
      <c r="A550" t="s">
        <v>235</v>
      </c>
      <c r="B550" t="s">
        <v>1959</v>
      </c>
      <c r="C550" t="s">
        <v>1969</v>
      </c>
    </row>
    <row r="551" spans="1:3" x14ac:dyDescent="0.35">
      <c r="A551" t="s">
        <v>235</v>
      </c>
      <c r="B551" t="s">
        <v>1959</v>
      </c>
      <c r="C551" t="s">
        <v>1975</v>
      </c>
    </row>
    <row r="552" spans="1:3" x14ac:dyDescent="0.35">
      <c r="A552" t="s">
        <v>235</v>
      </c>
      <c r="B552" t="s">
        <v>1959</v>
      </c>
      <c r="C552" t="s">
        <v>1976</v>
      </c>
    </row>
    <row r="553" spans="1:3" x14ac:dyDescent="0.35">
      <c r="A553" t="s">
        <v>193</v>
      </c>
      <c r="B553" t="s">
        <v>2007</v>
      </c>
      <c r="C553" t="s">
        <v>1326</v>
      </c>
    </row>
    <row r="554" spans="1:3" x14ac:dyDescent="0.35">
      <c r="A554" t="s">
        <v>193</v>
      </c>
      <c r="B554" t="s">
        <v>2007</v>
      </c>
      <c r="C554" t="s">
        <v>2016</v>
      </c>
    </row>
    <row r="555" spans="1:3" x14ac:dyDescent="0.35">
      <c r="A555" t="s">
        <v>444</v>
      </c>
      <c r="B555" t="s">
        <v>2388</v>
      </c>
      <c r="C555" t="s">
        <v>458</v>
      </c>
    </row>
    <row r="556" spans="1:3" x14ac:dyDescent="0.35">
      <c r="A556" t="s">
        <v>444</v>
      </c>
      <c r="B556" t="s">
        <v>2388</v>
      </c>
      <c r="C556" t="s">
        <v>2404</v>
      </c>
    </row>
    <row r="557" spans="1:3" x14ac:dyDescent="0.35">
      <c r="A557" t="s">
        <v>444</v>
      </c>
      <c r="B557" t="s">
        <v>2388</v>
      </c>
      <c r="C557" t="s">
        <v>2410</v>
      </c>
    </row>
    <row r="558" spans="1:3" x14ac:dyDescent="0.35">
      <c r="A558" t="s">
        <v>139</v>
      </c>
      <c r="B558" t="s">
        <v>1121</v>
      </c>
      <c r="C558" t="s">
        <v>490</v>
      </c>
    </row>
    <row r="559" spans="1:3" x14ac:dyDescent="0.35">
      <c r="A559" t="s">
        <v>139</v>
      </c>
      <c r="B559" t="s">
        <v>1121</v>
      </c>
      <c r="C559" t="s">
        <v>492</v>
      </c>
    </row>
    <row r="560" spans="1:3" x14ac:dyDescent="0.35">
      <c r="A560" t="s">
        <v>139</v>
      </c>
      <c r="B560" t="s">
        <v>1121</v>
      </c>
      <c r="C560" t="s">
        <v>478</v>
      </c>
    </row>
    <row r="561" spans="1:3" x14ac:dyDescent="0.35">
      <c r="A561" t="s">
        <v>139</v>
      </c>
      <c r="B561" t="s">
        <v>1121</v>
      </c>
      <c r="C561" t="s">
        <v>1132</v>
      </c>
    </row>
    <row r="562" spans="1:3" x14ac:dyDescent="0.35">
      <c r="A562" t="s">
        <v>139</v>
      </c>
      <c r="B562" t="s">
        <v>1121</v>
      </c>
      <c r="C562" t="s">
        <v>1133</v>
      </c>
    </row>
    <row r="563" spans="1:3" x14ac:dyDescent="0.35">
      <c r="A563" t="s">
        <v>139</v>
      </c>
      <c r="B563" t="s">
        <v>1217</v>
      </c>
      <c r="C563" t="s">
        <v>490</v>
      </c>
    </row>
    <row r="564" spans="1:3" x14ac:dyDescent="0.35">
      <c r="A564" t="s">
        <v>139</v>
      </c>
      <c r="B564" t="s">
        <v>1217</v>
      </c>
      <c r="C564" t="s">
        <v>492</v>
      </c>
    </row>
    <row r="565" spans="1:3" x14ac:dyDescent="0.35">
      <c r="A565" t="s">
        <v>139</v>
      </c>
      <c r="B565" t="s">
        <v>1217</v>
      </c>
      <c r="C565" t="s">
        <v>1132</v>
      </c>
    </row>
    <row r="566" spans="1:3" x14ac:dyDescent="0.35">
      <c r="A566" t="s">
        <v>139</v>
      </c>
      <c r="B566" t="s">
        <v>1217</v>
      </c>
      <c r="C566" t="s">
        <v>1235</v>
      </c>
    </row>
    <row r="567" spans="1:3" x14ac:dyDescent="0.35">
      <c r="A567" t="s">
        <v>139</v>
      </c>
      <c r="B567" t="s">
        <v>1217</v>
      </c>
      <c r="C567" t="s">
        <v>1236</v>
      </c>
    </row>
    <row r="568" spans="1:3" x14ac:dyDescent="0.35">
      <c r="A568" t="s">
        <v>139</v>
      </c>
      <c r="B568" t="s">
        <v>1217</v>
      </c>
      <c r="C568" t="s">
        <v>1237</v>
      </c>
    </row>
    <row r="569" spans="1:3" x14ac:dyDescent="0.35">
      <c r="A569" t="s">
        <v>139</v>
      </c>
      <c r="B569" t="s">
        <v>1217</v>
      </c>
      <c r="C569" t="s">
        <v>1238</v>
      </c>
    </row>
    <row r="570" spans="1:3" x14ac:dyDescent="0.35">
      <c r="A570" t="s">
        <v>139</v>
      </c>
      <c r="B570" t="s">
        <v>1217</v>
      </c>
      <c r="C570" t="s">
        <v>1160</v>
      </c>
    </row>
    <row r="571" spans="1:3" x14ac:dyDescent="0.35">
      <c r="A571" t="s">
        <v>139</v>
      </c>
      <c r="B571" t="s">
        <v>1217</v>
      </c>
      <c r="C571" t="s">
        <v>1239</v>
      </c>
    </row>
    <row r="572" spans="1:3" x14ac:dyDescent="0.35">
      <c r="A572" t="s">
        <v>139</v>
      </c>
      <c r="B572" t="s">
        <v>1217</v>
      </c>
      <c r="C572" t="s">
        <v>1240</v>
      </c>
    </row>
    <row r="573" spans="1:3" x14ac:dyDescent="0.35">
      <c r="A573" t="s">
        <v>139</v>
      </c>
      <c r="B573" t="s">
        <v>1217</v>
      </c>
      <c r="C573" t="s">
        <v>1241</v>
      </c>
    </row>
    <row r="574" spans="1:3" x14ac:dyDescent="0.35">
      <c r="A574" t="s">
        <v>139</v>
      </c>
      <c r="B574" t="s">
        <v>1217</v>
      </c>
      <c r="C574" t="s">
        <v>1242</v>
      </c>
    </row>
    <row r="575" spans="1:3" x14ac:dyDescent="0.35">
      <c r="A575" t="s">
        <v>679</v>
      </c>
      <c r="B575" t="s">
        <v>1295</v>
      </c>
      <c r="C575" t="s">
        <v>1296</v>
      </c>
    </row>
    <row r="576" spans="1:3" x14ac:dyDescent="0.35">
      <c r="A576" t="s">
        <v>679</v>
      </c>
      <c r="B576" t="s">
        <v>1295</v>
      </c>
      <c r="C576" t="s">
        <v>1304</v>
      </c>
    </row>
    <row r="577" spans="1:3" x14ac:dyDescent="0.35">
      <c r="A577" t="s">
        <v>679</v>
      </c>
      <c r="B577" t="s">
        <v>1295</v>
      </c>
      <c r="C577" t="s">
        <v>1306</v>
      </c>
    </row>
    <row r="578" spans="1:3" x14ac:dyDescent="0.35">
      <c r="A578" t="s">
        <v>679</v>
      </c>
      <c r="B578" t="s">
        <v>1295</v>
      </c>
      <c r="C578" t="s">
        <v>1308</v>
      </c>
    </row>
    <row r="579" spans="1:3" x14ac:dyDescent="0.35">
      <c r="A579" t="s">
        <v>679</v>
      </c>
      <c r="B579" t="s">
        <v>1295</v>
      </c>
      <c r="C579" t="s">
        <v>1321</v>
      </c>
    </row>
    <row r="580" spans="1:3" x14ac:dyDescent="0.35">
      <c r="A580" t="s">
        <v>679</v>
      </c>
      <c r="B580" t="s">
        <v>1295</v>
      </c>
      <c r="C580" t="s">
        <v>1323</v>
      </c>
    </row>
    <row r="581" spans="1:3" x14ac:dyDescent="0.35">
      <c r="A581" t="s">
        <v>785</v>
      </c>
      <c r="B581" t="s">
        <v>1388</v>
      </c>
      <c r="C581" t="s">
        <v>1396</v>
      </c>
    </row>
    <row r="582" spans="1:3" x14ac:dyDescent="0.35">
      <c r="A582" t="s">
        <v>785</v>
      </c>
      <c r="B582" t="s">
        <v>1388</v>
      </c>
      <c r="C582" t="s">
        <v>1399</v>
      </c>
    </row>
    <row r="583" spans="1:3" x14ac:dyDescent="0.35">
      <c r="A583" t="s">
        <v>785</v>
      </c>
      <c r="B583" t="s">
        <v>1388</v>
      </c>
      <c r="C583" t="s">
        <v>1400</v>
      </c>
    </row>
    <row r="584" spans="1:3" x14ac:dyDescent="0.35">
      <c r="A584" t="s">
        <v>785</v>
      </c>
      <c r="B584" t="s">
        <v>1388</v>
      </c>
      <c r="C584" t="s">
        <v>1401</v>
      </c>
    </row>
    <row r="585" spans="1:3" x14ac:dyDescent="0.35">
      <c r="A585" t="s">
        <v>785</v>
      </c>
      <c r="B585" t="s">
        <v>1388</v>
      </c>
      <c r="C585" t="s">
        <v>1403</v>
      </c>
    </row>
    <row r="586" spans="1:3" x14ac:dyDescent="0.35">
      <c r="A586" t="s">
        <v>785</v>
      </c>
      <c r="B586" t="s">
        <v>1388</v>
      </c>
      <c r="C586" t="s">
        <v>1404</v>
      </c>
    </row>
    <row r="587" spans="1:3" x14ac:dyDescent="0.35">
      <c r="A587" t="s">
        <v>785</v>
      </c>
      <c r="B587" t="s">
        <v>1388</v>
      </c>
      <c r="C587" t="s">
        <v>1405</v>
      </c>
    </row>
    <row r="588" spans="1:3" x14ac:dyDescent="0.35">
      <c r="A588" t="s">
        <v>785</v>
      </c>
      <c r="B588" t="s">
        <v>1522</v>
      </c>
      <c r="C588" t="s">
        <v>1523</v>
      </c>
    </row>
    <row r="589" spans="1:3" x14ac:dyDescent="0.35">
      <c r="A589" t="s">
        <v>785</v>
      </c>
      <c r="B589" t="s">
        <v>1522</v>
      </c>
      <c r="C589" t="s">
        <v>1530</v>
      </c>
    </row>
    <row r="590" spans="1:3" x14ac:dyDescent="0.35">
      <c r="A590" t="s">
        <v>785</v>
      </c>
      <c r="B590" t="s">
        <v>1522</v>
      </c>
      <c r="C590" t="s">
        <v>1531</v>
      </c>
    </row>
    <row r="591" spans="1:3" x14ac:dyDescent="0.35">
      <c r="A591" t="s">
        <v>785</v>
      </c>
      <c r="B591" t="s">
        <v>1522</v>
      </c>
      <c r="C591" t="s">
        <v>1532</v>
      </c>
    </row>
    <row r="592" spans="1:3" x14ac:dyDescent="0.35">
      <c r="A592" t="s">
        <v>785</v>
      </c>
      <c r="B592" t="s">
        <v>1522</v>
      </c>
      <c r="C592" t="s">
        <v>1534</v>
      </c>
    </row>
    <row r="593" spans="1:3" x14ac:dyDescent="0.35">
      <c r="A593" t="s">
        <v>785</v>
      </c>
      <c r="B593" t="s">
        <v>1522</v>
      </c>
      <c r="C593" t="s">
        <v>1535</v>
      </c>
    </row>
    <row r="594" spans="1:3" x14ac:dyDescent="0.35">
      <c r="A594" t="s">
        <v>785</v>
      </c>
      <c r="B594" t="s">
        <v>1522</v>
      </c>
      <c r="C594" t="s">
        <v>1536</v>
      </c>
    </row>
    <row r="595" spans="1:3" x14ac:dyDescent="0.35">
      <c r="A595" t="s">
        <v>785</v>
      </c>
      <c r="B595" t="s">
        <v>1522</v>
      </c>
      <c r="C595" t="s">
        <v>1537</v>
      </c>
    </row>
    <row r="596" spans="1:3" x14ac:dyDescent="0.35">
      <c r="A596" t="s">
        <v>444</v>
      </c>
      <c r="B596" t="s">
        <v>2388</v>
      </c>
      <c r="C596" t="s">
        <v>2389</v>
      </c>
    </row>
    <row r="597" spans="1:3" x14ac:dyDescent="0.35">
      <c r="A597" t="s">
        <v>444</v>
      </c>
      <c r="B597" t="s">
        <v>2388</v>
      </c>
      <c r="C597" t="s">
        <v>446</v>
      </c>
    </row>
    <row r="598" spans="1:3" x14ac:dyDescent="0.35">
      <c r="A598" t="s">
        <v>444</v>
      </c>
      <c r="B598" t="s">
        <v>2388</v>
      </c>
      <c r="C598" t="s">
        <v>2397</v>
      </c>
    </row>
    <row r="599" spans="1:3" x14ac:dyDescent="0.35">
      <c r="A599" t="s">
        <v>444</v>
      </c>
      <c r="B599" t="s">
        <v>2388</v>
      </c>
      <c r="C599" t="s">
        <v>815</v>
      </c>
    </row>
    <row r="600" spans="1:3" x14ac:dyDescent="0.35">
      <c r="A600" t="s">
        <v>444</v>
      </c>
      <c r="B600" t="s">
        <v>2388</v>
      </c>
      <c r="C600" t="s">
        <v>2401</v>
      </c>
    </row>
    <row r="601" spans="1:3" x14ac:dyDescent="0.35">
      <c r="A601" t="s">
        <v>444</v>
      </c>
      <c r="B601" t="s">
        <v>2388</v>
      </c>
      <c r="C601" t="s">
        <v>818</v>
      </c>
    </row>
    <row r="602" spans="1:3" x14ac:dyDescent="0.35">
      <c r="A602" t="s">
        <v>444</v>
      </c>
      <c r="B602" t="s">
        <v>2388</v>
      </c>
      <c r="C602" t="s">
        <v>464</v>
      </c>
    </row>
    <row r="603" spans="1:3" x14ac:dyDescent="0.35">
      <c r="A603" t="s">
        <v>444</v>
      </c>
      <c r="B603" t="s">
        <v>2388</v>
      </c>
      <c r="C603" t="s">
        <v>2405</v>
      </c>
    </row>
    <row r="604" spans="1:3" x14ac:dyDescent="0.35">
      <c r="A604" t="s">
        <v>444</v>
      </c>
      <c r="B604" t="s">
        <v>2388</v>
      </c>
      <c r="C604" t="s">
        <v>2406</v>
      </c>
    </row>
    <row r="605" spans="1:3" x14ac:dyDescent="0.35">
      <c r="A605" t="s">
        <v>444</v>
      </c>
      <c r="B605" t="s">
        <v>2388</v>
      </c>
      <c r="C605" t="s">
        <v>2408</v>
      </c>
    </row>
    <row r="606" spans="1:3" x14ac:dyDescent="0.35">
      <c r="A606" t="s">
        <v>444</v>
      </c>
      <c r="B606" t="s">
        <v>2388</v>
      </c>
      <c r="C606" t="s">
        <v>2409</v>
      </c>
    </row>
    <row r="607" spans="1:3" x14ac:dyDescent="0.35">
      <c r="A607" t="s">
        <v>235</v>
      </c>
      <c r="B607" t="s">
        <v>1499</v>
      </c>
      <c r="C607" t="s">
        <v>1500</v>
      </c>
    </row>
    <row r="608" spans="1:3" x14ac:dyDescent="0.35">
      <c r="A608" t="s">
        <v>235</v>
      </c>
      <c r="B608" t="s">
        <v>1499</v>
      </c>
      <c r="C608" t="s">
        <v>1509</v>
      </c>
    </row>
    <row r="609" spans="1:3" x14ac:dyDescent="0.35">
      <c r="A609" t="s">
        <v>235</v>
      </c>
      <c r="B609" t="s">
        <v>1499</v>
      </c>
      <c r="C609" t="s">
        <v>1510</v>
      </c>
    </row>
    <row r="610" spans="1:3" x14ac:dyDescent="0.35">
      <c r="A610" t="s">
        <v>235</v>
      </c>
      <c r="B610" t="s">
        <v>1499</v>
      </c>
      <c r="C610" t="s">
        <v>1512</v>
      </c>
    </row>
    <row r="611" spans="1:3" x14ac:dyDescent="0.35">
      <c r="A611" t="s">
        <v>235</v>
      </c>
      <c r="B611" t="s">
        <v>1959</v>
      </c>
      <c r="C611" t="s">
        <v>274</v>
      </c>
    </row>
    <row r="612" spans="1:3" x14ac:dyDescent="0.35">
      <c r="A612" t="s">
        <v>235</v>
      </c>
      <c r="B612" t="s">
        <v>1959</v>
      </c>
      <c r="C612" t="s">
        <v>394</v>
      </c>
    </row>
    <row r="613" spans="1:3" x14ac:dyDescent="0.35">
      <c r="A613" t="s">
        <v>235</v>
      </c>
      <c r="B613" t="s">
        <v>1959</v>
      </c>
      <c r="C613" t="s">
        <v>1052</v>
      </c>
    </row>
    <row r="614" spans="1:3" x14ac:dyDescent="0.35">
      <c r="A614" t="s">
        <v>235</v>
      </c>
      <c r="B614" t="s">
        <v>1959</v>
      </c>
      <c r="C614" t="s">
        <v>672</v>
      </c>
    </row>
    <row r="615" spans="1:3" x14ac:dyDescent="0.35">
      <c r="A615" t="s">
        <v>235</v>
      </c>
      <c r="B615" t="s">
        <v>1959</v>
      </c>
      <c r="C615" t="s">
        <v>286</v>
      </c>
    </row>
    <row r="616" spans="1:3" x14ac:dyDescent="0.35">
      <c r="A616" t="s">
        <v>235</v>
      </c>
      <c r="B616" t="s">
        <v>1959</v>
      </c>
      <c r="C616" t="s">
        <v>673</v>
      </c>
    </row>
    <row r="617" spans="1:3" x14ac:dyDescent="0.35">
      <c r="A617" t="s">
        <v>235</v>
      </c>
      <c r="B617" t="s">
        <v>1959</v>
      </c>
      <c r="C617" t="s">
        <v>1978</v>
      </c>
    </row>
    <row r="618" spans="1:3" x14ac:dyDescent="0.35">
      <c r="A618" t="s">
        <v>235</v>
      </c>
      <c r="B618" t="s">
        <v>2178</v>
      </c>
      <c r="C618" t="s">
        <v>2187</v>
      </c>
    </row>
    <row r="619" spans="1:3" x14ac:dyDescent="0.35">
      <c r="A619" t="s">
        <v>235</v>
      </c>
      <c r="B619" t="s">
        <v>2178</v>
      </c>
      <c r="C619" t="s">
        <v>2190</v>
      </c>
    </row>
    <row r="620" spans="1:3" x14ac:dyDescent="0.35">
      <c r="A620" t="s">
        <v>235</v>
      </c>
      <c r="B620" t="s">
        <v>2178</v>
      </c>
      <c r="C620" t="s">
        <v>2192</v>
      </c>
    </row>
    <row r="621" spans="1:3" x14ac:dyDescent="0.35">
      <c r="A621" t="s">
        <v>235</v>
      </c>
      <c r="B621" t="s">
        <v>2178</v>
      </c>
      <c r="C621" t="s">
        <v>2193</v>
      </c>
    </row>
    <row r="622" spans="1:3" x14ac:dyDescent="0.35">
      <c r="A622" t="s">
        <v>235</v>
      </c>
      <c r="B622" t="s">
        <v>2178</v>
      </c>
      <c r="C622" t="s">
        <v>2195</v>
      </c>
    </row>
    <row r="623" spans="1:3" x14ac:dyDescent="0.35">
      <c r="A623" t="s">
        <v>235</v>
      </c>
      <c r="B623" t="s">
        <v>2178</v>
      </c>
      <c r="C623" t="s">
        <v>2196</v>
      </c>
    </row>
    <row r="624" spans="1:3" x14ac:dyDescent="0.35">
      <c r="A624" t="s">
        <v>193</v>
      </c>
      <c r="B624" t="s">
        <v>2007</v>
      </c>
      <c r="C624" t="s">
        <v>2011</v>
      </c>
    </row>
    <row r="625" spans="1:3" x14ac:dyDescent="0.35">
      <c r="A625" t="s">
        <v>193</v>
      </c>
      <c r="B625" t="s">
        <v>2007</v>
      </c>
      <c r="C625" t="s">
        <v>2015</v>
      </c>
    </row>
    <row r="626" spans="1:3" x14ac:dyDescent="0.35">
      <c r="A626" t="s">
        <v>319</v>
      </c>
      <c r="B626" t="s">
        <v>1178</v>
      </c>
      <c r="C626" t="s">
        <v>1192</v>
      </c>
    </row>
    <row r="627" spans="1:3" x14ac:dyDescent="0.35">
      <c r="A627" t="s">
        <v>319</v>
      </c>
      <c r="B627" t="s">
        <v>1178</v>
      </c>
      <c r="C627" t="s">
        <v>1210</v>
      </c>
    </row>
    <row r="628" spans="1:3" x14ac:dyDescent="0.35">
      <c r="A628" t="s">
        <v>319</v>
      </c>
      <c r="B628" t="s">
        <v>1178</v>
      </c>
      <c r="C628" t="s">
        <v>1211</v>
      </c>
    </row>
    <row r="629" spans="1:3" x14ac:dyDescent="0.35">
      <c r="A629" t="s">
        <v>319</v>
      </c>
      <c r="B629" t="s">
        <v>1178</v>
      </c>
      <c r="C629" t="s">
        <v>1212</v>
      </c>
    </row>
    <row r="630" spans="1:3" x14ac:dyDescent="0.35">
      <c r="A630" t="s">
        <v>319</v>
      </c>
      <c r="B630" t="s">
        <v>1178</v>
      </c>
      <c r="C630" t="s">
        <v>1213</v>
      </c>
    </row>
    <row r="631" spans="1:3" x14ac:dyDescent="0.35">
      <c r="A631" t="s">
        <v>319</v>
      </c>
      <c r="B631" t="s">
        <v>1356</v>
      </c>
      <c r="C631" t="s">
        <v>1379</v>
      </c>
    </row>
    <row r="632" spans="1:3" x14ac:dyDescent="0.35">
      <c r="A632" t="s">
        <v>319</v>
      </c>
      <c r="B632" t="s">
        <v>1356</v>
      </c>
      <c r="C632" t="s">
        <v>1382</v>
      </c>
    </row>
    <row r="633" spans="1:3" x14ac:dyDescent="0.35">
      <c r="A633" t="s">
        <v>319</v>
      </c>
      <c r="B633" t="s">
        <v>1356</v>
      </c>
      <c r="C633" t="s">
        <v>1386</v>
      </c>
    </row>
    <row r="634" spans="1:3" x14ac:dyDescent="0.35">
      <c r="A634" t="s">
        <v>319</v>
      </c>
      <c r="B634" t="s">
        <v>1356</v>
      </c>
      <c r="C634" t="s">
        <v>1387</v>
      </c>
    </row>
    <row r="635" spans="1:3" x14ac:dyDescent="0.35">
      <c r="A635" t="s">
        <v>865</v>
      </c>
      <c r="B635" t="s">
        <v>2411</v>
      </c>
      <c r="C635" t="s">
        <v>2412</v>
      </c>
    </row>
    <row r="636" spans="1:3" x14ac:dyDescent="0.35">
      <c r="A636" t="s">
        <v>865</v>
      </c>
      <c r="B636" t="s">
        <v>2411</v>
      </c>
      <c r="C636" t="s">
        <v>2424</v>
      </c>
    </row>
    <row r="637" spans="1:3" x14ac:dyDescent="0.35">
      <c r="A637" t="s">
        <v>865</v>
      </c>
      <c r="B637" t="s">
        <v>2411</v>
      </c>
      <c r="C637" t="s">
        <v>2436</v>
      </c>
    </row>
    <row r="638" spans="1:3" x14ac:dyDescent="0.35">
      <c r="A638" t="s">
        <v>235</v>
      </c>
      <c r="B638" t="s">
        <v>1108</v>
      </c>
      <c r="C638" t="s">
        <v>531</v>
      </c>
    </row>
    <row r="639" spans="1:3" x14ac:dyDescent="0.35">
      <c r="A639" t="s">
        <v>235</v>
      </c>
      <c r="B639" t="s">
        <v>1108</v>
      </c>
      <c r="C639" t="s">
        <v>667</v>
      </c>
    </row>
    <row r="640" spans="1:3" x14ac:dyDescent="0.35">
      <c r="A640" t="s">
        <v>235</v>
      </c>
      <c r="B640" t="s">
        <v>1108</v>
      </c>
      <c r="C640" t="s">
        <v>677</v>
      </c>
    </row>
    <row r="641" spans="1:3" x14ac:dyDescent="0.35">
      <c r="A641" t="s">
        <v>235</v>
      </c>
      <c r="B641" t="s">
        <v>1108</v>
      </c>
      <c r="C641" t="s">
        <v>671</v>
      </c>
    </row>
    <row r="642" spans="1:3" x14ac:dyDescent="0.35">
      <c r="A642" t="s">
        <v>235</v>
      </c>
      <c r="B642" t="s">
        <v>1108</v>
      </c>
      <c r="C642" t="s">
        <v>669</v>
      </c>
    </row>
    <row r="643" spans="1:3" x14ac:dyDescent="0.35">
      <c r="A643" t="s">
        <v>235</v>
      </c>
      <c r="B643" t="s">
        <v>1108</v>
      </c>
      <c r="C643" t="s">
        <v>676</v>
      </c>
    </row>
    <row r="644" spans="1:3" x14ac:dyDescent="0.35">
      <c r="A644" t="s">
        <v>235</v>
      </c>
      <c r="B644" t="s">
        <v>1108</v>
      </c>
      <c r="C644" t="s">
        <v>678</v>
      </c>
    </row>
    <row r="645" spans="1:3" x14ac:dyDescent="0.35">
      <c r="A645" t="s">
        <v>139</v>
      </c>
      <c r="B645" t="s">
        <v>360</v>
      </c>
      <c r="C645" t="s">
        <v>361</v>
      </c>
    </row>
    <row r="646" spans="1:3" x14ac:dyDescent="0.35">
      <c r="A646" t="s">
        <v>139</v>
      </c>
      <c r="B646" t="s">
        <v>1121</v>
      </c>
      <c r="C646" t="s">
        <v>502</v>
      </c>
    </row>
    <row r="647" spans="1:3" x14ac:dyDescent="0.35">
      <c r="A647" t="s">
        <v>139</v>
      </c>
      <c r="B647" t="s">
        <v>1121</v>
      </c>
      <c r="C647" t="s">
        <v>503</v>
      </c>
    </row>
    <row r="648" spans="1:3" x14ac:dyDescent="0.35">
      <c r="A648" t="s">
        <v>139</v>
      </c>
      <c r="B648" t="s">
        <v>1121</v>
      </c>
      <c r="C648" t="s">
        <v>495</v>
      </c>
    </row>
    <row r="649" spans="1:3" x14ac:dyDescent="0.35">
      <c r="A649" t="s">
        <v>139</v>
      </c>
      <c r="B649" t="s">
        <v>1121</v>
      </c>
      <c r="C649" t="s">
        <v>1127</v>
      </c>
    </row>
    <row r="650" spans="1:3" x14ac:dyDescent="0.35">
      <c r="A650" t="s">
        <v>139</v>
      </c>
      <c r="B650" t="s">
        <v>1121</v>
      </c>
      <c r="C650" t="s">
        <v>1128</v>
      </c>
    </row>
    <row r="651" spans="1:3" x14ac:dyDescent="0.35">
      <c r="A651" t="s">
        <v>139</v>
      </c>
      <c r="B651" t="s">
        <v>2335</v>
      </c>
      <c r="C651" t="s">
        <v>2336</v>
      </c>
    </row>
    <row r="652" spans="1:3" x14ac:dyDescent="0.35">
      <c r="A652" t="s">
        <v>139</v>
      </c>
      <c r="B652" t="s">
        <v>2335</v>
      </c>
      <c r="C652" t="s">
        <v>2346</v>
      </c>
    </row>
    <row r="653" spans="1:3" x14ac:dyDescent="0.35">
      <c r="A653" t="s">
        <v>139</v>
      </c>
      <c r="B653" t="s">
        <v>1217</v>
      </c>
      <c r="C653" t="s">
        <v>181</v>
      </c>
    </row>
    <row r="654" spans="1:3" x14ac:dyDescent="0.35">
      <c r="A654" t="s">
        <v>139</v>
      </c>
      <c r="B654" t="s">
        <v>1217</v>
      </c>
      <c r="C654" t="s">
        <v>191</v>
      </c>
    </row>
    <row r="655" spans="1:3" x14ac:dyDescent="0.35">
      <c r="A655" t="s">
        <v>139</v>
      </c>
      <c r="B655" t="s">
        <v>1217</v>
      </c>
      <c r="C655" t="s">
        <v>1223</v>
      </c>
    </row>
    <row r="656" spans="1:3" x14ac:dyDescent="0.35">
      <c r="A656" t="s">
        <v>139</v>
      </c>
      <c r="B656" t="s">
        <v>1217</v>
      </c>
      <c r="C656" t="s">
        <v>1224</v>
      </c>
    </row>
    <row r="657" spans="1:3" x14ac:dyDescent="0.35">
      <c r="A657" t="s">
        <v>139</v>
      </c>
      <c r="B657" t="s">
        <v>1217</v>
      </c>
      <c r="C657" t="s">
        <v>1225</v>
      </c>
    </row>
    <row r="658" spans="1:3" x14ac:dyDescent="0.35">
      <c r="A658" t="s">
        <v>139</v>
      </c>
      <c r="B658" t="s">
        <v>1217</v>
      </c>
      <c r="C658" t="s">
        <v>1226</v>
      </c>
    </row>
    <row r="659" spans="1:3" x14ac:dyDescent="0.35">
      <c r="A659" t="s">
        <v>139</v>
      </c>
      <c r="B659" t="s">
        <v>1217</v>
      </c>
      <c r="C659" t="s">
        <v>1227</v>
      </c>
    </row>
    <row r="660" spans="1:3" x14ac:dyDescent="0.35">
      <c r="A660" t="s">
        <v>139</v>
      </c>
      <c r="B660" t="s">
        <v>1217</v>
      </c>
      <c r="C660" t="s">
        <v>192</v>
      </c>
    </row>
    <row r="661" spans="1:3" x14ac:dyDescent="0.35">
      <c r="A661" t="s">
        <v>139</v>
      </c>
      <c r="B661" t="s">
        <v>1217</v>
      </c>
      <c r="C661" t="s">
        <v>1228</v>
      </c>
    </row>
    <row r="662" spans="1:3" x14ac:dyDescent="0.35">
      <c r="A662" t="s">
        <v>139</v>
      </c>
      <c r="B662" t="s">
        <v>1217</v>
      </c>
      <c r="C662" t="s">
        <v>1229</v>
      </c>
    </row>
    <row r="663" spans="1:3" x14ac:dyDescent="0.35">
      <c r="A663" t="s">
        <v>139</v>
      </c>
      <c r="B663" t="s">
        <v>1217</v>
      </c>
      <c r="C663" t="s">
        <v>1230</v>
      </c>
    </row>
    <row r="664" spans="1:3" x14ac:dyDescent="0.35">
      <c r="A664" t="s">
        <v>139</v>
      </c>
      <c r="B664" t="s">
        <v>1217</v>
      </c>
      <c r="C664" t="s">
        <v>1231</v>
      </c>
    </row>
    <row r="665" spans="1:3" x14ac:dyDescent="0.35">
      <c r="A665" t="s">
        <v>319</v>
      </c>
      <c r="B665" t="s">
        <v>506</v>
      </c>
      <c r="C665" t="s">
        <v>507</v>
      </c>
    </row>
    <row r="666" spans="1:3" x14ac:dyDescent="0.35">
      <c r="A666" t="s">
        <v>319</v>
      </c>
      <c r="B666" t="s">
        <v>506</v>
      </c>
      <c r="C666" t="s">
        <v>518</v>
      </c>
    </row>
    <row r="667" spans="1:3" x14ac:dyDescent="0.35">
      <c r="A667" t="s">
        <v>319</v>
      </c>
      <c r="B667" t="s">
        <v>506</v>
      </c>
      <c r="C667" t="s">
        <v>521</v>
      </c>
    </row>
    <row r="668" spans="1:3" x14ac:dyDescent="0.35">
      <c r="A668" t="s">
        <v>319</v>
      </c>
      <c r="B668" t="s">
        <v>506</v>
      </c>
      <c r="C668" t="s">
        <v>522</v>
      </c>
    </row>
    <row r="669" spans="1:3" x14ac:dyDescent="0.35">
      <c r="A669" t="s">
        <v>319</v>
      </c>
      <c r="B669" t="s">
        <v>506</v>
      </c>
      <c r="C669" t="s">
        <v>524</v>
      </c>
    </row>
    <row r="670" spans="1:3" x14ac:dyDescent="0.35">
      <c r="A670" t="s">
        <v>319</v>
      </c>
      <c r="B670" t="s">
        <v>506</v>
      </c>
      <c r="C670" t="s">
        <v>527</v>
      </c>
    </row>
    <row r="671" spans="1:3" x14ac:dyDescent="0.35">
      <c r="A671" t="s">
        <v>235</v>
      </c>
      <c r="B671" t="s">
        <v>530</v>
      </c>
      <c r="C671" t="s">
        <v>545</v>
      </c>
    </row>
    <row r="672" spans="1:3" x14ac:dyDescent="0.35">
      <c r="A672" t="s">
        <v>319</v>
      </c>
      <c r="B672" t="s">
        <v>588</v>
      </c>
      <c r="C672" t="s">
        <v>589</v>
      </c>
    </row>
    <row r="673" spans="1:3" x14ac:dyDescent="0.35">
      <c r="A673" t="s">
        <v>319</v>
      </c>
      <c r="B673" t="s">
        <v>588</v>
      </c>
      <c r="C673" t="s">
        <v>591</v>
      </c>
    </row>
    <row r="674" spans="1:3" x14ac:dyDescent="0.35">
      <c r="A674" t="s">
        <v>319</v>
      </c>
      <c r="B674" t="s">
        <v>588</v>
      </c>
      <c r="C674" t="s">
        <v>592</v>
      </c>
    </row>
    <row r="675" spans="1:3" x14ac:dyDescent="0.35">
      <c r="A675" t="s">
        <v>319</v>
      </c>
      <c r="B675" t="s">
        <v>588</v>
      </c>
      <c r="C675" t="s">
        <v>594</v>
      </c>
    </row>
    <row r="676" spans="1:3" x14ac:dyDescent="0.35">
      <c r="A676" t="s">
        <v>319</v>
      </c>
      <c r="B676" t="s">
        <v>588</v>
      </c>
      <c r="C676" t="s">
        <v>596</v>
      </c>
    </row>
    <row r="677" spans="1:3" x14ac:dyDescent="0.35">
      <c r="A677" t="s">
        <v>319</v>
      </c>
      <c r="B677" t="s">
        <v>588</v>
      </c>
      <c r="C677" t="s">
        <v>597</v>
      </c>
    </row>
    <row r="678" spans="1:3" x14ac:dyDescent="0.35">
      <c r="A678" t="s">
        <v>319</v>
      </c>
      <c r="B678" t="s">
        <v>588</v>
      </c>
      <c r="C678" t="s">
        <v>600</v>
      </c>
    </row>
    <row r="679" spans="1:3" x14ac:dyDescent="0.35">
      <c r="A679" t="s">
        <v>444</v>
      </c>
      <c r="B679" t="s">
        <v>801</v>
      </c>
      <c r="C679" t="s">
        <v>802</v>
      </c>
    </row>
    <row r="680" spans="1:3" x14ac:dyDescent="0.35">
      <c r="A680" t="s">
        <v>444</v>
      </c>
      <c r="B680" t="s">
        <v>801</v>
      </c>
      <c r="C680" t="s">
        <v>458</v>
      </c>
    </row>
    <row r="681" spans="1:3" x14ac:dyDescent="0.35">
      <c r="A681" t="s">
        <v>444</v>
      </c>
      <c r="B681" t="s">
        <v>801</v>
      </c>
      <c r="C681" t="s">
        <v>815</v>
      </c>
    </row>
    <row r="682" spans="1:3" x14ac:dyDescent="0.35">
      <c r="A682" t="s">
        <v>444</v>
      </c>
      <c r="B682" t="s">
        <v>801</v>
      </c>
      <c r="C682" t="s">
        <v>818</v>
      </c>
    </row>
    <row r="683" spans="1:3" x14ac:dyDescent="0.35">
      <c r="A683" t="s">
        <v>444</v>
      </c>
      <c r="B683" t="s">
        <v>801</v>
      </c>
      <c r="C683" t="s">
        <v>820</v>
      </c>
    </row>
    <row r="684" spans="1:3" x14ac:dyDescent="0.35">
      <c r="A684" t="s">
        <v>319</v>
      </c>
      <c r="B684" t="s">
        <v>1060</v>
      </c>
      <c r="C684" t="s">
        <v>1071</v>
      </c>
    </row>
    <row r="685" spans="1:3" x14ac:dyDescent="0.35">
      <c r="A685" t="s">
        <v>319</v>
      </c>
      <c r="B685" t="s">
        <v>1060</v>
      </c>
      <c r="C685" t="s">
        <v>1074</v>
      </c>
    </row>
    <row r="686" spans="1:3" x14ac:dyDescent="0.35">
      <c r="A686" t="s">
        <v>235</v>
      </c>
      <c r="B686" t="s">
        <v>1108</v>
      </c>
      <c r="C686" t="s">
        <v>286</v>
      </c>
    </row>
    <row r="687" spans="1:3" x14ac:dyDescent="0.35">
      <c r="A687" t="s">
        <v>235</v>
      </c>
      <c r="B687" t="s">
        <v>1108</v>
      </c>
      <c r="C687" t="s">
        <v>393</v>
      </c>
    </row>
    <row r="688" spans="1:3" x14ac:dyDescent="0.35">
      <c r="A688" t="s">
        <v>235</v>
      </c>
      <c r="B688" t="s">
        <v>1108</v>
      </c>
      <c r="C688" t="s">
        <v>394</v>
      </c>
    </row>
    <row r="689" spans="1:3" x14ac:dyDescent="0.35">
      <c r="A689" t="s">
        <v>235</v>
      </c>
      <c r="B689" t="s">
        <v>1108</v>
      </c>
      <c r="C689" t="s">
        <v>396</v>
      </c>
    </row>
    <row r="690" spans="1:3" x14ac:dyDescent="0.35">
      <c r="A690" t="s">
        <v>235</v>
      </c>
      <c r="B690" t="s">
        <v>1108</v>
      </c>
      <c r="C690" t="s">
        <v>672</v>
      </c>
    </row>
    <row r="691" spans="1:3" x14ac:dyDescent="0.35">
      <c r="A691" t="s">
        <v>235</v>
      </c>
      <c r="B691" t="s">
        <v>1108</v>
      </c>
      <c r="C691" t="s">
        <v>674</v>
      </c>
    </row>
    <row r="692" spans="1:3" x14ac:dyDescent="0.35">
      <c r="A692" t="s">
        <v>319</v>
      </c>
      <c r="B692" t="s">
        <v>1178</v>
      </c>
      <c r="C692" t="s">
        <v>1179</v>
      </c>
    </row>
    <row r="693" spans="1:3" x14ac:dyDescent="0.35">
      <c r="A693" t="s">
        <v>319</v>
      </c>
      <c r="B693" t="s">
        <v>1178</v>
      </c>
      <c r="C693" t="s">
        <v>1209</v>
      </c>
    </row>
    <row r="694" spans="1:3" x14ac:dyDescent="0.35">
      <c r="A694" t="s">
        <v>785</v>
      </c>
      <c r="B694" t="s">
        <v>1388</v>
      </c>
      <c r="C694" t="s">
        <v>1389</v>
      </c>
    </row>
    <row r="695" spans="1:3" x14ac:dyDescent="0.35">
      <c r="A695" t="s">
        <v>785</v>
      </c>
      <c r="B695" t="s">
        <v>1388</v>
      </c>
      <c r="C695" t="s">
        <v>1393</v>
      </c>
    </row>
    <row r="696" spans="1:3" x14ac:dyDescent="0.35">
      <c r="A696" t="s">
        <v>785</v>
      </c>
      <c r="B696" t="s">
        <v>1388</v>
      </c>
      <c r="C696" t="s">
        <v>1394</v>
      </c>
    </row>
    <row r="697" spans="1:3" x14ac:dyDescent="0.35">
      <c r="A697" t="s">
        <v>785</v>
      </c>
      <c r="B697" t="s">
        <v>1388</v>
      </c>
      <c r="C697" t="s">
        <v>1395</v>
      </c>
    </row>
    <row r="698" spans="1:3" x14ac:dyDescent="0.35">
      <c r="A698" t="s">
        <v>615</v>
      </c>
      <c r="B698" t="s">
        <v>1427</v>
      </c>
      <c r="C698" t="s">
        <v>1439</v>
      </c>
    </row>
    <row r="699" spans="1:3" x14ac:dyDescent="0.35">
      <c r="A699" t="s">
        <v>615</v>
      </c>
      <c r="B699" t="s">
        <v>1427</v>
      </c>
      <c r="C699" t="s">
        <v>1441</v>
      </c>
    </row>
    <row r="700" spans="1:3" x14ac:dyDescent="0.35">
      <c r="A700" t="s">
        <v>319</v>
      </c>
      <c r="B700" t="s">
        <v>1946</v>
      </c>
      <c r="C700" t="s">
        <v>1956</v>
      </c>
    </row>
    <row r="701" spans="1:3" x14ac:dyDescent="0.35">
      <c r="A701" t="s">
        <v>319</v>
      </c>
      <c r="B701" t="s">
        <v>2144</v>
      </c>
      <c r="C701" t="s">
        <v>2148</v>
      </c>
    </row>
    <row r="702" spans="1:3" x14ac:dyDescent="0.35">
      <c r="A702" t="s">
        <v>319</v>
      </c>
      <c r="B702" t="s">
        <v>2144</v>
      </c>
      <c r="C702" t="s">
        <v>2149</v>
      </c>
    </row>
    <row r="703" spans="1:3" x14ac:dyDescent="0.35">
      <c r="A703" t="s">
        <v>319</v>
      </c>
      <c r="B703" t="s">
        <v>2144</v>
      </c>
      <c r="C703" t="s">
        <v>2150</v>
      </c>
    </row>
    <row r="704" spans="1:3" x14ac:dyDescent="0.35">
      <c r="A704" t="s">
        <v>319</v>
      </c>
      <c r="B704" t="s">
        <v>2144</v>
      </c>
      <c r="C704" t="s">
        <v>2151</v>
      </c>
    </row>
    <row r="705" spans="1:3" x14ac:dyDescent="0.35">
      <c r="A705" t="s">
        <v>319</v>
      </c>
      <c r="B705" t="s">
        <v>2144</v>
      </c>
      <c r="C705" t="s">
        <v>2152</v>
      </c>
    </row>
    <row r="706" spans="1:3" x14ac:dyDescent="0.35">
      <c r="A706" t="s">
        <v>319</v>
      </c>
      <c r="B706" t="s">
        <v>2144</v>
      </c>
      <c r="C706" t="s">
        <v>2153</v>
      </c>
    </row>
    <row r="707" spans="1:3" x14ac:dyDescent="0.35">
      <c r="A707" t="s">
        <v>319</v>
      </c>
      <c r="B707" t="s">
        <v>2144</v>
      </c>
      <c r="C707" t="s">
        <v>2155</v>
      </c>
    </row>
    <row r="708" spans="1:3" x14ac:dyDescent="0.35">
      <c r="A708" t="s">
        <v>235</v>
      </c>
      <c r="B708" t="s">
        <v>2318</v>
      </c>
      <c r="C708" t="s">
        <v>2321</v>
      </c>
    </row>
    <row r="709" spans="1:3" x14ac:dyDescent="0.35">
      <c r="A709" t="s">
        <v>235</v>
      </c>
      <c r="B709" t="s">
        <v>2318</v>
      </c>
      <c r="C709" t="s">
        <v>2326</v>
      </c>
    </row>
    <row r="710" spans="1:3" x14ac:dyDescent="0.35">
      <c r="A710" t="s">
        <v>235</v>
      </c>
      <c r="B710" t="s">
        <v>2318</v>
      </c>
      <c r="C710" t="s">
        <v>2327</v>
      </c>
    </row>
    <row r="711" spans="1:3" x14ac:dyDescent="0.35">
      <c r="A711" t="s">
        <v>235</v>
      </c>
      <c r="B711" t="s">
        <v>2318</v>
      </c>
      <c r="C711" t="s">
        <v>2328</v>
      </c>
    </row>
    <row r="712" spans="1:3" x14ac:dyDescent="0.35">
      <c r="A712" t="s">
        <v>235</v>
      </c>
      <c r="B712" t="s">
        <v>2318</v>
      </c>
      <c r="C712" t="s">
        <v>2329</v>
      </c>
    </row>
    <row r="713" spans="1:3" x14ac:dyDescent="0.35">
      <c r="A713" t="s">
        <v>235</v>
      </c>
      <c r="B713" t="s">
        <v>2318</v>
      </c>
      <c r="C713" t="s">
        <v>2330</v>
      </c>
    </row>
    <row r="714" spans="1:3" x14ac:dyDescent="0.35">
      <c r="A714" t="s">
        <v>235</v>
      </c>
      <c r="B714" t="s">
        <v>236</v>
      </c>
      <c r="C714" t="s">
        <v>265</v>
      </c>
    </row>
    <row r="715" spans="1:3" x14ac:dyDescent="0.35">
      <c r="A715" t="s">
        <v>235</v>
      </c>
      <c r="B715" t="s">
        <v>236</v>
      </c>
      <c r="C715" t="s">
        <v>271</v>
      </c>
    </row>
    <row r="716" spans="1:3" x14ac:dyDescent="0.35">
      <c r="A716" t="s">
        <v>679</v>
      </c>
      <c r="B716" t="s">
        <v>1911</v>
      </c>
      <c r="C716" t="s">
        <v>1916</v>
      </c>
    </row>
    <row r="717" spans="1:3" x14ac:dyDescent="0.35">
      <c r="A717" t="s">
        <v>679</v>
      </c>
      <c r="B717" t="s">
        <v>680</v>
      </c>
      <c r="C717" t="s">
        <v>700</v>
      </c>
    </row>
    <row r="718" spans="1:3" x14ac:dyDescent="0.35">
      <c r="A718" t="s">
        <v>679</v>
      </c>
      <c r="B718" t="s">
        <v>680</v>
      </c>
      <c r="C718" t="s">
        <v>706</v>
      </c>
    </row>
    <row r="719" spans="1:3" x14ac:dyDescent="0.35">
      <c r="A719" t="s">
        <v>679</v>
      </c>
      <c r="B719" t="s">
        <v>680</v>
      </c>
      <c r="C719" t="s">
        <v>708</v>
      </c>
    </row>
    <row r="720" spans="1:3" x14ac:dyDescent="0.35">
      <c r="A720" t="s">
        <v>679</v>
      </c>
      <c r="B720" t="s">
        <v>680</v>
      </c>
      <c r="C720" t="s">
        <v>710</v>
      </c>
    </row>
    <row r="721" spans="1:3" x14ac:dyDescent="0.35">
      <c r="A721" t="s">
        <v>679</v>
      </c>
      <c r="B721" t="s">
        <v>739</v>
      </c>
      <c r="C721" t="s">
        <v>740</v>
      </c>
    </row>
    <row r="722" spans="1:3" x14ac:dyDescent="0.35">
      <c r="A722" t="s">
        <v>679</v>
      </c>
      <c r="B722" t="s">
        <v>739</v>
      </c>
      <c r="C722" t="s">
        <v>742</v>
      </c>
    </row>
    <row r="723" spans="1:3" x14ac:dyDescent="0.35">
      <c r="A723" t="s">
        <v>679</v>
      </c>
      <c r="B723" t="s">
        <v>739</v>
      </c>
      <c r="C723" t="s">
        <v>744</v>
      </c>
    </row>
    <row r="724" spans="1:3" x14ac:dyDescent="0.35">
      <c r="A724" t="s">
        <v>679</v>
      </c>
      <c r="B724" t="s">
        <v>739</v>
      </c>
      <c r="C724" t="s">
        <v>755</v>
      </c>
    </row>
    <row r="725" spans="1:3" x14ac:dyDescent="0.35">
      <c r="A725" t="s">
        <v>679</v>
      </c>
      <c r="B725" t="s">
        <v>739</v>
      </c>
      <c r="C725" t="s">
        <v>758</v>
      </c>
    </row>
    <row r="726" spans="1:3" x14ac:dyDescent="0.35">
      <c r="A726" t="s">
        <v>679</v>
      </c>
      <c r="B726" t="s">
        <v>739</v>
      </c>
      <c r="C726" t="s">
        <v>759</v>
      </c>
    </row>
    <row r="727" spans="1:3" x14ac:dyDescent="0.35">
      <c r="A727" t="s">
        <v>679</v>
      </c>
      <c r="B727" t="s">
        <v>739</v>
      </c>
      <c r="C727" t="s">
        <v>763</v>
      </c>
    </row>
    <row r="728" spans="1:3" x14ac:dyDescent="0.35">
      <c r="A728" t="s">
        <v>679</v>
      </c>
      <c r="B728" t="s">
        <v>1911</v>
      </c>
      <c r="C728" t="s">
        <v>1912</v>
      </c>
    </row>
    <row r="729" spans="1:3" x14ac:dyDescent="0.35">
      <c r="A729" t="s">
        <v>679</v>
      </c>
      <c r="B729" t="s">
        <v>1911</v>
      </c>
      <c r="C729" t="s">
        <v>1918</v>
      </c>
    </row>
    <row r="730" spans="1:3" x14ac:dyDescent="0.35">
      <c r="A730" t="s">
        <v>319</v>
      </c>
      <c r="B730" t="s">
        <v>588</v>
      </c>
      <c r="C730" t="s">
        <v>607</v>
      </c>
    </row>
    <row r="731" spans="1:3" x14ac:dyDescent="0.35">
      <c r="A731" t="s">
        <v>319</v>
      </c>
      <c r="B731" t="s">
        <v>588</v>
      </c>
      <c r="C731" t="s">
        <v>610</v>
      </c>
    </row>
    <row r="732" spans="1:3" x14ac:dyDescent="0.35">
      <c r="A732" t="s">
        <v>319</v>
      </c>
      <c r="B732" t="s">
        <v>588</v>
      </c>
      <c r="C732" t="s">
        <v>612</v>
      </c>
    </row>
    <row r="733" spans="1:3" x14ac:dyDescent="0.35">
      <c r="A733" t="s">
        <v>319</v>
      </c>
      <c r="B733" t="s">
        <v>588</v>
      </c>
      <c r="C733" t="s">
        <v>614</v>
      </c>
    </row>
    <row r="734" spans="1:3" x14ac:dyDescent="0.35">
      <c r="A734" t="s">
        <v>319</v>
      </c>
      <c r="B734" t="s">
        <v>2144</v>
      </c>
      <c r="C734" t="s">
        <v>2156</v>
      </c>
    </row>
    <row r="735" spans="1:3" x14ac:dyDescent="0.35">
      <c r="A735" t="s">
        <v>319</v>
      </c>
      <c r="B735" t="s">
        <v>2144</v>
      </c>
      <c r="C735" t="s">
        <v>2157</v>
      </c>
    </row>
    <row r="736" spans="1:3" x14ac:dyDescent="0.35">
      <c r="A736" t="s">
        <v>319</v>
      </c>
      <c r="B736" t="s">
        <v>320</v>
      </c>
      <c r="C736" t="s">
        <v>321</v>
      </c>
    </row>
    <row r="737" spans="1:3" x14ac:dyDescent="0.35">
      <c r="A737" t="s">
        <v>319</v>
      </c>
      <c r="B737" t="s">
        <v>320</v>
      </c>
      <c r="C737" t="s">
        <v>331</v>
      </c>
    </row>
    <row r="738" spans="1:3" x14ac:dyDescent="0.35">
      <c r="A738" t="s">
        <v>319</v>
      </c>
      <c r="B738" t="s">
        <v>320</v>
      </c>
      <c r="C738" t="s">
        <v>335</v>
      </c>
    </row>
    <row r="739" spans="1:3" x14ac:dyDescent="0.35">
      <c r="A739" t="s">
        <v>319</v>
      </c>
      <c r="B739" t="s">
        <v>320</v>
      </c>
      <c r="C739" t="s">
        <v>339</v>
      </c>
    </row>
    <row r="740" spans="1:3" x14ac:dyDescent="0.35">
      <c r="A740" t="s">
        <v>319</v>
      </c>
      <c r="B740" t="s">
        <v>320</v>
      </c>
      <c r="C740" t="s">
        <v>347</v>
      </c>
    </row>
    <row r="741" spans="1:3" x14ac:dyDescent="0.35">
      <c r="A741" t="s">
        <v>319</v>
      </c>
      <c r="B741" t="s">
        <v>320</v>
      </c>
      <c r="C741" t="s">
        <v>352</v>
      </c>
    </row>
    <row r="742" spans="1:3" x14ac:dyDescent="0.35">
      <c r="A742" t="s">
        <v>319</v>
      </c>
      <c r="B742" t="s">
        <v>320</v>
      </c>
      <c r="C742" t="s">
        <v>354</v>
      </c>
    </row>
    <row r="743" spans="1:3" x14ac:dyDescent="0.35">
      <c r="A743" t="s">
        <v>319</v>
      </c>
      <c r="B743" t="s">
        <v>320</v>
      </c>
      <c r="C743" t="s">
        <v>357</v>
      </c>
    </row>
    <row r="744" spans="1:3" x14ac:dyDescent="0.35">
      <c r="A744" t="s">
        <v>139</v>
      </c>
      <c r="B744" t="s">
        <v>2335</v>
      </c>
      <c r="C744" t="s">
        <v>2341</v>
      </c>
    </row>
    <row r="745" spans="1:3" x14ac:dyDescent="0.35">
      <c r="A745" t="s">
        <v>193</v>
      </c>
      <c r="B745" t="s">
        <v>421</v>
      </c>
      <c r="C745" t="s">
        <v>422</v>
      </c>
    </row>
    <row r="746" spans="1:3" x14ac:dyDescent="0.35">
      <c r="A746" t="s">
        <v>193</v>
      </c>
      <c r="B746" t="s">
        <v>421</v>
      </c>
      <c r="C746" t="s">
        <v>436</v>
      </c>
    </row>
    <row r="747" spans="1:3" x14ac:dyDescent="0.35">
      <c r="A747" t="s">
        <v>193</v>
      </c>
      <c r="B747" t="s">
        <v>421</v>
      </c>
      <c r="C747" t="s">
        <v>438</v>
      </c>
    </row>
    <row r="748" spans="1:3" x14ac:dyDescent="0.35">
      <c r="A748" t="s">
        <v>193</v>
      </c>
      <c r="B748" t="s">
        <v>421</v>
      </c>
      <c r="C748" t="s">
        <v>440</v>
      </c>
    </row>
    <row r="749" spans="1:3" x14ac:dyDescent="0.35">
      <c r="A749" t="s">
        <v>615</v>
      </c>
      <c r="B749" t="s">
        <v>714</v>
      </c>
      <c r="C749" t="s">
        <v>731</v>
      </c>
    </row>
    <row r="750" spans="1:3" x14ac:dyDescent="0.35">
      <c r="A750" t="s">
        <v>615</v>
      </c>
      <c r="B750" t="s">
        <v>714</v>
      </c>
      <c r="C750" t="s">
        <v>734</v>
      </c>
    </row>
    <row r="751" spans="1:3" x14ac:dyDescent="0.35">
      <c r="A751" t="s">
        <v>615</v>
      </c>
      <c r="B751" t="s">
        <v>714</v>
      </c>
      <c r="C751" t="s">
        <v>736</v>
      </c>
    </row>
    <row r="752" spans="1:3" x14ac:dyDescent="0.35">
      <c r="A752" t="s">
        <v>235</v>
      </c>
      <c r="B752" t="s">
        <v>273</v>
      </c>
      <c r="C752" t="s">
        <v>294</v>
      </c>
    </row>
    <row r="753" spans="1:3" x14ac:dyDescent="0.35">
      <c r="A753" t="s">
        <v>235</v>
      </c>
      <c r="B753" t="s">
        <v>300</v>
      </c>
      <c r="C753" t="s">
        <v>313</v>
      </c>
    </row>
    <row r="754" spans="1:3" x14ac:dyDescent="0.35">
      <c r="A754" t="s">
        <v>319</v>
      </c>
      <c r="B754" t="s">
        <v>588</v>
      </c>
      <c r="C754" t="s">
        <v>604</v>
      </c>
    </row>
    <row r="755" spans="1:3" x14ac:dyDescent="0.35">
      <c r="A755" t="s">
        <v>235</v>
      </c>
      <c r="B755" t="s">
        <v>1039</v>
      </c>
      <c r="C755" t="s">
        <v>1020</v>
      </c>
    </row>
    <row r="756" spans="1:3" x14ac:dyDescent="0.35">
      <c r="A756" t="s">
        <v>235</v>
      </c>
      <c r="B756" t="s">
        <v>1039</v>
      </c>
      <c r="C756" t="s">
        <v>1029</v>
      </c>
    </row>
    <row r="757" spans="1:3" x14ac:dyDescent="0.35">
      <c r="A757" t="s">
        <v>235</v>
      </c>
      <c r="B757" t="s">
        <v>1039</v>
      </c>
      <c r="C757" t="s">
        <v>274</v>
      </c>
    </row>
    <row r="758" spans="1:3" x14ac:dyDescent="0.35">
      <c r="A758" t="s">
        <v>235</v>
      </c>
      <c r="B758" t="s">
        <v>1039</v>
      </c>
      <c r="C758" t="s">
        <v>1033</v>
      </c>
    </row>
    <row r="759" spans="1:3" x14ac:dyDescent="0.35">
      <c r="A759" t="s">
        <v>235</v>
      </c>
      <c r="B759" t="s">
        <v>1039</v>
      </c>
      <c r="C759" t="s">
        <v>286</v>
      </c>
    </row>
    <row r="760" spans="1:3" x14ac:dyDescent="0.35">
      <c r="A760" t="s">
        <v>235</v>
      </c>
      <c r="B760" t="s">
        <v>1039</v>
      </c>
      <c r="C760" t="s">
        <v>292</v>
      </c>
    </row>
    <row r="761" spans="1:3" x14ac:dyDescent="0.35">
      <c r="A761" t="s">
        <v>235</v>
      </c>
      <c r="B761" t="s">
        <v>1039</v>
      </c>
      <c r="C761" t="s">
        <v>1047</v>
      </c>
    </row>
    <row r="762" spans="1:3" x14ac:dyDescent="0.35">
      <c r="A762" t="s">
        <v>235</v>
      </c>
      <c r="B762" t="s">
        <v>1039</v>
      </c>
      <c r="C762" t="s">
        <v>1048</v>
      </c>
    </row>
    <row r="763" spans="1:3" x14ac:dyDescent="0.35">
      <c r="A763" t="s">
        <v>235</v>
      </c>
      <c r="B763" t="s">
        <v>1039</v>
      </c>
      <c r="C763" t="s">
        <v>1049</v>
      </c>
    </row>
    <row r="764" spans="1:3" x14ac:dyDescent="0.35">
      <c r="A764" t="s">
        <v>235</v>
      </c>
      <c r="B764" t="s">
        <v>1039</v>
      </c>
      <c r="C764" t="s">
        <v>1050</v>
      </c>
    </row>
    <row r="765" spans="1:3" x14ac:dyDescent="0.35">
      <c r="A765" t="s">
        <v>235</v>
      </c>
      <c r="B765" t="s">
        <v>1051</v>
      </c>
      <c r="C765" t="s">
        <v>1054</v>
      </c>
    </row>
    <row r="766" spans="1:3" x14ac:dyDescent="0.35">
      <c r="A766" t="s">
        <v>319</v>
      </c>
      <c r="B766" t="s">
        <v>1178</v>
      </c>
      <c r="C766" t="s">
        <v>1187</v>
      </c>
    </row>
    <row r="767" spans="1:3" x14ac:dyDescent="0.35">
      <c r="A767" t="s">
        <v>319</v>
      </c>
      <c r="B767" t="s">
        <v>1178</v>
      </c>
      <c r="C767" t="s">
        <v>1196</v>
      </c>
    </row>
    <row r="768" spans="1:3" x14ac:dyDescent="0.35">
      <c r="A768" t="s">
        <v>319</v>
      </c>
      <c r="B768" t="s">
        <v>1178</v>
      </c>
      <c r="C768" t="s">
        <v>1198</v>
      </c>
    </row>
    <row r="769" spans="1:3" x14ac:dyDescent="0.35">
      <c r="A769" t="s">
        <v>319</v>
      </c>
      <c r="B769" t="s">
        <v>1178</v>
      </c>
      <c r="C769" t="s">
        <v>1200</v>
      </c>
    </row>
    <row r="770" spans="1:3" x14ac:dyDescent="0.35">
      <c r="A770" t="s">
        <v>319</v>
      </c>
      <c r="B770" t="s">
        <v>1178</v>
      </c>
      <c r="C770" t="s">
        <v>1203</v>
      </c>
    </row>
    <row r="771" spans="1:3" x14ac:dyDescent="0.35">
      <c r="A771" t="s">
        <v>319</v>
      </c>
      <c r="B771" t="s">
        <v>1178</v>
      </c>
      <c r="C771" t="s">
        <v>1207</v>
      </c>
    </row>
    <row r="772" spans="1:3" x14ac:dyDescent="0.35">
      <c r="A772" t="s">
        <v>235</v>
      </c>
      <c r="B772" t="s">
        <v>2318</v>
      </c>
      <c r="C772" t="s">
        <v>286</v>
      </c>
    </row>
    <row r="773" spans="1:3" x14ac:dyDescent="0.35">
      <c r="A773" t="s">
        <v>235</v>
      </c>
      <c r="B773" t="s">
        <v>2318</v>
      </c>
      <c r="C773" t="s">
        <v>1047</v>
      </c>
    </row>
    <row r="774" spans="1:3" x14ac:dyDescent="0.35">
      <c r="A774" t="s">
        <v>235</v>
      </c>
      <c r="B774" t="s">
        <v>2318</v>
      </c>
      <c r="C774" t="s">
        <v>274</v>
      </c>
    </row>
    <row r="775" spans="1:3" x14ac:dyDescent="0.35">
      <c r="A775" t="s">
        <v>235</v>
      </c>
      <c r="B775" t="s">
        <v>2318</v>
      </c>
      <c r="C775" t="s">
        <v>1033</v>
      </c>
    </row>
    <row r="776" spans="1:3" x14ac:dyDescent="0.35">
      <c r="A776" t="s">
        <v>235</v>
      </c>
      <c r="B776" t="s">
        <v>2318</v>
      </c>
      <c r="C776" t="s">
        <v>292</v>
      </c>
    </row>
    <row r="777" spans="1:3" x14ac:dyDescent="0.35">
      <c r="A777" t="s">
        <v>235</v>
      </c>
      <c r="B777" t="s">
        <v>2318</v>
      </c>
      <c r="C777" t="s">
        <v>2331</v>
      </c>
    </row>
    <row r="778" spans="1:3" x14ac:dyDescent="0.35">
      <c r="A778" t="s">
        <v>235</v>
      </c>
      <c r="B778" t="s">
        <v>2318</v>
      </c>
      <c r="C778" t="s">
        <v>545</v>
      </c>
    </row>
    <row r="779" spans="1:3" x14ac:dyDescent="0.35">
      <c r="A779" t="s">
        <v>235</v>
      </c>
      <c r="B779" t="s">
        <v>2318</v>
      </c>
      <c r="C779" t="s">
        <v>2334</v>
      </c>
    </row>
    <row r="780" spans="1:3" x14ac:dyDescent="0.35">
      <c r="A780" t="s">
        <v>235</v>
      </c>
      <c r="B780" t="s">
        <v>1019</v>
      </c>
      <c r="C780" t="s">
        <v>1020</v>
      </c>
    </row>
    <row r="781" spans="1:3" x14ac:dyDescent="0.35">
      <c r="A781" t="s">
        <v>235</v>
      </c>
      <c r="B781" t="s">
        <v>1019</v>
      </c>
      <c r="C781" t="s">
        <v>1029</v>
      </c>
    </row>
    <row r="782" spans="1:3" x14ac:dyDescent="0.35">
      <c r="A782" t="s">
        <v>235</v>
      </c>
      <c r="B782" t="s">
        <v>1019</v>
      </c>
      <c r="C782" t="s">
        <v>274</v>
      </c>
    </row>
    <row r="783" spans="1:3" x14ac:dyDescent="0.35">
      <c r="A783" t="s">
        <v>235</v>
      </c>
      <c r="B783" t="s">
        <v>1019</v>
      </c>
      <c r="C783" t="s">
        <v>1033</v>
      </c>
    </row>
    <row r="784" spans="1:3" x14ac:dyDescent="0.35">
      <c r="A784" t="s">
        <v>235</v>
      </c>
      <c r="B784" t="s">
        <v>1019</v>
      </c>
      <c r="C784" t="s">
        <v>286</v>
      </c>
    </row>
    <row r="785" spans="1:3" x14ac:dyDescent="0.35">
      <c r="A785" t="s">
        <v>235</v>
      </c>
      <c r="B785" t="s">
        <v>1019</v>
      </c>
      <c r="C785" t="s">
        <v>1036</v>
      </c>
    </row>
    <row r="786" spans="1:3" x14ac:dyDescent="0.35">
      <c r="A786" t="s">
        <v>235</v>
      </c>
      <c r="B786" t="s">
        <v>1019</v>
      </c>
      <c r="C786" t="s">
        <v>1037</v>
      </c>
    </row>
    <row r="787" spans="1:3" x14ac:dyDescent="0.35">
      <c r="A787" t="s">
        <v>235</v>
      </c>
      <c r="B787" t="s">
        <v>1019</v>
      </c>
      <c r="C787" t="s">
        <v>1038</v>
      </c>
    </row>
    <row r="788" spans="1:3" x14ac:dyDescent="0.35">
      <c r="A788" t="s">
        <v>139</v>
      </c>
      <c r="B788" t="s">
        <v>140</v>
      </c>
      <c r="C788" t="s">
        <v>183</v>
      </c>
    </row>
  </sheetData>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788"/>
  <sheetViews>
    <sheetView zoomScale="66" workbookViewId="0">
      <selection activeCell="C35" sqref="C35:C36"/>
    </sheetView>
  </sheetViews>
  <sheetFormatPr defaultRowHeight="14.5" x14ac:dyDescent="0.35"/>
  <cols>
    <col min="1" max="1" width="10.6328125" bestFit="1" customWidth="1"/>
    <col min="2" max="3" width="16.6328125" bestFit="1" customWidth="1"/>
    <col min="4" max="4" width="13.26953125" bestFit="1" customWidth="1"/>
    <col min="5" max="5" width="17.90625" bestFit="1" customWidth="1"/>
    <col min="7" max="7" width="12.90625" bestFit="1" customWidth="1"/>
    <col min="8" max="8" width="11.453125" customWidth="1"/>
  </cols>
  <sheetData>
    <row r="1" spans="1:8" x14ac:dyDescent="0.35">
      <c r="A1" t="s">
        <v>1</v>
      </c>
      <c r="B1" t="s">
        <v>2</v>
      </c>
      <c r="C1" t="s">
        <v>16</v>
      </c>
      <c r="D1" s="3" t="s">
        <v>16</v>
      </c>
      <c r="E1" t="s">
        <v>147</v>
      </c>
    </row>
    <row r="2" spans="1:8" x14ac:dyDescent="0.35">
      <c r="A2" t="s">
        <v>139</v>
      </c>
      <c r="B2" t="s">
        <v>140</v>
      </c>
      <c r="C2" t="s">
        <v>147</v>
      </c>
      <c r="G2" t="s">
        <v>2464</v>
      </c>
      <c r="H2" t="s">
        <v>2463</v>
      </c>
    </row>
    <row r="3" spans="1:8" x14ac:dyDescent="0.35">
      <c r="A3" t="s">
        <v>139</v>
      </c>
      <c r="B3" t="s">
        <v>140</v>
      </c>
      <c r="C3" t="s">
        <v>147</v>
      </c>
      <c r="D3" s="3" t="s">
        <v>2459</v>
      </c>
      <c r="E3" t="s">
        <v>2460</v>
      </c>
      <c r="G3" t="s">
        <v>147</v>
      </c>
      <c r="H3">
        <v>263</v>
      </c>
    </row>
    <row r="4" spans="1:8" x14ac:dyDescent="0.35">
      <c r="A4" t="s">
        <v>139</v>
      </c>
      <c r="B4" t="s">
        <v>140</v>
      </c>
      <c r="C4" t="s">
        <v>147</v>
      </c>
      <c r="D4" s="4" t="s">
        <v>235</v>
      </c>
      <c r="E4" s="5">
        <v>96</v>
      </c>
      <c r="G4" t="s">
        <v>833</v>
      </c>
      <c r="H4">
        <v>227</v>
      </c>
    </row>
    <row r="5" spans="1:8" x14ac:dyDescent="0.35">
      <c r="A5" t="s">
        <v>139</v>
      </c>
      <c r="B5" t="s">
        <v>140</v>
      </c>
      <c r="C5" t="s">
        <v>147</v>
      </c>
      <c r="D5" s="4" t="s">
        <v>319</v>
      </c>
      <c r="E5" s="5">
        <v>46</v>
      </c>
      <c r="G5" t="s">
        <v>2462</v>
      </c>
      <c r="H5">
        <v>223</v>
      </c>
    </row>
    <row r="6" spans="1:8" x14ac:dyDescent="0.35">
      <c r="A6" t="s">
        <v>139</v>
      </c>
      <c r="B6" t="s">
        <v>140</v>
      </c>
      <c r="C6" t="s">
        <v>147</v>
      </c>
      <c r="D6" s="4" t="s">
        <v>139</v>
      </c>
      <c r="E6" s="5">
        <v>36</v>
      </c>
      <c r="G6" t="s">
        <v>423</v>
      </c>
      <c r="H6">
        <v>32</v>
      </c>
    </row>
    <row r="7" spans="1:8" x14ac:dyDescent="0.35">
      <c r="A7" t="s">
        <v>139</v>
      </c>
      <c r="B7" t="s">
        <v>140</v>
      </c>
      <c r="C7" t="s">
        <v>147</v>
      </c>
      <c r="D7" s="4" t="s">
        <v>785</v>
      </c>
      <c r="E7" s="5">
        <v>27</v>
      </c>
      <c r="G7" t="s">
        <v>239</v>
      </c>
      <c r="H7">
        <v>25</v>
      </c>
    </row>
    <row r="8" spans="1:8" x14ac:dyDescent="0.35">
      <c r="A8" t="s">
        <v>193</v>
      </c>
      <c r="B8" t="s">
        <v>194</v>
      </c>
      <c r="C8" t="s">
        <v>147</v>
      </c>
      <c r="D8" s="4" t="s">
        <v>444</v>
      </c>
      <c r="E8" s="5">
        <v>25</v>
      </c>
    </row>
    <row r="9" spans="1:8" x14ac:dyDescent="0.35">
      <c r="A9" t="s">
        <v>193</v>
      </c>
      <c r="B9" t="s">
        <v>194</v>
      </c>
      <c r="C9" t="s">
        <v>147</v>
      </c>
      <c r="D9" s="4" t="s">
        <v>193</v>
      </c>
      <c r="E9" s="5">
        <v>12</v>
      </c>
    </row>
    <row r="10" spans="1:8" x14ac:dyDescent="0.35">
      <c r="A10" t="s">
        <v>193</v>
      </c>
      <c r="B10" t="s">
        <v>194</v>
      </c>
      <c r="C10" t="s">
        <v>147</v>
      </c>
      <c r="D10" s="4" t="s">
        <v>679</v>
      </c>
      <c r="E10" s="5">
        <v>11</v>
      </c>
    </row>
    <row r="11" spans="1:8" x14ac:dyDescent="0.35">
      <c r="A11" t="s">
        <v>193</v>
      </c>
      <c r="B11" t="s">
        <v>194</v>
      </c>
      <c r="C11" t="s">
        <v>147</v>
      </c>
      <c r="D11" s="4" t="s">
        <v>615</v>
      </c>
      <c r="E11" s="5">
        <v>10</v>
      </c>
    </row>
    <row r="12" spans="1:8" x14ac:dyDescent="0.35">
      <c r="A12" t="s">
        <v>193</v>
      </c>
      <c r="B12" t="s">
        <v>194</v>
      </c>
      <c r="C12" t="s">
        <v>147</v>
      </c>
      <c r="D12" s="4" t="s">
        <v>2448</v>
      </c>
      <c r="E12" s="5">
        <v>263</v>
      </c>
    </row>
    <row r="13" spans="1:8" x14ac:dyDescent="0.35">
      <c r="A13" t="s">
        <v>193</v>
      </c>
      <c r="B13" t="s">
        <v>194</v>
      </c>
      <c r="C13" t="s">
        <v>147</v>
      </c>
    </row>
    <row r="14" spans="1:8" x14ac:dyDescent="0.35">
      <c r="A14" t="s">
        <v>193</v>
      </c>
      <c r="B14" t="s">
        <v>194</v>
      </c>
      <c r="C14" t="s">
        <v>147</v>
      </c>
    </row>
    <row r="15" spans="1:8" x14ac:dyDescent="0.35">
      <c r="A15" t="s">
        <v>193</v>
      </c>
      <c r="B15" t="s">
        <v>194</v>
      </c>
      <c r="C15" t="s">
        <v>147</v>
      </c>
      <c r="D15" s="3" t="s">
        <v>16</v>
      </c>
      <c r="E15" t="s">
        <v>509</v>
      </c>
    </row>
    <row r="16" spans="1:8" x14ac:dyDescent="0.35">
      <c r="A16" t="s">
        <v>193</v>
      </c>
      <c r="B16" t="s">
        <v>194</v>
      </c>
      <c r="C16" t="s">
        <v>147</v>
      </c>
    </row>
    <row r="17" spans="1:5" x14ac:dyDescent="0.35">
      <c r="A17" t="s">
        <v>193</v>
      </c>
      <c r="B17" t="s">
        <v>194</v>
      </c>
      <c r="C17" t="s">
        <v>147</v>
      </c>
      <c r="D17" s="3" t="s">
        <v>2459</v>
      </c>
      <c r="E17" t="s">
        <v>2460</v>
      </c>
    </row>
    <row r="18" spans="1:5" x14ac:dyDescent="0.35">
      <c r="A18" t="s">
        <v>193</v>
      </c>
      <c r="B18" t="s">
        <v>194</v>
      </c>
      <c r="C18" t="s">
        <v>147</v>
      </c>
      <c r="D18" s="4" t="s">
        <v>319</v>
      </c>
      <c r="E18" s="5">
        <v>44</v>
      </c>
    </row>
    <row r="19" spans="1:5" x14ac:dyDescent="0.35">
      <c r="A19" t="s">
        <v>193</v>
      </c>
      <c r="B19" t="s">
        <v>194</v>
      </c>
      <c r="C19" t="s">
        <v>147</v>
      </c>
      <c r="D19" s="4" t="s">
        <v>865</v>
      </c>
      <c r="E19" s="5">
        <v>39</v>
      </c>
    </row>
    <row r="20" spans="1:5" x14ac:dyDescent="0.35">
      <c r="A20" t="s">
        <v>235</v>
      </c>
      <c r="B20" t="s">
        <v>236</v>
      </c>
      <c r="C20" t="s">
        <v>239</v>
      </c>
      <c r="D20" s="4" t="s">
        <v>444</v>
      </c>
      <c r="E20" s="5">
        <v>32</v>
      </c>
    </row>
    <row r="21" spans="1:5" x14ac:dyDescent="0.35">
      <c r="A21" t="s">
        <v>235</v>
      </c>
      <c r="B21" t="s">
        <v>236</v>
      </c>
      <c r="C21" t="s">
        <v>239</v>
      </c>
      <c r="D21" s="4" t="s">
        <v>235</v>
      </c>
      <c r="E21" s="5">
        <v>31</v>
      </c>
    </row>
    <row r="22" spans="1:5" x14ac:dyDescent="0.35">
      <c r="A22" t="s">
        <v>235</v>
      </c>
      <c r="B22" t="s">
        <v>236</v>
      </c>
      <c r="C22" t="s">
        <v>239</v>
      </c>
      <c r="D22" s="4" t="s">
        <v>615</v>
      </c>
      <c r="E22" s="5">
        <v>22</v>
      </c>
    </row>
    <row r="23" spans="1:5" x14ac:dyDescent="0.35">
      <c r="A23" t="s">
        <v>235</v>
      </c>
      <c r="B23" t="s">
        <v>236</v>
      </c>
      <c r="C23" t="s">
        <v>239</v>
      </c>
      <c r="D23" s="4" t="s">
        <v>139</v>
      </c>
      <c r="E23" s="5">
        <v>20</v>
      </c>
    </row>
    <row r="24" spans="1:5" x14ac:dyDescent="0.35">
      <c r="A24" t="s">
        <v>235</v>
      </c>
      <c r="B24" t="s">
        <v>236</v>
      </c>
      <c r="C24" t="s">
        <v>239</v>
      </c>
      <c r="D24" s="4" t="s">
        <v>898</v>
      </c>
      <c r="E24" s="5">
        <v>16</v>
      </c>
    </row>
    <row r="25" spans="1:5" x14ac:dyDescent="0.35">
      <c r="A25" t="s">
        <v>235</v>
      </c>
      <c r="B25" t="s">
        <v>273</v>
      </c>
      <c r="C25" t="s">
        <v>147</v>
      </c>
      <c r="D25" s="4" t="s">
        <v>679</v>
      </c>
      <c r="E25" s="5">
        <v>13</v>
      </c>
    </row>
    <row r="26" spans="1:5" x14ac:dyDescent="0.35">
      <c r="A26" t="s">
        <v>235</v>
      </c>
      <c r="B26" t="s">
        <v>273</v>
      </c>
      <c r="C26" t="s">
        <v>147</v>
      </c>
      <c r="D26" s="4" t="s">
        <v>785</v>
      </c>
      <c r="E26" s="5">
        <v>6</v>
      </c>
    </row>
    <row r="27" spans="1:5" x14ac:dyDescent="0.35">
      <c r="A27" t="s">
        <v>235</v>
      </c>
      <c r="B27" t="s">
        <v>273</v>
      </c>
      <c r="C27" t="s">
        <v>147</v>
      </c>
      <c r="D27" s="4" t="s">
        <v>2448</v>
      </c>
      <c r="E27" s="5">
        <v>223</v>
      </c>
    </row>
    <row r="28" spans="1:5" x14ac:dyDescent="0.35">
      <c r="A28" t="s">
        <v>235</v>
      </c>
      <c r="B28" t="s">
        <v>273</v>
      </c>
      <c r="C28" t="s">
        <v>147</v>
      </c>
    </row>
    <row r="29" spans="1:5" x14ac:dyDescent="0.35">
      <c r="A29" t="s">
        <v>235</v>
      </c>
      <c r="B29" t="s">
        <v>273</v>
      </c>
      <c r="C29" t="s">
        <v>147</v>
      </c>
    </row>
    <row r="30" spans="1:5" x14ac:dyDescent="0.35">
      <c r="A30" t="s">
        <v>235</v>
      </c>
      <c r="B30" t="s">
        <v>273</v>
      </c>
      <c r="C30" t="s">
        <v>147</v>
      </c>
      <c r="D30" s="3" t="s">
        <v>16</v>
      </c>
      <c r="E30" t="s">
        <v>2461</v>
      </c>
    </row>
    <row r="31" spans="1:5" x14ac:dyDescent="0.35">
      <c r="A31" t="s">
        <v>235</v>
      </c>
      <c r="B31" t="s">
        <v>300</v>
      </c>
      <c r="C31" t="s">
        <v>147</v>
      </c>
    </row>
    <row r="32" spans="1:5" x14ac:dyDescent="0.35">
      <c r="A32" t="s">
        <v>235</v>
      </c>
      <c r="B32" t="s">
        <v>300</v>
      </c>
      <c r="C32" t="s">
        <v>147</v>
      </c>
      <c r="D32" s="3" t="s">
        <v>2459</v>
      </c>
      <c r="E32" t="s">
        <v>2460</v>
      </c>
    </row>
    <row r="33" spans="1:5" x14ac:dyDescent="0.35">
      <c r="A33" t="s">
        <v>319</v>
      </c>
      <c r="B33" t="s">
        <v>320</v>
      </c>
      <c r="C33" t="s">
        <v>147</v>
      </c>
      <c r="D33" s="4" t="s">
        <v>785</v>
      </c>
      <c r="E33" s="5">
        <v>77</v>
      </c>
    </row>
    <row r="34" spans="1:5" x14ac:dyDescent="0.35">
      <c r="A34" t="s">
        <v>319</v>
      </c>
      <c r="B34" t="s">
        <v>320</v>
      </c>
      <c r="C34" t="s">
        <v>147</v>
      </c>
      <c r="D34" s="4" t="s">
        <v>139</v>
      </c>
      <c r="E34" s="5">
        <v>40</v>
      </c>
    </row>
    <row r="35" spans="1:5" x14ac:dyDescent="0.35">
      <c r="A35" t="s">
        <v>319</v>
      </c>
      <c r="B35" t="s">
        <v>320</v>
      </c>
      <c r="C35" t="s">
        <v>147</v>
      </c>
      <c r="D35" s="4" t="s">
        <v>319</v>
      </c>
      <c r="E35" s="5">
        <v>40</v>
      </c>
    </row>
    <row r="36" spans="1:5" x14ac:dyDescent="0.35">
      <c r="A36" t="s">
        <v>319</v>
      </c>
      <c r="B36" t="s">
        <v>320</v>
      </c>
      <c r="C36" t="s">
        <v>147</v>
      </c>
      <c r="D36" s="4" t="s">
        <v>898</v>
      </c>
      <c r="E36" s="5">
        <v>16</v>
      </c>
    </row>
    <row r="37" spans="1:5" x14ac:dyDescent="0.35">
      <c r="A37" t="s">
        <v>319</v>
      </c>
      <c r="B37" t="s">
        <v>320</v>
      </c>
      <c r="C37" t="s">
        <v>147</v>
      </c>
      <c r="D37" s="4" t="s">
        <v>679</v>
      </c>
      <c r="E37" s="5">
        <v>15</v>
      </c>
    </row>
    <row r="38" spans="1:5" x14ac:dyDescent="0.35">
      <c r="A38" t="s">
        <v>319</v>
      </c>
      <c r="B38" t="s">
        <v>320</v>
      </c>
      <c r="C38" t="s">
        <v>147</v>
      </c>
      <c r="D38" s="4" t="s">
        <v>193</v>
      </c>
      <c r="E38" s="5">
        <v>13</v>
      </c>
    </row>
    <row r="39" spans="1:5" x14ac:dyDescent="0.35">
      <c r="A39" t="s">
        <v>319</v>
      </c>
      <c r="B39" t="s">
        <v>320</v>
      </c>
      <c r="C39" t="s">
        <v>147</v>
      </c>
      <c r="D39" s="4" t="s">
        <v>235</v>
      </c>
      <c r="E39" s="5">
        <v>11</v>
      </c>
    </row>
    <row r="40" spans="1:5" x14ac:dyDescent="0.35">
      <c r="A40" t="s">
        <v>319</v>
      </c>
      <c r="B40" t="s">
        <v>320</v>
      </c>
      <c r="C40" t="s">
        <v>147</v>
      </c>
      <c r="D40" s="4" t="s">
        <v>444</v>
      </c>
      <c r="E40" s="5">
        <v>9</v>
      </c>
    </row>
    <row r="41" spans="1:5" x14ac:dyDescent="0.35">
      <c r="A41" t="s">
        <v>139</v>
      </c>
      <c r="B41" t="s">
        <v>360</v>
      </c>
      <c r="C41" t="s">
        <v>147</v>
      </c>
      <c r="D41" s="4" t="s">
        <v>865</v>
      </c>
      <c r="E41" s="5">
        <v>4</v>
      </c>
    </row>
    <row r="42" spans="1:5" x14ac:dyDescent="0.35">
      <c r="A42" t="s">
        <v>139</v>
      </c>
      <c r="B42" t="s">
        <v>360</v>
      </c>
      <c r="C42" t="s">
        <v>147</v>
      </c>
      <c r="D42" s="4" t="s">
        <v>615</v>
      </c>
      <c r="E42" s="5">
        <v>2</v>
      </c>
    </row>
    <row r="43" spans="1:5" x14ac:dyDescent="0.35">
      <c r="A43" t="s">
        <v>139</v>
      </c>
      <c r="B43" t="s">
        <v>360</v>
      </c>
      <c r="C43" t="s">
        <v>147</v>
      </c>
      <c r="D43" s="4" t="s">
        <v>2448</v>
      </c>
      <c r="E43" s="5">
        <v>227</v>
      </c>
    </row>
    <row r="44" spans="1:5" x14ac:dyDescent="0.35">
      <c r="A44" t="s">
        <v>139</v>
      </c>
      <c r="B44" t="s">
        <v>360</v>
      </c>
      <c r="C44" t="s">
        <v>147</v>
      </c>
    </row>
    <row r="45" spans="1:5" x14ac:dyDescent="0.35">
      <c r="A45" t="s">
        <v>139</v>
      </c>
      <c r="B45" t="s">
        <v>360</v>
      </c>
      <c r="C45" t="s">
        <v>147</v>
      </c>
    </row>
    <row r="46" spans="1:5" x14ac:dyDescent="0.35">
      <c r="A46" t="s">
        <v>139</v>
      </c>
      <c r="B46" t="s">
        <v>360</v>
      </c>
      <c r="C46" t="s">
        <v>147</v>
      </c>
    </row>
    <row r="47" spans="1:5" x14ac:dyDescent="0.35">
      <c r="A47" t="s">
        <v>139</v>
      </c>
      <c r="B47" t="s">
        <v>360</v>
      </c>
      <c r="C47" t="s">
        <v>147</v>
      </c>
    </row>
    <row r="48" spans="1:5" x14ac:dyDescent="0.35">
      <c r="A48" t="s">
        <v>139</v>
      </c>
      <c r="B48" t="s">
        <v>360</v>
      </c>
      <c r="C48" t="s">
        <v>147</v>
      </c>
    </row>
    <row r="49" spans="1:3" x14ac:dyDescent="0.35">
      <c r="A49" t="s">
        <v>235</v>
      </c>
      <c r="B49" t="s">
        <v>391</v>
      </c>
      <c r="C49" t="s">
        <v>147</v>
      </c>
    </row>
    <row r="50" spans="1:3" x14ac:dyDescent="0.35">
      <c r="A50" t="s">
        <v>235</v>
      </c>
      <c r="B50" t="s">
        <v>391</v>
      </c>
      <c r="C50" t="s">
        <v>147</v>
      </c>
    </row>
    <row r="51" spans="1:3" x14ac:dyDescent="0.35">
      <c r="A51" t="s">
        <v>235</v>
      </c>
      <c r="B51" t="s">
        <v>391</v>
      </c>
      <c r="C51" t="s">
        <v>147</v>
      </c>
    </row>
    <row r="52" spans="1:3" x14ac:dyDescent="0.35">
      <c r="A52" t="s">
        <v>235</v>
      </c>
      <c r="B52" t="s">
        <v>391</v>
      </c>
      <c r="C52" t="s">
        <v>147</v>
      </c>
    </row>
    <row r="53" spans="1:3" x14ac:dyDescent="0.35">
      <c r="A53" t="s">
        <v>235</v>
      </c>
      <c r="B53" t="s">
        <v>391</v>
      </c>
      <c r="C53" t="s">
        <v>147</v>
      </c>
    </row>
    <row r="54" spans="1:3" x14ac:dyDescent="0.35">
      <c r="A54" t="s">
        <v>235</v>
      </c>
      <c r="B54" t="s">
        <v>391</v>
      </c>
      <c r="C54" t="s">
        <v>147</v>
      </c>
    </row>
    <row r="55" spans="1:3" x14ac:dyDescent="0.35">
      <c r="A55" t="s">
        <v>235</v>
      </c>
      <c r="B55" t="s">
        <v>391</v>
      </c>
      <c r="C55" t="s">
        <v>147</v>
      </c>
    </row>
    <row r="56" spans="1:3" x14ac:dyDescent="0.35">
      <c r="A56" t="s">
        <v>235</v>
      </c>
      <c r="B56" t="s">
        <v>391</v>
      </c>
      <c r="C56" t="s">
        <v>147</v>
      </c>
    </row>
    <row r="57" spans="1:3" x14ac:dyDescent="0.35">
      <c r="A57" t="s">
        <v>235</v>
      </c>
      <c r="B57" t="s">
        <v>398</v>
      </c>
      <c r="C57" t="s">
        <v>147</v>
      </c>
    </row>
    <row r="58" spans="1:3" x14ac:dyDescent="0.35">
      <c r="A58" t="s">
        <v>235</v>
      </c>
      <c r="B58" t="s">
        <v>398</v>
      </c>
      <c r="C58" t="s">
        <v>147</v>
      </c>
    </row>
    <row r="59" spans="1:3" x14ac:dyDescent="0.35">
      <c r="A59" t="s">
        <v>235</v>
      </c>
      <c r="B59" t="s">
        <v>398</v>
      </c>
      <c r="C59" t="s">
        <v>147</v>
      </c>
    </row>
    <row r="60" spans="1:3" x14ac:dyDescent="0.35">
      <c r="A60" t="s">
        <v>235</v>
      </c>
      <c r="B60" t="s">
        <v>398</v>
      </c>
      <c r="C60" t="s">
        <v>147</v>
      </c>
    </row>
    <row r="61" spans="1:3" x14ac:dyDescent="0.35">
      <c r="A61" t="s">
        <v>235</v>
      </c>
      <c r="B61" t="s">
        <v>398</v>
      </c>
      <c r="C61" t="s">
        <v>147</v>
      </c>
    </row>
    <row r="62" spans="1:3" x14ac:dyDescent="0.35">
      <c r="A62" t="s">
        <v>235</v>
      </c>
      <c r="B62" t="s">
        <v>398</v>
      </c>
      <c r="C62" t="s">
        <v>147</v>
      </c>
    </row>
    <row r="63" spans="1:3" x14ac:dyDescent="0.35">
      <c r="A63" t="s">
        <v>235</v>
      </c>
      <c r="B63" t="s">
        <v>398</v>
      </c>
      <c r="C63" t="s">
        <v>147</v>
      </c>
    </row>
    <row r="64" spans="1:3" x14ac:dyDescent="0.35">
      <c r="A64" t="s">
        <v>193</v>
      </c>
      <c r="B64" t="s">
        <v>421</v>
      </c>
      <c r="C64" t="s">
        <v>423</v>
      </c>
    </row>
    <row r="65" spans="1:3" x14ac:dyDescent="0.35">
      <c r="A65" t="s">
        <v>193</v>
      </c>
      <c r="B65" t="s">
        <v>421</v>
      </c>
      <c r="C65" t="s">
        <v>423</v>
      </c>
    </row>
    <row r="66" spans="1:3" x14ac:dyDescent="0.35">
      <c r="A66" t="s">
        <v>193</v>
      </c>
      <c r="B66" t="s">
        <v>421</v>
      </c>
      <c r="C66" t="s">
        <v>423</v>
      </c>
    </row>
    <row r="67" spans="1:3" x14ac:dyDescent="0.35">
      <c r="A67" t="s">
        <v>193</v>
      </c>
      <c r="B67" t="s">
        <v>421</v>
      </c>
      <c r="C67" t="s">
        <v>423</v>
      </c>
    </row>
    <row r="68" spans="1:3" x14ac:dyDescent="0.35">
      <c r="A68" t="s">
        <v>444</v>
      </c>
      <c r="B68" t="s">
        <v>445</v>
      </c>
      <c r="C68" t="s">
        <v>147</v>
      </c>
    </row>
    <row r="69" spans="1:3" x14ac:dyDescent="0.35">
      <c r="A69" t="s">
        <v>444</v>
      </c>
      <c r="B69" t="s">
        <v>445</v>
      </c>
      <c r="C69" t="s">
        <v>147</v>
      </c>
    </row>
    <row r="70" spans="1:3" x14ac:dyDescent="0.35">
      <c r="A70" t="s">
        <v>444</v>
      </c>
      <c r="B70" t="s">
        <v>445</v>
      </c>
      <c r="C70" t="s">
        <v>147</v>
      </c>
    </row>
    <row r="71" spans="1:3" x14ac:dyDescent="0.35">
      <c r="A71" t="s">
        <v>444</v>
      </c>
      <c r="B71" t="s">
        <v>445</v>
      </c>
      <c r="C71" t="s">
        <v>147</v>
      </c>
    </row>
    <row r="72" spans="1:3" x14ac:dyDescent="0.35">
      <c r="A72" t="s">
        <v>444</v>
      </c>
      <c r="B72" t="s">
        <v>445</v>
      </c>
      <c r="C72" t="s">
        <v>147</v>
      </c>
    </row>
    <row r="73" spans="1:3" x14ac:dyDescent="0.35">
      <c r="A73" t="s">
        <v>444</v>
      </c>
      <c r="B73" t="s">
        <v>445</v>
      </c>
      <c r="C73" t="s">
        <v>147</v>
      </c>
    </row>
    <row r="74" spans="1:3" x14ac:dyDescent="0.35">
      <c r="A74" t="s">
        <v>444</v>
      </c>
      <c r="B74" t="s">
        <v>445</v>
      </c>
      <c r="C74" t="s">
        <v>147</v>
      </c>
    </row>
    <row r="75" spans="1:3" x14ac:dyDescent="0.35">
      <c r="A75" t="s">
        <v>444</v>
      </c>
      <c r="B75" t="s">
        <v>445</v>
      </c>
      <c r="C75" t="s">
        <v>147</v>
      </c>
    </row>
    <row r="76" spans="1:3" x14ac:dyDescent="0.35">
      <c r="A76" t="s">
        <v>444</v>
      </c>
      <c r="B76" t="s">
        <v>445</v>
      </c>
      <c r="C76" t="s">
        <v>147</v>
      </c>
    </row>
    <row r="77" spans="1:3" x14ac:dyDescent="0.35">
      <c r="A77" t="s">
        <v>444</v>
      </c>
      <c r="B77" t="s">
        <v>445</v>
      </c>
      <c r="C77" t="s">
        <v>147</v>
      </c>
    </row>
    <row r="78" spans="1:3" x14ac:dyDescent="0.35">
      <c r="A78" t="s">
        <v>444</v>
      </c>
      <c r="B78" t="s">
        <v>445</v>
      </c>
      <c r="C78" t="s">
        <v>147</v>
      </c>
    </row>
    <row r="79" spans="1:3" x14ac:dyDescent="0.35">
      <c r="A79" t="s">
        <v>444</v>
      </c>
      <c r="B79" t="s">
        <v>445</v>
      </c>
      <c r="C79" t="s">
        <v>147</v>
      </c>
    </row>
    <row r="80" spans="1:3" x14ac:dyDescent="0.35">
      <c r="A80" t="s">
        <v>444</v>
      </c>
      <c r="B80" t="s">
        <v>445</v>
      </c>
      <c r="C80" t="s">
        <v>147</v>
      </c>
    </row>
    <row r="81" spans="1:3" x14ac:dyDescent="0.35">
      <c r="A81" t="s">
        <v>444</v>
      </c>
      <c r="B81" t="s">
        <v>445</v>
      </c>
      <c r="C81" t="s">
        <v>147</v>
      </c>
    </row>
    <row r="82" spans="1:3" x14ac:dyDescent="0.35">
      <c r="A82" t="s">
        <v>139</v>
      </c>
      <c r="B82" t="s">
        <v>477</v>
      </c>
      <c r="C82" t="s">
        <v>147</v>
      </c>
    </row>
    <row r="83" spans="1:3" x14ac:dyDescent="0.35">
      <c r="A83" t="s">
        <v>139</v>
      </c>
      <c r="B83" t="s">
        <v>477</v>
      </c>
      <c r="C83" t="s">
        <v>147</v>
      </c>
    </row>
    <row r="84" spans="1:3" x14ac:dyDescent="0.35">
      <c r="A84" t="s">
        <v>139</v>
      </c>
      <c r="B84" t="s">
        <v>477</v>
      </c>
      <c r="C84" t="s">
        <v>147</v>
      </c>
    </row>
    <row r="85" spans="1:3" x14ac:dyDescent="0.35">
      <c r="A85" t="s">
        <v>139</v>
      </c>
      <c r="B85" t="s">
        <v>477</v>
      </c>
      <c r="C85" t="s">
        <v>147</v>
      </c>
    </row>
    <row r="86" spans="1:3" x14ac:dyDescent="0.35">
      <c r="A86" t="s">
        <v>139</v>
      </c>
      <c r="B86" t="s">
        <v>477</v>
      </c>
      <c r="C86" t="s">
        <v>147</v>
      </c>
    </row>
    <row r="87" spans="1:3" x14ac:dyDescent="0.35">
      <c r="A87" t="s">
        <v>139</v>
      </c>
      <c r="B87" t="s">
        <v>477</v>
      </c>
      <c r="C87" t="s">
        <v>147</v>
      </c>
    </row>
    <row r="88" spans="1:3" x14ac:dyDescent="0.35">
      <c r="A88" t="s">
        <v>139</v>
      </c>
      <c r="B88" t="s">
        <v>477</v>
      </c>
      <c r="C88" t="s">
        <v>147</v>
      </c>
    </row>
    <row r="89" spans="1:3" x14ac:dyDescent="0.35">
      <c r="A89" t="s">
        <v>139</v>
      </c>
      <c r="B89" t="s">
        <v>477</v>
      </c>
      <c r="C89" t="s">
        <v>147</v>
      </c>
    </row>
    <row r="90" spans="1:3" x14ac:dyDescent="0.35">
      <c r="A90" t="s">
        <v>319</v>
      </c>
      <c r="B90" t="s">
        <v>506</v>
      </c>
      <c r="C90" t="s">
        <v>509</v>
      </c>
    </row>
    <row r="91" spans="1:3" x14ac:dyDescent="0.35">
      <c r="A91" t="s">
        <v>319</v>
      </c>
      <c r="B91" t="s">
        <v>506</v>
      </c>
      <c r="C91" t="s">
        <v>509</v>
      </c>
    </row>
    <row r="92" spans="1:3" x14ac:dyDescent="0.35">
      <c r="A92" t="s">
        <v>319</v>
      </c>
      <c r="B92" t="s">
        <v>506</v>
      </c>
      <c r="C92" t="s">
        <v>509</v>
      </c>
    </row>
    <row r="93" spans="1:3" x14ac:dyDescent="0.35">
      <c r="A93" t="s">
        <v>319</v>
      </c>
      <c r="B93" t="s">
        <v>506</v>
      </c>
      <c r="C93" t="s">
        <v>509</v>
      </c>
    </row>
    <row r="94" spans="1:3" x14ac:dyDescent="0.35">
      <c r="A94" t="s">
        <v>319</v>
      </c>
      <c r="B94" t="s">
        <v>506</v>
      </c>
      <c r="C94" t="s">
        <v>509</v>
      </c>
    </row>
    <row r="95" spans="1:3" x14ac:dyDescent="0.35">
      <c r="A95" t="s">
        <v>319</v>
      </c>
      <c r="B95" t="s">
        <v>506</v>
      </c>
      <c r="C95" t="s">
        <v>509</v>
      </c>
    </row>
    <row r="96" spans="1:3" x14ac:dyDescent="0.35">
      <c r="A96" t="s">
        <v>235</v>
      </c>
      <c r="B96" t="s">
        <v>530</v>
      </c>
      <c r="C96" t="s">
        <v>509</v>
      </c>
    </row>
    <row r="97" spans="1:3" x14ac:dyDescent="0.35">
      <c r="A97" t="s">
        <v>235</v>
      </c>
      <c r="B97" t="s">
        <v>530</v>
      </c>
      <c r="C97" t="s">
        <v>509</v>
      </c>
    </row>
    <row r="98" spans="1:3" x14ac:dyDescent="0.35">
      <c r="A98" t="s">
        <v>235</v>
      </c>
      <c r="B98" t="s">
        <v>530</v>
      </c>
      <c r="C98" t="s">
        <v>509</v>
      </c>
    </row>
    <row r="99" spans="1:3" x14ac:dyDescent="0.35">
      <c r="A99" t="s">
        <v>319</v>
      </c>
      <c r="B99" t="s">
        <v>548</v>
      </c>
      <c r="C99" t="s">
        <v>147</v>
      </c>
    </row>
    <row r="100" spans="1:3" x14ac:dyDescent="0.35">
      <c r="A100" t="s">
        <v>319</v>
      </c>
      <c r="B100" t="s">
        <v>548</v>
      </c>
      <c r="C100" t="s">
        <v>147</v>
      </c>
    </row>
    <row r="101" spans="1:3" x14ac:dyDescent="0.35">
      <c r="A101" t="s">
        <v>319</v>
      </c>
      <c r="B101" t="s">
        <v>548</v>
      </c>
      <c r="C101" t="s">
        <v>147</v>
      </c>
    </row>
    <row r="102" spans="1:3" x14ac:dyDescent="0.35">
      <c r="A102" t="s">
        <v>319</v>
      </c>
      <c r="B102" t="s">
        <v>548</v>
      </c>
      <c r="C102" t="s">
        <v>147</v>
      </c>
    </row>
    <row r="103" spans="1:3" x14ac:dyDescent="0.35">
      <c r="A103" t="s">
        <v>319</v>
      </c>
      <c r="B103" t="s">
        <v>548</v>
      </c>
      <c r="C103" t="s">
        <v>147</v>
      </c>
    </row>
    <row r="104" spans="1:3" x14ac:dyDescent="0.35">
      <c r="A104" t="s">
        <v>319</v>
      </c>
      <c r="B104" t="s">
        <v>548</v>
      </c>
      <c r="C104" t="s">
        <v>147</v>
      </c>
    </row>
    <row r="105" spans="1:3" x14ac:dyDescent="0.35">
      <c r="A105" t="s">
        <v>319</v>
      </c>
      <c r="B105" t="s">
        <v>548</v>
      </c>
      <c r="C105" t="s">
        <v>147</v>
      </c>
    </row>
    <row r="106" spans="1:3" x14ac:dyDescent="0.35">
      <c r="A106" t="s">
        <v>319</v>
      </c>
      <c r="B106" t="s">
        <v>548</v>
      </c>
      <c r="C106" t="s">
        <v>147</v>
      </c>
    </row>
    <row r="107" spans="1:3" x14ac:dyDescent="0.35">
      <c r="A107" t="s">
        <v>319</v>
      </c>
      <c r="B107" t="s">
        <v>548</v>
      </c>
      <c r="C107" t="s">
        <v>147</v>
      </c>
    </row>
    <row r="108" spans="1:3" x14ac:dyDescent="0.35">
      <c r="A108" t="s">
        <v>319</v>
      </c>
      <c r="B108" t="s">
        <v>548</v>
      </c>
      <c r="C108" t="s">
        <v>147</v>
      </c>
    </row>
    <row r="109" spans="1:3" x14ac:dyDescent="0.35">
      <c r="A109" t="s">
        <v>319</v>
      </c>
      <c r="B109" t="s">
        <v>548</v>
      </c>
      <c r="C109" t="s">
        <v>147</v>
      </c>
    </row>
    <row r="110" spans="1:3" x14ac:dyDescent="0.35">
      <c r="A110" t="s">
        <v>319</v>
      </c>
      <c r="B110" t="s">
        <v>548</v>
      </c>
      <c r="C110" t="s">
        <v>147</v>
      </c>
    </row>
    <row r="111" spans="1:3" x14ac:dyDescent="0.35">
      <c r="A111" t="s">
        <v>319</v>
      </c>
      <c r="B111" t="s">
        <v>588</v>
      </c>
      <c r="C111" t="s">
        <v>509</v>
      </c>
    </row>
    <row r="112" spans="1:3" x14ac:dyDescent="0.35">
      <c r="A112" t="s">
        <v>319</v>
      </c>
      <c r="B112" t="s">
        <v>588</v>
      </c>
      <c r="C112" t="s">
        <v>509</v>
      </c>
    </row>
    <row r="113" spans="1:3" x14ac:dyDescent="0.35">
      <c r="A113" t="s">
        <v>319</v>
      </c>
      <c r="B113" t="s">
        <v>588</v>
      </c>
      <c r="C113" t="s">
        <v>509</v>
      </c>
    </row>
    <row r="114" spans="1:3" x14ac:dyDescent="0.35">
      <c r="A114" t="s">
        <v>319</v>
      </c>
      <c r="B114" t="s">
        <v>588</v>
      </c>
      <c r="C114" t="s">
        <v>509</v>
      </c>
    </row>
    <row r="115" spans="1:3" x14ac:dyDescent="0.35">
      <c r="A115" t="s">
        <v>319</v>
      </c>
      <c r="B115" t="s">
        <v>588</v>
      </c>
      <c r="C115" t="s">
        <v>509</v>
      </c>
    </row>
    <row r="116" spans="1:3" x14ac:dyDescent="0.35">
      <c r="A116" t="s">
        <v>319</v>
      </c>
      <c r="B116" t="s">
        <v>588</v>
      </c>
      <c r="C116" t="s">
        <v>509</v>
      </c>
    </row>
    <row r="117" spans="1:3" x14ac:dyDescent="0.35">
      <c r="A117" t="s">
        <v>319</v>
      </c>
      <c r="B117" t="s">
        <v>588</v>
      </c>
      <c r="C117" t="s">
        <v>509</v>
      </c>
    </row>
    <row r="118" spans="1:3" x14ac:dyDescent="0.35">
      <c r="A118" t="s">
        <v>319</v>
      </c>
      <c r="B118" t="s">
        <v>588</v>
      </c>
      <c r="C118" t="s">
        <v>509</v>
      </c>
    </row>
    <row r="119" spans="1:3" x14ac:dyDescent="0.35">
      <c r="A119" t="s">
        <v>319</v>
      </c>
      <c r="B119" t="s">
        <v>588</v>
      </c>
      <c r="C119" t="s">
        <v>509</v>
      </c>
    </row>
    <row r="120" spans="1:3" x14ac:dyDescent="0.35">
      <c r="A120" t="s">
        <v>319</v>
      </c>
      <c r="B120" t="s">
        <v>588</v>
      </c>
      <c r="C120" t="s">
        <v>509</v>
      </c>
    </row>
    <row r="121" spans="1:3" x14ac:dyDescent="0.35">
      <c r="A121" t="s">
        <v>319</v>
      </c>
      <c r="B121" t="s">
        <v>588</v>
      </c>
      <c r="C121" t="s">
        <v>509</v>
      </c>
    </row>
    <row r="122" spans="1:3" x14ac:dyDescent="0.35">
      <c r="A122" t="s">
        <v>319</v>
      </c>
      <c r="B122" t="s">
        <v>588</v>
      </c>
      <c r="C122" t="s">
        <v>509</v>
      </c>
    </row>
    <row r="123" spans="1:3" x14ac:dyDescent="0.35">
      <c r="A123" t="s">
        <v>615</v>
      </c>
      <c r="B123" t="s">
        <v>616</v>
      </c>
      <c r="C123" t="s">
        <v>147</v>
      </c>
    </row>
    <row r="124" spans="1:3" x14ac:dyDescent="0.35">
      <c r="A124" t="s">
        <v>615</v>
      </c>
      <c r="B124" t="s">
        <v>616</v>
      </c>
      <c r="C124" t="s">
        <v>147</v>
      </c>
    </row>
    <row r="125" spans="1:3" x14ac:dyDescent="0.35">
      <c r="A125" t="s">
        <v>615</v>
      </c>
      <c r="B125" t="s">
        <v>616</v>
      </c>
      <c r="C125" t="s">
        <v>147</v>
      </c>
    </row>
    <row r="126" spans="1:3" x14ac:dyDescent="0.35">
      <c r="A126" t="s">
        <v>615</v>
      </c>
      <c r="B126" t="s">
        <v>616</v>
      </c>
      <c r="C126" t="s">
        <v>147</v>
      </c>
    </row>
    <row r="127" spans="1:3" x14ac:dyDescent="0.35">
      <c r="A127" t="s">
        <v>615</v>
      </c>
      <c r="B127" t="s">
        <v>616</v>
      </c>
      <c r="C127" t="s">
        <v>147</v>
      </c>
    </row>
    <row r="128" spans="1:3" x14ac:dyDescent="0.35">
      <c r="A128" t="s">
        <v>615</v>
      </c>
      <c r="B128" t="s">
        <v>616</v>
      </c>
      <c r="C128" t="s">
        <v>147</v>
      </c>
    </row>
    <row r="129" spans="1:3" x14ac:dyDescent="0.35">
      <c r="A129" t="s">
        <v>615</v>
      </c>
      <c r="B129" t="s">
        <v>616</v>
      </c>
      <c r="C129" t="s">
        <v>147</v>
      </c>
    </row>
    <row r="130" spans="1:3" x14ac:dyDescent="0.35">
      <c r="A130" t="s">
        <v>615</v>
      </c>
      <c r="B130" t="s">
        <v>616</v>
      </c>
      <c r="C130" t="s">
        <v>147</v>
      </c>
    </row>
    <row r="131" spans="1:3" x14ac:dyDescent="0.35">
      <c r="A131" t="s">
        <v>235</v>
      </c>
      <c r="B131" t="s">
        <v>658</v>
      </c>
      <c r="C131" t="s">
        <v>509</v>
      </c>
    </row>
    <row r="132" spans="1:3" x14ac:dyDescent="0.35">
      <c r="A132" t="s">
        <v>235</v>
      </c>
      <c r="B132" t="s">
        <v>658</v>
      </c>
      <c r="C132" t="s">
        <v>509</v>
      </c>
    </row>
    <row r="133" spans="1:3" x14ac:dyDescent="0.35">
      <c r="A133" t="s">
        <v>235</v>
      </c>
      <c r="B133" t="s">
        <v>658</v>
      </c>
      <c r="C133" t="s">
        <v>509</v>
      </c>
    </row>
    <row r="134" spans="1:3" x14ac:dyDescent="0.35">
      <c r="A134" t="s">
        <v>235</v>
      </c>
      <c r="B134" t="s">
        <v>658</v>
      </c>
      <c r="C134" t="s">
        <v>509</v>
      </c>
    </row>
    <row r="135" spans="1:3" x14ac:dyDescent="0.35">
      <c r="A135" t="s">
        <v>235</v>
      </c>
      <c r="B135" t="s">
        <v>658</v>
      </c>
      <c r="C135" t="s">
        <v>509</v>
      </c>
    </row>
    <row r="136" spans="1:3" x14ac:dyDescent="0.35">
      <c r="A136" t="s">
        <v>235</v>
      </c>
      <c r="B136" t="s">
        <v>658</v>
      </c>
      <c r="C136" t="s">
        <v>509</v>
      </c>
    </row>
    <row r="137" spans="1:3" x14ac:dyDescent="0.35">
      <c r="A137" t="s">
        <v>235</v>
      </c>
      <c r="B137" t="s">
        <v>658</v>
      </c>
      <c r="C137" t="s">
        <v>509</v>
      </c>
    </row>
    <row r="138" spans="1:3" x14ac:dyDescent="0.35">
      <c r="A138" t="s">
        <v>235</v>
      </c>
      <c r="B138" t="s">
        <v>658</v>
      </c>
      <c r="C138" t="s">
        <v>509</v>
      </c>
    </row>
    <row r="139" spans="1:3" x14ac:dyDescent="0.35">
      <c r="A139" t="s">
        <v>235</v>
      </c>
      <c r="B139" t="s">
        <v>658</v>
      </c>
      <c r="C139" t="s">
        <v>509</v>
      </c>
    </row>
    <row r="140" spans="1:3" x14ac:dyDescent="0.35">
      <c r="A140" t="s">
        <v>235</v>
      </c>
      <c r="B140" t="s">
        <v>658</v>
      </c>
      <c r="C140" t="s">
        <v>509</v>
      </c>
    </row>
    <row r="141" spans="1:3" x14ac:dyDescent="0.35">
      <c r="A141" t="s">
        <v>235</v>
      </c>
      <c r="B141" t="s">
        <v>658</v>
      </c>
      <c r="C141" t="s">
        <v>509</v>
      </c>
    </row>
    <row r="142" spans="1:3" x14ac:dyDescent="0.35">
      <c r="A142" t="s">
        <v>235</v>
      </c>
      <c r="B142" t="s">
        <v>658</v>
      </c>
      <c r="C142" t="s">
        <v>509</v>
      </c>
    </row>
    <row r="143" spans="1:3" x14ac:dyDescent="0.35">
      <c r="A143" t="s">
        <v>235</v>
      </c>
      <c r="B143" t="s">
        <v>658</v>
      </c>
      <c r="C143" t="s">
        <v>509</v>
      </c>
    </row>
    <row r="144" spans="1:3" x14ac:dyDescent="0.35">
      <c r="A144" t="s">
        <v>235</v>
      </c>
      <c r="B144" t="s">
        <v>658</v>
      </c>
      <c r="C144" t="s">
        <v>509</v>
      </c>
    </row>
    <row r="145" spans="1:3" x14ac:dyDescent="0.35">
      <c r="A145" t="s">
        <v>679</v>
      </c>
      <c r="B145" t="s">
        <v>680</v>
      </c>
      <c r="C145" t="s">
        <v>682</v>
      </c>
    </row>
    <row r="146" spans="1:3" x14ac:dyDescent="0.35">
      <c r="A146" t="s">
        <v>679</v>
      </c>
      <c r="B146" t="s">
        <v>680</v>
      </c>
      <c r="C146" t="s">
        <v>147</v>
      </c>
    </row>
    <row r="147" spans="1:3" x14ac:dyDescent="0.35">
      <c r="A147" t="s">
        <v>679</v>
      </c>
      <c r="B147" t="s">
        <v>680</v>
      </c>
      <c r="C147" t="s">
        <v>147</v>
      </c>
    </row>
    <row r="148" spans="1:3" x14ac:dyDescent="0.35">
      <c r="A148" t="s">
        <v>679</v>
      </c>
      <c r="B148" t="s">
        <v>680</v>
      </c>
      <c r="C148" t="s">
        <v>147</v>
      </c>
    </row>
    <row r="149" spans="1:3" x14ac:dyDescent="0.35">
      <c r="A149" t="s">
        <v>679</v>
      </c>
      <c r="B149" t="s">
        <v>680</v>
      </c>
      <c r="C149" t="s">
        <v>147</v>
      </c>
    </row>
    <row r="150" spans="1:3" x14ac:dyDescent="0.35">
      <c r="A150" t="s">
        <v>679</v>
      </c>
      <c r="B150" t="s">
        <v>680</v>
      </c>
      <c r="C150" t="s">
        <v>147</v>
      </c>
    </row>
    <row r="151" spans="1:3" x14ac:dyDescent="0.35">
      <c r="A151" t="s">
        <v>679</v>
      </c>
      <c r="B151" t="s">
        <v>680</v>
      </c>
      <c r="C151" t="s">
        <v>682</v>
      </c>
    </row>
    <row r="152" spans="1:3" x14ac:dyDescent="0.35">
      <c r="A152" t="s">
        <v>679</v>
      </c>
      <c r="B152" t="s">
        <v>680</v>
      </c>
      <c r="C152" t="s">
        <v>682</v>
      </c>
    </row>
    <row r="153" spans="1:3" x14ac:dyDescent="0.35">
      <c r="A153" t="s">
        <v>615</v>
      </c>
      <c r="B153" t="s">
        <v>714</v>
      </c>
      <c r="C153" t="s">
        <v>509</v>
      </c>
    </row>
    <row r="154" spans="1:3" x14ac:dyDescent="0.35">
      <c r="A154" t="s">
        <v>615</v>
      </c>
      <c r="B154" t="s">
        <v>714</v>
      </c>
      <c r="C154" t="s">
        <v>509</v>
      </c>
    </row>
    <row r="155" spans="1:3" x14ac:dyDescent="0.35">
      <c r="A155" t="s">
        <v>615</v>
      </c>
      <c r="B155" t="s">
        <v>714</v>
      </c>
      <c r="C155" t="s">
        <v>509</v>
      </c>
    </row>
    <row r="156" spans="1:3" x14ac:dyDescent="0.35">
      <c r="A156" t="s">
        <v>615</v>
      </c>
      <c r="B156" t="s">
        <v>714</v>
      </c>
      <c r="C156" t="s">
        <v>509</v>
      </c>
    </row>
    <row r="157" spans="1:3" x14ac:dyDescent="0.35">
      <c r="A157" t="s">
        <v>615</v>
      </c>
      <c r="B157" t="s">
        <v>714</v>
      </c>
      <c r="C157" t="s">
        <v>509</v>
      </c>
    </row>
    <row r="158" spans="1:3" x14ac:dyDescent="0.35">
      <c r="A158" t="s">
        <v>615</v>
      </c>
      <c r="B158" t="s">
        <v>714</v>
      </c>
      <c r="C158" t="s">
        <v>509</v>
      </c>
    </row>
    <row r="159" spans="1:3" x14ac:dyDescent="0.35">
      <c r="A159" t="s">
        <v>615</v>
      </c>
      <c r="B159" t="s">
        <v>714</v>
      </c>
      <c r="C159" t="s">
        <v>509</v>
      </c>
    </row>
    <row r="160" spans="1:3" x14ac:dyDescent="0.35">
      <c r="A160" t="s">
        <v>615</v>
      </c>
      <c r="B160" t="s">
        <v>714</v>
      </c>
      <c r="C160" t="s">
        <v>509</v>
      </c>
    </row>
    <row r="161" spans="1:3" x14ac:dyDescent="0.35">
      <c r="A161" t="s">
        <v>679</v>
      </c>
      <c r="B161" t="s">
        <v>739</v>
      </c>
      <c r="C161" t="s">
        <v>509</v>
      </c>
    </row>
    <row r="162" spans="1:3" x14ac:dyDescent="0.35">
      <c r="A162" t="s">
        <v>679</v>
      </c>
      <c r="B162" t="s">
        <v>739</v>
      </c>
      <c r="C162" t="s">
        <v>509</v>
      </c>
    </row>
    <row r="163" spans="1:3" x14ac:dyDescent="0.35">
      <c r="A163" t="s">
        <v>679</v>
      </c>
      <c r="B163" t="s">
        <v>739</v>
      </c>
      <c r="C163" t="s">
        <v>509</v>
      </c>
    </row>
    <row r="164" spans="1:3" x14ac:dyDescent="0.35">
      <c r="A164" t="s">
        <v>679</v>
      </c>
      <c r="B164" t="s">
        <v>739</v>
      </c>
      <c r="C164" t="s">
        <v>509</v>
      </c>
    </row>
    <row r="165" spans="1:3" x14ac:dyDescent="0.35">
      <c r="A165" t="s">
        <v>679</v>
      </c>
      <c r="B165" t="s">
        <v>739</v>
      </c>
      <c r="C165" t="s">
        <v>509</v>
      </c>
    </row>
    <row r="166" spans="1:3" x14ac:dyDescent="0.35">
      <c r="A166" t="s">
        <v>679</v>
      </c>
      <c r="B166" t="s">
        <v>739</v>
      </c>
      <c r="C166" t="s">
        <v>509</v>
      </c>
    </row>
    <row r="167" spans="1:3" x14ac:dyDescent="0.35">
      <c r="A167" t="s">
        <v>679</v>
      </c>
      <c r="B167" t="s">
        <v>739</v>
      </c>
      <c r="C167" t="s">
        <v>509</v>
      </c>
    </row>
    <row r="168" spans="1:3" x14ac:dyDescent="0.35">
      <c r="A168" t="s">
        <v>679</v>
      </c>
      <c r="B168" t="s">
        <v>739</v>
      </c>
      <c r="C168" t="s">
        <v>509</v>
      </c>
    </row>
    <row r="169" spans="1:3" x14ac:dyDescent="0.35">
      <c r="A169" t="s">
        <v>679</v>
      </c>
      <c r="B169" t="s">
        <v>739</v>
      </c>
      <c r="C169" t="s">
        <v>509</v>
      </c>
    </row>
    <row r="170" spans="1:3" x14ac:dyDescent="0.35">
      <c r="A170" t="s">
        <v>679</v>
      </c>
      <c r="B170" t="s">
        <v>739</v>
      </c>
      <c r="C170" t="s">
        <v>509</v>
      </c>
    </row>
    <row r="171" spans="1:3" x14ac:dyDescent="0.35">
      <c r="A171" t="s">
        <v>679</v>
      </c>
      <c r="B171" t="s">
        <v>739</v>
      </c>
      <c r="C171" t="s">
        <v>509</v>
      </c>
    </row>
    <row r="172" spans="1:3" x14ac:dyDescent="0.35">
      <c r="A172" t="s">
        <v>679</v>
      </c>
      <c r="B172" t="s">
        <v>739</v>
      </c>
      <c r="C172" t="s">
        <v>509</v>
      </c>
    </row>
    <row r="173" spans="1:3" x14ac:dyDescent="0.35">
      <c r="A173" t="s">
        <v>679</v>
      </c>
      <c r="B173" t="s">
        <v>739</v>
      </c>
      <c r="C173" t="s">
        <v>509</v>
      </c>
    </row>
    <row r="174" spans="1:3" x14ac:dyDescent="0.35">
      <c r="A174" t="s">
        <v>444</v>
      </c>
      <c r="B174" t="s">
        <v>765</v>
      </c>
      <c r="C174" t="s">
        <v>509</v>
      </c>
    </row>
    <row r="175" spans="1:3" x14ac:dyDescent="0.35">
      <c r="A175" t="s">
        <v>444</v>
      </c>
      <c r="B175" t="s">
        <v>765</v>
      </c>
      <c r="C175" t="s">
        <v>509</v>
      </c>
    </row>
    <row r="176" spans="1:3" x14ac:dyDescent="0.35">
      <c r="A176" t="s">
        <v>444</v>
      </c>
      <c r="B176" t="s">
        <v>765</v>
      </c>
      <c r="C176" t="s">
        <v>509</v>
      </c>
    </row>
    <row r="177" spans="1:3" x14ac:dyDescent="0.35">
      <c r="A177" t="s">
        <v>444</v>
      </c>
      <c r="B177" t="s">
        <v>765</v>
      </c>
      <c r="C177" t="s">
        <v>509</v>
      </c>
    </row>
    <row r="178" spans="1:3" x14ac:dyDescent="0.35">
      <c r="A178" t="s">
        <v>444</v>
      </c>
      <c r="B178" t="s">
        <v>765</v>
      </c>
      <c r="C178" t="s">
        <v>509</v>
      </c>
    </row>
    <row r="179" spans="1:3" x14ac:dyDescent="0.35">
      <c r="A179" t="s">
        <v>444</v>
      </c>
      <c r="B179" t="s">
        <v>765</v>
      </c>
      <c r="C179" t="s">
        <v>509</v>
      </c>
    </row>
    <row r="180" spans="1:3" x14ac:dyDescent="0.35">
      <c r="A180" t="s">
        <v>444</v>
      </c>
      <c r="B180" t="s">
        <v>765</v>
      </c>
      <c r="C180" t="s">
        <v>509</v>
      </c>
    </row>
    <row r="181" spans="1:3" x14ac:dyDescent="0.35">
      <c r="A181" t="s">
        <v>444</v>
      </c>
      <c r="B181" t="s">
        <v>765</v>
      </c>
      <c r="C181" t="s">
        <v>509</v>
      </c>
    </row>
    <row r="182" spans="1:3" x14ac:dyDescent="0.35">
      <c r="A182" t="s">
        <v>444</v>
      </c>
      <c r="B182" t="s">
        <v>765</v>
      </c>
      <c r="C182" t="s">
        <v>509</v>
      </c>
    </row>
    <row r="183" spans="1:3" x14ac:dyDescent="0.35">
      <c r="A183" t="s">
        <v>444</v>
      </c>
      <c r="B183" t="s">
        <v>765</v>
      </c>
      <c r="C183" t="s">
        <v>509</v>
      </c>
    </row>
    <row r="184" spans="1:3" x14ac:dyDescent="0.35">
      <c r="A184" t="s">
        <v>444</v>
      </c>
      <c r="B184" t="s">
        <v>778</v>
      </c>
      <c r="C184" t="s">
        <v>147</v>
      </c>
    </row>
    <row r="185" spans="1:3" x14ac:dyDescent="0.35">
      <c r="A185" t="s">
        <v>444</v>
      </c>
      <c r="B185" t="s">
        <v>778</v>
      </c>
      <c r="C185" t="s">
        <v>147</v>
      </c>
    </row>
    <row r="186" spans="1:3" x14ac:dyDescent="0.35">
      <c r="A186" t="s">
        <v>444</v>
      </c>
      <c r="B186" t="s">
        <v>778</v>
      </c>
      <c r="C186" t="s">
        <v>147</v>
      </c>
    </row>
    <row r="187" spans="1:3" x14ac:dyDescent="0.35">
      <c r="A187" t="s">
        <v>444</v>
      </c>
      <c r="B187" t="s">
        <v>778</v>
      </c>
      <c r="C187" t="s">
        <v>147</v>
      </c>
    </row>
    <row r="188" spans="1:3" x14ac:dyDescent="0.35">
      <c r="A188" t="s">
        <v>444</v>
      </c>
      <c r="B188" t="s">
        <v>778</v>
      </c>
      <c r="C188" t="s">
        <v>147</v>
      </c>
    </row>
    <row r="189" spans="1:3" x14ac:dyDescent="0.35">
      <c r="A189" t="s">
        <v>444</v>
      </c>
      <c r="B189" t="s">
        <v>778</v>
      </c>
      <c r="C189" t="s">
        <v>147</v>
      </c>
    </row>
    <row r="190" spans="1:3" x14ac:dyDescent="0.35">
      <c r="A190" t="s">
        <v>785</v>
      </c>
      <c r="B190" t="s">
        <v>786</v>
      </c>
      <c r="C190" t="s">
        <v>147</v>
      </c>
    </row>
    <row r="191" spans="1:3" x14ac:dyDescent="0.35">
      <c r="A191" t="s">
        <v>785</v>
      </c>
      <c r="B191" t="s">
        <v>786</v>
      </c>
      <c r="C191" t="s">
        <v>147</v>
      </c>
    </row>
    <row r="192" spans="1:3" x14ac:dyDescent="0.35">
      <c r="A192" t="s">
        <v>785</v>
      </c>
      <c r="B192" t="s">
        <v>786</v>
      </c>
      <c r="C192" t="s">
        <v>147</v>
      </c>
    </row>
    <row r="193" spans="1:3" x14ac:dyDescent="0.35">
      <c r="A193" t="s">
        <v>444</v>
      </c>
      <c r="B193" t="s">
        <v>801</v>
      </c>
      <c r="C193" t="s">
        <v>147</v>
      </c>
    </row>
    <row r="194" spans="1:3" x14ac:dyDescent="0.35">
      <c r="A194" t="s">
        <v>444</v>
      </c>
      <c r="B194" t="s">
        <v>801</v>
      </c>
      <c r="C194" t="s">
        <v>147</v>
      </c>
    </row>
    <row r="195" spans="1:3" x14ac:dyDescent="0.35">
      <c r="A195" t="s">
        <v>444</v>
      </c>
      <c r="B195" t="s">
        <v>801</v>
      </c>
      <c r="C195" t="s">
        <v>147</v>
      </c>
    </row>
    <row r="196" spans="1:3" x14ac:dyDescent="0.35">
      <c r="A196" t="s">
        <v>444</v>
      </c>
      <c r="B196" t="s">
        <v>801</v>
      </c>
      <c r="C196" t="s">
        <v>147</v>
      </c>
    </row>
    <row r="197" spans="1:3" x14ac:dyDescent="0.35">
      <c r="A197" t="s">
        <v>444</v>
      </c>
      <c r="B197" t="s">
        <v>801</v>
      </c>
      <c r="C197" t="s">
        <v>147</v>
      </c>
    </row>
    <row r="198" spans="1:3" x14ac:dyDescent="0.35">
      <c r="A198" t="s">
        <v>785</v>
      </c>
      <c r="B198" t="s">
        <v>821</v>
      </c>
    </row>
    <row r="199" spans="1:3" x14ac:dyDescent="0.35">
      <c r="A199" t="s">
        <v>785</v>
      </c>
      <c r="B199" t="s">
        <v>821</v>
      </c>
      <c r="C199" t="s">
        <v>833</v>
      </c>
    </row>
    <row r="200" spans="1:3" x14ac:dyDescent="0.35">
      <c r="A200" t="s">
        <v>615</v>
      </c>
      <c r="B200" t="s">
        <v>844</v>
      </c>
      <c r="C200" t="s">
        <v>833</v>
      </c>
    </row>
    <row r="201" spans="1:3" x14ac:dyDescent="0.35">
      <c r="A201" t="s">
        <v>615</v>
      </c>
      <c r="B201" t="s">
        <v>844</v>
      </c>
      <c r="C201" t="s">
        <v>833</v>
      </c>
    </row>
    <row r="202" spans="1:3" x14ac:dyDescent="0.35">
      <c r="A202" t="s">
        <v>865</v>
      </c>
      <c r="B202" t="s">
        <v>866</v>
      </c>
      <c r="C202" t="s">
        <v>509</v>
      </c>
    </row>
    <row r="203" spans="1:3" x14ac:dyDescent="0.35">
      <c r="A203" t="s">
        <v>865</v>
      </c>
      <c r="B203" t="s">
        <v>866</v>
      </c>
      <c r="C203" t="s">
        <v>509</v>
      </c>
    </row>
    <row r="204" spans="1:3" x14ac:dyDescent="0.35">
      <c r="A204" t="s">
        <v>865</v>
      </c>
      <c r="B204" t="s">
        <v>890</v>
      </c>
      <c r="C204" t="s">
        <v>833</v>
      </c>
    </row>
    <row r="205" spans="1:3" x14ac:dyDescent="0.35">
      <c r="A205" t="s">
        <v>865</v>
      </c>
      <c r="B205" t="s">
        <v>890</v>
      </c>
      <c r="C205" t="s">
        <v>833</v>
      </c>
    </row>
    <row r="206" spans="1:3" x14ac:dyDescent="0.35">
      <c r="A206" t="s">
        <v>865</v>
      </c>
      <c r="B206" t="s">
        <v>890</v>
      </c>
      <c r="C206" t="s">
        <v>833</v>
      </c>
    </row>
    <row r="207" spans="1:3" x14ac:dyDescent="0.35">
      <c r="A207" t="s">
        <v>898</v>
      </c>
      <c r="B207" t="s">
        <v>899</v>
      </c>
      <c r="C207" t="s">
        <v>833</v>
      </c>
    </row>
    <row r="208" spans="1:3" x14ac:dyDescent="0.35">
      <c r="A208" t="s">
        <v>898</v>
      </c>
      <c r="B208" t="s">
        <v>899</v>
      </c>
      <c r="C208" t="s">
        <v>833</v>
      </c>
    </row>
    <row r="209" spans="1:3" x14ac:dyDescent="0.35">
      <c r="A209" t="s">
        <v>898</v>
      </c>
      <c r="B209" t="s">
        <v>899</v>
      </c>
      <c r="C209" t="s">
        <v>833</v>
      </c>
    </row>
    <row r="210" spans="1:3" x14ac:dyDescent="0.35">
      <c r="A210" t="s">
        <v>898</v>
      </c>
      <c r="B210" t="s">
        <v>918</v>
      </c>
      <c r="C210" t="s">
        <v>833</v>
      </c>
    </row>
    <row r="211" spans="1:3" x14ac:dyDescent="0.35">
      <c r="A211" t="s">
        <v>898</v>
      </c>
      <c r="B211" t="s">
        <v>918</v>
      </c>
      <c r="C211" t="s">
        <v>833</v>
      </c>
    </row>
    <row r="212" spans="1:3" x14ac:dyDescent="0.35">
      <c r="A212" t="s">
        <v>898</v>
      </c>
      <c r="B212" t="s">
        <v>918</v>
      </c>
      <c r="C212" t="s">
        <v>833</v>
      </c>
    </row>
    <row r="213" spans="1:3" x14ac:dyDescent="0.35">
      <c r="A213" t="s">
        <v>679</v>
      </c>
      <c r="B213" t="s">
        <v>938</v>
      </c>
      <c r="C213" t="s">
        <v>940</v>
      </c>
    </row>
    <row r="214" spans="1:3" x14ac:dyDescent="0.35">
      <c r="A214" t="s">
        <v>898</v>
      </c>
      <c r="B214" t="s">
        <v>953</v>
      </c>
      <c r="C214" t="s">
        <v>954</v>
      </c>
    </row>
    <row r="215" spans="1:3" x14ac:dyDescent="0.35">
      <c r="A215" t="s">
        <v>444</v>
      </c>
      <c r="B215" t="s">
        <v>968</v>
      </c>
      <c r="C215" t="s">
        <v>833</v>
      </c>
    </row>
    <row r="216" spans="1:3" x14ac:dyDescent="0.35">
      <c r="A216" t="s">
        <v>898</v>
      </c>
      <c r="B216" t="s">
        <v>980</v>
      </c>
      <c r="C216" t="s">
        <v>509</v>
      </c>
    </row>
    <row r="217" spans="1:3" x14ac:dyDescent="0.35">
      <c r="A217" t="s">
        <v>898</v>
      </c>
      <c r="B217" t="s">
        <v>980</v>
      </c>
      <c r="C217" t="s">
        <v>509</v>
      </c>
    </row>
    <row r="218" spans="1:3" x14ac:dyDescent="0.35">
      <c r="A218" t="s">
        <v>898</v>
      </c>
      <c r="B218" t="s">
        <v>980</v>
      </c>
      <c r="C218" t="s">
        <v>509</v>
      </c>
    </row>
    <row r="219" spans="1:3" x14ac:dyDescent="0.35">
      <c r="A219" t="s">
        <v>898</v>
      </c>
      <c r="B219" t="s">
        <v>980</v>
      </c>
      <c r="C219" t="s">
        <v>509</v>
      </c>
    </row>
    <row r="220" spans="1:3" x14ac:dyDescent="0.35">
      <c r="A220" t="s">
        <v>898</v>
      </c>
      <c r="B220" t="s">
        <v>980</v>
      </c>
      <c r="C220" t="s">
        <v>509</v>
      </c>
    </row>
    <row r="221" spans="1:3" x14ac:dyDescent="0.35">
      <c r="A221" t="s">
        <v>898</v>
      </c>
      <c r="B221" t="s">
        <v>980</v>
      </c>
      <c r="C221" t="s">
        <v>509</v>
      </c>
    </row>
    <row r="222" spans="1:3" x14ac:dyDescent="0.35">
      <c r="A222" t="s">
        <v>235</v>
      </c>
      <c r="B222" t="s">
        <v>1019</v>
      </c>
      <c r="C222" t="s">
        <v>147</v>
      </c>
    </row>
    <row r="223" spans="1:3" x14ac:dyDescent="0.35">
      <c r="A223" t="s">
        <v>235</v>
      </c>
      <c r="B223" t="s">
        <v>1019</v>
      </c>
      <c r="C223" t="s">
        <v>147</v>
      </c>
    </row>
    <row r="224" spans="1:3" x14ac:dyDescent="0.35">
      <c r="A224" t="s">
        <v>235</v>
      </c>
      <c r="B224" t="s">
        <v>1019</v>
      </c>
      <c r="C224" t="s">
        <v>147</v>
      </c>
    </row>
    <row r="225" spans="1:3" x14ac:dyDescent="0.35">
      <c r="A225" t="s">
        <v>235</v>
      </c>
      <c r="B225" t="s">
        <v>1019</v>
      </c>
      <c r="C225" t="s">
        <v>147</v>
      </c>
    </row>
    <row r="226" spans="1:3" x14ac:dyDescent="0.35">
      <c r="A226" t="s">
        <v>235</v>
      </c>
      <c r="B226" t="s">
        <v>1019</v>
      </c>
      <c r="C226" t="s">
        <v>147</v>
      </c>
    </row>
    <row r="227" spans="1:3" x14ac:dyDescent="0.35">
      <c r="A227" t="s">
        <v>235</v>
      </c>
      <c r="B227" t="s">
        <v>1019</v>
      </c>
      <c r="C227" t="s">
        <v>147</v>
      </c>
    </row>
    <row r="228" spans="1:3" x14ac:dyDescent="0.35">
      <c r="A228" t="s">
        <v>235</v>
      </c>
      <c r="B228" t="s">
        <v>1019</v>
      </c>
      <c r="C228" t="s">
        <v>147</v>
      </c>
    </row>
    <row r="229" spans="1:3" x14ac:dyDescent="0.35">
      <c r="A229" t="s">
        <v>235</v>
      </c>
      <c r="B229" t="s">
        <v>1019</v>
      </c>
      <c r="C229" t="s">
        <v>147</v>
      </c>
    </row>
    <row r="230" spans="1:3" x14ac:dyDescent="0.35">
      <c r="A230" t="s">
        <v>235</v>
      </c>
      <c r="B230" t="s">
        <v>1039</v>
      </c>
      <c r="C230" t="s">
        <v>147</v>
      </c>
    </row>
    <row r="231" spans="1:3" x14ac:dyDescent="0.35">
      <c r="A231" t="s">
        <v>235</v>
      </c>
      <c r="B231" t="s">
        <v>1039</v>
      </c>
      <c r="C231" t="s">
        <v>147</v>
      </c>
    </row>
    <row r="232" spans="1:3" x14ac:dyDescent="0.35">
      <c r="A232" t="s">
        <v>235</v>
      </c>
      <c r="B232" t="s">
        <v>1039</v>
      </c>
      <c r="C232" t="s">
        <v>147</v>
      </c>
    </row>
    <row r="233" spans="1:3" x14ac:dyDescent="0.35">
      <c r="A233" t="s">
        <v>235</v>
      </c>
      <c r="B233" t="s">
        <v>1039</v>
      </c>
      <c r="C233" t="s">
        <v>147</v>
      </c>
    </row>
    <row r="234" spans="1:3" x14ac:dyDescent="0.35">
      <c r="A234" t="s">
        <v>235</v>
      </c>
      <c r="B234" t="s">
        <v>1039</v>
      </c>
      <c r="C234" t="s">
        <v>147</v>
      </c>
    </row>
    <row r="235" spans="1:3" x14ac:dyDescent="0.35">
      <c r="A235" t="s">
        <v>235</v>
      </c>
      <c r="B235" t="s">
        <v>1039</v>
      </c>
      <c r="C235" t="s">
        <v>147</v>
      </c>
    </row>
    <row r="236" spans="1:3" x14ac:dyDescent="0.35">
      <c r="A236" t="s">
        <v>235</v>
      </c>
      <c r="B236" t="s">
        <v>1039</v>
      </c>
      <c r="C236" t="s">
        <v>147</v>
      </c>
    </row>
    <row r="237" spans="1:3" x14ac:dyDescent="0.35">
      <c r="A237" t="s">
        <v>235</v>
      </c>
      <c r="B237" t="s">
        <v>1039</v>
      </c>
      <c r="C237" t="s">
        <v>147</v>
      </c>
    </row>
    <row r="238" spans="1:3" x14ac:dyDescent="0.35">
      <c r="A238" t="s">
        <v>235</v>
      </c>
      <c r="B238" t="s">
        <v>1039</v>
      </c>
      <c r="C238" t="s">
        <v>147</v>
      </c>
    </row>
    <row r="239" spans="1:3" x14ac:dyDescent="0.35">
      <c r="A239" t="s">
        <v>235</v>
      </c>
      <c r="B239" t="s">
        <v>1039</v>
      </c>
      <c r="C239" t="s">
        <v>147</v>
      </c>
    </row>
    <row r="240" spans="1:3" x14ac:dyDescent="0.35">
      <c r="A240" t="s">
        <v>235</v>
      </c>
      <c r="B240" t="s">
        <v>1051</v>
      </c>
      <c r="C240" t="s">
        <v>147</v>
      </c>
    </row>
    <row r="241" spans="1:3" x14ac:dyDescent="0.35">
      <c r="A241" t="s">
        <v>235</v>
      </c>
      <c r="B241" t="s">
        <v>1051</v>
      </c>
      <c r="C241" t="s">
        <v>147</v>
      </c>
    </row>
    <row r="242" spans="1:3" x14ac:dyDescent="0.35">
      <c r="A242" t="s">
        <v>235</v>
      </c>
      <c r="B242" t="s">
        <v>1051</v>
      </c>
      <c r="C242" t="s">
        <v>147</v>
      </c>
    </row>
    <row r="243" spans="1:3" x14ac:dyDescent="0.35">
      <c r="A243" t="s">
        <v>235</v>
      </c>
      <c r="B243" t="s">
        <v>1051</v>
      </c>
      <c r="C243" t="s">
        <v>147</v>
      </c>
    </row>
    <row r="244" spans="1:3" x14ac:dyDescent="0.35">
      <c r="A244" t="s">
        <v>235</v>
      </c>
      <c r="B244" t="s">
        <v>1051</v>
      </c>
      <c r="C244" t="s">
        <v>147</v>
      </c>
    </row>
    <row r="245" spans="1:3" x14ac:dyDescent="0.35">
      <c r="A245" t="s">
        <v>235</v>
      </c>
      <c r="B245" t="s">
        <v>1051</v>
      </c>
      <c r="C245" t="s">
        <v>147</v>
      </c>
    </row>
    <row r="246" spans="1:3" x14ac:dyDescent="0.35">
      <c r="A246" t="s">
        <v>235</v>
      </c>
      <c r="B246" t="s">
        <v>1051</v>
      </c>
      <c r="C246" t="s">
        <v>147</v>
      </c>
    </row>
    <row r="247" spans="1:3" x14ac:dyDescent="0.35">
      <c r="A247" t="s">
        <v>235</v>
      </c>
      <c r="B247" t="s">
        <v>1051</v>
      </c>
      <c r="C247" t="s">
        <v>147</v>
      </c>
    </row>
    <row r="248" spans="1:3" x14ac:dyDescent="0.35">
      <c r="A248" t="s">
        <v>235</v>
      </c>
      <c r="B248" t="s">
        <v>1051</v>
      </c>
      <c r="C248" t="s">
        <v>147</v>
      </c>
    </row>
    <row r="249" spans="1:3" x14ac:dyDescent="0.35">
      <c r="A249" t="s">
        <v>235</v>
      </c>
      <c r="B249" t="s">
        <v>1051</v>
      </c>
      <c r="C249" t="s">
        <v>147</v>
      </c>
    </row>
    <row r="250" spans="1:3" x14ac:dyDescent="0.35">
      <c r="A250" t="s">
        <v>235</v>
      </c>
      <c r="B250" t="s">
        <v>1051</v>
      </c>
      <c r="C250" t="s">
        <v>147</v>
      </c>
    </row>
    <row r="251" spans="1:3" x14ac:dyDescent="0.35">
      <c r="A251" t="s">
        <v>319</v>
      </c>
      <c r="B251" t="s">
        <v>1060</v>
      </c>
      <c r="C251" t="s">
        <v>147</v>
      </c>
    </row>
    <row r="252" spans="1:3" x14ac:dyDescent="0.35">
      <c r="A252" t="s">
        <v>319</v>
      </c>
      <c r="B252" t="s">
        <v>1060</v>
      </c>
      <c r="C252" t="s">
        <v>147</v>
      </c>
    </row>
    <row r="253" spans="1:3" x14ac:dyDescent="0.35">
      <c r="A253" t="s">
        <v>319</v>
      </c>
      <c r="B253" t="s">
        <v>1060</v>
      </c>
      <c r="C253" t="s">
        <v>147</v>
      </c>
    </row>
    <row r="254" spans="1:3" x14ac:dyDescent="0.35">
      <c r="A254" t="s">
        <v>319</v>
      </c>
      <c r="B254" t="s">
        <v>1060</v>
      </c>
      <c r="C254" t="s">
        <v>147</v>
      </c>
    </row>
    <row r="255" spans="1:3" x14ac:dyDescent="0.35">
      <c r="A255" t="s">
        <v>319</v>
      </c>
      <c r="B255" t="s">
        <v>1060</v>
      </c>
      <c r="C255" t="s">
        <v>147</v>
      </c>
    </row>
    <row r="256" spans="1:3" x14ac:dyDescent="0.35">
      <c r="A256" t="s">
        <v>319</v>
      </c>
      <c r="B256" t="s">
        <v>1060</v>
      </c>
      <c r="C256" t="s">
        <v>147</v>
      </c>
    </row>
    <row r="257" spans="1:3" x14ac:dyDescent="0.35">
      <c r="A257" t="s">
        <v>785</v>
      </c>
      <c r="B257" t="s">
        <v>1075</v>
      </c>
      <c r="C257" t="s">
        <v>147</v>
      </c>
    </row>
    <row r="258" spans="1:3" x14ac:dyDescent="0.35">
      <c r="A258" t="s">
        <v>785</v>
      </c>
      <c r="B258" t="s">
        <v>1075</v>
      </c>
      <c r="C258" t="s">
        <v>147</v>
      </c>
    </row>
    <row r="259" spans="1:3" x14ac:dyDescent="0.35">
      <c r="A259" t="s">
        <v>785</v>
      </c>
      <c r="B259" t="s">
        <v>1075</v>
      </c>
      <c r="C259" t="s">
        <v>147</v>
      </c>
    </row>
    <row r="260" spans="1:3" x14ac:dyDescent="0.35">
      <c r="A260" t="s">
        <v>785</v>
      </c>
      <c r="B260" t="s">
        <v>1075</v>
      </c>
      <c r="C260" t="s">
        <v>147</v>
      </c>
    </row>
    <row r="261" spans="1:3" x14ac:dyDescent="0.35">
      <c r="A261" t="s">
        <v>785</v>
      </c>
      <c r="B261" t="s">
        <v>1075</v>
      </c>
      <c r="C261" t="s">
        <v>147</v>
      </c>
    </row>
    <row r="262" spans="1:3" x14ac:dyDescent="0.35">
      <c r="A262" t="s">
        <v>785</v>
      </c>
      <c r="B262" t="s">
        <v>1075</v>
      </c>
      <c r="C262" t="s">
        <v>147</v>
      </c>
    </row>
    <row r="263" spans="1:3" x14ac:dyDescent="0.35">
      <c r="A263" t="s">
        <v>785</v>
      </c>
      <c r="B263" t="s">
        <v>1075</v>
      </c>
      <c r="C263" t="s">
        <v>147</v>
      </c>
    </row>
    <row r="264" spans="1:3" x14ac:dyDescent="0.35">
      <c r="A264" t="s">
        <v>785</v>
      </c>
      <c r="B264" t="s">
        <v>1075</v>
      </c>
      <c r="C264" t="s">
        <v>147</v>
      </c>
    </row>
    <row r="265" spans="1:3" x14ac:dyDescent="0.35">
      <c r="A265" t="s">
        <v>785</v>
      </c>
      <c r="B265" t="s">
        <v>1075</v>
      </c>
      <c r="C265" t="s">
        <v>147</v>
      </c>
    </row>
    <row r="266" spans="1:3" x14ac:dyDescent="0.35">
      <c r="A266" t="s">
        <v>785</v>
      </c>
      <c r="B266" t="s">
        <v>1075</v>
      </c>
      <c r="C266" t="s">
        <v>147</v>
      </c>
    </row>
    <row r="267" spans="1:3" x14ac:dyDescent="0.35">
      <c r="A267" t="s">
        <v>785</v>
      </c>
      <c r="B267" t="s">
        <v>1075</v>
      </c>
      <c r="C267" t="s">
        <v>147</v>
      </c>
    </row>
    <row r="268" spans="1:3" x14ac:dyDescent="0.35">
      <c r="A268" t="s">
        <v>785</v>
      </c>
      <c r="B268" t="s">
        <v>1075</v>
      </c>
      <c r="C268" t="s">
        <v>147</v>
      </c>
    </row>
    <row r="269" spans="1:3" x14ac:dyDescent="0.35">
      <c r="A269" t="s">
        <v>785</v>
      </c>
      <c r="B269" t="s">
        <v>1075</v>
      </c>
      <c r="C269" t="s">
        <v>147</v>
      </c>
    </row>
    <row r="270" spans="1:3" x14ac:dyDescent="0.35">
      <c r="A270" t="s">
        <v>785</v>
      </c>
      <c r="B270" t="s">
        <v>1075</v>
      </c>
      <c r="C270" t="s">
        <v>147</v>
      </c>
    </row>
    <row r="271" spans="1:3" x14ac:dyDescent="0.35">
      <c r="A271" t="s">
        <v>785</v>
      </c>
      <c r="B271" t="s">
        <v>1075</v>
      </c>
      <c r="C271" t="s">
        <v>147</v>
      </c>
    </row>
    <row r="272" spans="1:3" x14ac:dyDescent="0.35">
      <c r="A272" t="s">
        <v>785</v>
      </c>
      <c r="B272" t="s">
        <v>1075</v>
      </c>
      <c r="C272" t="s">
        <v>147</v>
      </c>
    </row>
    <row r="273" spans="1:3" x14ac:dyDescent="0.35">
      <c r="A273" t="s">
        <v>785</v>
      </c>
      <c r="B273" t="s">
        <v>1075</v>
      </c>
      <c r="C273" t="s">
        <v>147</v>
      </c>
    </row>
    <row r="274" spans="1:3" x14ac:dyDescent="0.35">
      <c r="A274" t="s">
        <v>785</v>
      </c>
      <c r="B274" t="s">
        <v>1075</v>
      </c>
      <c r="C274" t="s">
        <v>147</v>
      </c>
    </row>
    <row r="275" spans="1:3" x14ac:dyDescent="0.35">
      <c r="A275" t="s">
        <v>785</v>
      </c>
      <c r="B275" t="s">
        <v>1075</v>
      </c>
      <c r="C275" t="s">
        <v>147</v>
      </c>
    </row>
    <row r="276" spans="1:3" x14ac:dyDescent="0.35">
      <c r="A276" t="s">
        <v>785</v>
      </c>
      <c r="B276" t="s">
        <v>1075</v>
      </c>
      <c r="C276" t="s">
        <v>147</v>
      </c>
    </row>
    <row r="277" spans="1:3" x14ac:dyDescent="0.35">
      <c r="A277" t="s">
        <v>785</v>
      </c>
      <c r="B277" t="s">
        <v>1075</v>
      </c>
      <c r="C277" t="s">
        <v>147</v>
      </c>
    </row>
    <row r="278" spans="1:3" x14ac:dyDescent="0.35">
      <c r="A278" t="s">
        <v>785</v>
      </c>
      <c r="B278" t="s">
        <v>1075</v>
      </c>
      <c r="C278" t="s">
        <v>147</v>
      </c>
    </row>
    <row r="279" spans="1:3" x14ac:dyDescent="0.35">
      <c r="A279" t="s">
        <v>235</v>
      </c>
      <c r="B279" t="s">
        <v>1108</v>
      </c>
      <c r="C279" t="s">
        <v>147</v>
      </c>
    </row>
    <row r="280" spans="1:3" x14ac:dyDescent="0.35">
      <c r="A280" t="s">
        <v>235</v>
      </c>
      <c r="B280" t="s">
        <v>1108</v>
      </c>
      <c r="C280" t="s">
        <v>147</v>
      </c>
    </row>
    <row r="281" spans="1:3" x14ac:dyDescent="0.35">
      <c r="A281" t="s">
        <v>235</v>
      </c>
      <c r="B281" t="s">
        <v>1108</v>
      </c>
      <c r="C281" t="s">
        <v>147</v>
      </c>
    </row>
    <row r="282" spans="1:3" x14ac:dyDescent="0.35">
      <c r="A282" t="s">
        <v>235</v>
      </c>
      <c r="B282" t="s">
        <v>1108</v>
      </c>
      <c r="C282" t="s">
        <v>147</v>
      </c>
    </row>
    <row r="283" spans="1:3" x14ac:dyDescent="0.35">
      <c r="A283" t="s">
        <v>235</v>
      </c>
      <c r="B283" t="s">
        <v>1108</v>
      </c>
      <c r="C283" t="s">
        <v>147</v>
      </c>
    </row>
    <row r="284" spans="1:3" x14ac:dyDescent="0.35">
      <c r="A284" t="s">
        <v>235</v>
      </c>
      <c r="B284" t="s">
        <v>1108</v>
      </c>
      <c r="C284" t="s">
        <v>147</v>
      </c>
    </row>
    <row r="285" spans="1:3" x14ac:dyDescent="0.35">
      <c r="A285" t="s">
        <v>235</v>
      </c>
      <c r="B285" t="s">
        <v>1108</v>
      </c>
      <c r="C285" t="s">
        <v>147</v>
      </c>
    </row>
    <row r="286" spans="1:3" x14ac:dyDescent="0.35">
      <c r="A286" t="s">
        <v>235</v>
      </c>
      <c r="B286" t="s">
        <v>1108</v>
      </c>
      <c r="C286" t="s">
        <v>147</v>
      </c>
    </row>
    <row r="287" spans="1:3" x14ac:dyDescent="0.35">
      <c r="A287" t="s">
        <v>235</v>
      </c>
      <c r="B287" t="s">
        <v>1108</v>
      </c>
      <c r="C287" t="s">
        <v>147</v>
      </c>
    </row>
    <row r="288" spans="1:3" x14ac:dyDescent="0.35">
      <c r="A288" t="s">
        <v>235</v>
      </c>
      <c r="B288" t="s">
        <v>1108</v>
      </c>
      <c r="C288" t="s">
        <v>147</v>
      </c>
    </row>
    <row r="289" spans="1:3" x14ac:dyDescent="0.35">
      <c r="A289" t="s">
        <v>235</v>
      </c>
      <c r="B289" t="s">
        <v>1108</v>
      </c>
      <c r="C289" t="s">
        <v>147</v>
      </c>
    </row>
    <row r="290" spans="1:3" x14ac:dyDescent="0.35">
      <c r="A290" t="s">
        <v>235</v>
      </c>
      <c r="B290" t="s">
        <v>1108</v>
      </c>
      <c r="C290" t="s">
        <v>147</v>
      </c>
    </row>
    <row r="291" spans="1:3" x14ac:dyDescent="0.35">
      <c r="A291" t="s">
        <v>235</v>
      </c>
      <c r="B291" t="s">
        <v>1108</v>
      </c>
      <c r="C291" t="s">
        <v>147</v>
      </c>
    </row>
    <row r="292" spans="1:3" x14ac:dyDescent="0.35">
      <c r="A292" t="s">
        <v>235</v>
      </c>
      <c r="B292" t="s">
        <v>1108</v>
      </c>
      <c r="C292" t="s">
        <v>147</v>
      </c>
    </row>
    <row r="293" spans="1:3" x14ac:dyDescent="0.35">
      <c r="A293" t="s">
        <v>139</v>
      </c>
      <c r="B293" t="s">
        <v>1121</v>
      </c>
      <c r="C293" t="s">
        <v>147</v>
      </c>
    </row>
    <row r="294" spans="1:3" x14ac:dyDescent="0.35">
      <c r="A294" t="s">
        <v>139</v>
      </c>
      <c r="B294" t="s">
        <v>1121</v>
      </c>
      <c r="C294" t="s">
        <v>147</v>
      </c>
    </row>
    <row r="295" spans="1:3" x14ac:dyDescent="0.35">
      <c r="A295" t="s">
        <v>139</v>
      </c>
      <c r="B295" t="s">
        <v>1121</v>
      </c>
      <c r="C295" t="s">
        <v>147</v>
      </c>
    </row>
    <row r="296" spans="1:3" x14ac:dyDescent="0.35">
      <c r="A296" t="s">
        <v>139</v>
      </c>
      <c r="B296" t="s">
        <v>1121</v>
      </c>
      <c r="C296" t="s">
        <v>147</v>
      </c>
    </row>
    <row r="297" spans="1:3" x14ac:dyDescent="0.35">
      <c r="A297" t="s">
        <v>139</v>
      </c>
      <c r="B297" t="s">
        <v>1121</v>
      </c>
      <c r="C297" t="s">
        <v>147</v>
      </c>
    </row>
    <row r="298" spans="1:3" x14ac:dyDescent="0.35">
      <c r="A298" t="s">
        <v>139</v>
      </c>
      <c r="B298" t="s">
        <v>1121</v>
      </c>
      <c r="C298" t="s">
        <v>147</v>
      </c>
    </row>
    <row r="299" spans="1:3" x14ac:dyDescent="0.35">
      <c r="A299" t="s">
        <v>139</v>
      </c>
      <c r="B299" t="s">
        <v>1121</v>
      </c>
      <c r="C299" t="s">
        <v>147</v>
      </c>
    </row>
    <row r="300" spans="1:3" x14ac:dyDescent="0.35">
      <c r="A300" t="s">
        <v>139</v>
      </c>
      <c r="B300" t="s">
        <v>1121</v>
      </c>
      <c r="C300" t="s">
        <v>147</v>
      </c>
    </row>
    <row r="301" spans="1:3" x14ac:dyDescent="0.35">
      <c r="A301" t="s">
        <v>139</v>
      </c>
      <c r="B301" t="s">
        <v>1121</v>
      </c>
      <c r="C301" t="s">
        <v>147</v>
      </c>
    </row>
    <row r="302" spans="1:3" x14ac:dyDescent="0.35">
      <c r="A302" t="s">
        <v>139</v>
      </c>
      <c r="B302" t="s">
        <v>1121</v>
      </c>
      <c r="C302" t="s">
        <v>147</v>
      </c>
    </row>
    <row r="303" spans="1:3" x14ac:dyDescent="0.35">
      <c r="A303" t="s">
        <v>139</v>
      </c>
      <c r="B303" t="s">
        <v>1134</v>
      </c>
      <c r="C303" t="s">
        <v>509</v>
      </c>
    </row>
    <row r="304" spans="1:3" x14ac:dyDescent="0.35">
      <c r="A304" t="s">
        <v>139</v>
      </c>
      <c r="B304" t="s">
        <v>1134</v>
      </c>
      <c r="C304" t="s">
        <v>509</v>
      </c>
    </row>
    <row r="305" spans="1:3" x14ac:dyDescent="0.35">
      <c r="A305" t="s">
        <v>139</v>
      </c>
      <c r="B305" t="s">
        <v>1134</v>
      </c>
      <c r="C305" t="s">
        <v>509</v>
      </c>
    </row>
    <row r="306" spans="1:3" x14ac:dyDescent="0.35">
      <c r="A306" t="s">
        <v>139</v>
      </c>
      <c r="B306" t="s">
        <v>1134</v>
      </c>
      <c r="C306" t="s">
        <v>509</v>
      </c>
    </row>
    <row r="307" spans="1:3" x14ac:dyDescent="0.35">
      <c r="A307" t="s">
        <v>139</v>
      </c>
      <c r="B307" t="s">
        <v>1134</v>
      </c>
      <c r="C307" t="s">
        <v>509</v>
      </c>
    </row>
    <row r="308" spans="1:3" x14ac:dyDescent="0.35">
      <c r="A308" t="s">
        <v>139</v>
      </c>
      <c r="B308" t="s">
        <v>1134</v>
      </c>
      <c r="C308" t="s">
        <v>509</v>
      </c>
    </row>
    <row r="309" spans="1:3" x14ac:dyDescent="0.35">
      <c r="A309" t="s">
        <v>139</v>
      </c>
      <c r="B309" t="s">
        <v>1143</v>
      </c>
      <c r="C309" t="s">
        <v>509</v>
      </c>
    </row>
    <row r="310" spans="1:3" x14ac:dyDescent="0.35">
      <c r="A310" t="s">
        <v>139</v>
      </c>
      <c r="B310" t="s">
        <v>1143</v>
      </c>
      <c r="C310" t="s">
        <v>509</v>
      </c>
    </row>
    <row r="311" spans="1:3" x14ac:dyDescent="0.35">
      <c r="A311" t="s">
        <v>139</v>
      </c>
      <c r="B311" t="s">
        <v>1143</v>
      </c>
      <c r="C311" t="s">
        <v>509</v>
      </c>
    </row>
    <row r="312" spans="1:3" x14ac:dyDescent="0.35">
      <c r="A312" t="s">
        <v>139</v>
      </c>
      <c r="B312" t="s">
        <v>1143</v>
      </c>
      <c r="C312" t="s">
        <v>509</v>
      </c>
    </row>
    <row r="313" spans="1:3" x14ac:dyDescent="0.35">
      <c r="A313" t="s">
        <v>139</v>
      </c>
      <c r="B313" t="s">
        <v>1143</v>
      </c>
      <c r="C313" t="s">
        <v>509</v>
      </c>
    </row>
    <row r="314" spans="1:3" x14ac:dyDescent="0.35">
      <c r="A314" t="s">
        <v>139</v>
      </c>
      <c r="B314" t="s">
        <v>1143</v>
      </c>
      <c r="C314" t="s">
        <v>509</v>
      </c>
    </row>
    <row r="315" spans="1:3" x14ac:dyDescent="0.35">
      <c r="A315" t="s">
        <v>139</v>
      </c>
      <c r="B315" t="s">
        <v>1143</v>
      </c>
      <c r="C315" t="s">
        <v>509</v>
      </c>
    </row>
    <row r="316" spans="1:3" x14ac:dyDescent="0.35">
      <c r="A316" t="s">
        <v>139</v>
      </c>
      <c r="B316" t="s">
        <v>1143</v>
      </c>
      <c r="C316" t="s">
        <v>509</v>
      </c>
    </row>
    <row r="317" spans="1:3" x14ac:dyDescent="0.35">
      <c r="A317" t="s">
        <v>139</v>
      </c>
      <c r="B317" t="s">
        <v>1143</v>
      </c>
      <c r="C317" t="s">
        <v>509</v>
      </c>
    </row>
    <row r="318" spans="1:3" x14ac:dyDescent="0.35">
      <c r="A318" t="s">
        <v>139</v>
      </c>
      <c r="B318" t="s">
        <v>1143</v>
      </c>
      <c r="C318" t="s">
        <v>509</v>
      </c>
    </row>
    <row r="319" spans="1:3" x14ac:dyDescent="0.35">
      <c r="A319" t="s">
        <v>139</v>
      </c>
      <c r="B319" t="s">
        <v>1143</v>
      </c>
      <c r="C319" t="s">
        <v>509</v>
      </c>
    </row>
    <row r="320" spans="1:3" x14ac:dyDescent="0.35">
      <c r="A320" t="s">
        <v>235</v>
      </c>
      <c r="B320" t="s">
        <v>1163</v>
      </c>
      <c r="C320" t="s">
        <v>833</v>
      </c>
    </row>
    <row r="321" spans="1:3" x14ac:dyDescent="0.35">
      <c r="A321" t="s">
        <v>235</v>
      </c>
      <c r="B321" t="s">
        <v>1163</v>
      </c>
      <c r="C321" t="s">
        <v>833</v>
      </c>
    </row>
    <row r="322" spans="1:3" x14ac:dyDescent="0.35">
      <c r="A322" t="s">
        <v>319</v>
      </c>
      <c r="B322" t="s">
        <v>1178</v>
      </c>
      <c r="C322" t="s">
        <v>833</v>
      </c>
    </row>
    <row r="323" spans="1:3" x14ac:dyDescent="0.35">
      <c r="A323" t="s">
        <v>319</v>
      </c>
      <c r="B323" t="s">
        <v>1178</v>
      </c>
      <c r="C323" t="s">
        <v>833</v>
      </c>
    </row>
    <row r="324" spans="1:3" x14ac:dyDescent="0.35">
      <c r="A324" t="s">
        <v>319</v>
      </c>
      <c r="B324" t="s">
        <v>1178</v>
      </c>
      <c r="C324" t="s">
        <v>833</v>
      </c>
    </row>
    <row r="325" spans="1:3" x14ac:dyDescent="0.35">
      <c r="A325" t="s">
        <v>319</v>
      </c>
      <c r="B325" t="s">
        <v>1178</v>
      </c>
      <c r="C325" t="s">
        <v>833</v>
      </c>
    </row>
    <row r="326" spans="1:3" x14ac:dyDescent="0.35">
      <c r="A326" t="s">
        <v>319</v>
      </c>
      <c r="B326" t="s">
        <v>1178</v>
      </c>
      <c r="C326" t="s">
        <v>833</v>
      </c>
    </row>
    <row r="327" spans="1:3" x14ac:dyDescent="0.35">
      <c r="A327" t="s">
        <v>319</v>
      </c>
      <c r="B327" t="s">
        <v>1178</v>
      </c>
      <c r="C327" t="s">
        <v>833</v>
      </c>
    </row>
    <row r="328" spans="1:3" x14ac:dyDescent="0.35">
      <c r="A328" t="s">
        <v>319</v>
      </c>
      <c r="B328" t="s">
        <v>1178</v>
      </c>
      <c r="C328" t="s">
        <v>833</v>
      </c>
    </row>
    <row r="329" spans="1:3" x14ac:dyDescent="0.35">
      <c r="A329" t="s">
        <v>319</v>
      </c>
      <c r="B329" t="s">
        <v>1178</v>
      </c>
      <c r="C329" t="s">
        <v>833</v>
      </c>
    </row>
    <row r="330" spans="1:3" x14ac:dyDescent="0.35">
      <c r="A330" t="s">
        <v>319</v>
      </c>
      <c r="B330" t="s">
        <v>1178</v>
      </c>
      <c r="C330" t="s">
        <v>833</v>
      </c>
    </row>
    <row r="331" spans="1:3" x14ac:dyDescent="0.35">
      <c r="A331" t="s">
        <v>319</v>
      </c>
      <c r="B331" t="s">
        <v>1178</v>
      </c>
      <c r="C331" t="s">
        <v>833</v>
      </c>
    </row>
    <row r="332" spans="1:3" x14ac:dyDescent="0.35">
      <c r="A332" t="s">
        <v>319</v>
      </c>
      <c r="B332" t="s">
        <v>1178</v>
      </c>
      <c r="C332" t="s">
        <v>833</v>
      </c>
    </row>
    <row r="333" spans="1:3" x14ac:dyDescent="0.35">
      <c r="A333" t="s">
        <v>319</v>
      </c>
      <c r="B333" t="s">
        <v>1178</v>
      </c>
      <c r="C333" t="s">
        <v>833</v>
      </c>
    </row>
    <row r="334" spans="1:3" x14ac:dyDescent="0.35">
      <c r="A334" t="s">
        <v>319</v>
      </c>
      <c r="B334" t="s">
        <v>1178</v>
      </c>
      <c r="C334" t="s">
        <v>833</v>
      </c>
    </row>
    <row r="335" spans="1:3" x14ac:dyDescent="0.35">
      <c r="A335" t="s">
        <v>139</v>
      </c>
      <c r="B335" t="s">
        <v>1217</v>
      </c>
      <c r="C335" t="s">
        <v>833</v>
      </c>
    </row>
    <row r="336" spans="1:3" x14ac:dyDescent="0.35">
      <c r="A336" t="s">
        <v>139</v>
      </c>
      <c r="B336" t="s">
        <v>1217</v>
      </c>
      <c r="C336" t="s">
        <v>833</v>
      </c>
    </row>
    <row r="337" spans="1:3" x14ac:dyDescent="0.35">
      <c r="A337" t="s">
        <v>139</v>
      </c>
      <c r="B337" t="s">
        <v>1217</v>
      </c>
      <c r="C337" t="s">
        <v>833</v>
      </c>
    </row>
    <row r="338" spans="1:3" x14ac:dyDescent="0.35">
      <c r="A338" t="s">
        <v>139</v>
      </c>
      <c r="B338" t="s">
        <v>1217</v>
      </c>
      <c r="C338" t="s">
        <v>833</v>
      </c>
    </row>
    <row r="339" spans="1:3" x14ac:dyDescent="0.35">
      <c r="A339" t="s">
        <v>139</v>
      </c>
      <c r="B339" t="s">
        <v>1217</v>
      </c>
      <c r="C339" t="s">
        <v>833</v>
      </c>
    </row>
    <row r="340" spans="1:3" x14ac:dyDescent="0.35">
      <c r="A340" t="s">
        <v>139</v>
      </c>
      <c r="B340" t="s">
        <v>1217</v>
      </c>
      <c r="C340" t="s">
        <v>833</v>
      </c>
    </row>
    <row r="341" spans="1:3" x14ac:dyDescent="0.35">
      <c r="A341" t="s">
        <v>139</v>
      </c>
      <c r="B341" t="s">
        <v>1217</v>
      </c>
      <c r="C341" t="s">
        <v>833</v>
      </c>
    </row>
    <row r="342" spans="1:3" x14ac:dyDescent="0.35">
      <c r="A342" t="s">
        <v>139</v>
      </c>
      <c r="B342" t="s">
        <v>1217</v>
      </c>
      <c r="C342" t="s">
        <v>833</v>
      </c>
    </row>
    <row r="343" spans="1:3" x14ac:dyDescent="0.35">
      <c r="A343" t="s">
        <v>139</v>
      </c>
      <c r="B343" t="s">
        <v>1217</v>
      </c>
      <c r="C343" t="s">
        <v>833</v>
      </c>
    </row>
    <row r="344" spans="1:3" x14ac:dyDescent="0.35">
      <c r="A344" t="s">
        <v>139</v>
      </c>
      <c r="B344" t="s">
        <v>1217</v>
      </c>
      <c r="C344" t="s">
        <v>833</v>
      </c>
    </row>
    <row r="345" spans="1:3" x14ac:dyDescent="0.35">
      <c r="A345" t="s">
        <v>139</v>
      </c>
      <c r="B345" t="s">
        <v>1217</v>
      </c>
      <c r="C345" t="s">
        <v>833</v>
      </c>
    </row>
    <row r="346" spans="1:3" x14ac:dyDescent="0.35">
      <c r="A346" t="s">
        <v>139</v>
      </c>
      <c r="B346" t="s">
        <v>1217</v>
      </c>
      <c r="C346" t="s">
        <v>833</v>
      </c>
    </row>
    <row r="347" spans="1:3" x14ac:dyDescent="0.35">
      <c r="A347" t="s">
        <v>139</v>
      </c>
      <c r="B347" t="s">
        <v>1217</v>
      </c>
      <c r="C347" t="s">
        <v>833</v>
      </c>
    </row>
    <row r="348" spans="1:3" x14ac:dyDescent="0.35">
      <c r="A348" t="s">
        <v>139</v>
      </c>
      <c r="B348" t="s">
        <v>1217</v>
      </c>
      <c r="C348" t="s">
        <v>833</v>
      </c>
    </row>
    <row r="349" spans="1:3" x14ac:dyDescent="0.35">
      <c r="A349" t="s">
        <v>139</v>
      </c>
      <c r="B349" t="s">
        <v>1217</v>
      </c>
      <c r="C349" t="s">
        <v>833</v>
      </c>
    </row>
    <row r="350" spans="1:3" x14ac:dyDescent="0.35">
      <c r="A350" t="s">
        <v>139</v>
      </c>
      <c r="B350" t="s">
        <v>1217</v>
      </c>
      <c r="C350" t="s">
        <v>833</v>
      </c>
    </row>
    <row r="351" spans="1:3" x14ac:dyDescent="0.35">
      <c r="A351" t="s">
        <v>139</v>
      </c>
      <c r="B351" t="s">
        <v>1217</v>
      </c>
      <c r="C351" t="s">
        <v>833</v>
      </c>
    </row>
    <row r="352" spans="1:3" x14ac:dyDescent="0.35">
      <c r="A352" t="s">
        <v>139</v>
      </c>
      <c r="B352" t="s">
        <v>1217</v>
      </c>
      <c r="C352" t="s">
        <v>833</v>
      </c>
    </row>
    <row r="353" spans="1:3" x14ac:dyDescent="0.35">
      <c r="A353" t="s">
        <v>139</v>
      </c>
      <c r="B353" t="s">
        <v>1217</v>
      </c>
      <c r="C353" t="s">
        <v>833</v>
      </c>
    </row>
    <row r="354" spans="1:3" x14ac:dyDescent="0.35">
      <c r="A354" t="s">
        <v>139</v>
      </c>
      <c r="B354" t="s">
        <v>1217</v>
      </c>
      <c r="C354" t="s">
        <v>833</v>
      </c>
    </row>
    <row r="355" spans="1:3" x14ac:dyDescent="0.35">
      <c r="A355" t="s">
        <v>139</v>
      </c>
      <c r="B355" t="s">
        <v>1217</v>
      </c>
      <c r="C355" t="s">
        <v>833</v>
      </c>
    </row>
    <row r="356" spans="1:3" x14ac:dyDescent="0.35">
      <c r="A356" t="s">
        <v>139</v>
      </c>
      <c r="B356" t="s">
        <v>1217</v>
      </c>
      <c r="C356" t="s">
        <v>833</v>
      </c>
    </row>
    <row r="357" spans="1:3" x14ac:dyDescent="0.35">
      <c r="A357" t="s">
        <v>139</v>
      </c>
      <c r="B357" t="s">
        <v>1217</v>
      </c>
      <c r="C357" t="s">
        <v>833</v>
      </c>
    </row>
    <row r="358" spans="1:3" x14ac:dyDescent="0.35">
      <c r="A358" t="s">
        <v>139</v>
      </c>
      <c r="B358" t="s">
        <v>1217</v>
      </c>
      <c r="C358" t="s">
        <v>833</v>
      </c>
    </row>
    <row r="359" spans="1:3" x14ac:dyDescent="0.35">
      <c r="A359" t="s">
        <v>785</v>
      </c>
      <c r="B359" t="s">
        <v>1243</v>
      </c>
      <c r="C359" t="s">
        <v>833</v>
      </c>
    </row>
    <row r="360" spans="1:3" x14ac:dyDescent="0.35">
      <c r="A360" t="s">
        <v>785</v>
      </c>
      <c r="B360" t="s">
        <v>1243</v>
      </c>
      <c r="C360" t="s">
        <v>833</v>
      </c>
    </row>
    <row r="361" spans="1:3" x14ac:dyDescent="0.35">
      <c r="A361" t="s">
        <v>785</v>
      </c>
      <c r="B361" t="s">
        <v>1243</v>
      </c>
      <c r="C361" t="s">
        <v>833</v>
      </c>
    </row>
    <row r="362" spans="1:3" x14ac:dyDescent="0.35">
      <c r="A362" t="s">
        <v>785</v>
      </c>
      <c r="B362" t="s">
        <v>1243</v>
      </c>
      <c r="C362" t="s">
        <v>833</v>
      </c>
    </row>
    <row r="363" spans="1:3" x14ac:dyDescent="0.35">
      <c r="A363" t="s">
        <v>785</v>
      </c>
      <c r="B363" t="s">
        <v>1243</v>
      </c>
      <c r="C363" t="s">
        <v>833</v>
      </c>
    </row>
    <row r="364" spans="1:3" x14ac:dyDescent="0.35">
      <c r="A364" t="s">
        <v>785</v>
      </c>
      <c r="B364" t="s">
        <v>1243</v>
      </c>
      <c r="C364" t="s">
        <v>833</v>
      </c>
    </row>
    <row r="365" spans="1:3" x14ac:dyDescent="0.35">
      <c r="A365" t="s">
        <v>235</v>
      </c>
      <c r="B365" t="s">
        <v>1272</v>
      </c>
      <c r="C365" t="s">
        <v>833</v>
      </c>
    </row>
    <row r="366" spans="1:3" x14ac:dyDescent="0.35">
      <c r="A366" t="s">
        <v>235</v>
      </c>
      <c r="B366" t="s">
        <v>1272</v>
      </c>
      <c r="C366" t="s">
        <v>833</v>
      </c>
    </row>
    <row r="367" spans="1:3" x14ac:dyDescent="0.35">
      <c r="A367" t="s">
        <v>235</v>
      </c>
      <c r="B367" t="s">
        <v>1272</v>
      </c>
      <c r="C367" t="s">
        <v>833</v>
      </c>
    </row>
    <row r="368" spans="1:3" x14ac:dyDescent="0.35">
      <c r="A368" t="s">
        <v>235</v>
      </c>
      <c r="B368" t="s">
        <v>1272</v>
      </c>
      <c r="C368" t="s">
        <v>833</v>
      </c>
    </row>
    <row r="369" spans="1:3" x14ac:dyDescent="0.35">
      <c r="A369" t="s">
        <v>235</v>
      </c>
      <c r="B369" t="s">
        <v>1272</v>
      </c>
      <c r="C369" t="s">
        <v>833</v>
      </c>
    </row>
    <row r="370" spans="1:3" x14ac:dyDescent="0.35">
      <c r="A370" t="s">
        <v>235</v>
      </c>
      <c r="B370" t="s">
        <v>1272</v>
      </c>
      <c r="C370" t="s">
        <v>833</v>
      </c>
    </row>
    <row r="371" spans="1:3" x14ac:dyDescent="0.35">
      <c r="A371" t="s">
        <v>235</v>
      </c>
      <c r="B371" t="s">
        <v>1272</v>
      </c>
      <c r="C371" t="s">
        <v>833</v>
      </c>
    </row>
    <row r="372" spans="1:3" x14ac:dyDescent="0.35">
      <c r="A372" t="s">
        <v>235</v>
      </c>
      <c r="B372" t="s">
        <v>1272</v>
      </c>
      <c r="C372" t="s">
        <v>833</v>
      </c>
    </row>
    <row r="373" spans="1:3" x14ac:dyDescent="0.35">
      <c r="A373" t="s">
        <v>235</v>
      </c>
      <c r="B373" t="s">
        <v>1272</v>
      </c>
      <c r="C373" t="s">
        <v>833</v>
      </c>
    </row>
    <row r="374" spans="1:3" x14ac:dyDescent="0.35">
      <c r="A374" t="s">
        <v>319</v>
      </c>
      <c r="B374" t="s">
        <v>1285</v>
      </c>
      <c r="C374" t="s">
        <v>147</v>
      </c>
    </row>
    <row r="375" spans="1:3" x14ac:dyDescent="0.35">
      <c r="A375" t="s">
        <v>319</v>
      </c>
      <c r="B375" t="s">
        <v>1285</v>
      </c>
      <c r="C375" t="s">
        <v>147</v>
      </c>
    </row>
    <row r="376" spans="1:3" x14ac:dyDescent="0.35">
      <c r="A376" t="s">
        <v>319</v>
      </c>
      <c r="B376" t="s">
        <v>1285</v>
      </c>
      <c r="C376" t="s">
        <v>147</v>
      </c>
    </row>
    <row r="377" spans="1:3" x14ac:dyDescent="0.35">
      <c r="A377" t="s">
        <v>319</v>
      </c>
      <c r="B377" t="s">
        <v>1285</v>
      </c>
      <c r="C377" t="s">
        <v>147</v>
      </c>
    </row>
    <row r="378" spans="1:3" x14ac:dyDescent="0.35">
      <c r="A378" t="s">
        <v>679</v>
      </c>
      <c r="B378" t="s">
        <v>1295</v>
      </c>
      <c r="C378" t="s">
        <v>833</v>
      </c>
    </row>
    <row r="379" spans="1:3" x14ac:dyDescent="0.35">
      <c r="A379" t="s">
        <v>679</v>
      </c>
      <c r="B379" t="s">
        <v>1295</v>
      </c>
      <c r="C379" t="s">
        <v>833</v>
      </c>
    </row>
    <row r="380" spans="1:3" x14ac:dyDescent="0.35">
      <c r="A380" t="s">
        <v>679</v>
      </c>
      <c r="B380" t="s">
        <v>1295</v>
      </c>
      <c r="C380" t="s">
        <v>833</v>
      </c>
    </row>
    <row r="381" spans="1:3" x14ac:dyDescent="0.35">
      <c r="A381" t="s">
        <v>679</v>
      </c>
      <c r="B381" t="s">
        <v>1295</v>
      </c>
      <c r="C381" t="s">
        <v>833</v>
      </c>
    </row>
    <row r="382" spans="1:3" x14ac:dyDescent="0.35">
      <c r="A382" t="s">
        <v>679</v>
      </c>
      <c r="B382" t="s">
        <v>1295</v>
      </c>
      <c r="C382" t="s">
        <v>833</v>
      </c>
    </row>
    <row r="383" spans="1:3" x14ac:dyDescent="0.35">
      <c r="A383" t="s">
        <v>679</v>
      </c>
      <c r="B383" t="s">
        <v>1295</v>
      </c>
      <c r="C383" t="s">
        <v>833</v>
      </c>
    </row>
    <row r="384" spans="1:3" x14ac:dyDescent="0.35">
      <c r="A384" t="s">
        <v>679</v>
      </c>
      <c r="B384" t="s">
        <v>1295</v>
      </c>
      <c r="C384" t="s">
        <v>833</v>
      </c>
    </row>
    <row r="385" spans="1:3" x14ac:dyDescent="0.35">
      <c r="A385" t="s">
        <v>679</v>
      </c>
      <c r="B385" t="s">
        <v>1295</v>
      </c>
      <c r="C385" t="s">
        <v>833</v>
      </c>
    </row>
    <row r="386" spans="1:3" x14ac:dyDescent="0.35">
      <c r="A386" t="s">
        <v>679</v>
      </c>
      <c r="B386" t="s">
        <v>1295</v>
      </c>
      <c r="C386" t="s">
        <v>833</v>
      </c>
    </row>
    <row r="387" spans="1:3" x14ac:dyDescent="0.35">
      <c r="A387" t="s">
        <v>679</v>
      </c>
      <c r="B387" t="s">
        <v>1295</v>
      </c>
      <c r="C387" t="s">
        <v>833</v>
      </c>
    </row>
    <row r="388" spans="1:3" x14ac:dyDescent="0.35">
      <c r="A388" t="s">
        <v>679</v>
      </c>
      <c r="B388" t="s">
        <v>1295</v>
      </c>
      <c r="C388" t="s">
        <v>833</v>
      </c>
    </row>
    <row r="389" spans="1:3" x14ac:dyDescent="0.35">
      <c r="A389" t="s">
        <v>679</v>
      </c>
      <c r="B389" t="s">
        <v>1295</v>
      </c>
      <c r="C389" t="s">
        <v>833</v>
      </c>
    </row>
    <row r="390" spans="1:3" x14ac:dyDescent="0.35">
      <c r="A390" t="s">
        <v>193</v>
      </c>
      <c r="B390" t="s">
        <v>1325</v>
      </c>
      <c r="C390" t="s">
        <v>833</v>
      </c>
    </row>
    <row r="391" spans="1:3" x14ac:dyDescent="0.35">
      <c r="A391" t="s">
        <v>193</v>
      </c>
      <c r="B391" t="s">
        <v>1325</v>
      </c>
      <c r="C391" t="s">
        <v>833</v>
      </c>
    </row>
    <row r="392" spans="1:3" x14ac:dyDescent="0.35">
      <c r="A392" t="s">
        <v>193</v>
      </c>
      <c r="B392" t="s">
        <v>1325</v>
      </c>
      <c r="C392" t="s">
        <v>833</v>
      </c>
    </row>
    <row r="393" spans="1:3" x14ac:dyDescent="0.35">
      <c r="A393" t="s">
        <v>193</v>
      </c>
      <c r="B393" t="s">
        <v>1325</v>
      </c>
      <c r="C393" t="s">
        <v>833</v>
      </c>
    </row>
    <row r="394" spans="1:3" x14ac:dyDescent="0.35">
      <c r="A394" t="s">
        <v>193</v>
      </c>
      <c r="B394" t="s">
        <v>1325</v>
      </c>
      <c r="C394" t="s">
        <v>833</v>
      </c>
    </row>
    <row r="395" spans="1:3" x14ac:dyDescent="0.35">
      <c r="A395" t="s">
        <v>193</v>
      </c>
      <c r="B395" t="s">
        <v>1325</v>
      </c>
      <c r="C395" t="s">
        <v>833</v>
      </c>
    </row>
    <row r="396" spans="1:3" x14ac:dyDescent="0.35">
      <c r="A396" t="s">
        <v>193</v>
      </c>
      <c r="B396" t="s">
        <v>1325</v>
      </c>
      <c r="C396" t="s">
        <v>833</v>
      </c>
    </row>
    <row r="397" spans="1:3" x14ac:dyDescent="0.35">
      <c r="A397" t="s">
        <v>193</v>
      </c>
      <c r="B397" t="s">
        <v>1325</v>
      </c>
      <c r="C397" t="s">
        <v>833</v>
      </c>
    </row>
    <row r="398" spans="1:3" x14ac:dyDescent="0.35">
      <c r="A398" t="s">
        <v>193</v>
      </c>
      <c r="B398" t="s">
        <v>1325</v>
      </c>
      <c r="C398" t="s">
        <v>833</v>
      </c>
    </row>
    <row r="399" spans="1:3" x14ac:dyDescent="0.35">
      <c r="A399" t="s">
        <v>319</v>
      </c>
      <c r="B399" t="s">
        <v>1356</v>
      </c>
      <c r="C399" t="s">
        <v>509</v>
      </c>
    </row>
    <row r="400" spans="1:3" x14ac:dyDescent="0.35">
      <c r="A400" t="s">
        <v>319</v>
      </c>
      <c r="B400" t="s">
        <v>1356</v>
      </c>
      <c r="C400" t="s">
        <v>509</v>
      </c>
    </row>
    <row r="401" spans="1:3" x14ac:dyDescent="0.35">
      <c r="A401" t="s">
        <v>319</v>
      </c>
      <c r="B401" t="s">
        <v>1356</v>
      </c>
      <c r="C401" t="s">
        <v>509</v>
      </c>
    </row>
    <row r="402" spans="1:3" x14ac:dyDescent="0.35">
      <c r="A402" t="s">
        <v>319</v>
      </c>
      <c r="B402" t="s">
        <v>1356</v>
      </c>
      <c r="C402" t="s">
        <v>509</v>
      </c>
    </row>
    <row r="403" spans="1:3" x14ac:dyDescent="0.35">
      <c r="A403" t="s">
        <v>319</v>
      </c>
      <c r="B403" t="s">
        <v>1356</v>
      </c>
      <c r="C403" t="s">
        <v>509</v>
      </c>
    </row>
    <row r="404" spans="1:3" x14ac:dyDescent="0.35">
      <c r="A404" t="s">
        <v>319</v>
      </c>
      <c r="B404" t="s">
        <v>1356</v>
      </c>
      <c r="C404" t="s">
        <v>509</v>
      </c>
    </row>
    <row r="405" spans="1:3" x14ac:dyDescent="0.35">
      <c r="A405" t="s">
        <v>319</v>
      </c>
      <c r="B405" t="s">
        <v>1356</v>
      </c>
      <c r="C405" t="s">
        <v>509</v>
      </c>
    </row>
    <row r="406" spans="1:3" x14ac:dyDescent="0.35">
      <c r="A406" t="s">
        <v>319</v>
      </c>
      <c r="B406" t="s">
        <v>1356</v>
      </c>
      <c r="C406" t="s">
        <v>509</v>
      </c>
    </row>
    <row r="407" spans="1:3" x14ac:dyDescent="0.35">
      <c r="A407" t="s">
        <v>319</v>
      </c>
      <c r="B407" t="s">
        <v>1356</v>
      </c>
      <c r="C407" t="s">
        <v>509</v>
      </c>
    </row>
    <row r="408" spans="1:3" x14ac:dyDescent="0.35">
      <c r="A408" t="s">
        <v>319</v>
      </c>
      <c r="B408" t="s">
        <v>1356</v>
      </c>
      <c r="C408" t="s">
        <v>509</v>
      </c>
    </row>
    <row r="409" spans="1:3" x14ac:dyDescent="0.35">
      <c r="A409" t="s">
        <v>319</v>
      </c>
      <c r="B409" t="s">
        <v>1356</v>
      </c>
      <c r="C409" t="s">
        <v>509</v>
      </c>
    </row>
    <row r="410" spans="1:3" x14ac:dyDescent="0.35">
      <c r="A410" t="s">
        <v>319</v>
      </c>
      <c r="B410" t="s">
        <v>1356</v>
      </c>
      <c r="C410" t="s">
        <v>509</v>
      </c>
    </row>
    <row r="411" spans="1:3" x14ac:dyDescent="0.35">
      <c r="A411" t="s">
        <v>319</v>
      </c>
      <c r="B411" t="s">
        <v>1356</v>
      </c>
      <c r="C411" t="s">
        <v>509</v>
      </c>
    </row>
    <row r="412" spans="1:3" x14ac:dyDescent="0.35">
      <c r="A412" t="s">
        <v>785</v>
      </c>
      <c r="B412" t="s">
        <v>1388</v>
      </c>
      <c r="C412" t="s">
        <v>833</v>
      </c>
    </row>
    <row r="413" spans="1:3" x14ac:dyDescent="0.35">
      <c r="A413" t="s">
        <v>785</v>
      </c>
      <c r="B413" t="s">
        <v>1388</v>
      </c>
      <c r="C413" t="s">
        <v>833</v>
      </c>
    </row>
    <row r="414" spans="1:3" x14ac:dyDescent="0.35">
      <c r="A414" t="s">
        <v>785</v>
      </c>
      <c r="B414" t="s">
        <v>1388</v>
      </c>
      <c r="C414" t="s">
        <v>833</v>
      </c>
    </row>
    <row r="415" spans="1:3" x14ac:dyDescent="0.35">
      <c r="A415" t="s">
        <v>785</v>
      </c>
      <c r="B415" t="s">
        <v>1388</v>
      </c>
      <c r="C415" t="s">
        <v>833</v>
      </c>
    </row>
    <row r="416" spans="1:3" x14ac:dyDescent="0.35">
      <c r="A416" t="s">
        <v>785</v>
      </c>
      <c r="B416" t="s">
        <v>1388</v>
      </c>
      <c r="C416" t="s">
        <v>833</v>
      </c>
    </row>
    <row r="417" spans="1:3" x14ac:dyDescent="0.35">
      <c r="A417" t="s">
        <v>785</v>
      </c>
      <c r="B417" t="s">
        <v>1388</v>
      </c>
      <c r="C417" t="s">
        <v>833</v>
      </c>
    </row>
    <row r="418" spans="1:3" x14ac:dyDescent="0.35">
      <c r="A418" t="s">
        <v>785</v>
      </c>
      <c r="B418" t="s">
        <v>1388</v>
      </c>
      <c r="C418" t="s">
        <v>833</v>
      </c>
    </row>
    <row r="419" spans="1:3" x14ac:dyDescent="0.35">
      <c r="A419" t="s">
        <v>785</v>
      </c>
      <c r="B419" t="s">
        <v>1388</v>
      </c>
      <c r="C419" t="s">
        <v>833</v>
      </c>
    </row>
    <row r="420" spans="1:3" x14ac:dyDescent="0.35">
      <c r="A420" t="s">
        <v>785</v>
      </c>
      <c r="B420" t="s">
        <v>1388</v>
      </c>
      <c r="C420" t="s">
        <v>833</v>
      </c>
    </row>
    <row r="421" spans="1:3" x14ac:dyDescent="0.35">
      <c r="A421" t="s">
        <v>785</v>
      </c>
      <c r="B421" t="s">
        <v>1388</v>
      </c>
      <c r="C421" t="s">
        <v>833</v>
      </c>
    </row>
    <row r="422" spans="1:3" x14ac:dyDescent="0.35">
      <c r="A422" t="s">
        <v>785</v>
      </c>
      <c r="B422" t="s">
        <v>1388</v>
      </c>
      <c r="C422" t="s">
        <v>833</v>
      </c>
    </row>
    <row r="423" spans="1:3" x14ac:dyDescent="0.35">
      <c r="A423" t="s">
        <v>193</v>
      </c>
      <c r="B423" t="s">
        <v>1406</v>
      </c>
      <c r="C423" t="s">
        <v>423</v>
      </c>
    </row>
    <row r="424" spans="1:3" x14ac:dyDescent="0.35">
      <c r="A424" t="s">
        <v>193</v>
      </c>
      <c r="B424" t="s">
        <v>1406</v>
      </c>
      <c r="C424" t="s">
        <v>423</v>
      </c>
    </row>
    <row r="425" spans="1:3" x14ac:dyDescent="0.35">
      <c r="A425" t="s">
        <v>193</v>
      </c>
      <c r="B425" t="s">
        <v>1406</v>
      </c>
      <c r="C425" t="s">
        <v>423</v>
      </c>
    </row>
    <row r="426" spans="1:3" x14ac:dyDescent="0.35">
      <c r="A426" t="s">
        <v>193</v>
      </c>
      <c r="B426" t="s">
        <v>1406</v>
      </c>
      <c r="C426" t="s">
        <v>423</v>
      </c>
    </row>
    <row r="427" spans="1:3" x14ac:dyDescent="0.35">
      <c r="A427" t="s">
        <v>193</v>
      </c>
      <c r="B427" t="s">
        <v>1406</v>
      </c>
      <c r="C427" t="s">
        <v>423</v>
      </c>
    </row>
    <row r="428" spans="1:3" x14ac:dyDescent="0.35">
      <c r="A428" t="s">
        <v>193</v>
      </c>
      <c r="B428" t="s">
        <v>1406</v>
      </c>
      <c r="C428" t="s">
        <v>423</v>
      </c>
    </row>
    <row r="429" spans="1:3" x14ac:dyDescent="0.35">
      <c r="A429" t="s">
        <v>193</v>
      </c>
      <c r="B429" t="s">
        <v>1406</v>
      </c>
      <c r="C429" t="s">
        <v>423</v>
      </c>
    </row>
    <row r="430" spans="1:3" x14ac:dyDescent="0.35">
      <c r="A430" t="s">
        <v>615</v>
      </c>
      <c r="B430" t="s">
        <v>1427</v>
      </c>
      <c r="C430" t="s">
        <v>509</v>
      </c>
    </row>
    <row r="431" spans="1:3" x14ac:dyDescent="0.35">
      <c r="A431" t="s">
        <v>615</v>
      </c>
      <c r="B431" t="s">
        <v>1427</v>
      </c>
      <c r="C431" t="s">
        <v>509</v>
      </c>
    </row>
    <row r="432" spans="1:3" x14ac:dyDescent="0.35">
      <c r="A432" t="s">
        <v>615</v>
      </c>
      <c r="B432" t="s">
        <v>1427</v>
      </c>
      <c r="C432" t="s">
        <v>509</v>
      </c>
    </row>
    <row r="433" spans="1:3" x14ac:dyDescent="0.35">
      <c r="A433" t="s">
        <v>615</v>
      </c>
      <c r="B433" t="s">
        <v>1427</v>
      </c>
      <c r="C433" t="s">
        <v>509</v>
      </c>
    </row>
    <row r="434" spans="1:3" x14ac:dyDescent="0.35">
      <c r="A434" t="s">
        <v>615</v>
      </c>
      <c r="B434" t="s">
        <v>1427</v>
      </c>
      <c r="C434" t="s">
        <v>509</v>
      </c>
    </row>
    <row r="435" spans="1:3" x14ac:dyDescent="0.35">
      <c r="A435" t="s">
        <v>615</v>
      </c>
      <c r="B435" t="s">
        <v>1427</v>
      </c>
      <c r="C435" t="s">
        <v>509</v>
      </c>
    </row>
    <row r="436" spans="1:3" x14ac:dyDescent="0.35">
      <c r="A436" t="s">
        <v>615</v>
      </c>
      <c r="B436" t="s">
        <v>1427</v>
      </c>
      <c r="C436" t="s">
        <v>509</v>
      </c>
    </row>
    <row r="437" spans="1:3" x14ac:dyDescent="0.35">
      <c r="A437" t="s">
        <v>615</v>
      </c>
      <c r="B437" t="s">
        <v>1427</v>
      </c>
      <c r="C437" t="s">
        <v>509</v>
      </c>
    </row>
    <row r="438" spans="1:3" x14ac:dyDescent="0.35">
      <c r="A438" t="s">
        <v>615</v>
      </c>
      <c r="B438" t="s">
        <v>1427</v>
      </c>
      <c r="C438" t="s">
        <v>509</v>
      </c>
    </row>
    <row r="439" spans="1:3" x14ac:dyDescent="0.35">
      <c r="A439" t="s">
        <v>615</v>
      </c>
      <c r="B439" t="s">
        <v>1427</v>
      </c>
      <c r="C439" t="s">
        <v>509</v>
      </c>
    </row>
    <row r="440" spans="1:3" x14ac:dyDescent="0.35">
      <c r="A440" t="s">
        <v>615</v>
      </c>
      <c r="B440" t="s">
        <v>1427</v>
      </c>
      <c r="C440" t="s">
        <v>147</v>
      </c>
    </row>
    <row r="441" spans="1:3" x14ac:dyDescent="0.35">
      <c r="A441" t="s">
        <v>615</v>
      </c>
      <c r="B441" t="s">
        <v>1427</v>
      </c>
      <c r="C441" t="s">
        <v>147</v>
      </c>
    </row>
    <row r="442" spans="1:3" x14ac:dyDescent="0.35">
      <c r="A442" t="s">
        <v>785</v>
      </c>
      <c r="B442" t="s">
        <v>1458</v>
      </c>
      <c r="C442" t="s">
        <v>147</v>
      </c>
    </row>
    <row r="443" spans="1:3" x14ac:dyDescent="0.35">
      <c r="A443" t="s">
        <v>785</v>
      </c>
      <c r="B443" t="s">
        <v>1458</v>
      </c>
      <c r="C443" t="s">
        <v>147</v>
      </c>
    </row>
    <row r="444" spans="1:3" x14ac:dyDescent="0.35">
      <c r="A444" t="s">
        <v>139</v>
      </c>
      <c r="B444" t="s">
        <v>1474</v>
      </c>
      <c r="C444" t="s">
        <v>509</v>
      </c>
    </row>
    <row r="445" spans="1:3" x14ac:dyDescent="0.35">
      <c r="A445" t="s">
        <v>139</v>
      </c>
      <c r="B445" t="s">
        <v>1474</v>
      </c>
      <c r="C445" t="s">
        <v>509</v>
      </c>
    </row>
    <row r="446" spans="1:3" x14ac:dyDescent="0.35">
      <c r="A446" t="s">
        <v>139</v>
      </c>
      <c r="B446" t="s">
        <v>1474</v>
      </c>
      <c r="C446" t="s">
        <v>509</v>
      </c>
    </row>
    <row r="447" spans="1:3" x14ac:dyDescent="0.35">
      <c r="A447" t="s">
        <v>785</v>
      </c>
      <c r="B447" t="s">
        <v>1483</v>
      </c>
      <c r="C447" t="s">
        <v>833</v>
      </c>
    </row>
    <row r="448" spans="1:3" x14ac:dyDescent="0.35">
      <c r="A448" t="s">
        <v>785</v>
      </c>
      <c r="B448" t="s">
        <v>1483</v>
      </c>
      <c r="C448" t="s">
        <v>833</v>
      </c>
    </row>
    <row r="449" spans="1:3" x14ac:dyDescent="0.35">
      <c r="A449" t="s">
        <v>785</v>
      </c>
      <c r="B449" t="s">
        <v>1483</v>
      </c>
      <c r="C449" t="s">
        <v>833</v>
      </c>
    </row>
    <row r="450" spans="1:3" x14ac:dyDescent="0.35">
      <c r="A450" t="s">
        <v>235</v>
      </c>
      <c r="B450" t="s">
        <v>1499</v>
      </c>
      <c r="C450" t="s">
        <v>239</v>
      </c>
    </row>
    <row r="451" spans="1:3" x14ac:dyDescent="0.35">
      <c r="A451" t="s">
        <v>235</v>
      </c>
      <c r="B451" t="s">
        <v>1499</v>
      </c>
      <c r="C451" t="s">
        <v>239</v>
      </c>
    </row>
    <row r="452" spans="1:3" x14ac:dyDescent="0.35">
      <c r="A452" t="s">
        <v>235</v>
      </c>
      <c r="B452" t="s">
        <v>1499</v>
      </c>
      <c r="C452" t="s">
        <v>239</v>
      </c>
    </row>
    <row r="453" spans="1:3" x14ac:dyDescent="0.35">
      <c r="A453" t="s">
        <v>235</v>
      </c>
      <c r="B453" t="s">
        <v>1499</v>
      </c>
      <c r="C453" t="s">
        <v>239</v>
      </c>
    </row>
    <row r="454" spans="1:3" x14ac:dyDescent="0.35">
      <c r="A454" t="s">
        <v>785</v>
      </c>
      <c r="B454" t="s">
        <v>1513</v>
      </c>
      <c r="C454" t="s">
        <v>833</v>
      </c>
    </row>
    <row r="455" spans="1:3" x14ac:dyDescent="0.35">
      <c r="A455" t="s">
        <v>785</v>
      </c>
      <c r="B455" t="s">
        <v>1513</v>
      </c>
      <c r="C455" t="s">
        <v>833</v>
      </c>
    </row>
    <row r="456" spans="1:3" x14ac:dyDescent="0.35">
      <c r="A456" t="s">
        <v>785</v>
      </c>
      <c r="B456" t="s">
        <v>1513</v>
      </c>
      <c r="C456" t="s">
        <v>833</v>
      </c>
    </row>
    <row r="457" spans="1:3" x14ac:dyDescent="0.35">
      <c r="A457" t="s">
        <v>785</v>
      </c>
      <c r="B457" t="s">
        <v>1522</v>
      </c>
      <c r="C457" t="s">
        <v>239</v>
      </c>
    </row>
    <row r="458" spans="1:3" x14ac:dyDescent="0.35">
      <c r="A458" t="s">
        <v>785</v>
      </c>
      <c r="B458" t="s">
        <v>1522</v>
      </c>
      <c r="C458" t="s">
        <v>239</v>
      </c>
    </row>
    <row r="459" spans="1:3" x14ac:dyDescent="0.35">
      <c r="A459" t="s">
        <v>785</v>
      </c>
      <c r="B459" t="s">
        <v>1522</v>
      </c>
      <c r="C459" t="s">
        <v>239</v>
      </c>
    </row>
    <row r="460" spans="1:3" x14ac:dyDescent="0.35">
      <c r="A460" t="s">
        <v>785</v>
      </c>
      <c r="B460" t="s">
        <v>1522</v>
      </c>
      <c r="C460" t="s">
        <v>239</v>
      </c>
    </row>
    <row r="461" spans="1:3" x14ac:dyDescent="0.35">
      <c r="A461" t="s">
        <v>785</v>
      </c>
      <c r="B461" t="s">
        <v>1522</v>
      </c>
      <c r="C461" t="s">
        <v>239</v>
      </c>
    </row>
    <row r="462" spans="1:3" x14ac:dyDescent="0.35">
      <c r="A462" t="s">
        <v>785</v>
      </c>
      <c r="B462" t="s">
        <v>1522</v>
      </c>
      <c r="C462" t="s">
        <v>239</v>
      </c>
    </row>
    <row r="463" spans="1:3" x14ac:dyDescent="0.35">
      <c r="A463" t="s">
        <v>785</v>
      </c>
      <c r="B463" t="s">
        <v>1522</v>
      </c>
      <c r="C463" t="s">
        <v>239</v>
      </c>
    </row>
    <row r="464" spans="1:3" x14ac:dyDescent="0.35">
      <c r="A464" t="s">
        <v>785</v>
      </c>
      <c r="B464" t="s">
        <v>1522</v>
      </c>
      <c r="C464" t="s">
        <v>239</v>
      </c>
    </row>
    <row r="465" spans="1:3" x14ac:dyDescent="0.35">
      <c r="A465" t="s">
        <v>785</v>
      </c>
      <c r="B465" t="s">
        <v>1538</v>
      </c>
      <c r="C465" t="s">
        <v>833</v>
      </c>
    </row>
    <row r="466" spans="1:3" x14ac:dyDescent="0.35">
      <c r="A466" t="s">
        <v>785</v>
      </c>
      <c r="B466" t="s">
        <v>1538</v>
      </c>
      <c r="C466" t="s">
        <v>833</v>
      </c>
    </row>
    <row r="467" spans="1:3" x14ac:dyDescent="0.35">
      <c r="A467" t="s">
        <v>785</v>
      </c>
      <c r="B467" t="s">
        <v>1538</v>
      </c>
      <c r="C467" t="s">
        <v>833</v>
      </c>
    </row>
    <row r="468" spans="1:3" x14ac:dyDescent="0.35">
      <c r="A468" t="s">
        <v>785</v>
      </c>
      <c r="B468" t="s">
        <v>1538</v>
      </c>
      <c r="C468" t="s">
        <v>833</v>
      </c>
    </row>
    <row r="469" spans="1:3" x14ac:dyDescent="0.35">
      <c r="A469" t="s">
        <v>785</v>
      </c>
      <c r="B469" t="s">
        <v>1538</v>
      </c>
      <c r="C469" t="s">
        <v>833</v>
      </c>
    </row>
    <row r="470" spans="1:3" x14ac:dyDescent="0.35">
      <c r="A470" t="s">
        <v>785</v>
      </c>
      <c r="B470" t="s">
        <v>1538</v>
      </c>
      <c r="C470" t="s">
        <v>833</v>
      </c>
    </row>
    <row r="471" spans="1:3" x14ac:dyDescent="0.35">
      <c r="A471" t="s">
        <v>785</v>
      </c>
      <c r="B471" t="s">
        <v>1538</v>
      </c>
      <c r="C471" t="s">
        <v>833</v>
      </c>
    </row>
    <row r="472" spans="1:3" x14ac:dyDescent="0.35">
      <c r="A472" t="s">
        <v>785</v>
      </c>
      <c r="B472" t="s">
        <v>1538</v>
      </c>
      <c r="C472" t="s">
        <v>833</v>
      </c>
    </row>
    <row r="473" spans="1:3" x14ac:dyDescent="0.35">
      <c r="A473" t="s">
        <v>785</v>
      </c>
      <c r="B473" t="s">
        <v>1538</v>
      </c>
      <c r="C473" t="s">
        <v>833</v>
      </c>
    </row>
    <row r="474" spans="1:3" x14ac:dyDescent="0.35">
      <c r="A474" t="s">
        <v>865</v>
      </c>
      <c r="B474" t="s">
        <v>1569</v>
      </c>
      <c r="C474" t="s">
        <v>509</v>
      </c>
    </row>
    <row r="475" spans="1:3" x14ac:dyDescent="0.35">
      <c r="A475" t="s">
        <v>865</v>
      </c>
      <c r="B475" t="s">
        <v>1569</v>
      </c>
      <c r="C475" t="s">
        <v>509</v>
      </c>
    </row>
    <row r="476" spans="1:3" x14ac:dyDescent="0.35">
      <c r="A476" t="s">
        <v>865</v>
      </c>
      <c r="B476" t="s">
        <v>1569</v>
      </c>
      <c r="C476" t="s">
        <v>509</v>
      </c>
    </row>
    <row r="477" spans="1:3" x14ac:dyDescent="0.35">
      <c r="A477" t="s">
        <v>865</v>
      </c>
      <c r="B477" t="s">
        <v>1569</v>
      </c>
      <c r="C477" t="s">
        <v>509</v>
      </c>
    </row>
    <row r="478" spans="1:3" x14ac:dyDescent="0.35">
      <c r="A478" t="s">
        <v>785</v>
      </c>
      <c r="B478" t="s">
        <v>1584</v>
      </c>
      <c r="C478" t="s">
        <v>833</v>
      </c>
    </row>
    <row r="479" spans="1:3" x14ac:dyDescent="0.35">
      <c r="A479" t="s">
        <v>785</v>
      </c>
      <c r="B479" t="s">
        <v>1584</v>
      </c>
      <c r="C479" t="s">
        <v>833</v>
      </c>
    </row>
    <row r="480" spans="1:3" x14ac:dyDescent="0.35">
      <c r="A480" t="s">
        <v>785</v>
      </c>
      <c r="B480" t="s">
        <v>1584</v>
      </c>
      <c r="C480" t="s">
        <v>833</v>
      </c>
    </row>
    <row r="481" spans="1:3" x14ac:dyDescent="0.35">
      <c r="A481" t="s">
        <v>785</v>
      </c>
      <c r="B481" t="s">
        <v>1584</v>
      </c>
      <c r="C481" t="s">
        <v>833</v>
      </c>
    </row>
    <row r="482" spans="1:3" x14ac:dyDescent="0.35">
      <c r="A482" t="s">
        <v>785</v>
      </c>
      <c r="B482" t="s">
        <v>1584</v>
      </c>
      <c r="C482" t="s">
        <v>833</v>
      </c>
    </row>
    <row r="483" spans="1:3" x14ac:dyDescent="0.35">
      <c r="A483" t="s">
        <v>785</v>
      </c>
      <c r="B483" t="s">
        <v>1584</v>
      </c>
      <c r="C483" t="s">
        <v>833</v>
      </c>
    </row>
    <row r="484" spans="1:3" x14ac:dyDescent="0.35">
      <c r="A484" t="s">
        <v>785</v>
      </c>
      <c r="B484" t="s">
        <v>1584</v>
      </c>
      <c r="C484" t="s">
        <v>833</v>
      </c>
    </row>
    <row r="485" spans="1:3" x14ac:dyDescent="0.35">
      <c r="A485" t="s">
        <v>785</v>
      </c>
      <c r="B485" t="s">
        <v>1584</v>
      </c>
      <c r="C485" t="s">
        <v>833</v>
      </c>
    </row>
    <row r="486" spans="1:3" x14ac:dyDescent="0.35">
      <c r="A486" t="s">
        <v>785</v>
      </c>
      <c r="B486" t="s">
        <v>1584</v>
      </c>
      <c r="C486" t="s">
        <v>833</v>
      </c>
    </row>
    <row r="487" spans="1:3" x14ac:dyDescent="0.35">
      <c r="A487" t="s">
        <v>785</v>
      </c>
      <c r="B487" t="s">
        <v>1584</v>
      </c>
      <c r="C487" t="s">
        <v>833</v>
      </c>
    </row>
    <row r="488" spans="1:3" x14ac:dyDescent="0.35">
      <c r="A488" t="s">
        <v>785</v>
      </c>
      <c r="B488" t="s">
        <v>1584</v>
      </c>
      <c r="C488" t="s">
        <v>833</v>
      </c>
    </row>
    <row r="489" spans="1:3" x14ac:dyDescent="0.35">
      <c r="A489" t="s">
        <v>785</v>
      </c>
      <c r="B489" t="s">
        <v>1584</v>
      </c>
      <c r="C489" t="s">
        <v>833</v>
      </c>
    </row>
    <row r="490" spans="1:3" x14ac:dyDescent="0.35">
      <c r="A490" t="s">
        <v>785</v>
      </c>
      <c r="B490" t="s">
        <v>1584</v>
      </c>
      <c r="C490" t="s">
        <v>833</v>
      </c>
    </row>
    <row r="491" spans="1:3" x14ac:dyDescent="0.35">
      <c r="A491" t="s">
        <v>785</v>
      </c>
      <c r="B491" t="s">
        <v>1584</v>
      </c>
      <c r="C491" t="s">
        <v>833</v>
      </c>
    </row>
    <row r="492" spans="1:3" x14ac:dyDescent="0.35">
      <c r="A492" t="s">
        <v>785</v>
      </c>
      <c r="B492" t="s">
        <v>1584</v>
      </c>
      <c r="C492" t="s">
        <v>833</v>
      </c>
    </row>
    <row r="493" spans="1:3" x14ac:dyDescent="0.35">
      <c r="A493" t="s">
        <v>785</v>
      </c>
      <c r="B493" t="s">
        <v>1584</v>
      </c>
      <c r="C493" t="s">
        <v>833</v>
      </c>
    </row>
    <row r="494" spans="1:3" x14ac:dyDescent="0.35">
      <c r="A494" t="s">
        <v>785</v>
      </c>
      <c r="B494" t="s">
        <v>1584</v>
      </c>
      <c r="C494" t="s">
        <v>833</v>
      </c>
    </row>
    <row r="495" spans="1:3" x14ac:dyDescent="0.35">
      <c r="A495" t="s">
        <v>785</v>
      </c>
      <c r="B495" t="s">
        <v>1584</v>
      </c>
      <c r="C495" t="s">
        <v>833</v>
      </c>
    </row>
    <row r="496" spans="1:3" x14ac:dyDescent="0.35">
      <c r="A496" t="s">
        <v>785</v>
      </c>
      <c r="B496" t="s">
        <v>1584</v>
      </c>
      <c r="C496" t="s">
        <v>833</v>
      </c>
    </row>
    <row r="497" spans="1:3" x14ac:dyDescent="0.35">
      <c r="A497" t="s">
        <v>785</v>
      </c>
      <c r="B497" t="s">
        <v>1584</v>
      </c>
      <c r="C497" t="s">
        <v>833</v>
      </c>
    </row>
    <row r="498" spans="1:3" x14ac:dyDescent="0.35">
      <c r="A498" t="s">
        <v>785</v>
      </c>
      <c r="B498" t="s">
        <v>1584</v>
      </c>
      <c r="C498" t="s">
        <v>833</v>
      </c>
    </row>
    <row r="499" spans="1:3" x14ac:dyDescent="0.35">
      <c r="A499" t="s">
        <v>785</v>
      </c>
      <c r="B499" t="s">
        <v>1618</v>
      </c>
      <c r="C499" t="s">
        <v>509</v>
      </c>
    </row>
    <row r="500" spans="1:3" x14ac:dyDescent="0.35">
      <c r="A500" t="s">
        <v>785</v>
      </c>
      <c r="B500" t="s">
        <v>1618</v>
      </c>
      <c r="C500" t="s">
        <v>509</v>
      </c>
    </row>
    <row r="501" spans="1:3" x14ac:dyDescent="0.35">
      <c r="A501" t="s">
        <v>785</v>
      </c>
      <c r="B501" t="s">
        <v>1618</v>
      </c>
      <c r="C501" t="s">
        <v>509</v>
      </c>
    </row>
    <row r="502" spans="1:3" x14ac:dyDescent="0.35">
      <c r="A502" t="s">
        <v>139</v>
      </c>
      <c r="B502" t="s">
        <v>1623</v>
      </c>
      <c r="C502" t="s">
        <v>833</v>
      </c>
    </row>
    <row r="503" spans="1:3" x14ac:dyDescent="0.35">
      <c r="A503" t="s">
        <v>139</v>
      </c>
      <c r="B503" t="s">
        <v>1623</v>
      </c>
      <c r="C503" t="s">
        <v>833</v>
      </c>
    </row>
    <row r="504" spans="1:3" x14ac:dyDescent="0.35">
      <c r="A504" t="s">
        <v>139</v>
      </c>
      <c r="B504" t="s">
        <v>1623</v>
      </c>
      <c r="C504" t="s">
        <v>833</v>
      </c>
    </row>
    <row r="505" spans="1:3" x14ac:dyDescent="0.35">
      <c r="A505" t="s">
        <v>139</v>
      </c>
      <c r="B505" t="s">
        <v>1623</v>
      </c>
      <c r="C505" t="s">
        <v>833</v>
      </c>
    </row>
    <row r="506" spans="1:3" x14ac:dyDescent="0.35">
      <c r="A506" t="s">
        <v>139</v>
      </c>
      <c r="B506" t="s">
        <v>1623</v>
      </c>
      <c r="C506" t="s">
        <v>833</v>
      </c>
    </row>
    <row r="507" spans="1:3" x14ac:dyDescent="0.35">
      <c r="A507" t="s">
        <v>139</v>
      </c>
      <c r="B507" t="s">
        <v>1623</v>
      </c>
      <c r="C507" t="s">
        <v>833</v>
      </c>
    </row>
    <row r="508" spans="1:3" x14ac:dyDescent="0.35">
      <c r="A508" t="s">
        <v>139</v>
      </c>
      <c r="B508" t="s">
        <v>1623</v>
      </c>
      <c r="C508" t="s">
        <v>833</v>
      </c>
    </row>
    <row r="509" spans="1:3" x14ac:dyDescent="0.35">
      <c r="A509" t="s">
        <v>444</v>
      </c>
      <c r="B509" t="s">
        <v>1642</v>
      </c>
      <c r="C509" t="s">
        <v>423</v>
      </c>
    </row>
    <row r="510" spans="1:3" x14ac:dyDescent="0.35">
      <c r="A510" t="s">
        <v>444</v>
      </c>
      <c r="B510" t="s">
        <v>1642</v>
      </c>
      <c r="C510" t="s">
        <v>423</v>
      </c>
    </row>
    <row r="511" spans="1:3" x14ac:dyDescent="0.35">
      <c r="A511" t="s">
        <v>444</v>
      </c>
      <c r="B511" t="s">
        <v>1642</v>
      </c>
      <c r="C511" t="s">
        <v>423</v>
      </c>
    </row>
    <row r="512" spans="1:3" x14ac:dyDescent="0.35">
      <c r="A512" t="s">
        <v>444</v>
      </c>
      <c r="B512" t="s">
        <v>1642</v>
      </c>
      <c r="C512" t="s">
        <v>423</v>
      </c>
    </row>
    <row r="513" spans="1:3" x14ac:dyDescent="0.35">
      <c r="A513" t="s">
        <v>444</v>
      </c>
      <c r="B513" t="s">
        <v>1642</v>
      </c>
      <c r="C513" t="s">
        <v>423</v>
      </c>
    </row>
    <row r="514" spans="1:3" x14ac:dyDescent="0.35">
      <c r="A514" t="s">
        <v>444</v>
      </c>
      <c r="B514" t="s">
        <v>1642</v>
      </c>
      <c r="C514" t="s">
        <v>423</v>
      </c>
    </row>
    <row r="515" spans="1:3" x14ac:dyDescent="0.35">
      <c r="A515" t="s">
        <v>444</v>
      </c>
      <c r="B515" t="s">
        <v>1642</v>
      </c>
      <c r="C515" t="s">
        <v>423</v>
      </c>
    </row>
    <row r="516" spans="1:3" x14ac:dyDescent="0.35">
      <c r="A516" t="s">
        <v>444</v>
      </c>
      <c r="B516" t="s">
        <v>1642</v>
      </c>
      <c r="C516" t="s">
        <v>423</v>
      </c>
    </row>
    <row r="517" spans="1:3" x14ac:dyDescent="0.35">
      <c r="A517" t="s">
        <v>444</v>
      </c>
      <c r="B517" t="s">
        <v>1642</v>
      </c>
      <c r="C517" t="s">
        <v>423</v>
      </c>
    </row>
    <row r="518" spans="1:3" x14ac:dyDescent="0.35">
      <c r="A518" t="s">
        <v>444</v>
      </c>
      <c r="B518" t="s">
        <v>1642</v>
      </c>
      <c r="C518" t="s">
        <v>423</v>
      </c>
    </row>
    <row r="519" spans="1:3" x14ac:dyDescent="0.35">
      <c r="A519" t="s">
        <v>444</v>
      </c>
      <c r="B519" t="s">
        <v>1642</v>
      </c>
      <c r="C519" t="s">
        <v>423</v>
      </c>
    </row>
    <row r="520" spans="1:3" x14ac:dyDescent="0.35">
      <c r="A520" t="s">
        <v>444</v>
      </c>
      <c r="B520" t="s">
        <v>1642</v>
      </c>
      <c r="C520" t="s">
        <v>423</v>
      </c>
    </row>
    <row r="521" spans="1:3" x14ac:dyDescent="0.35">
      <c r="A521" t="s">
        <v>444</v>
      </c>
      <c r="B521" t="s">
        <v>1642</v>
      </c>
      <c r="C521" t="s">
        <v>423</v>
      </c>
    </row>
    <row r="522" spans="1:3" x14ac:dyDescent="0.35">
      <c r="A522" t="s">
        <v>444</v>
      </c>
      <c r="B522" t="s">
        <v>1642</v>
      </c>
      <c r="C522" t="s">
        <v>423</v>
      </c>
    </row>
    <row r="523" spans="1:3" x14ac:dyDescent="0.35">
      <c r="A523" t="s">
        <v>444</v>
      </c>
      <c r="B523" t="s">
        <v>1642</v>
      </c>
      <c r="C523" t="s">
        <v>423</v>
      </c>
    </row>
    <row r="524" spans="1:3" x14ac:dyDescent="0.35">
      <c r="A524" t="s">
        <v>444</v>
      </c>
      <c r="B524" t="s">
        <v>1642</v>
      </c>
      <c r="C524" t="s">
        <v>423</v>
      </c>
    </row>
    <row r="525" spans="1:3" x14ac:dyDescent="0.35">
      <c r="A525" t="s">
        <v>444</v>
      </c>
      <c r="B525" t="s">
        <v>1694</v>
      </c>
      <c r="C525" t="s">
        <v>509</v>
      </c>
    </row>
    <row r="526" spans="1:3" x14ac:dyDescent="0.35">
      <c r="A526" t="s">
        <v>444</v>
      </c>
      <c r="B526" t="s">
        <v>1694</v>
      </c>
      <c r="C526" t="s">
        <v>509</v>
      </c>
    </row>
    <row r="527" spans="1:3" x14ac:dyDescent="0.35">
      <c r="A527" t="s">
        <v>444</v>
      </c>
      <c r="B527" t="s">
        <v>1694</v>
      </c>
      <c r="C527" t="s">
        <v>509</v>
      </c>
    </row>
    <row r="528" spans="1:3" x14ac:dyDescent="0.35">
      <c r="A528" t="s">
        <v>444</v>
      </c>
      <c r="B528" t="s">
        <v>1694</v>
      </c>
      <c r="C528" t="s">
        <v>509</v>
      </c>
    </row>
    <row r="529" spans="1:3" x14ac:dyDescent="0.35">
      <c r="A529" t="s">
        <v>444</v>
      </c>
      <c r="B529" t="s">
        <v>1694</v>
      </c>
      <c r="C529" t="s">
        <v>509</v>
      </c>
    </row>
    <row r="530" spans="1:3" x14ac:dyDescent="0.35">
      <c r="A530" t="s">
        <v>444</v>
      </c>
      <c r="B530" t="s">
        <v>1694</v>
      </c>
      <c r="C530" t="s">
        <v>509</v>
      </c>
    </row>
    <row r="531" spans="1:3" x14ac:dyDescent="0.35">
      <c r="A531" t="s">
        <v>865</v>
      </c>
      <c r="B531" t="s">
        <v>1722</v>
      </c>
      <c r="C531" t="s">
        <v>509</v>
      </c>
    </row>
    <row r="532" spans="1:3" x14ac:dyDescent="0.35">
      <c r="A532" t="s">
        <v>865</v>
      </c>
      <c r="B532" t="s">
        <v>1722</v>
      </c>
      <c r="C532" t="s">
        <v>509</v>
      </c>
    </row>
    <row r="533" spans="1:3" x14ac:dyDescent="0.35">
      <c r="A533" t="s">
        <v>865</v>
      </c>
      <c r="B533" t="s">
        <v>1722</v>
      </c>
      <c r="C533" t="s">
        <v>509</v>
      </c>
    </row>
    <row r="534" spans="1:3" x14ac:dyDescent="0.35">
      <c r="A534" t="s">
        <v>865</v>
      </c>
      <c r="B534" t="s">
        <v>1722</v>
      </c>
      <c r="C534" t="s">
        <v>509</v>
      </c>
    </row>
    <row r="535" spans="1:3" x14ac:dyDescent="0.35">
      <c r="A535" t="s">
        <v>865</v>
      </c>
      <c r="B535" t="s">
        <v>1722</v>
      </c>
      <c r="C535" t="s">
        <v>509</v>
      </c>
    </row>
    <row r="536" spans="1:3" x14ac:dyDescent="0.35">
      <c r="A536" t="s">
        <v>865</v>
      </c>
      <c r="B536" t="s">
        <v>1722</v>
      </c>
      <c r="C536" t="s">
        <v>509</v>
      </c>
    </row>
    <row r="537" spans="1:3" x14ac:dyDescent="0.35">
      <c r="A537" t="s">
        <v>865</v>
      </c>
      <c r="B537" t="s">
        <v>1722</v>
      </c>
      <c r="C537" t="s">
        <v>509</v>
      </c>
    </row>
    <row r="538" spans="1:3" x14ac:dyDescent="0.35">
      <c r="A538" t="s">
        <v>444</v>
      </c>
      <c r="B538" t="s">
        <v>1738</v>
      </c>
      <c r="C538" t="s">
        <v>833</v>
      </c>
    </row>
    <row r="539" spans="1:3" x14ac:dyDescent="0.35">
      <c r="A539" t="s">
        <v>444</v>
      </c>
      <c r="B539" t="s">
        <v>1738</v>
      </c>
      <c r="C539" t="s">
        <v>833</v>
      </c>
    </row>
    <row r="540" spans="1:3" x14ac:dyDescent="0.35">
      <c r="A540" t="s">
        <v>444</v>
      </c>
      <c r="B540" t="s">
        <v>1738</v>
      </c>
      <c r="C540" t="s">
        <v>833</v>
      </c>
    </row>
    <row r="541" spans="1:3" x14ac:dyDescent="0.35">
      <c r="A541" t="s">
        <v>444</v>
      </c>
      <c r="B541" t="s">
        <v>1738</v>
      </c>
      <c r="C541" t="s">
        <v>833</v>
      </c>
    </row>
    <row r="542" spans="1:3" x14ac:dyDescent="0.35">
      <c r="A542" t="s">
        <v>444</v>
      </c>
      <c r="B542" t="s">
        <v>1738</v>
      </c>
      <c r="C542" t="s">
        <v>833</v>
      </c>
    </row>
    <row r="543" spans="1:3" x14ac:dyDescent="0.35">
      <c r="A543" t="s">
        <v>444</v>
      </c>
      <c r="B543" t="s">
        <v>1738</v>
      </c>
      <c r="C543" t="s">
        <v>833</v>
      </c>
    </row>
    <row r="544" spans="1:3" x14ac:dyDescent="0.35">
      <c r="A544" t="s">
        <v>444</v>
      </c>
      <c r="B544" t="s">
        <v>1738</v>
      </c>
      <c r="C544" t="s">
        <v>833</v>
      </c>
    </row>
    <row r="545" spans="1:3" x14ac:dyDescent="0.35">
      <c r="A545" t="s">
        <v>679</v>
      </c>
      <c r="B545" t="s">
        <v>1769</v>
      </c>
      <c r="C545" t="s">
        <v>833</v>
      </c>
    </row>
    <row r="546" spans="1:3" x14ac:dyDescent="0.35">
      <c r="A546" t="s">
        <v>679</v>
      </c>
      <c r="B546" t="s">
        <v>1769</v>
      </c>
      <c r="C546" t="s">
        <v>833</v>
      </c>
    </row>
    <row r="547" spans="1:3" x14ac:dyDescent="0.35">
      <c r="A547" t="s">
        <v>679</v>
      </c>
      <c r="B547" t="s">
        <v>1769</v>
      </c>
      <c r="C547" t="s">
        <v>833</v>
      </c>
    </row>
    <row r="548" spans="1:3" x14ac:dyDescent="0.35">
      <c r="A548" t="s">
        <v>865</v>
      </c>
      <c r="B548" t="s">
        <v>1789</v>
      </c>
      <c r="C548" t="s">
        <v>833</v>
      </c>
    </row>
    <row r="549" spans="1:3" x14ac:dyDescent="0.35">
      <c r="A549" t="s">
        <v>898</v>
      </c>
      <c r="B549" t="s">
        <v>1800</v>
      </c>
      <c r="C549" t="s">
        <v>1802</v>
      </c>
    </row>
    <row r="550" spans="1:3" x14ac:dyDescent="0.35">
      <c r="A550" t="s">
        <v>898</v>
      </c>
      <c r="B550" t="s">
        <v>1800</v>
      </c>
      <c r="C550" t="s">
        <v>1813</v>
      </c>
    </row>
    <row r="551" spans="1:3" x14ac:dyDescent="0.35">
      <c r="A551" t="s">
        <v>898</v>
      </c>
      <c r="B551" t="s">
        <v>1800</v>
      </c>
      <c r="C551" t="s">
        <v>1813</v>
      </c>
    </row>
    <row r="552" spans="1:3" x14ac:dyDescent="0.35">
      <c r="A552" t="s">
        <v>898</v>
      </c>
      <c r="B552" t="s">
        <v>1800</v>
      </c>
      <c r="C552" t="s">
        <v>833</v>
      </c>
    </row>
    <row r="553" spans="1:3" x14ac:dyDescent="0.35">
      <c r="A553" t="s">
        <v>898</v>
      </c>
      <c r="B553" t="s">
        <v>1800</v>
      </c>
      <c r="C553" t="s">
        <v>1802</v>
      </c>
    </row>
    <row r="554" spans="1:3" x14ac:dyDescent="0.35">
      <c r="A554" t="s">
        <v>898</v>
      </c>
      <c r="B554" t="s">
        <v>1831</v>
      </c>
      <c r="C554" t="s">
        <v>509</v>
      </c>
    </row>
    <row r="555" spans="1:3" x14ac:dyDescent="0.35">
      <c r="A555" t="s">
        <v>898</v>
      </c>
      <c r="B555" t="s">
        <v>1831</v>
      </c>
      <c r="C555" t="s">
        <v>509</v>
      </c>
    </row>
    <row r="556" spans="1:3" x14ac:dyDescent="0.35">
      <c r="A556" t="s">
        <v>898</v>
      </c>
      <c r="B556" t="s">
        <v>1831</v>
      </c>
      <c r="C556" t="s">
        <v>509</v>
      </c>
    </row>
    <row r="557" spans="1:3" x14ac:dyDescent="0.35">
      <c r="A557" t="s">
        <v>898</v>
      </c>
      <c r="B557" t="s">
        <v>1848</v>
      </c>
      <c r="C557" t="s">
        <v>833</v>
      </c>
    </row>
    <row r="558" spans="1:3" x14ac:dyDescent="0.35">
      <c r="A558" t="s">
        <v>898</v>
      </c>
      <c r="B558" t="s">
        <v>1848</v>
      </c>
      <c r="C558" t="s">
        <v>833</v>
      </c>
    </row>
    <row r="559" spans="1:3" x14ac:dyDescent="0.35">
      <c r="A559" t="s">
        <v>898</v>
      </c>
      <c r="B559" t="s">
        <v>1848</v>
      </c>
      <c r="C559" t="s">
        <v>833</v>
      </c>
    </row>
    <row r="560" spans="1:3" x14ac:dyDescent="0.35">
      <c r="A560" t="s">
        <v>898</v>
      </c>
      <c r="B560" t="s">
        <v>1866</v>
      </c>
      <c r="C560" t="s">
        <v>1868</v>
      </c>
    </row>
    <row r="561" spans="1:3" x14ac:dyDescent="0.35">
      <c r="A561" t="s">
        <v>898</v>
      </c>
      <c r="B561" t="s">
        <v>1866</v>
      </c>
      <c r="C561" t="s">
        <v>1868</v>
      </c>
    </row>
    <row r="562" spans="1:3" x14ac:dyDescent="0.35">
      <c r="A562" t="s">
        <v>444</v>
      </c>
      <c r="B562" t="s">
        <v>1885</v>
      </c>
      <c r="C562" t="s">
        <v>833</v>
      </c>
    </row>
    <row r="563" spans="1:3" x14ac:dyDescent="0.35">
      <c r="A563" t="s">
        <v>235</v>
      </c>
      <c r="B563" t="s">
        <v>1897</v>
      </c>
      <c r="C563" t="s">
        <v>239</v>
      </c>
    </row>
    <row r="564" spans="1:3" x14ac:dyDescent="0.35">
      <c r="A564" t="s">
        <v>235</v>
      </c>
      <c r="B564" t="s">
        <v>1897</v>
      </c>
      <c r="C564" t="s">
        <v>239</v>
      </c>
    </row>
    <row r="565" spans="1:3" x14ac:dyDescent="0.35">
      <c r="A565" t="s">
        <v>679</v>
      </c>
      <c r="B565" t="s">
        <v>1911</v>
      </c>
      <c r="C565" t="s">
        <v>147</v>
      </c>
    </row>
    <row r="566" spans="1:3" x14ac:dyDescent="0.35">
      <c r="A566" t="s">
        <v>679</v>
      </c>
      <c r="B566" t="s">
        <v>1911</v>
      </c>
      <c r="C566" t="s">
        <v>147</v>
      </c>
    </row>
    <row r="567" spans="1:3" x14ac:dyDescent="0.35">
      <c r="A567" t="s">
        <v>679</v>
      </c>
      <c r="B567" t="s">
        <v>1911</v>
      </c>
      <c r="C567" t="s">
        <v>147</v>
      </c>
    </row>
    <row r="568" spans="1:3" x14ac:dyDescent="0.35">
      <c r="A568" t="s">
        <v>679</v>
      </c>
      <c r="B568" t="s">
        <v>1911</v>
      </c>
      <c r="C568" t="s">
        <v>147</v>
      </c>
    </row>
    <row r="569" spans="1:3" x14ac:dyDescent="0.35">
      <c r="A569" t="s">
        <v>679</v>
      </c>
      <c r="B569" t="s">
        <v>1911</v>
      </c>
      <c r="C569" t="s">
        <v>147</v>
      </c>
    </row>
    <row r="570" spans="1:3" x14ac:dyDescent="0.35">
      <c r="A570" t="s">
        <v>679</v>
      </c>
      <c r="B570" t="s">
        <v>1911</v>
      </c>
      <c r="C570" t="s">
        <v>147</v>
      </c>
    </row>
    <row r="571" spans="1:3" x14ac:dyDescent="0.35">
      <c r="A571" t="s">
        <v>235</v>
      </c>
      <c r="B571" t="s">
        <v>1923</v>
      </c>
      <c r="C571" t="s">
        <v>147</v>
      </c>
    </row>
    <row r="572" spans="1:3" x14ac:dyDescent="0.35">
      <c r="A572" t="s">
        <v>235</v>
      </c>
      <c r="B572" t="s">
        <v>1923</v>
      </c>
      <c r="C572" t="s">
        <v>147</v>
      </c>
    </row>
    <row r="573" spans="1:3" x14ac:dyDescent="0.35">
      <c r="A573" t="s">
        <v>235</v>
      </c>
      <c r="B573" t="s">
        <v>1923</v>
      </c>
      <c r="C573" t="s">
        <v>147</v>
      </c>
    </row>
    <row r="574" spans="1:3" x14ac:dyDescent="0.35">
      <c r="A574" t="s">
        <v>235</v>
      </c>
      <c r="B574" t="s">
        <v>1923</v>
      </c>
      <c r="C574" t="s">
        <v>147</v>
      </c>
    </row>
    <row r="575" spans="1:3" x14ac:dyDescent="0.35">
      <c r="A575" t="s">
        <v>235</v>
      </c>
      <c r="B575" t="s">
        <v>1923</v>
      </c>
      <c r="C575" t="s">
        <v>147</v>
      </c>
    </row>
    <row r="576" spans="1:3" x14ac:dyDescent="0.35">
      <c r="A576" t="s">
        <v>235</v>
      </c>
      <c r="B576" t="s">
        <v>1923</v>
      </c>
      <c r="C576" t="s">
        <v>147</v>
      </c>
    </row>
    <row r="577" spans="1:3" x14ac:dyDescent="0.35">
      <c r="A577" t="s">
        <v>235</v>
      </c>
      <c r="B577" t="s">
        <v>1923</v>
      </c>
      <c r="C577" t="s">
        <v>147</v>
      </c>
    </row>
    <row r="578" spans="1:3" x14ac:dyDescent="0.35">
      <c r="A578" t="s">
        <v>235</v>
      </c>
      <c r="B578" t="s">
        <v>1923</v>
      </c>
      <c r="C578" t="s">
        <v>147</v>
      </c>
    </row>
    <row r="579" spans="1:3" x14ac:dyDescent="0.35">
      <c r="A579" t="s">
        <v>235</v>
      </c>
      <c r="B579" t="s">
        <v>1923</v>
      </c>
      <c r="C579" t="s">
        <v>147</v>
      </c>
    </row>
    <row r="580" spans="1:3" x14ac:dyDescent="0.35">
      <c r="A580" t="s">
        <v>235</v>
      </c>
      <c r="B580" t="s">
        <v>1923</v>
      </c>
      <c r="C580" t="s">
        <v>147</v>
      </c>
    </row>
    <row r="581" spans="1:3" x14ac:dyDescent="0.35">
      <c r="A581" t="s">
        <v>235</v>
      </c>
      <c r="B581" t="s">
        <v>1923</v>
      </c>
      <c r="C581" t="s">
        <v>147</v>
      </c>
    </row>
    <row r="582" spans="1:3" x14ac:dyDescent="0.35">
      <c r="A582" t="s">
        <v>235</v>
      </c>
      <c r="B582" t="s">
        <v>1923</v>
      </c>
      <c r="C582" t="s">
        <v>147</v>
      </c>
    </row>
    <row r="583" spans="1:3" x14ac:dyDescent="0.35">
      <c r="A583" t="s">
        <v>235</v>
      </c>
      <c r="B583" t="s">
        <v>1923</v>
      </c>
      <c r="C583" t="s">
        <v>147</v>
      </c>
    </row>
    <row r="584" spans="1:3" x14ac:dyDescent="0.35">
      <c r="A584" t="s">
        <v>319</v>
      </c>
      <c r="B584" t="s">
        <v>1946</v>
      </c>
      <c r="C584" t="s">
        <v>147</v>
      </c>
    </row>
    <row r="585" spans="1:3" x14ac:dyDescent="0.35">
      <c r="A585" t="s">
        <v>319</v>
      </c>
      <c r="B585" t="s">
        <v>1946</v>
      </c>
      <c r="C585" t="s">
        <v>147</v>
      </c>
    </row>
    <row r="586" spans="1:3" x14ac:dyDescent="0.35">
      <c r="A586" t="s">
        <v>319</v>
      </c>
      <c r="B586" t="s">
        <v>1946</v>
      </c>
      <c r="C586" t="s">
        <v>147</v>
      </c>
    </row>
    <row r="587" spans="1:3" x14ac:dyDescent="0.35">
      <c r="A587" t="s">
        <v>319</v>
      </c>
      <c r="B587" t="s">
        <v>1946</v>
      </c>
      <c r="C587" t="s">
        <v>147</v>
      </c>
    </row>
    <row r="588" spans="1:3" x14ac:dyDescent="0.35">
      <c r="A588" t="s">
        <v>319</v>
      </c>
      <c r="B588" t="s">
        <v>1946</v>
      </c>
      <c r="C588" t="s">
        <v>147</v>
      </c>
    </row>
    <row r="589" spans="1:3" x14ac:dyDescent="0.35">
      <c r="A589" t="s">
        <v>319</v>
      </c>
      <c r="B589" t="s">
        <v>1946</v>
      </c>
      <c r="C589" t="s">
        <v>147</v>
      </c>
    </row>
    <row r="590" spans="1:3" x14ac:dyDescent="0.35">
      <c r="A590" t="s">
        <v>235</v>
      </c>
      <c r="B590" t="s">
        <v>1959</v>
      </c>
      <c r="C590" t="s">
        <v>239</v>
      </c>
    </row>
    <row r="591" spans="1:3" x14ac:dyDescent="0.35">
      <c r="A591" t="s">
        <v>235</v>
      </c>
      <c r="B591" t="s">
        <v>1959</v>
      </c>
      <c r="C591" t="s">
        <v>239</v>
      </c>
    </row>
    <row r="592" spans="1:3" x14ac:dyDescent="0.35">
      <c r="A592" t="s">
        <v>235</v>
      </c>
      <c r="B592" t="s">
        <v>1959</v>
      </c>
      <c r="C592" t="s">
        <v>423</v>
      </c>
    </row>
    <row r="593" spans="1:3" x14ac:dyDescent="0.35">
      <c r="A593" t="s">
        <v>235</v>
      </c>
      <c r="B593" t="s">
        <v>1959</v>
      </c>
      <c r="C593" t="s">
        <v>423</v>
      </c>
    </row>
    <row r="594" spans="1:3" x14ac:dyDescent="0.35">
      <c r="A594" t="s">
        <v>235</v>
      </c>
      <c r="B594" t="s">
        <v>1959</v>
      </c>
      <c r="C594" t="s">
        <v>423</v>
      </c>
    </row>
    <row r="595" spans="1:3" x14ac:dyDescent="0.35">
      <c r="A595" t="s">
        <v>235</v>
      </c>
      <c r="B595" t="s">
        <v>1959</v>
      </c>
      <c r="C595" t="s">
        <v>239</v>
      </c>
    </row>
    <row r="596" spans="1:3" x14ac:dyDescent="0.35">
      <c r="A596" t="s">
        <v>235</v>
      </c>
      <c r="B596" t="s">
        <v>1959</v>
      </c>
      <c r="C596" t="s">
        <v>239</v>
      </c>
    </row>
    <row r="597" spans="1:3" x14ac:dyDescent="0.35">
      <c r="A597" t="s">
        <v>235</v>
      </c>
      <c r="B597" t="s">
        <v>1959</v>
      </c>
      <c r="C597" t="s">
        <v>239</v>
      </c>
    </row>
    <row r="598" spans="1:3" x14ac:dyDescent="0.35">
      <c r="A598" t="s">
        <v>235</v>
      </c>
      <c r="B598" t="s">
        <v>1959</v>
      </c>
      <c r="C598" t="s">
        <v>239</v>
      </c>
    </row>
    <row r="599" spans="1:3" x14ac:dyDescent="0.35">
      <c r="A599" t="s">
        <v>235</v>
      </c>
      <c r="B599" t="s">
        <v>1959</v>
      </c>
      <c r="C599" t="s">
        <v>423</v>
      </c>
    </row>
    <row r="600" spans="1:3" x14ac:dyDescent="0.35">
      <c r="A600" t="s">
        <v>235</v>
      </c>
      <c r="B600" t="s">
        <v>1979</v>
      </c>
      <c r="C600" t="s">
        <v>147</v>
      </c>
    </row>
    <row r="601" spans="1:3" x14ac:dyDescent="0.35">
      <c r="A601" t="s">
        <v>785</v>
      </c>
      <c r="B601" t="s">
        <v>1983</v>
      </c>
      <c r="C601" t="s">
        <v>833</v>
      </c>
    </row>
    <row r="602" spans="1:3" x14ac:dyDescent="0.35">
      <c r="A602" t="s">
        <v>785</v>
      </c>
      <c r="B602" t="s">
        <v>1983</v>
      </c>
      <c r="C602" t="s">
        <v>833</v>
      </c>
    </row>
    <row r="603" spans="1:3" x14ac:dyDescent="0.35">
      <c r="A603" t="s">
        <v>785</v>
      </c>
      <c r="B603" t="s">
        <v>1983</v>
      </c>
      <c r="C603" t="s">
        <v>833</v>
      </c>
    </row>
    <row r="604" spans="1:3" x14ac:dyDescent="0.35">
      <c r="A604" t="s">
        <v>785</v>
      </c>
      <c r="B604" t="s">
        <v>1983</v>
      </c>
      <c r="C604" t="s">
        <v>833</v>
      </c>
    </row>
    <row r="605" spans="1:3" x14ac:dyDescent="0.35">
      <c r="A605" t="s">
        <v>785</v>
      </c>
      <c r="B605" t="s">
        <v>1983</v>
      </c>
      <c r="C605" t="s">
        <v>833</v>
      </c>
    </row>
    <row r="606" spans="1:3" x14ac:dyDescent="0.35">
      <c r="A606" t="s">
        <v>785</v>
      </c>
      <c r="B606" t="s">
        <v>1983</v>
      </c>
      <c r="C606" t="s">
        <v>833</v>
      </c>
    </row>
    <row r="607" spans="1:3" x14ac:dyDescent="0.35">
      <c r="A607" t="s">
        <v>785</v>
      </c>
      <c r="B607" t="s">
        <v>1983</v>
      </c>
      <c r="C607" t="s">
        <v>833</v>
      </c>
    </row>
    <row r="608" spans="1:3" x14ac:dyDescent="0.35">
      <c r="A608" t="s">
        <v>235</v>
      </c>
      <c r="B608" t="s">
        <v>1995</v>
      </c>
      <c r="C608" t="s">
        <v>682</v>
      </c>
    </row>
    <row r="609" spans="1:3" x14ac:dyDescent="0.35">
      <c r="A609" t="s">
        <v>235</v>
      </c>
      <c r="B609" t="s">
        <v>1995</v>
      </c>
      <c r="C609" t="s">
        <v>682</v>
      </c>
    </row>
    <row r="610" spans="1:3" x14ac:dyDescent="0.35">
      <c r="A610" t="s">
        <v>235</v>
      </c>
      <c r="B610" t="s">
        <v>1995</v>
      </c>
      <c r="C610" t="s">
        <v>682</v>
      </c>
    </row>
    <row r="611" spans="1:3" x14ac:dyDescent="0.35">
      <c r="A611" t="s">
        <v>235</v>
      </c>
      <c r="B611" t="s">
        <v>1995</v>
      </c>
      <c r="C611" t="s">
        <v>682</v>
      </c>
    </row>
    <row r="612" spans="1:3" x14ac:dyDescent="0.35">
      <c r="A612" t="s">
        <v>193</v>
      </c>
      <c r="B612" t="s">
        <v>2007</v>
      </c>
      <c r="C612" t="s">
        <v>833</v>
      </c>
    </row>
    <row r="613" spans="1:3" x14ac:dyDescent="0.35">
      <c r="A613" t="s">
        <v>193</v>
      </c>
      <c r="B613" t="s">
        <v>2007</v>
      </c>
      <c r="C613" t="s">
        <v>833</v>
      </c>
    </row>
    <row r="614" spans="1:3" x14ac:dyDescent="0.35">
      <c r="A614" t="s">
        <v>193</v>
      </c>
      <c r="B614" t="s">
        <v>2007</v>
      </c>
      <c r="C614" t="s">
        <v>833</v>
      </c>
    </row>
    <row r="615" spans="1:3" x14ac:dyDescent="0.35">
      <c r="A615" t="s">
        <v>193</v>
      </c>
      <c r="B615" t="s">
        <v>2007</v>
      </c>
      <c r="C615" t="s">
        <v>833</v>
      </c>
    </row>
    <row r="616" spans="1:3" x14ac:dyDescent="0.35">
      <c r="A616" t="s">
        <v>785</v>
      </c>
      <c r="B616" t="s">
        <v>2017</v>
      </c>
      <c r="C616" t="s">
        <v>833</v>
      </c>
    </row>
    <row r="617" spans="1:3" x14ac:dyDescent="0.35">
      <c r="A617" t="s">
        <v>785</v>
      </c>
      <c r="B617" t="s">
        <v>2017</v>
      </c>
      <c r="C617" t="s">
        <v>833</v>
      </c>
    </row>
    <row r="618" spans="1:3" x14ac:dyDescent="0.35">
      <c r="A618" t="s">
        <v>785</v>
      </c>
      <c r="B618" t="s">
        <v>2017</v>
      </c>
      <c r="C618" t="s">
        <v>833</v>
      </c>
    </row>
    <row r="619" spans="1:3" x14ac:dyDescent="0.35">
      <c r="A619" t="s">
        <v>785</v>
      </c>
      <c r="B619" t="s">
        <v>2017</v>
      </c>
      <c r="C619" t="s">
        <v>833</v>
      </c>
    </row>
    <row r="620" spans="1:3" x14ac:dyDescent="0.35">
      <c r="A620" t="s">
        <v>785</v>
      </c>
      <c r="B620" t="s">
        <v>2017</v>
      </c>
      <c r="C620" t="s">
        <v>833</v>
      </c>
    </row>
    <row r="621" spans="1:3" x14ac:dyDescent="0.35">
      <c r="A621" t="s">
        <v>139</v>
      </c>
      <c r="B621" t="s">
        <v>2034</v>
      </c>
      <c r="C621" t="s">
        <v>833</v>
      </c>
    </row>
    <row r="622" spans="1:3" x14ac:dyDescent="0.35">
      <c r="A622" t="s">
        <v>139</v>
      </c>
      <c r="B622" t="s">
        <v>2034</v>
      </c>
      <c r="C622" t="s">
        <v>833</v>
      </c>
    </row>
    <row r="623" spans="1:3" x14ac:dyDescent="0.35">
      <c r="A623" t="s">
        <v>139</v>
      </c>
      <c r="B623" t="s">
        <v>2034</v>
      </c>
      <c r="C623" t="s">
        <v>833</v>
      </c>
    </row>
    <row r="624" spans="1:3" x14ac:dyDescent="0.35">
      <c r="A624" t="s">
        <v>139</v>
      </c>
      <c r="B624" t="s">
        <v>2034</v>
      </c>
      <c r="C624" t="s">
        <v>833</v>
      </c>
    </row>
    <row r="625" spans="1:3" x14ac:dyDescent="0.35">
      <c r="A625" t="s">
        <v>139</v>
      </c>
      <c r="B625" t="s">
        <v>2049</v>
      </c>
      <c r="C625" t="s">
        <v>833</v>
      </c>
    </row>
    <row r="626" spans="1:3" x14ac:dyDescent="0.35">
      <c r="A626" t="s">
        <v>139</v>
      </c>
      <c r="B626" t="s">
        <v>2049</v>
      </c>
      <c r="C626" t="s">
        <v>833</v>
      </c>
    </row>
    <row r="627" spans="1:3" x14ac:dyDescent="0.35">
      <c r="A627" t="s">
        <v>139</v>
      </c>
      <c r="B627" t="s">
        <v>2049</v>
      </c>
      <c r="C627" t="s">
        <v>833</v>
      </c>
    </row>
    <row r="628" spans="1:3" x14ac:dyDescent="0.35">
      <c r="A628" t="s">
        <v>319</v>
      </c>
      <c r="B628" t="s">
        <v>2059</v>
      </c>
      <c r="C628" t="s">
        <v>509</v>
      </c>
    </row>
    <row r="629" spans="1:3" x14ac:dyDescent="0.35">
      <c r="A629" t="s">
        <v>319</v>
      </c>
      <c r="B629" t="s">
        <v>2059</v>
      </c>
      <c r="C629" t="s">
        <v>509</v>
      </c>
    </row>
    <row r="630" spans="1:3" x14ac:dyDescent="0.35">
      <c r="A630" t="s">
        <v>319</v>
      </c>
      <c r="B630" t="s">
        <v>2059</v>
      </c>
      <c r="C630" t="s">
        <v>509</v>
      </c>
    </row>
    <row r="631" spans="1:3" x14ac:dyDescent="0.35">
      <c r="A631" t="s">
        <v>319</v>
      </c>
      <c r="B631" t="s">
        <v>2059</v>
      </c>
      <c r="C631" t="s">
        <v>509</v>
      </c>
    </row>
    <row r="632" spans="1:3" x14ac:dyDescent="0.35">
      <c r="A632" t="s">
        <v>319</v>
      </c>
      <c r="B632" t="s">
        <v>2070</v>
      </c>
      <c r="C632" t="s">
        <v>833</v>
      </c>
    </row>
    <row r="633" spans="1:3" x14ac:dyDescent="0.35">
      <c r="A633" t="s">
        <v>319</v>
      </c>
      <c r="B633" t="s">
        <v>2070</v>
      </c>
      <c r="C633" t="s">
        <v>833</v>
      </c>
    </row>
    <row r="634" spans="1:3" x14ac:dyDescent="0.35">
      <c r="A634" t="s">
        <v>319</v>
      </c>
      <c r="B634" t="s">
        <v>2070</v>
      </c>
      <c r="C634" t="s">
        <v>833</v>
      </c>
    </row>
    <row r="635" spans="1:3" x14ac:dyDescent="0.35">
      <c r="A635" t="s">
        <v>319</v>
      </c>
      <c r="B635" t="s">
        <v>2070</v>
      </c>
      <c r="C635" t="s">
        <v>833</v>
      </c>
    </row>
    <row r="636" spans="1:3" x14ac:dyDescent="0.35">
      <c r="A636" t="s">
        <v>319</v>
      </c>
      <c r="B636" t="s">
        <v>2070</v>
      </c>
      <c r="C636" t="s">
        <v>833</v>
      </c>
    </row>
    <row r="637" spans="1:3" x14ac:dyDescent="0.35">
      <c r="A637" t="s">
        <v>319</v>
      </c>
      <c r="B637" t="s">
        <v>2070</v>
      </c>
      <c r="C637" t="s">
        <v>833</v>
      </c>
    </row>
    <row r="638" spans="1:3" x14ac:dyDescent="0.35">
      <c r="A638" t="s">
        <v>319</v>
      </c>
      <c r="B638" t="s">
        <v>2070</v>
      </c>
      <c r="C638" t="s">
        <v>833</v>
      </c>
    </row>
    <row r="639" spans="1:3" x14ac:dyDescent="0.35">
      <c r="A639" t="s">
        <v>319</v>
      </c>
      <c r="B639" t="s">
        <v>2070</v>
      </c>
      <c r="C639" t="s">
        <v>833</v>
      </c>
    </row>
    <row r="640" spans="1:3" x14ac:dyDescent="0.35">
      <c r="A640" t="s">
        <v>615</v>
      </c>
      <c r="B640" t="s">
        <v>2094</v>
      </c>
      <c r="C640" t="s">
        <v>509</v>
      </c>
    </row>
    <row r="641" spans="1:3" x14ac:dyDescent="0.35">
      <c r="A641" t="s">
        <v>615</v>
      </c>
      <c r="B641" t="s">
        <v>2094</v>
      </c>
      <c r="C641" t="s">
        <v>509</v>
      </c>
    </row>
    <row r="642" spans="1:3" x14ac:dyDescent="0.35">
      <c r="A642" t="s">
        <v>615</v>
      </c>
      <c r="B642" t="s">
        <v>2094</v>
      </c>
      <c r="C642" t="s">
        <v>509</v>
      </c>
    </row>
    <row r="643" spans="1:3" x14ac:dyDescent="0.35">
      <c r="A643" t="s">
        <v>615</v>
      </c>
      <c r="B643" t="s">
        <v>2094</v>
      </c>
      <c r="C643" t="s">
        <v>509</v>
      </c>
    </row>
    <row r="644" spans="1:3" x14ac:dyDescent="0.35">
      <c r="A644" t="s">
        <v>444</v>
      </c>
      <c r="B644" t="s">
        <v>2110</v>
      </c>
      <c r="C644" t="s">
        <v>509</v>
      </c>
    </row>
    <row r="645" spans="1:3" x14ac:dyDescent="0.35">
      <c r="A645" t="s">
        <v>898</v>
      </c>
      <c r="B645" t="s">
        <v>2117</v>
      </c>
      <c r="C645" t="s">
        <v>833</v>
      </c>
    </row>
    <row r="646" spans="1:3" x14ac:dyDescent="0.35">
      <c r="A646" t="s">
        <v>898</v>
      </c>
      <c r="B646" t="s">
        <v>2117</v>
      </c>
      <c r="C646" t="s">
        <v>833</v>
      </c>
    </row>
    <row r="647" spans="1:3" x14ac:dyDescent="0.35">
      <c r="A647" t="s">
        <v>898</v>
      </c>
      <c r="B647" t="s">
        <v>2127</v>
      </c>
      <c r="C647" t="s">
        <v>954</v>
      </c>
    </row>
    <row r="648" spans="1:3" x14ac:dyDescent="0.35">
      <c r="A648" t="s">
        <v>235</v>
      </c>
      <c r="B648" t="s">
        <v>2138</v>
      </c>
      <c r="C648" t="s">
        <v>147</v>
      </c>
    </row>
    <row r="649" spans="1:3" x14ac:dyDescent="0.35">
      <c r="A649" t="s">
        <v>235</v>
      </c>
      <c r="B649" t="s">
        <v>2138</v>
      </c>
      <c r="C649" t="s">
        <v>147</v>
      </c>
    </row>
    <row r="650" spans="1:3" x14ac:dyDescent="0.35">
      <c r="A650" t="s">
        <v>319</v>
      </c>
      <c r="B650" t="s">
        <v>2144</v>
      </c>
      <c r="C650" t="s">
        <v>147</v>
      </c>
    </row>
    <row r="651" spans="1:3" x14ac:dyDescent="0.35">
      <c r="A651" t="s">
        <v>319</v>
      </c>
      <c r="B651" t="s">
        <v>2144</v>
      </c>
      <c r="C651" t="s">
        <v>147</v>
      </c>
    </row>
    <row r="652" spans="1:3" x14ac:dyDescent="0.35">
      <c r="A652" t="s">
        <v>319</v>
      </c>
      <c r="B652" t="s">
        <v>2144</v>
      </c>
      <c r="C652" t="s">
        <v>147</v>
      </c>
    </row>
    <row r="653" spans="1:3" x14ac:dyDescent="0.35">
      <c r="A653" t="s">
        <v>319</v>
      </c>
      <c r="B653" t="s">
        <v>2144</v>
      </c>
      <c r="C653" t="s">
        <v>147</v>
      </c>
    </row>
    <row r="654" spans="1:3" x14ac:dyDescent="0.35">
      <c r="A654" t="s">
        <v>319</v>
      </c>
      <c r="B654" t="s">
        <v>2144</v>
      </c>
      <c r="C654" t="s">
        <v>147</v>
      </c>
    </row>
    <row r="655" spans="1:3" x14ac:dyDescent="0.35">
      <c r="A655" t="s">
        <v>319</v>
      </c>
      <c r="B655" t="s">
        <v>2144</v>
      </c>
      <c r="C655" t="s">
        <v>147</v>
      </c>
    </row>
    <row r="656" spans="1:3" x14ac:dyDescent="0.35">
      <c r="A656" t="s">
        <v>319</v>
      </c>
      <c r="B656" t="s">
        <v>2144</v>
      </c>
      <c r="C656" t="s">
        <v>147</v>
      </c>
    </row>
    <row r="657" spans="1:3" x14ac:dyDescent="0.35">
      <c r="A657" t="s">
        <v>319</v>
      </c>
      <c r="B657" t="s">
        <v>2144</v>
      </c>
      <c r="C657" t="s">
        <v>147</v>
      </c>
    </row>
    <row r="658" spans="1:3" x14ac:dyDescent="0.35">
      <c r="A658" t="s">
        <v>319</v>
      </c>
      <c r="B658" t="s">
        <v>2144</v>
      </c>
      <c r="C658" t="s">
        <v>147</v>
      </c>
    </row>
    <row r="659" spans="1:3" x14ac:dyDescent="0.35">
      <c r="A659" t="s">
        <v>319</v>
      </c>
      <c r="B659" t="s">
        <v>2144</v>
      </c>
      <c r="C659" t="s">
        <v>147</v>
      </c>
    </row>
    <row r="660" spans="1:3" x14ac:dyDescent="0.35">
      <c r="A660" t="s">
        <v>319</v>
      </c>
      <c r="B660" t="s">
        <v>2158</v>
      </c>
      <c r="C660" t="s">
        <v>509</v>
      </c>
    </row>
    <row r="661" spans="1:3" x14ac:dyDescent="0.35">
      <c r="A661" t="s">
        <v>319</v>
      </c>
      <c r="B661" t="s">
        <v>2158</v>
      </c>
      <c r="C661" t="s">
        <v>509</v>
      </c>
    </row>
    <row r="662" spans="1:3" x14ac:dyDescent="0.35">
      <c r="A662" t="s">
        <v>319</v>
      </c>
      <c r="B662" t="s">
        <v>2158</v>
      </c>
      <c r="C662" t="s">
        <v>509</v>
      </c>
    </row>
    <row r="663" spans="1:3" x14ac:dyDescent="0.35">
      <c r="A663" t="s">
        <v>319</v>
      </c>
      <c r="B663" t="s">
        <v>2158</v>
      </c>
      <c r="C663" t="s">
        <v>509</v>
      </c>
    </row>
    <row r="664" spans="1:3" x14ac:dyDescent="0.35">
      <c r="A664" t="s">
        <v>319</v>
      </c>
      <c r="B664" t="s">
        <v>2158</v>
      </c>
      <c r="C664" t="s">
        <v>509</v>
      </c>
    </row>
    <row r="665" spans="1:3" x14ac:dyDescent="0.35">
      <c r="A665" t="s">
        <v>319</v>
      </c>
      <c r="B665" t="s">
        <v>2158</v>
      </c>
      <c r="C665" t="s">
        <v>509</v>
      </c>
    </row>
    <row r="666" spans="1:3" x14ac:dyDescent="0.35">
      <c r="A666" t="s">
        <v>319</v>
      </c>
      <c r="B666" t="s">
        <v>2158</v>
      </c>
      <c r="C666" t="s">
        <v>509</v>
      </c>
    </row>
    <row r="667" spans="1:3" x14ac:dyDescent="0.35">
      <c r="A667" t="s">
        <v>319</v>
      </c>
      <c r="B667" t="s">
        <v>2158</v>
      </c>
      <c r="C667" t="s">
        <v>509</v>
      </c>
    </row>
    <row r="668" spans="1:3" x14ac:dyDescent="0.35">
      <c r="A668" t="s">
        <v>319</v>
      </c>
      <c r="B668" t="s">
        <v>2158</v>
      </c>
      <c r="C668" t="s">
        <v>509</v>
      </c>
    </row>
    <row r="669" spans="1:3" x14ac:dyDescent="0.35">
      <c r="A669" t="s">
        <v>785</v>
      </c>
      <c r="B669" t="s">
        <v>2172</v>
      </c>
      <c r="C669" t="s">
        <v>833</v>
      </c>
    </row>
    <row r="670" spans="1:3" x14ac:dyDescent="0.35">
      <c r="A670" t="s">
        <v>785</v>
      </c>
      <c r="B670" t="s">
        <v>2172</v>
      </c>
      <c r="C670" t="s">
        <v>833</v>
      </c>
    </row>
    <row r="671" spans="1:3" x14ac:dyDescent="0.35">
      <c r="A671" t="s">
        <v>785</v>
      </c>
      <c r="B671" t="s">
        <v>2172</v>
      </c>
      <c r="C671" t="s">
        <v>833</v>
      </c>
    </row>
    <row r="672" spans="1:3" x14ac:dyDescent="0.35">
      <c r="A672" t="s">
        <v>785</v>
      </c>
      <c r="B672" t="s">
        <v>2172</v>
      </c>
      <c r="C672" t="s">
        <v>833</v>
      </c>
    </row>
    <row r="673" spans="1:3" x14ac:dyDescent="0.35">
      <c r="A673" t="s">
        <v>785</v>
      </c>
      <c r="B673" t="s">
        <v>2172</v>
      </c>
      <c r="C673" t="s">
        <v>833</v>
      </c>
    </row>
    <row r="674" spans="1:3" x14ac:dyDescent="0.35">
      <c r="A674" t="s">
        <v>235</v>
      </c>
      <c r="B674" t="s">
        <v>2178</v>
      </c>
      <c r="C674" t="s">
        <v>509</v>
      </c>
    </row>
    <row r="675" spans="1:3" x14ac:dyDescent="0.35">
      <c r="A675" t="s">
        <v>235</v>
      </c>
      <c r="B675" t="s">
        <v>2178</v>
      </c>
      <c r="C675" t="s">
        <v>509</v>
      </c>
    </row>
    <row r="676" spans="1:3" x14ac:dyDescent="0.35">
      <c r="A676" t="s">
        <v>235</v>
      </c>
      <c r="B676" t="s">
        <v>2178</v>
      </c>
      <c r="C676" t="s">
        <v>509</v>
      </c>
    </row>
    <row r="677" spans="1:3" x14ac:dyDescent="0.35">
      <c r="A677" t="s">
        <v>235</v>
      </c>
      <c r="B677" t="s">
        <v>2178</v>
      </c>
      <c r="C677" t="s">
        <v>509</v>
      </c>
    </row>
    <row r="678" spans="1:3" x14ac:dyDescent="0.35">
      <c r="A678" t="s">
        <v>235</v>
      </c>
      <c r="B678" t="s">
        <v>2178</v>
      </c>
      <c r="C678" t="s">
        <v>509</v>
      </c>
    </row>
    <row r="679" spans="1:3" x14ac:dyDescent="0.35">
      <c r="A679" t="s">
        <v>235</v>
      </c>
      <c r="B679" t="s">
        <v>2178</v>
      </c>
      <c r="C679" t="s">
        <v>509</v>
      </c>
    </row>
    <row r="680" spans="1:3" x14ac:dyDescent="0.35">
      <c r="A680" t="s">
        <v>235</v>
      </c>
      <c r="B680" t="s">
        <v>2178</v>
      </c>
      <c r="C680" t="s">
        <v>509</v>
      </c>
    </row>
    <row r="681" spans="1:3" x14ac:dyDescent="0.35">
      <c r="A681" t="s">
        <v>235</v>
      </c>
      <c r="B681" t="s">
        <v>2178</v>
      </c>
      <c r="C681" t="s">
        <v>509</v>
      </c>
    </row>
    <row r="682" spans="1:3" x14ac:dyDescent="0.35">
      <c r="A682" t="s">
        <v>235</v>
      </c>
      <c r="B682" t="s">
        <v>2178</v>
      </c>
      <c r="C682" t="s">
        <v>509</v>
      </c>
    </row>
    <row r="683" spans="1:3" x14ac:dyDescent="0.35">
      <c r="A683" t="s">
        <v>235</v>
      </c>
      <c r="B683" t="s">
        <v>2178</v>
      </c>
      <c r="C683" t="s">
        <v>509</v>
      </c>
    </row>
    <row r="684" spans="1:3" x14ac:dyDescent="0.35">
      <c r="A684" t="s">
        <v>235</v>
      </c>
      <c r="B684" t="s">
        <v>2178</v>
      </c>
      <c r="C684" t="s">
        <v>509</v>
      </c>
    </row>
    <row r="685" spans="1:3" x14ac:dyDescent="0.35">
      <c r="A685" t="s">
        <v>235</v>
      </c>
      <c r="B685" t="s">
        <v>2178</v>
      </c>
      <c r="C685" t="s">
        <v>509</v>
      </c>
    </row>
    <row r="686" spans="1:3" x14ac:dyDescent="0.35">
      <c r="A686" t="s">
        <v>235</v>
      </c>
      <c r="B686" t="s">
        <v>2178</v>
      </c>
      <c r="C686" t="s">
        <v>509</v>
      </c>
    </row>
    <row r="687" spans="1:3" x14ac:dyDescent="0.35">
      <c r="A687" t="s">
        <v>235</v>
      </c>
      <c r="B687" t="s">
        <v>2178</v>
      </c>
      <c r="C687" t="s">
        <v>509</v>
      </c>
    </row>
    <row r="688" spans="1:3" x14ac:dyDescent="0.35">
      <c r="A688" t="s">
        <v>865</v>
      </c>
      <c r="B688" t="s">
        <v>2204</v>
      </c>
      <c r="C688" t="s">
        <v>509</v>
      </c>
    </row>
    <row r="689" spans="1:3" x14ac:dyDescent="0.35">
      <c r="A689" t="s">
        <v>865</v>
      </c>
      <c r="B689" t="s">
        <v>2204</v>
      </c>
      <c r="C689" t="s">
        <v>509</v>
      </c>
    </row>
    <row r="690" spans="1:3" x14ac:dyDescent="0.35">
      <c r="A690" t="s">
        <v>865</v>
      </c>
      <c r="B690" t="s">
        <v>2204</v>
      </c>
      <c r="C690" t="s">
        <v>509</v>
      </c>
    </row>
    <row r="691" spans="1:3" x14ac:dyDescent="0.35">
      <c r="A691" t="s">
        <v>865</v>
      </c>
      <c r="B691" t="s">
        <v>2204</v>
      </c>
      <c r="C691" t="s">
        <v>509</v>
      </c>
    </row>
    <row r="692" spans="1:3" x14ac:dyDescent="0.35">
      <c r="A692" t="s">
        <v>865</v>
      </c>
      <c r="B692" t="s">
        <v>2204</v>
      </c>
      <c r="C692" t="s">
        <v>509</v>
      </c>
    </row>
    <row r="693" spans="1:3" x14ac:dyDescent="0.35">
      <c r="A693" t="s">
        <v>865</v>
      </c>
      <c r="B693" t="s">
        <v>2204</v>
      </c>
      <c r="C693" t="s">
        <v>509</v>
      </c>
    </row>
    <row r="694" spans="1:3" x14ac:dyDescent="0.35">
      <c r="A694" t="s">
        <v>865</v>
      </c>
      <c r="B694" t="s">
        <v>2204</v>
      </c>
      <c r="C694" t="s">
        <v>509</v>
      </c>
    </row>
    <row r="695" spans="1:3" x14ac:dyDescent="0.35">
      <c r="A695" t="s">
        <v>865</v>
      </c>
      <c r="B695" t="s">
        <v>2204</v>
      </c>
      <c r="C695" t="s">
        <v>509</v>
      </c>
    </row>
    <row r="696" spans="1:3" x14ac:dyDescent="0.35">
      <c r="A696" t="s">
        <v>865</v>
      </c>
      <c r="B696" t="s">
        <v>2204</v>
      </c>
      <c r="C696" t="s">
        <v>509</v>
      </c>
    </row>
    <row r="697" spans="1:3" x14ac:dyDescent="0.35">
      <c r="A697" t="s">
        <v>865</v>
      </c>
      <c r="B697" t="s">
        <v>2204</v>
      </c>
      <c r="C697" t="s">
        <v>509</v>
      </c>
    </row>
    <row r="698" spans="1:3" x14ac:dyDescent="0.35">
      <c r="A698" t="s">
        <v>865</v>
      </c>
      <c r="B698" t="s">
        <v>2204</v>
      </c>
      <c r="C698" t="s">
        <v>509</v>
      </c>
    </row>
    <row r="699" spans="1:3" x14ac:dyDescent="0.35">
      <c r="A699" t="s">
        <v>865</v>
      </c>
      <c r="B699" t="s">
        <v>2204</v>
      </c>
      <c r="C699" t="s">
        <v>509</v>
      </c>
    </row>
    <row r="700" spans="1:3" x14ac:dyDescent="0.35">
      <c r="A700" t="s">
        <v>865</v>
      </c>
      <c r="B700" t="s">
        <v>2204</v>
      </c>
      <c r="C700" t="s">
        <v>509</v>
      </c>
    </row>
    <row r="701" spans="1:3" x14ac:dyDescent="0.35">
      <c r="A701" t="s">
        <v>865</v>
      </c>
      <c r="B701" t="s">
        <v>2204</v>
      </c>
      <c r="C701" t="s">
        <v>509</v>
      </c>
    </row>
    <row r="702" spans="1:3" x14ac:dyDescent="0.35">
      <c r="A702" t="s">
        <v>319</v>
      </c>
      <c r="B702" t="s">
        <v>2219</v>
      </c>
      <c r="C702" t="s">
        <v>833</v>
      </c>
    </row>
    <row r="703" spans="1:3" x14ac:dyDescent="0.35">
      <c r="A703" t="s">
        <v>319</v>
      </c>
      <c r="B703" t="s">
        <v>2219</v>
      </c>
      <c r="C703" t="s">
        <v>833</v>
      </c>
    </row>
    <row r="704" spans="1:3" x14ac:dyDescent="0.35">
      <c r="A704" t="s">
        <v>319</v>
      </c>
      <c r="B704" t="s">
        <v>2219</v>
      </c>
      <c r="C704" t="s">
        <v>833</v>
      </c>
    </row>
    <row r="705" spans="1:3" x14ac:dyDescent="0.35">
      <c r="A705" t="s">
        <v>319</v>
      </c>
      <c r="B705" t="s">
        <v>2219</v>
      </c>
      <c r="C705" t="s">
        <v>833</v>
      </c>
    </row>
    <row r="706" spans="1:3" x14ac:dyDescent="0.35">
      <c r="A706" t="s">
        <v>319</v>
      </c>
      <c r="B706" t="s">
        <v>2219</v>
      </c>
      <c r="C706" t="s">
        <v>833</v>
      </c>
    </row>
    <row r="707" spans="1:3" x14ac:dyDescent="0.35">
      <c r="A707" t="s">
        <v>319</v>
      </c>
      <c r="B707" t="s">
        <v>2219</v>
      </c>
      <c r="C707" t="s">
        <v>833</v>
      </c>
    </row>
    <row r="708" spans="1:3" x14ac:dyDescent="0.35">
      <c r="A708" t="s">
        <v>319</v>
      </c>
      <c r="B708" t="s">
        <v>2219</v>
      </c>
      <c r="C708" t="s">
        <v>833</v>
      </c>
    </row>
    <row r="709" spans="1:3" x14ac:dyDescent="0.35">
      <c r="A709" t="s">
        <v>319</v>
      </c>
      <c r="B709" t="s">
        <v>2219</v>
      </c>
      <c r="C709" t="s">
        <v>833</v>
      </c>
    </row>
    <row r="710" spans="1:3" x14ac:dyDescent="0.35">
      <c r="A710" t="s">
        <v>319</v>
      </c>
      <c r="B710" t="s">
        <v>2219</v>
      </c>
      <c r="C710" t="s">
        <v>833</v>
      </c>
    </row>
    <row r="711" spans="1:3" x14ac:dyDescent="0.35">
      <c r="A711" t="s">
        <v>319</v>
      </c>
      <c r="B711" t="s">
        <v>2219</v>
      </c>
      <c r="C711" t="s">
        <v>833</v>
      </c>
    </row>
    <row r="712" spans="1:3" x14ac:dyDescent="0.35">
      <c r="A712" t="s">
        <v>319</v>
      </c>
      <c r="B712" t="s">
        <v>2219</v>
      </c>
      <c r="C712" t="s">
        <v>833</v>
      </c>
    </row>
    <row r="713" spans="1:3" x14ac:dyDescent="0.35">
      <c r="A713" t="s">
        <v>319</v>
      </c>
      <c r="B713" t="s">
        <v>2219</v>
      </c>
      <c r="C713" t="s">
        <v>833</v>
      </c>
    </row>
    <row r="714" spans="1:3" x14ac:dyDescent="0.35">
      <c r="A714" t="s">
        <v>319</v>
      </c>
      <c r="B714" t="s">
        <v>2219</v>
      </c>
      <c r="C714" t="s">
        <v>833</v>
      </c>
    </row>
    <row r="715" spans="1:3" x14ac:dyDescent="0.35">
      <c r="A715" t="s">
        <v>319</v>
      </c>
      <c r="B715" t="s">
        <v>2219</v>
      </c>
      <c r="C715" t="s">
        <v>833</v>
      </c>
    </row>
    <row r="716" spans="1:3" x14ac:dyDescent="0.35">
      <c r="A716" t="s">
        <v>319</v>
      </c>
      <c r="B716" t="s">
        <v>2219</v>
      </c>
      <c r="C716" t="s">
        <v>833</v>
      </c>
    </row>
    <row r="717" spans="1:3" x14ac:dyDescent="0.35">
      <c r="A717" t="s">
        <v>319</v>
      </c>
      <c r="B717" t="s">
        <v>2219</v>
      </c>
      <c r="C717" t="s">
        <v>833</v>
      </c>
    </row>
    <row r="718" spans="1:3" x14ac:dyDescent="0.35">
      <c r="A718" t="s">
        <v>319</v>
      </c>
      <c r="B718" t="s">
        <v>2219</v>
      </c>
      <c r="C718" t="s">
        <v>833</v>
      </c>
    </row>
    <row r="719" spans="1:3" x14ac:dyDescent="0.35">
      <c r="A719" t="s">
        <v>319</v>
      </c>
      <c r="B719" t="s">
        <v>2219</v>
      </c>
      <c r="C719" t="s">
        <v>833</v>
      </c>
    </row>
    <row r="720" spans="1:3" x14ac:dyDescent="0.35">
      <c r="A720" t="s">
        <v>139</v>
      </c>
      <c r="B720" t="s">
        <v>2244</v>
      </c>
      <c r="C720" t="s">
        <v>833</v>
      </c>
    </row>
    <row r="721" spans="1:3" x14ac:dyDescent="0.35">
      <c r="A721" t="s">
        <v>139</v>
      </c>
      <c r="B721" t="s">
        <v>2244</v>
      </c>
      <c r="C721" t="s">
        <v>833</v>
      </c>
    </row>
    <row r="722" spans="1:3" x14ac:dyDescent="0.35">
      <c r="A722" t="s">
        <v>139</v>
      </c>
      <c r="B722" t="s">
        <v>2244</v>
      </c>
      <c r="C722" t="s">
        <v>147</v>
      </c>
    </row>
    <row r="723" spans="1:3" x14ac:dyDescent="0.35">
      <c r="A723" t="s">
        <v>139</v>
      </c>
      <c r="B723" t="s">
        <v>2244</v>
      </c>
      <c r="C723" t="s">
        <v>147</v>
      </c>
    </row>
    <row r="724" spans="1:3" x14ac:dyDescent="0.35">
      <c r="A724" t="s">
        <v>139</v>
      </c>
      <c r="B724" t="s">
        <v>2244</v>
      </c>
      <c r="C724" t="s">
        <v>147</v>
      </c>
    </row>
    <row r="725" spans="1:3" x14ac:dyDescent="0.35">
      <c r="A725" t="s">
        <v>139</v>
      </c>
      <c r="B725" t="s">
        <v>2244</v>
      </c>
      <c r="C725" t="s">
        <v>147</v>
      </c>
    </row>
    <row r="726" spans="1:3" x14ac:dyDescent="0.35">
      <c r="A726" t="s">
        <v>898</v>
      </c>
      <c r="B726" t="s">
        <v>2253</v>
      </c>
      <c r="C726" t="s">
        <v>509</v>
      </c>
    </row>
    <row r="727" spans="1:3" x14ac:dyDescent="0.35">
      <c r="A727" t="s">
        <v>898</v>
      </c>
      <c r="B727" t="s">
        <v>2253</v>
      </c>
      <c r="C727" t="s">
        <v>509</v>
      </c>
    </row>
    <row r="728" spans="1:3" x14ac:dyDescent="0.35">
      <c r="A728" t="s">
        <v>898</v>
      </c>
      <c r="B728" t="s">
        <v>2253</v>
      </c>
      <c r="C728" t="s">
        <v>509</v>
      </c>
    </row>
    <row r="729" spans="1:3" x14ac:dyDescent="0.35">
      <c r="A729" t="s">
        <v>898</v>
      </c>
      <c r="B729" t="s">
        <v>2274</v>
      </c>
      <c r="C729" t="s">
        <v>509</v>
      </c>
    </row>
    <row r="730" spans="1:3" x14ac:dyDescent="0.35">
      <c r="A730" t="s">
        <v>898</v>
      </c>
      <c r="B730" t="s">
        <v>2274</v>
      </c>
      <c r="C730" t="s">
        <v>509</v>
      </c>
    </row>
    <row r="731" spans="1:3" x14ac:dyDescent="0.35">
      <c r="A731" t="s">
        <v>898</v>
      </c>
      <c r="B731" t="s">
        <v>2274</v>
      </c>
      <c r="C731" t="s">
        <v>954</v>
      </c>
    </row>
    <row r="732" spans="1:3" x14ac:dyDescent="0.35">
      <c r="A732" t="s">
        <v>898</v>
      </c>
      <c r="B732" t="s">
        <v>2274</v>
      </c>
      <c r="C732" t="s">
        <v>509</v>
      </c>
    </row>
    <row r="733" spans="1:3" x14ac:dyDescent="0.35">
      <c r="A733" t="s">
        <v>898</v>
      </c>
      <c r="B733" t="s">
        <v>2302</v>
      </c>
      <c r="C733" t="s">
        <v>509</v>
      </c>
    </row>
    <row r="734" spans="1:3" x14ac:dyDescent="0.35">
      <c r="A734" t="s">
        <v>235</v>
      </c>
      <c r="B734" t="s">
        <v>2318</v>
      </c>
      <c r="C734" t="s">
        <v>147</v>
      </c>
    </row>
    <row r="735" spans="1:3" x14ac:dyDescent="0.35">
      <c r="A735" t="s">
        <v>235</v>
      </c>
      <c r="B735" t="s">
        <v>2318</v>
      </c>
      <c r="C735" t="s">
        <v>147</v>
      </c>
    </row>
    <row r="736" spans="1:3" x14ac:dyDescent="0.35">
      <c r="A736" t="s">
        <v>235</v>
      </c>
      <c r="B736" t="s">
        <v>2318</v>
      </c>
      <c r="C736" t="s">
        <v>147</v>
      </c>
    </row>
    <row r="737" spans="1:3" x14ac:dyDescent="0.35">
      <c r="A737" t="s">
        <v>235</v>
      </c>
      <c r="B737" t="s">
        <v>2318</v>
      </c>
      <c r="C737" t="s">
        <v>147</v>
      </c>
    </row>
    <row r="738" spans="1:3" x14ac:dyDescent="0.35">
      <c r="A738" t="s">
        <v>235</v>
      </c>
      <c r="B738" t="s">
        <v>2318</v>
      </c>
      <c r="C738" t="s">
        <v>147</v>
      </c>
    </row>
    <row r="739" spans="1:3" x14ac:dyDescent="0.35">
      <c r="A739" t="s">
        <v>235</v>
      </c>
      <c r="B739" t="s">
        <v>2318</v>
      </c>
      <c r="C739" t="s">
        <v>147</v>
      </c>
    </row>
    <row r="740" spans="1:3" x14ac:dyDescent="0.35">
      <c r="A740" t="s">
        <v>235</v>
      </c>
      <c r="B740" t="s">
        <v>2318</v>
      </c>
      <c r="C740" t="s">
        <v>147</v>
      </c>
    </row>
    <row r="741" spans="1:3" x14ac:dyDescent="0.35">
      <c r="A741" t="s">
        <v>235</v>
      </c>
      <c r="B741" t="s">
        <v>2318</v>
      </c>
      <c r="C741" t="s">
        <v>147</v>
      </c>
    </row>
    <row r="742" spans="1:3" x14ac:dyDescent="0.35">
      <c r="A742" t="s">
        <v>235</v>
      </c>
      <c r="B742" t="s">
        <v>2318</v>
      </c>
      <c r="C742" t="s">
        <v>147</v>
      </c>
    </row>
    <row r="743" spans="1:3" x14ac:dyDescent="0.35">
      <c r="A743" t="s">
        <v>235</v>
      </c>
      <c r="B743" t="s">
        <v>2318</v>
      </c>
      <c r="C743" t="s">
        <v>147</v>
      </c>
    </row>
    <row r="744" spans="1:3" x14ac:dyDescent="0.35">
      <c r="A744" t="s">
        <v>235</v>
      </c>
      <c r="B744" t="s">
        <v>2318</v>
      </c>
      <c r="C744" t="s">
        <v>147</v>
      </c>
    </row>
    <row r="745" spans="1:3" x14ac:dyDescent="0.35">
      <c r="A745" t="s">
        <v>235</v>
      </c>
      <c r="B745" t="s">
        <v>2318</v>
      </c>
      <c r="C745" t="s">
        <v>147</v>
      </c>
    </row>
    <row r="746" spans="1:3" x14ac:dyDescent="0.35">
      <c r="A746" t="s">
        <v>235</v>
      </c>
      <c r="B746" t="s">
        <v>2318</v>
      </c>
      <c r="C746" t="s">
        <v>147</v>
      </c>
    </row>
    <row r="747" spans="1:3" x14ac:dyDescent="0.35">
      <c r="A747" t="s">
        <v>235</v>
      </c>
      <c r="B747" t="s">
        <v>2318</v>
      </c>
      <c r="C747" t="s">
        <v>147</v>
      </c>
    </row>
    <row r="748" spans="1:3" x14ac:dyDescent="0.35">
      <c r="A748" t="s">
        <v>139</v>
      </c>
      <c r="B748" t="s">
        <v>2335</v>
      </c>
      <c r="C748" t="s">
        <v>682</v>
      </c>
    </row>
    <row r="749" spans="1:3" x14ac:dyDescent="0.35">
      <c r="A749" t="s">
        <v>139</v>
      </c>
      <c r="B749" t="s">
        <v>2335</v>
      </c>
      <c r="C749" t="s">
        <v>682</v>
      </c>
    </row>
    <row r="750" spans="1:3" x14ac:dyDescent="0.35">
      <c r="A750" t="s">
        <v>139</v>
      </c>
      <c r="B750" t="s">
        <v>2335</v>
      </c>
      <c r="C750" t="s">
        <v>682</v>
      </c>
    </row>
    <row r="751" spans="1:3" x14ac:dyDescent="0.35">
      <c r="A751" t="s">
        <v>785</v>
      </c>
      <c r="B751" t="s">
        <v>2347</v>
      </c>
      <c r="C751" t="s">
        <v>833</v>
      </c>
    </row>
    <row r="752" spans="1:3" x14ac:dyDescent="0.35">
      <c r="A752" t="s">
        <v>785</v>
      </c>
      <c r="B752" t="s">
        <v>2347</v>
      </c>
      <c r="C752" t="s">
        <v>833</v>
      </c>
    </row>
    <row r="753" spans="1:3" x14ac:dyDescent="0.35">
      <c r="A753" t="s">
        <v>785</v>
      </c>
      <c r="B753" t="s">
        <v>2347</v>
      </c>
      <c r="C753" t="s">
        <v>833</v>
      </c>
    </row>
    <row r="754" spans="1:3" x14ac:dyDescent="0.35">
      <c r="A754" t="s">
        <v>785</v>
      </c>
      <c r="B754" t="s">
        <v>2347</v>
      </c>
      <c r="C754" t="s">
        <v>833</v>
      </c>
    </row>
    <row r="755" spans="1:3" x14ac:dyDescent="0.35">
      <c r="A755" t="s">
        <v>785</v>
      </c>
      <c r="B755" t="s">
        <v>2347</v>
      </c>
      <c r="C755" t="s">
        <v>833</v>
      </c>
    </row>
    <row r="756" spans="1:3" x14ac:dyDescent="0.35">
      <c r="A756" t="s">
        <v>785</v>
      </c>
      <c r="B756" t="s">
        <v>2347</v>
      </c>
      <c r="C756" t="s">
        <v>833</v>
      </c>
    </row>
    <row r="757" spans="1:3" x14ac:dyDescent="0.35">
      <c r="A757" t="s">
        <v>139</v>
      </c>
      <c r="B757" t="s">
        <v>2358</v>
      </c>
      <c r="C757" t="s">
        <v>423</v>
      </c>
    </row>
    <row r="758" spans="1:3" x14ac:dyDescent="0.35">
      <c r="A758" t="s">
        <v>319</v>
      </c>
      <c r="B758" t="s">
        <v>2367</v>
      </c>
      <c r="C758" t="s">
        <v>833</v>
      </c>
    </row>
    <row r="759" spans="1:3" x14ac:dyDescent="0.35">
      <c r="A759" t="s">
        <v>444</v>
      </c>
      <c r="B759" t="s">
        <v>2377</v>
      </c>
      <c r="C759" t="s">
        <v>509</v>
      </c>
    </row>
    <row r="760" spans="1:3" x14ac:dyDescent="0.35">
      <c r="A760" t="s">
        <v>444</v>
      </c>
      <c r="B760" t="s">
        <v>2388</v>
      </c>
      <c r="C760" t="s">
        <v>509</v>
      </c>
    </row>
    <row r="761" spans="1:3" x14ac:dyDescent="0.35">
      <c r="A761" t="s">
        <v>444</v>
      </c>
      <c r="B761" t="s">
        <v>2388</v>
      </c>
      <c r="C761" t="s">
        <v>509</v>
      </c>
    </row>
    <row r="762" spans="1:3" x14ac:dyDescent="0.35">
      <c r="A762" t="s">
        <v>444</v>
      </c>
      <c r="B762" t="s">
        <v>2388</v>
      </c>
      <c r="C762" t="s">
        <v>509</v>
      </c>
    </row>
    <row r="763" spans="1:3" x14ac:dyDescent="0.35">
      <c r="A763" t="s">
        <v>444</v>
      </c>
      <c r="B763" t="s">
        <v>2388</v>
      </c>
      <c r="C763" t="s">
        <v>509</v>
      </c>
    </row>
    <row r="764" spans="1:3" x14ac:dyDescent="0.35">
      <c r="A764" t="s">
        <v>444</v>
      </c>
      <c r="B764" t="s">
        <v>2388</v>
      </c>
      <c r="C764" t="s">
        <v>509</v>
      </c>
    </row>
    <row r="765" spans="1:3" x14ac:dyDescent="0.35">
      <c r="A765" t="s">
        <v>444</v>
      </c>
      <c r="B765" t="s">
        <v>2388</v>
      </c>
      <c r="C765" t="s">
        <v>509</v>
      </c>
    </row>
    <row r="766" spans="1:3" x14ac:dyDescent="0.35">
      <c r="A766" t="s">
        <v>444</v>
      </c>
      <c r="B766" t="s">
        <v>2388</v>
      </c>
      <c r="C766" t="s">
        <v>509</v>
      </c>
    </row>
    <row r="767" spans="1:3" x14ac:dyDescent="0.35">
      <c r="A767" t="s">
        <v>444</v>
      </c>
      <c r="B767" t="s">
        <v>2388</v>
      </c>
      <c r="C767" t="s">
        <v>509</v>
      </c>
    </row>
    <row r="768" spans="1:3" x14ac:dyDescent="0.35">
      <c r="A768" t="s">
        <v>444</v>
      </c>
      <c r="B768" t="s">
        <v>2388</v>
      </c>
      <c r="C768" t="s">
        <v>509</v>
      </c>
    </row>
    <row r="769" spans="1:3" x14ac:dyDescent="0.35">
      <c r="A769" t="s">
        <v>444</v>
      </c>
      <c r="B769" t="s">
        <v>2388</v>
      </c>
      <c r="C769" t="s">
        <v>509</v>
      </c>
    </row>
    <row r="770" spans="1:3" x14ac:dyDescent="0.35">
      <c r="A770" t="s">
        <v>444</v>
      </c>
      <c r="B770" t="s">
        <v>2388</v>
      </c>
      <c r="C770" t="s">
        <v>509</v>
      </c>
    </row>
    <row r="771" spans="1:3" x14ac:dyDescent="0.35">
      <c r="A771" t="s">
        <v>444</v>
      </c>
      <c r="B771" t="s">
        <v>2388</v>
      </c>
      <c r="C771" t="s">
        <v>509</v>
      </c>
    </row>
    <row r="772" spans="1:3" x14ac:dyDescent="0.35">
      <c r="A772" t="s">
        <v>444</v>
      </c>
      <c r="B772" t="s">
        <v>2388</v>
      </c>
      <c r="C772" t="s">
        <v>509</v>
      </c>
    </row>
    <row r="773" spans="1:3" x14ac:dyDescent="0.35">
      <c r="A773" t="s">
        <v>444</v>
      </c>
      <c r="B773" t="s">
        <v>2388</v>
      </c>
      <c r="C773" t="s">
        <v>509</v>
      </c>
    </row>
    <row r="774" spans="1:3" x14ac:dyDescent="0.35">
      <c r="A774" t="s">
        <v>865</v>
      </c>
      <c r="B774" t="s">
        <v>2411</v>
      </c>
      <c r="C774" t="s">
        <v>509</v>
      </c>
    </row>
    <row r="775" spans="1:3" x14ac:dyDescent="0.35">
      <c r="A775" t="s">
        <v>865</v>
      </c>
      <c r="B775" t="s">
        <v>2411</v>
      </c>
      <c r="C775" t="s">
        <v>509</v>
      </c>
    </row>
    <row r="776" spans="1:3" x14ac:dyDescent="0.35">
      <c r="A776" t="s">
        <v>865</v>
      </c>
      <c r="B776" t="s">
        <v>2411</v>
      </c>
      <c r="C776" t="s">
        <v>509</v>
      </c>
    </row>
    <row r="777" spans="1:3" x14ac:dyDescent="0.35">
      <c r="A777" t="s">
        <v>865</v>
      </c>
      <c r="B777" t="s">
        <v>2411</v>
      </c>
      <c r="C777" t="s">
        <v>509</v>
      </c>
    </row>
    <row r="778" spans="1:3" x14ac:dyDescent="0.35">
      <c r="A778" t="s">
        <v>865</v>
      </c>
      <c r="B778" t="s">
        <v>2411</v>
      </c>
      <c r="C778" t="s">
        <v>509</v>
      </c>
    </row>
    <row r="779" spans="1:3" x14ac:dyDescent="0.35">
      <c r="A779" t="s">
        <v>865</v>
      </c>
      <c r="B779" t="s">
        <v>2411</v>
      </c>
      <c r="C779" t="s">
        <v>509</v>
      </c>
    </row>
    <row r="780" spans="1:3" x14ac:dyDescent="0.35">
      <c r="A780" t="s">
        <v>865</v>
      </c>
      <c r="B780" t="s">
        <v>2411</v>
      </c>
      <c r="C780" t="s">
        <v>509</v>
      </c>
    </row>
    <row r="781" spans="1:3" x14ac:dyDescent="0.35">
      <c r="A781" t="s">
        <v>865</v>
      </c>
      <c r="B781" t="s">
        <v>2411</v>
      </c>
      <c r="C781" t="s">
        <v>509</v>
      </c>
    </row>
    <row r="782" spans="1:3" x14ac:dyDescent="0.35">
      <c r="A782" t="s">
        <v>865</v>
      </c>
      <c r="B782" t="s">
        <v>2411</v>
      </c>
      <c r="C782" t="s">
        <v>509</v>
      </c>
    </row>
    <row r="783" spans="1:3" x14ac:dyDescent="0.35">
      <c r="A783" t="s">
        <v>865</v>
      </c>
      <c r="B783" t="s">
        <v>2411</v>
      </c>
      <c r="C783" t="s">
        <v>509</v>
      </c>
    </row>
    <row r="784" spans="1:3" x14ac:dyDescent="0.35">
      <c r="A784" t="s">
        <v>865</v>
      </c>
      <c r="B784" t="s">
        <v>2411</v>
      </c>
      <c r="C784" t="s">
        <v>509</v>
      </c>
    </row>
    <row r="785" spans="1:3" x14ac:dyDescent="0.35">
      <c r="A785" t="s">
        <v>865</v>
      </c>
      <c r="B785" t="s">
        <v>2411</v>
      </c>
      <c r="C785" t="s">
        <v>509</v>
      </c>
    </row>
    <row r="786" spans="1:3" x14ac:dyDescent="0.35">
      <c r="A786" t="s">
        <v>785</v>
      </c>
      <c r="B786" t="s">
        <v>2442</v>
      </c>
      <c r="C786" t="s">
        <v>509</v>
      </c>
    </row>
    <row r="787" spans="1:3" x14ac:dyDescent="0.35">
      <c r="A787" t="s">
        <v>785</v>
      </c>
      <c r="B787" t="s">
        <v>2442</v>
      </c>
      <c r="C787" t="s">
        <v>509</v>
      </c>
    </row>
    <row r="788" spans="1:3" x14ac:dyDescent="0.35">
      <c r="A788" t="s">
        <v>785</v>
      </c>
      <c r="B788" t="s">
        <v>2442</v>
      </c>
      <c r="C788" t="s">
        <v>509</v>
      </c>
    </row>
  </sheetData>
  <conditionalFormatting sqref="H3:H7">
    <cfRule type="dataBar" priority="1">
      <dataBar>
        <cfvo type="min"/>
        <cfvo type="max"/>
        <color rgb="FF638EC6"/>
      </dataBar>
      <extLst>
        <ext xmlns:x14="http://schemas.microsoft.com/office/spreadsheetml/2009/9/main" uri="{B025F937-C7B1-47D3-B67F-A62EFF666E3E}">
          <x14:id>{D3844528-E1DB-469D-B3AF-767E9D3BE913}</x14:id>
        </ext>
      </extLst>
    </cfRule>
  </conditionalFormatting>
  <pageMargins left="0.7" right="0.7" top="0.75" bottom="0.75" header="0.3" footer="0.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D3844528-E1DB-469D-B3AF-767E9D3BE913}">
            <x14:dataBar minLength="0" maxLength="100" border="1" negativeBarBorderColorSameAsPositive="0">
              <x14:cfvo type="autoMin"/>
              <x14:cfvo type="autoMax"/>
              <x14:borderColor rgb="FF638EC6"/>
              <x14:negativeFillColor rgb="FFFF0000"/>
              <x14:negativeBorderColor rgb="FFFF0000"/>
              <x14:axisColor rgb="FF000000"/>
            </x14:dataBar>
          </x14:cfRule>
          <xm:sqref>H3:H7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topLeftCell="A3" zoomScale="73" workbookViewId="0">
      <selection activeCell="I30" sqref="I30"/>
    </sheetView>
  </sheetViews>
  <sheetFormatPr defaultRowHeight="14.5" x14ac:dyDescent="0.3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89"/>
  <sheetViews>
    <sheetView zoomScale="64" workbookViewId="0">
      <selection activeCell="E10" sqref="E10"/>
    </sheetView>
  </sheetViews>
  <sheetFormatPr defaultRowHeight="14.5" x14ac:dyDescent="0.35"/>
  <cols>
    <col min="1" max="1" width="10.6328125" customWidth="1"/>
    <col min="2" max="2" width="33.81640625" customWidth="1"/>
    <col min="3" max="3" width="16.6328125" customWidth="1"/>
    <col min="4" max="4" width="14.54296875" customWidth="1"/>
    <col min="5" max="5" width="20.453125" customWidth="1"/>
    <col min="8" max="8" width="14.54296875" customWidth="1"/>
    <col min="10" max="10" width="31" customWidth="1"/>
    <col min="11" max="11" width="10.08984375" customWidth="1"/>
    <col min="12" max="12" width="14.81640625" customWidth="1"/>
    <col min="14" max="14" width="15.26953125" customWidth="1"/>
    <col min="15" max="15" width="17.36328125" customWidth="1"/>
    <col min="16" max="16" width="6.36328125" customWidth="1"/>
    <col min="17" max="17" width="10.90625" bestFit="1" customWidth="1"/>
  </cols>
  <sheetData>
    <row r="1" spans="1:15" x14ac:dyDescent="0.35">
      <c r="I1" s="40" t="s">
        <v>2483</v>
      </c>
      <c r="J1" s="41"/>
      <c r="K1" s="41"/>
    </row>
    <row r="2" spans="1:15" x14ac:dyDescent="0.35">
      <c r="A2" s="13" t="s">
        <v>1</v>
      </c>
      <c r="B2" s="13" t="s">
        <v>3</v>
      </c>
      <c r="C2" s="13" t="s">
        <v>16</v>
      </c>
      <c r="I2" s="13" t="s">
        <v>1</v>
      </c>
      <c r="J2" s="13" t="s">
        <v>3</v>
      </c>
      <c r="K2" s="13" t="s">
        <v>16</v>
      </c>
    </row>
    <row r="3" spans="1:15" x14ac:dyDescent="0.35">
      <c r="A3" t="s">
        <v>139</v>
      </c>
      <c r="B3" t="s">
        <v>141</v>
      </c>
      <c r="C3" t="s">
        <v>147</v>
      </c>
      <c r="D3" s="3" t="s">
        <v>2459</v>
      </c>
      <c r="E3" t="s">
        <v>2449</v>
      </c>
      <c r="I3" t="s">
        <v>235</v>
      </c>
      <c r="J3" t="s">
        <v>237</v>
      </c>
      <c r="K3" t="s">
        <v>239</v>
      </c>
      <c r="L3" s="3" t="s">
        <v>2449</v>
      </c>
      <c r="M3" s="3" t="s">
        <v>2484</v>
      </c>
    </row>
    <row r="4" spans="1:15" x14ac:dyDescent="0.35">
      <c r="A4" t="s">
        <v>139</v>
      </c>
      <c r="B4" t="s">
        <v>181</v>
      </c>
      <c r="C4" t="s">
        <v>147</v>
      </c>
      <c r="D4" s="4" t="s">
        <v>615</v>
      </c>
      <c r="E4" s="5">
        <v>34</v>
      </c>
      <c r="I4" t="s">
        <v>235</v>
      </c>
      <c r="J4" t="s">
        <v>259</v>
      </c>
      <c r="K4" t="s">
        <v>239</v>
      </c>
      <c r="L4" s="3" t="s">
        <v>2459</v>
      </c>
      <c r="M4" t="s">
        <v>319</v>
      </c>
      <c r="N4" t="s">
        <v>235</v>
      </c>
      <c r="O4" t="s">
        <v>2448</v>
      </c>
    </row>
    <row r="5" spans="1:15" x14ac:dyDescent="0.35">
      <c r="A5" t="s">
        <v>139</v>
      </c>
      <c r="B5" t="s">
        <v>183</v>
      </c>
      <c r="C5" t="s">
        <v>147</v>
      </c>
      <c r="D5" s="4" t="s">
        <v>193</v>
      </c>
      <c r="E5" s="5">
        <v>36</v>
      </c>
      <c r="I5" t="s">
        <v>235</v>
      </c>
      <c r="J5" t="s">
        <v>263</v>
      </c>
      <c r="K5" t="s">
        <v>239</v>
      </c>
      <c r="L5" s="4" t="s">
        <v>682</v>
      </c>
      <c r="M5" s="5"/>
      <c r="N5" s="5">
        <v>4</v>
      </c>
      <c r="O5" s="5">
        <v>4</v>
      </c>
    </row>
    <row r="6" spans="1:15" x14ac:dyDescent="0.35">
      <c r="A6" t="s">
        <v>139</v>
      </c>
      <c r="B6" t="s">
        <v>188</v>
      </c>
      <c r="C6" t="s">
        <v>147</v>
      </c>
      <c r="D6" s="4" t="s">
        <v>898</v>
      </c>
      <c r="E6" s="5">
        <v>37</v>
      </c>
      <c r="I6" t="s">
        <v>235</v>
      </c>
      <c r="J6" t="s">
        <v>265</v>
      </c>
      <c r="K6" t="s">
        <v>239</v>
      </c>
      <c r="L6" s="4" t="s">
        <v>147</v>
      </c>
      <c r="M6" s="5">
        <v>46</v>
      </c>
      <c r="N6" s="5">
        <v>96</v>
      </c>
      <c r="O6" s="5">
        <v>142</v>
      </c>
    </row>
    <row r="7" spans="1:15" x14ac:dyDescent="0.35">
      <c r="A7" t="s">
        <v>139</v>
      </c>
      <c r="B7" t="s">
        <v>191</v>
      </c>
      <c r="C7" t="s">
        <v>147</v>
      </c>
      <c r="D7" s="4" t="s">
        <v>865</v>
      </c>
      <c r="E7" s="5">
        <v>43</v>
      </c>
      <c r="I7" t="s">
        <v>235</v>
      </c>
      <c r="J7" t="s">
        <v>271</v>
      </c>
      <c r="K7" t="s">
        <v>239</v>
      </c>
      <c r="L7" s="4" t="s">
        <v>239</v>
      </c>
      <c r="M7" s="5"/>
      <c r="N7" s="5">
        <v>17</v>
      </c>
      <c r="O7" s="5">
        <v>17</v>
      </c>
    </row>
    <row r="8" spans="1:15" x14ac:dyDescent="0.35">
      <c r="A8" t="s">
        <v>139</v>
      </c>
      <c r="B8" t="s">
        <v>192</v>
      </c>
      <c r="C8" t="s">
        <v>147</v>
      </c>
      <c r="D8" s="4" t="s">
        <v>679</v>
      </c>
      <c r="E8" s="5">
        <v>43</v>
      </c>
      <c r="I8" t="s">
        <v>235</v>
      </c>
      <c r="J8" t="s">
        <v>274</v>
      </c>
      <c r="K8" t="s">
        <v>147</v>
      </c>
      <c r="L8" s="4" t="s">
        <v>423</v>
      </c>
      <c r="M8" s="5"/>
      <c r="N8" s="5">
        <v>4</v>
      </c>
      <c r="O8" s="5">
        <v>4</v>
      </c>
    </row>
    <row r="9" spans="1:15" x14ac:dyDescent="0.35">
      <c r="A9" t="s">
        <v>193</v>
      </c>
      <c r="B9" t="s">
        <v>195</v>
      </c>
      <c r="C9" t="s">
        <v>147</v>
      </c>
      <c r="D9" s="4" t="s">
        <v>444</v>
      </c>
      <c r="E9" s="5">
        <v>82</v>
      </c>
      <c r="I9" t="s">
        <v>235</v>
      </c>
      <c r="J9" t="s">
        <v>286</v>
      </c>
      <c r="K9" t="s">
        <v>147</v>
      </c>
      <c r="L9" s="4" t="s">
        <v>509</v>
      </c>
      <c r="M9" s="5">
        <v>44</v>
      </c>
      <c r="N9" s="5">
        <v>31</v>
      </c>
      <c r="O9" s="5">
        <v>75</v>
      </c>
    </row>
    <row r="10" spans="1:15" x14ac:dyDescent="0.35">
      <c r="A10" t="s">
        <v>193</v>
      </c>
      <c r="B10" t="s">
        <v>211</v>
      </c>
      <c r="C10" t="s">
        <v>147</v>
      </c>
      <c r="D10" s="4" t="s">
        <v>139</v>
      </c>
      <c r="E10" s="5">
        <v>100</v>
      </c>
      <c r="I10" t="s">
        <v>235</v>
      </c>
      <c r="J10" t="s">
        <v>290</v>
      </c>
      <c r="K10" t="s">
        <v>147</v>
      </c>
      <c r="L10" s="4" t="s">
        <v>833</v>
      </c>
      <c r="M10" s="5">
        <v>40</v>
      </c>
      <c r="N10" s="5">
        <v>11</v>
      </c>
      <c r="O10" s="5">
        <v>51</v>
      </c>
    </row>
    <row r="11" spans="1:15" x14ac:dyDescent="0.35">
      <c r="A11" t="s">
        <v>193</v>
      </c>
      <c r="B11" t="s">
        <v>215</v>
      </c>
      <c r="C11" t="s">
        <v>147</v>
      </c>
      <c r="D11" s="4" t="s">
        <v>785</v>
      </c>
      <c r="E11" s="5">
        <v>119</v>
      </c>
      <c r="I11" t="s">
        <v>235</v>
      </c>
      <c r="J11" t="s">
        <v>292</v>
      </c>
      <c r="K11" t="s">
        <v>147</v>
      </c>
      <c r="L11" s="4" t="s">
        <v>2448</v>
      </c>
      <c r="M11" s="5">
        <v>130</v>
      </c>
      <c r="N11" s="5">
        <v>163</v>
      </c>
      <c r="O11" s="5">
        <v>293</v>
      </c>
    </row>
    <row r="12" spans="1:15" x14ac:dyDescent="0.35">
      <c r="A12" t="s">
        <v>193</v>
      </c>
      <c r="B12" t="s">
        <v>216</v>
      </c>
      <c r="C12" t="s">
        <v>147</v>
      </c>
      <c r="D12" s="4" t="s">
        <v>319</v>
      </c>
      <c r="E12" s="5">
        <v>130</v>
      </c>
      <c r="I12" t="s">
        <v>235</v>
      </c>
      <c r="J12" t="s">
        <v>294</v>
      </c>
      <c r="K12" t="s">
        <v>147</v>
      </c>
    </row>
    <row r="13" spans="1:15" x14ac:dyDescent="0.35">
      <c r="A13" t="s">
        <v>193</v>
      </c>
      <c r="B13" t="s">
        <v>218</v>
      </c>
      <c r="C13" t="s">
        <v>147</v>
      </c>
      <c r="D13" s="4" t="s">
        <v>235</v>
      </c>
      <c r="E13" s="5">
        <v>163</v>
      </c>
      <c r="I13" t="s">
        <v>235</v>
      </c>
      <c r="J13" t="s">
        <v>299</v>
      </c>
      <c r="K13" t="s">
        <v>147</v>
      </c>
    </row>
    <row r="14" spans="1:15" x14ac:dyDescent="0.35">
      <c r="A14" t="s">
        <v>193</v>
      </c>
      <c r="B14" t="s">
        <v>223</v>
      </c>
      <c r="C14" t="s">
        <v>147</v>
      </c>
      <c r="D14" s="4" t="s">
        <v>2448</v>
      </c>
      <c r="E14" s="5">
        <v>787</v>
      </c>
      <c r="I14" t="s">
        <v>235</v>
      </c>
      <c r="J14" t="s">
        <v>301</v>
      </c>
      <c r="K14" t="s">
        <v>147</v>
      </c>
    </row>
    <row r="15" spans="1:15" x14ac:dyDescent="0.35">
      <c r="A15" t="s">
        <v>193</v>
      </c>
      <c r="B15" t="s">
        <v>225</v>
      </c>
      <c r="C15" t="s">
        <v>147</v>
      </c>
      <c r="I15" t="s">
        <v>235</v>
      </c>
      <c r="J15" t="s">
        <v>313</v>
      </c>
      <c r="K15" t="s">
        <v>147</v>
      </c>
    </row>
    <row r="16" spans="1:15" x14ac:dyDescent="0.35">
      <c r="A16" t="s">
        <v>193</v>
      </c>
      <c r="B16" t="s">
        <v>228</v>
      </c>
      <c r="C16" t="s">
        <v>147</v>
      </c>
      <c r="I16" t="s">
        <v>319</v>
      </c>
      <c r="J16" t="s">
        <v>321</v>
      </c>
      <c r="K16" t="s">
        <v>147</v>
      </c>
    </row>
    <row r="17" spans="1:11" x14ac:dyDescent="0.35">
      <c r="A17" t="s">
        <v>193</v>
      </c>
      <c r="B17" t="s">
        <v>229</v>
      </c>
      <c r="C17" t="s">
        <v>147</v>
      </c>
      <c r="I17" t="s">
        <v>319</v>
      </c>
      <c r="J17" t="s">
        <v>331</v>
      </c>
      <c r="K17" t="s">
        <v>147</v>
      </c>
    </row>
    <row r="18" spans="1:11" x14ac:dyDescent="0.35">
      <c r="A18" t="s">
        <v>193</v>
      </c>
      <c r="B18" t="s">
        <v>231</v>
      </c>
      <c r="C18" t="s">
        <v>147</v>
      </c>
      <c r="I18" t="s">
        <v>319</v>
      </c>
      <c r="J18" t="s">
        <v>335</v>
      </c>
      <c r="K18" t="s">
        <v>147</v>
      </c>
    </row>
    <row r="19" spans="1:11" x14ac:dyDescent="0.35">
      <c r="A19" t="s">
        <v>193</v>
      </c>
      <c r="B19" t="s">
        <v>232</v>
      </c>
      <c r="C19" t="s">
        <v>147</v>
      </c>
      <c r="I19" t="s">
        <v>319</v>
      </c>
      <c r="J19" t="s">
        <v>339</v>
      </c>
      <c r="K19" t="s">
        <v>147</v>
      </c>
    </row>
    <row r="20" spans="1:11" x14ac:dyDescent="0.35">
      <c r="A20" t="s">
        <v>193</v>
      </c>
      <c r="B20" t="s">
        <v>234</v>
      </c>
      <c r="C20" t="s">
        <v>147</v>
      </c>
      <c r="I20" t="s">
        <v>319</v>
      </c>
      <c r="J20" t="s">
        <v>347</v>
      </c>
      <c r="K20" t="s">
        <v>147</v>
      </c>
    </row>
    <row r="21" spans="1:11" x14ac:dyDescent="0.35">
      <c r="A21" t="s">
        <v>235</v>
      </c>
      <c r="B21" t="s">
        <v>237</v>
      </c>
      <c r="C21" t="s">
        <v>239</v>
      </c>
      <c r="H21" s="4"/>
      <c r="I21" t="s">
        <v>319</v>
      </c>
      <c r="J21" t="s">
        <v>352</v>
      </c>
      <c r="K21" t="s">
        <v>147</v>
      </c>
    </row>
    <row r="22" spans="1:11" x14ac:dyDescent="0.35">
      <c r="A22" t="s">
        <v>235</v>
      </c>
      <c r="B22" t="s">
        <v>259</v>
      </c>
      <c r="C22" t="s">
        <v>239</v>
      </c>
      <c r="H22" s="4"/>
      <c r="I22" t="s">
        <v>319</v>
      </c>
      <c r="J22" t="s">
        <v>354</v>
      </c>
      <c r="K22" t="s">
        <v>147</v>
      </c>
    </row>
    <row r="23" spans="1:11" x14ac:dyDescent="0.35">
      <c r="A23" t="s">
        <v>235</v>
      </c>
      <c r="B23" t="s">
        <v>263</v>
      </c>
      <c r="C23" t="s">
        <v>239</v>
      </c>
      <c r="H23" s="4"/>
      <c r="I23" t="s">
        <v>319</v>
      </c>
      <c r="J23" t="s">
        <v>357</v>
      </c>
      <c r="K23" t="s">
        <v>147</v>
      </c>
    </row>
    <row r="24" spans="1:11" x14ac:dyDescent="0.35">
      <c r="A24" t="s">
        <v>235</v>
      </c>
      <c r="B24" t="s">
        <v>265</v>
      </c>
      <c r="C24" t="s">
        <v>239</v>
      </c>
      <c r="H24" s="4"/>
      <c r="I24" t="s">
        <v>235</v>
      </c>
      <c r="J24" t="s">
        <v>292</v>
      </c>
      <c r="K24" t="s">
        <v>147</v>
      </c>
    </row>
    <row r="25" spans="1:11" x14ac:dyDescent="0.35">
      <c r="A25" t="s">
        <v>235</v>
      </c>
      <c r="B25" t="s">
        <v>271</v>
      </c>
      <c r="C25" t="s">
        <v>239</v>
      </c>
      <c r="H25" s="4"/>
      <c r="I25" t="s">
        <v>235</v>
      </c>
      <c r="J25" t="s">
        <v>286</v>
      </c>
      <c r="K25" t="s">
        <v>147</v>
      </c>
    </row>
    <row r="26" spans="1:11" x14ac:dyDescent="0.35">
      <c r="A26" t="s">
        <v>235</v>
      </c>
      <c r="B26" t="s">
        <v>274</v>
      </c>
      <c r="C26" t="s">
        <v>147</v>
      </c>
      <c r="H26" s="4"/>
      <c r="I26" t="s">
        <v>235</v>
      </c>
      <c r="J26" t="s">
        <v>393</v>
      </c>
      <c r="K26" t="s">
        <v>147</v>
      </c>
    </row>
    <row r="27" spans="1:11" x14ac:dyDescent="0.35">
      <c r="A27" t="s">
        <v>235</v>
      </c>
      <c r="B27" t="s">
        <v>286</v>
      </c>
      <c r="C27" t="s">
        <v>147</v>
      </c>
      <c r="H27" s="4"/>
      <c r="I27" t="s">
        <v>235</v>
      </c>
      <c r="J27" t="s">
        <v>299</v>
      </c>
      <c r="K27" t="s">
        <v>147</v>
      </c>
    </row>
    <row r="28" spans="1:11" x14ac:dyDescent="0.35">
      <c r="A28" t="s">
        <v>235</v>
      </c>
      <c r="B28" t="s">
        <v>290</v>
      </c>
      <c r="C28" t="s">
        <v>147</v>
      </c>
      <c r="H28" s="4"/>
      <c r="I28" t="s">
        <v>235</v>
      </c>
      <c r="J28" t="s">
        <v>394</v>
      </c>
      <c r="K28" t="s">
        <v>147</v>
      </c>
    </row>
    <row r="29" spans="1:11" x14ac:dyDescent="0.35">
      <c r="A29" t="s">
        <v>235</v>
      </c>
      <c r="B29" t="s">
        <v>292</v>
      </c>
      <c r="C29" t="s">
        <v>147</v>
      </c>
      <c r="H29" s="4"/>
      <c r="I29" t="s">
        <v>235</v>
      </c>
      <c r="J29" t="s">
        <v>395</v>
      </c>
      <c r="K29" t="s">
        <v>147</v>
      </c>
    </row>
    <row r="30" spans="1:11" x14ac:dyDescent="0.35">
      <c r="A30" t="s">
        <v>235</v>
      </c>
      <c r="B30" t="s">
        <v>294</v>
      </c>
      <c r="C30" t="s">
        <v>147</v>
      </c>
      <c r="H30" s="4"/>
      <c r="I30" t="s">
        <v>235</v>
      </c>
      <c r="J30" t="s">
        <v>396</v>
      </c>
      <c r="K30" t="s">
        <v>147</v>
      </c>
    </row>
    <row r="31" spans="1:11" x14ac:dyDescent="0.35">
      <c r="A31" t="s">
        <v>235</v>
      </c>
      <c r="B31" t="s">
        <v>299</v>
      </c>
      <c r="C31" t="s">
        <v>147</v>
      </c>
      <c r="H31" s="4"/>
      <c r="I31" t="s">
        <v>235</v>
      </c>
      <c r="J31" t="s">
        <v>397</v>
      </c>
      <c r="K31" t="s">
        <v>147</v>
      </c>
    </row>
    <row r="32" spans="1:11" x14ac:dyDescent="0.35">
      <c r="A32" t="s">
        <v>235</v>
      </c>
      <c r="B32" t="s">
        <v>301</v>
      </c>
      <c r="C32" t="s">
        <v>147</v>
      </c>
      <c r="I32" t="s">
        <v>235</v>
      </c>
      <c r="J32" t="s">
        <v>399</v>
      </c>
      <c r="K32" t="s">
        <v>147</v>
      </c>
    </row>
    <row r="33" spans="1:11" x14ac:dyDescent="0.35">
      <c r="A33" t="s">
        <v>235</v>
      </c>
      <c r="B33" t="s">
        <v>313</v>
      </c>
      <c r="C33" t="s">
        <v>147</v>
      </c>
      <c r="I33" t="s">
        <v>235</v>
      </c>
      <c r="J33" t="s">
        <v>410</v>
      </c>
      <c r="K33" t="s">
        <v>147</v>
      </c>
    </row>
    <row r="34" spans="1:11" x14ac:dyDescent="0.35">
      <c r="A34" t="s">
        <v>319</v>
      </c>
      <c r="B34" t="s">
        <v>321</v>
      </c>
      <c r="C34" t="s">
        <v>147</v>
      </c>
      <c r="I34" t="s">
        <v>235</v>
      </c>
      <c r="J34" t="s">
        <v>411</v>
      </c>
      <c r="K34" t="s">
        <v>147</v>
      </c>
    </row>
    <row r="35" spans="1:11" x14ac:dyDescent="0.35">
      <c r="A35" t="s">
        <v>319</v>
      </c>
      <c r="B35" t="s">
        <v>331</v>
      </c>
      <c r="C35" t="s">
        <v>147</v>
      </c>
      <c r="I35" t="s">
        <v>235</v>
      </c>
      <c r="J35" t="s">
        <v>416</v>
      </c>
      <c r="K35" t="s">
        <v>147</v>
      </c>
    </row>
    <row r="36" spans="1:11" x14ac:dyDescent="0.35">
      <c r="A36" t="s">
        <v>319</v>
      </c>
      <c r="B36" t="s">
        <v>335</v>
      </c>
      <c r="C36" t="s">
        <v>147</v>
      </c>
      <c r="I36" t="s">
        <v>235</v>
      </c>
      <c r="J36" t="s">
        <v>417</v>
      </c>
      <c r="K36" t="s">
        <v>147</v>
      </c>
    </row>
    <row r="37" spans="1:11" x14ac:dyDescent="0.35">
      <c r="A37" t="s">
        <v>319</v>
      </c>
      <c r="B37" t="s">
        <v>339</v>
      </c>
      <c r="C37" t="s">
        <v>147</v>
      </c>
      <c r="I37" t="s">
        <v>235</v>
      </c>
      <c r="J37" t="s">
        <v>418</v>
      </c>
      <c r="K37" t="s">
        <v>147</v>
      </c>
    </row>
    <row r="38" spans="1:11" x14ac:dyDescent="0.35">
      <c r="A38" t="s">
        <v>319</v>
      </c>
      <c r="B38" t="s">
        <v>347</v>
      </c>
      <c r="C38" t="s">
        <v>147</v>
      </c>
      <c r="I38" t="s">
        <v>235</v>
      </c>
      <c r="J38" t="s">
        <v>419</v>
      </c>
      <c r="K38" t="s">
        <v>147</v>
      </c>
    </row>
    <row r="39" spans="1:11" x14ac:dyDescent="0.35">
      <c r="A39" t="s">
        <v>319</v>
      </c>
      <c r="B39" t="s">
        <v>352</v>
      </c>
      <c r="C39" t="s">
        <v>147</v>
      </c>
      <c r="I39" t="s">
        <v>319</v>
      </c>
      <c r="J39" t="s">
        <v>507</v>
      </c>
      <c r="K39" t="s">
        <v>509</v>
      </c>
    </row>
    <row r="40" spans="1:11" x14ac:dyDescent="0.35">
      <c r="A40" t="s">
        <v>319</v>
      </c>
      <c r="B40" t="s">
        <v>354</v>
      </c>
      <c r="C40" t="s">
        <v>147</v>
      </c>
      <c r="I40" t="s">
        <v>319</v>
      </c>
      <c r="J40" t="s">
        <v>518</v>
      </c>
      <c r="K40" t="s">
        <v>509</v>
      </c>
    </row>
    <row r="41" spans="1:11" x14ac:dyDescent="0.35">
      <c r="A41" t="s">
        <v>319</v>
      </c>
      <c r="B41" t="s">
        <v>357</v>
      </c>
      <c r="C41" t="s">
        <v>147</v>
      </c>
      <c r="I41" t="s">
        <v>319</v>
      </c>
      <c r="J41" t="s">
        <v>521</v>
      </c>
      <c r="K41" t="s">
        <v>509</v>
      </c>
    </row>
    <row r="42" spans="1:11" x14ac:dyDescent="0.35">
      <c r="A42" t="s">
        <v>139</v>
      </c>
      <c r="B42" t="s">
        <v>361</v>
      </c>
      <c r="C42" t="s">
        <v>147</v>
      </c>
      <c r="I42" t="s">
        <v>319</v>
      </c>
      <c r="J42" t="s">
        <v>522</v>
      </c>
      <c r="K42" t="s">
        <v>509</v>
      </c>
    </row>
    <row r="43" spans="1:11" x14ac:dyDescent="0.35">
      <c r="A43" t="s">
        <v>139</v>
      </c>
      <c r="B43" t="s">
        <v>370</v>
      </c>
      <c r="C43" t="s">
        <v>147</v>
      </c>
      <c r="I43" t="s">
        <v>319</v>
      </c>
      <c r="J43" t="s">
        <v>524</v>
      </c>
      <c r="K43" t="s">
        <v>509</v>
      </c>
    </row>
    <row r="44" spans="1:11" x14ac:dyDescent="0.35">
      <c r="A44" t="s">
        <v>139</v>
      </c>
      <c r="B44" t="s">
        <v>376</v>
      </c>
      <c r="C44" t="s">
        <v>147</v>
      </c>
      <c r="I44" t="s">
        <v>319</v>
      </c>
      <c r="J44" t="s">
        <v>527</v>
      </c>
      <c r="K44" t="s">
        <v>509</v>
      </c>
    </row>
    <row r="45" spans="1:11" x14ac:dyDescent="0.35">
      <c r="A45" t="s">
        <v>139</v>
      </c>
      <c r="B45" t="s">
        <v>377</v>
      </c>
      <c r="C45" t="s">
        <v>147</v>
      </c>
      <c r="I45" t="s">
        <v>235</v>
      </c>
      <c r="J45" t="s">
        <v>531</v>
      </c>
      <c r="K45" t="s">
        <v>509</v>
      </c>
    </row>
    <row r="46" spans="1:11" x14ac:dyDescent="0.35">
      <c r="A46" t="s">
        <v>139</v>
      </c>
      <c r="B46" t="s">
        <v>378</v>
      </c>
      <c r="C46" t="s">
        <v>147</v>
      </c>
      <c r="I46" t="s">
        <v>235</v>
      </c>
      <c r="J46" t="s">
        <v>274</v>
      </c>
      <c r="K46" t="s">
        <v>509</v>
      </c>
    </row>
    <row r="47" spans="1:11" x14ac:dyDescent="0.35">
      <c r="A47" t="s">
        <v>139</v>
      </c>
      <c r="B47" t="s">
        <v>379</v>
      </c>
      <c r="C47" t="s">
        <v>147</v>
      </c>
      <c r="I47" t="s">
        <v>235</v>
      </c>
      <c r="J47" t="s">
        <v>545</v>
      </c>
      <c r="K47" t="s">
        <v>509</v>
      </c>
    </row>
    <row r="48" spans="1:11" x14ac:dyDescent="0.35">
      <c r="A48" t="s">
        <v>139</v>
      </c>
      <c r="B48" t="s">
        <v>386</v>
      </c>
      <c r="C48" t="s">
        <v>147</v>
      </c>
      <c r="I48" t="s">
        <v>319</v>
      </c>
      <c r="J48" t="s">
        <v>549</v>
      </c>
      <c r="K48" t="s">
        <v>147</v>
      </c>
    </row>
    <row r="49" spans="1:11" x14ac:dyDescent="0.35">
      <c r="A49" t="s">
        <v>139</v>
      </c>
      <c r="B49" t="s">
        <v>389</v>
      </c>
      <c r="C49" t="s">
        <v>147</v>
      </c>
      <c r="I49" t="s">
        <v>319</v>
      </c>
      <c r="J49" t="s">
        <v>561</v>
      </c>
      <c r="K49" t="s">
        <v>147</v>
      </c>
    </row>
    <row r="50" spans="1:11" x14ac:dyDescent="0.35">
      <c r="A50" t="s">
        <v>235</v>
      </c>
      <c r="B50" t="s">
        <v>292</v>
      </c>
      <c r="C50" t="s">
        <v>147</v>
      </c>
      <c r="I50" t="s">
        <v>319</v>
      </c>
      <c r="J50" t="s">
        <v>566</v>
      </c>
      <c r="K50" t="s">
        <v>147</v>
      </c>
    </row>
    <row r="51" spans="1:11" x14ac:dyDescent="0.35">
      <c r="A51" t="s">
        <v>235</v>
      </c>
      <c r="B51" t="s">
        <v>286</v>
      </c>
      <c r="C51" t="s">
        <v>147</v>
      </c>
      <c r="I51" t="s">
        <v>319</v>
      </c>
      <c r="J51" t="s">
        <v>568</v>
      </c>
      <c r="K51" t="s">
        <v>147</v>
      </c>
    </row>
    <row r="52" spans="1:11" x14ac:dyDescent="0.35">
      <c r="A52" t="s">
        <v>235</v>
      </c>
      <c r="B52" t="s">
        <v>393</v>
      </c>
      <c r="C52" t="s">
        <v>147</v>
      </c>
      <c r="I52" t="s">
        <v>319</v>
      </c>
      <c r="J52" t="s">
        <v>569</v>
      </c>
      <c r="K52" t="s">
        <v>147</v>
      </c>
    </row>
    <row r="53" spans="1:11" x14ac:dyDescent="0.35">
      <c r="A53" t="s">
        <v>235</v>
      </c>
      <c r="B53" t="s">
        <v>299</v>
      </c>
      <c r="C53" t="s">
        <v>147</v>
      </c>
      <c r="I53" t="s">
        <v>319</v>
      </c>
      <c r="J53" t="s">
        <v>573</v>
      </c>
      <c r="K53" t="s">
        <v>147</v>
      </c>
    </row>
    <row r="54" spans="1:11" x14ac:dyDescent="0.35">
      <c r="A54" t="s">
        <v>235</v>
      </c>
      <c r="B54" t="s">
        <v>394</v>
      </c>
      <c r="C54" t="s">
        <v>147</v>
      </c>
      <c r="I54" t="s">
        <v>319</v>
      </c>
      <c r="J54" t="s">
        <v>575</v>
      </c>
      <c r="K54" t="s">
        <v>147</v>
      </c>
    </row>
    <row r="55" spans="1:11" x14ac:dyDescent="0.35">
      <c r="A55" t="s">
        <v>235</v>
      </c>
      <c r="B55" t="s">
        <v>395</v>
      </c>
      <c r="C55" t="s">
        <v>147</v>
      </c>
      <c r="I55" t="s">
        <v>319</v>
      </c>
      <c r="J55" t="s">
        <v>580</v>
      </c>
      <c r="K55" t="s">
        <v>147</v>
      </c>
    </row>
    <row r="56" spans="1:11" x14ac:dyDescent="0.35">
      <c r="A56" t="s">
        <v>235</v>
      </c>
      <c r="B56" t="s">
        <v>396</v>
      </c>
      <c r="C56" t="s">
        <v>147</v>
      </c>
      <c r="I56" t="s">
        <v>319</v>
      </c>
      <c r="J56" t="s">
        <v>584</v>
      </c>
      <c r="K56" t="s">
        <v>147</v>
      </c>
    </row>
    <row r="57" spans="1:11" x14ac:dyDescent="0.35">
      <c r="A57" t="s">
        <v>235</v>
      </c>
      <c r="B57" t="s">
        <v>397</v>
      </c>
      <c r="C57" t="s">
        <v>147</v>
      </c>
      <c r="I57" t="s">
        <v>319</v>
      </c>
      <c r="J57" t="s">
        <v>585</v>
      </c>
      <c r="K57" t="s">
        <v>147</v>
      </c>
    </row>
    <row r="58" spans="1:11" x14ac:dyDescent="0.35">
      <c r="A58" t="s">
        <v>235</v>
      </c>
      <c r="B58" t="s">
        <v>399</v>
      </c>
      <c r="C58" t="s">
        <v>147</v>
      </c>
      <c r="I58" t="s">
        <v>319</v>
      </c>
      <c r="J58" t="s">
        <v>586</v>
      </c>
      <c r="K58" t="s">
        <v>147</v>
      </c>
    </row>
    <row r="59" spans="1:11" x14ac:dyDescent="0.35">
      <c r="A59" t="s">
        <v>235</v>
      </c>
      <c r="B59" t="s">
        <v>410</v>
      </c>
      <c r="C59" t="s">
        <v>147</v>
      </c>
      <c r="I59" t="s">
        <v>319</v>
      </c>
      <c r="J59" t="s">
        <v>587</v>
      </c>
      <c r="K59" t="s">
        <v>147</v>
      </c>
    </row>
    <row r="60" spans="1:11" x14ac:dyDescent="0.35">
      <c r="A60" t="s">
        <v>235</v>
      </c>
      <c r="B60" t="s">
        <v>411</v>
      </c>
      <c r="C60" t="s">
        <v>147</v>
      </c>
      <c r="I60" t="s">
        <v>319</v>
      </c>
      <c r="J60" t="s">
        <v>589</v>
      </c>
      <c r="K60" t="s">
        <v>509</v>
      </c>
    </row>
    <row r="61" spans="1:11" x14ac:dyDescent="0.35">
      <c r="A61" t="s">
        <v>235</v>
      </c>
      <c r="B61" t="s">
        <v>416</v>
      </c>
      <c r="C61" t="s">
        <v>147</v>
      </c>
      <c r="I61" t="s">
        <v>319</v>
      </c>
      <c r="J61" t="s">
        <v>591</v>
      </c>
      <c r="K61" t="s">
        <v>509</v>
      </c>
    </row>
    <row r="62" spans="1:11" x14ac:dyDescent="0.35">
      <c r="A62" t="s">
        <v>235</v>
      </c>
      <c r="B62" t="s">
        <v>417</v>
      </c>
      <c r="C62" t="s">
        <v>147</v>
      </c>
      <c r="I62" t="s">
        <v>319</v>
      </c>
      <c r="J62" t="s">
        <v>592</v>
      </c>
      <c r="K62" t="s">
        <v>509</v>
      </c>
    </row>
    <row r="63" spans="1:11" x14ac:dyDescent="0.35">
      <c r="A63" t="s">
        <v>235</v>
      </c>
      <c r="B63" t="s">
        <v>418</v>
      </c>
      <c r="C63" t="s">
        <v>147</v>
      </c>
      <c r="I63" t="s">
        <v>319</v>
      </c>
      <c r="J63" t="s">
        <v>594</v>
      </c>
      <c r="K63" t="s">
        <v>509</v>
      </c>
    </row>
    <row r="64" spans="1:11" x14ac:dyDescent="0.35">
      <c r="A64" t="s">
        <v>235</v>
      </c>
      <c r="B64" t="s">
        <v>419</v>
      </c>
      <c r="C64" t="s">
        <v>147</v>
      </c>
      <c r="I64" t="s">
        <v>319</v>
      </c>
      <c r="J64" t="s">
        <v>596</v>
      </c>
      <c r="K64" t="s">
        <v>509</v>
      </c>
    </row>
    <row r="65" spans="1:11" x14ac:dyDescent="0.35">
      <c r="A65" t="s">
        <v>193</v>
      </c>
      <c r="B65" t="s">
        <v>422</v>
      </c>
      <c r="C65" t="s">
        <v>423</v>
      </c>
      <c r="I65" t="s">
        <v>319</v>
      </c>
      <c r="J65" t="s">
        <v>597</v>
      </c>
      <c r="K65" t="s">
        <v>509</v>
      </c>
    </row>
    <row r="66" spans="1:11" x14ac:dyDescent="0.35">
      <c r="A66" t="s">
        <v>193</v>
      </c>
      <c r="B66" t="s">
        <v>436</v>
      </c>
      <c r="C66" t="s">
        <v>423</v>
      </c>
      <c r="I66" t="s">
        <v>319</v>
      </c>
      <c r="J66" t="s">
        <v>600</v>
      </c>
      <c r="K66" t="s">
        <v>509</v>
      </c>
    </row>
    <row r="67" spans="1:11" x14ac:dyDescent="0.35">
      <c r="A67" t="s">
        <v>193</v>
      </c>
      <c r="B67" t="s">
        <v>438</v>
      </c>
      <c r="C67" t="s">
        <v>423</v>
      </c>
      <c r="I67" t="s">
        <v>319</v>
      </c>
      <c r="J67" t="s">
        <v>604</v>
      </c>
      <c r="K67" t="s">
        <v>509</v>
      </c>
    </row>
    <row r="68" spans="1:11" x14ac:dyDescent="0.35">
      <c r="A68" t="s">
        <v>193</v>
      </c>
      <c r="B68" t="s">
        <v>440</v>
      </c>
      <c r="C68" t="s">
        <v>423</v>
      </c>
      <c r="I68" t="s">
        <v>319</v>
      </c>
      <c r="J68" t="s">
        <v>607</v>
      </c>
      <c r="K68" t="s">
        <v>509</v>
      </c>
    </row>
    <row r="69" spans="1:11" x14ac:dyDescent="0.35">
      <c r="A69" t="s">
        <v>444</v>
      </c>
      <c r="B69" t="s">
        <v>446</v>
      </c>
      <c r="C69" t="s">
        <v>147</v>
      </c>
      <c r="I69" t="s">
        <v>319</v>
      </c>
      <c r="J69" t="s">
        <v>610</v>
      </c>
      <c r="K69" t="s">
        <v>509</v>
      </c>
    </row>
    <row r="70" spans="1:11" x14ac:dyDescent="0.35">
      <c r="A70" t="s">
        <v>444</v>
      </c>
      <c r="B70" t="s">
        <v>458</v>
      </c>
      <c r="C70" t="s">
        <v>147</v>
      </c>
      <c r="I70" t="s">
        <v>319</v>
      </c>
      <c r="J70" t="s">
        <v>612</v>
      </c>
      <c r="K70" t="s">
        <v>509</v>
      </c>
    </row>
    <row r="71" spans="1:11" x14ac:dyDescent="0.35">
      <c r="A71" t="s">
        <v>444</v>
      </c>
      <c r="B71" t="s">
        <v>459</v>
      </c>
      <c r="C71" t="s">
        <v>147</v>
      </c>
      <c r="I71" t="s">
        <v>319</v>
      </c>
      <c r="J71" t="s">
        <v>614</v>
      </c>
      <c r="K71" t="s">
        <v>509</v>
      </c>
    </row>
    <row r="72" spans="1:11" x14ac:dyDescent="0.35">
      <c r="A72" t="s">
        <v>444</v>
      </c>
      <c r="B72" t="s">
        <v>464</v>
      </c>
      <c r="C72" t="s">
        <v>147</v>
      </c>
      <c r="I72" t="s">
        <v>235</v>
      </c>
      <c r="J72" t="s">
        <v>274</v>
      </c>
      <c r="K72" t="s">
        <v>509</v>
      </c>
    </row>
    <row r="73" spans="1:11" x14ac:dyDescent="0.35">
      <c r="A73" t="s">
        <v>444</v>
      </c>
      <c r="B73" t="s">
        <v>466</v>
      </c>
      <c r="C73" t="s">
        <v>147</v>
      </c>
      <c r="I73" t="s">
        <v>235</v>
      </c>
      <c r="J73" t="s">
        <v>286</v>
      </c>
      <c r="K73" t="s">
        <v>509</v>
      </c>
    </row>
    <row r="74" spans="1:11" x14ac:dyDescent="0.35">
      <c r="A74" t="s">
        <v>444</v>
      </c>
      <c r="B74" t="s">
        <v>468</v>
      </c>
      <c r="C74" t="s">
        <v>147</v>
      </c>
      <c r="I74" t="s">
        <v>235</v>
      </c>
      <c r="J74" t="s">
        <v>531</v>
      </c>
      <c r="K74" t="s">
        <v>509</v>
      </c>
    </row>
    <row r="75" spans="1:11" x14ac:dyDescent="0.35">
      <c r="A75" t="s">
        <v>444</v>
      </c>
      <c r="B75" t="s">
        <v>469</v>
      </c>
      <c r="C75" t="s">
        <v>147</v>
      </c>
      <c r="I75" t="s">
        <v>235</v>
      </c>
      <c r="J75" t="s">
        <v>394</v>
      </c>
      <c r="K75" t="s">
        <v>509</v>
      </c>
    </row>
    <row r="76" spans="1:11" x14ac:dyDescent="0.35">
      <c r="A76" t="s">
        <v>444</v>
      </c>
      <c r="B76" t="s">
        <v>470</v>
      </c>
      <c r="C76" t="s">
        <v>147</v>
      </c>
      <c r="I76" t="s">
        <v>235</v>
      </c>
      <c r="J76" t="s">
        <v>667</v>
      </c>
      <c r="K76" t="s">
        <v>509</v>
      </c>
    </row>
    <row r="77" spans="1:11" x14ac:dyDescent="0.35">
      <c r="A77" t="s">
        <v>444</v>
      </c>
      <c r="B77" t="s">
        <v>471</v>
      </c>
      <c r="C77" t="s">
        <v>147</v>
      </c>
      <c r="I77" t="s">
        <v>235</v>
      </c>
      <c r="J77" t="s">
        <v>393</v>
      </c>
      <c r="K77" t="s">
        <v>509</v>
      </c>
    </row>
    <row r="78" spans="1:11" x14ac:dyDescent="0.35">
      <c r="A78" t="s">
        <v>444</v>
      </c>
      <c r="B78" t="s">
        <v>472</v>
      </c>
      <c r="C78" t="s">
        <v>147</v>
      </c>
      <c r="I78" t="s">
        <v>235</v>
      </c>
      <c r="J78" t="s">
        <v>669</v>
      </c>
      <c r="K78" t="s">
        <v>509</v>
      </c>
    </row>
    <row r="79" spans="1:11" x14ac:dyDescent="0.35">
      <c r="A79" t="s">
        <v>444</v>
      </c>
      <c r="B79" t="s">
        <v>473</v>
      </c>
      <c r="C79" t="s">
        <v>147</v>
      </c>
      <c r="I79" t="s">
        <v>235</v>
      </c>
      <c r="J79" t="s">
        <v>671</v>
      </c>
      <c r="K79" t="s">
        <v>509</v>
      </c>
    </row>
    <row r="80" spans="1:11" x14ac:dyDescent="0.35">
      <c r="A80" t="s">
        <v>444</v>
      </c>
      <c r="B80" t="s">
        <v>474</v>
      </c>
      <c r="C80" t="s">
        <v>147</v>
      </c>
      <c r="I80" t="s">
        <v>235</v>
      </c>
      <c r="J80" t="s">
        <v>672</v>
      </c>
      <c r="K80" t="s">
        <v>509</v>
      </c>
    </row>
    <row r="81" spans="1:11" x14ac:dyDescent="0.35">
      <c r="A81" t="s">
        <v>444</v>
      </c>
      <c r="B81" t="s">
        <v>475</v>
      </c>
      <c r="C81" t="s">
        <v>147</v>
      </c>
      <c r="I81" t="s">
        <v>235</v>
      </c>
      <c r="J81" t="s">
        <v>673</v>
      </c>
      <c r="K81" t="s">
        <v>509</v>
      </c>
    </row>
    <row r="82" spans="1:11" x14ac:dyDescent="0.35">
      <c r="A82" t="s">
        <v>444</v>
      </c>
      <c r="B82" t="s">
        <v>476</v>
      </c>
      <c r="C82" t="s">
        <v>147</v>
      </c>
      <c r="I82" t="s">
        <v>235</v>
      </c>
      <c r="J82" t="s">
        <v>674</v>
      </c>
      <c r="K82" t="s">
        <v>509</v>
      </c>
    </row>
    <row r="83" spans="1:11" x14ac:dyDescent="0.35">
      <c r="A83" t="s">
        <v>139</v>
      </c>
      <c r="B83" t="s">
        <v>478</v>
      </c>
      <c r="C83" t="s">
        <v>147</v>
      </c>
      <c r="I83" t="s">
        <v>235</v>
      </c>
      <c r="J83" t="s">
        <v>676</v>
      </c>
      <c r="K83" t="s">
        <v>509</v>
      </c>
    </row>
    <row r="84" spans="1:11" x14ac:dyDescent="0.35">
      <c r="A84" t="s">
        <v>139</v>
      </c>
      <c r="B84" t="s">
        <v>490</v>
      </c>
      <c r="C84" t="s">
        <v>147</v>
      </c>
      <c r="I84" t="s">
        <v>235</v>
      </c>
      <c r="J84" t="s">
        <v>677</v>
      </c>
      <c r="K84" t="s">
        <v>509</v>
      </c>
    </row>
    <row r="85" spans="1:11" x14ac:dyDescent="0.35">
      <c r="A85" t="s">
        <v>139</v>
      </c>
      <c r="B85" t="s">
        <v>492</v>
      </c>
      <c r="C85" t="s">
        <v>147</v>
      </c>
      <c r="I85" t="s">
        <v>235</v>
      </c>
      <c r="J85" t="s">
        <v>678</v>
      </c>
      <c r="K85" t="s">
        <v>509</v>
      </c>
    </row>
    <row r="86" spans="1:11" x14ac:dyDescent="0.35">
      <c r="A86" t="s">
        <v>139</v>
      </c>
      <c r="B86" t="s">
        <v>494</v>
      </c>
      <c r="C86" t="s">
        <v>147</v>
      </c>
      <c r="I86" t="s">
        <v>235</v>
      </c>
      <c r="J86" t="s">
        <v>1020</v>
      </c>
      <c r="K86" t="s">
        <v>147</v>
      </c>
    </row>
    <row r="87" spans="1:11" x14ac:dyDescent="0.35">
      <c r="A87" t="s">
        <v>139</v>
      </c>
      <c r="B87" t="s">
        <v>495</v>
      </c>
      <c r="C87" t="s">
        <v>147</v>
      </c>
      <c r="I87" t="s">
        <v>235</v>
      </c>
      <c r="J87" t="s">
        <v>1029</v>
      </c>
      <c r="K87" t="s">
        <v>147</v>
      </c>
    </row>
    <row r="88" spans="1:11" x14ac:dyDescent="0.35">
      <c r="A88" t="s">
        <v>139</v>
      </c>
      <c r="B88" t="s">
        <v>502</v>
      </c>
      <c r="C88" t="s">
        <v>147</v>
      </c>
      <c r="I88" t="s">
        <v>235</v>
      </c>
      <c r="J88" t="s">
        <v>274</v>
      </c>
      <c r="K88" t="s">
        <v>147</v>
      </c>
    </row>
    <row r="89" spans="1:11" x14ac:dyDescent="0.35">
      <c r="A89" t="s">
        <v>139</v>
      </c>
      <c r="B89" t="s">
        <v>503</v>
      </c>
      <c r="C89" t="s">
        <v>147</v>
      </c>
      <c r="I89" t="s">
        <v>235</v>
      </c>
      <c r="J89" t="s">
        <v>1033</v>
      </c>
      <c r="K89" t="s">
        <v>147</v>
      </c>
    </row>
    <row r="90" spans="1:11" x14ac:dyDescent="0.35">
      <c r="A90" t="s">
        <v>139</v>
      </c>
      <c r="B90" t="s">
        <v>505</v>
      </c>
      <c r="C90" t="s">
        <v>147</v>
      </c>
      <c r="I90" t="s">
        <v>235</v>
      </c>
      <c r="J90" t="s">
        <v>286</v>
      </c>
      <c r="K90" t="s">
        <v>147</v>
      </c>
    </row>
    <row r="91" spans="1:11" x14ac:dyDescent="0.35">
      <c r="A91" t="s">
        <v>319</v>
      </c>
      <c r="B91" t="s">
        <v>507</v>
      </c>
      <c r="C91" t="s">
        <v>509</v>
      </c>
      <c r="I91" t="s">
        <v>235</v>
      </c>
      <c r="J91" t="s">
        <v>1036</v>
      </c>
      <c r="K91" t="s">
        <v>147</v>
      </c>
    </row>
    <row r="92" spans="1:11" x14ac:dyDescent="0.35">
      <c r="A92" t="s">
        <v>319</v>
      </c>
      <c r="B92" t="s">
        <v>518</v>
      </c>
      <c r="C92" t="s">
        <v>509</v>
      </c>
      <c r="I92" t="s">
        <v>235</v>
      </c>
      <c r="J92" t="s">
        <v>1037</v>
      </c>
      <c r="K92" t="s">
        <v>147</v>
      </c>
    </row>
    <row r="93" spans="1:11" x14ac:dyDescent="0.35">
      <c r="A93" t="s">
        <v>319</v>
      </c>
      <c r="B93" t="s">
        <v>521</v>
      </c>
      <c r="C93" t="s">
        <v>509</v>
      </c>
      <c r="I93" t="s">
        <v>235</v>
      </c>
      <c r="J93" t="s">
        <v>1038</v>
      </c>
      <c r="K93" t="s">
        <v>147</v>
      </c>
    </row>
    <row r="94" spans="1:11" x14ac:dyDescent="0.35">
      <c r="A94" t="s">
        <v>319</v>
      </c>
      <c r="B94" t="s">
        <v>522</v>
      </c>
      <c r="C94" t="s">
        <v>509</v>
      </c>
      <c r="I94" t="s">
        <v>235</v>
      </c>
      <c r="J94" t="s">
        <v>1020</v>
      </c>
      <c r="K94" t="s">
        <v>147</v>
      </c>
    </row>
    <row r="95" spans="1:11" x14ac:dyDescent="0.35">
      <c r="A95" t="s">
        <v>319</v>
      </c>
      <c r="B95" t="s">
        <v>524</v>
      </c>
      <c r="C95" t="s">
        <v>509</v>
      </c>
      <c r="I95" t="s">
        <v>235</v>
      </c>
      <c r="J95" t="s">
        <v>1029</v>
      </c>
      <c r="K95" t="s">
        <v>147</v>
      </c>
    </row>
    <row r="96" spans="1:11" x14ac:dyDescent="0.35">
      <c r="A96" t="s">
        <v>319</v>
      </c>
      <c r="B96" t="s">
        <v>527</v>
      </c>
      <c r="C96" t="s">
        <v>509</v>
      </c>
      <c r="I96" t="s">
        <v>235</v>
      </c>
      <c r="J96" t="s">
        <v>274</v>
      </c>
      <c r="K96" t="s">
        <v>147</v>
      </c>
    </row>
    <row r="97" spans="1:11" x14ac:dyDescent="0.35">
      <c r="A97" t="s">
        <v>235</v>
      </c>
      <c r="B97" t="s">
        <v>531</v>
      </c>
      <c r="C97" t="s">
        <v>509</v>
      </c>
      <c r="I97" t="s">
        <v>235</v>
      </c>
      <c r="J97" t="s">
        <v>1033</v>
      </c>
      <c r="K97" t="s">
        <v>147</v>
      </c>
    </row>
    <row r="98" spans="1:11" x14ac:dyDescent="0.35">
      <c r="A98" t="s">
        <v>235</v>
      </c>
      <c r="B98" t="s">
        <v>274</v>
      </c>
      <c r="C98" t="s">
        <v>509</v>
      </c>
      <c r="I98" t="s">
        <v>235</v>
      </c>
      <c r="J98" t="s">
        <v>286</v>
      </c>
      <c r="K98" t="s">
        <v>147</v>
      </c>
    </row>
    <row r="99" spans="1:11" x14ac:dyDescent="0.35">
      <c r="A99" t="s">
        <v>235</v>
      </c>
      <c r="B99" t="s">
        <v>545</v>
      </c>
      <c r="C99" t="s">
        <v>509</v>
      </c>
      <c r="I99" t="s">
        <v>235</v>
      </c>
      <c r="J99" t="s">
        <v>292</v>
      </c>
      <c r="K99" t="s">
        <v>147</v>
      </c>
    </row>
    <row r="100" spans="1:11" x14ac:dyDescent="0.35">
      <c r="A100" t="s">
        <v>319</v>
      </c>
      <c r="B100" t="s">
        <v>549</v>
      </c>
      <c r="C100" t="s">
        <v>147</v>
      </c>
      <c r="I100" t="s">
        <v>235</v>
      </c>
      <c r="J100" t="s">
        <v>1047</v>
      </c>
      <c r="K100" t="s">
        <v>147</v>
      </c>
    </row>
    <row r="101" spans="1:11" x14ac:dyDescent="0.35">
      <c r="A101" t="s">
        <v>319</v>
      </c>
      <c r="B101" t="s">
        <v>561</v>
      </c>
      <c r="C101" t="s">
        <v>147</v>
      </c>
      <c r="I101" t="s">
        <v>235</v>
      </c>
      <c r="J101" t="s">
        <v>1048</v>
      </c>
      <c r="K101" t="s">
        <v>147</v>
      </c>
    </row>
    <row r="102" spans="1:11" x14ac:dyDescent="0.35">
      <c r="A102" t="s">
        <v>319</v>
      </c>
      <c r="B102" t="s">
        <v>566</v>
      </c>
      <c r="C102" t="s">
        <v>147</v>
      </c>
      <c r="I102" t="s">
        <v>235</v>
      </c>
      <c r="J102" t="s">
        <v>1049</v>
      </c>
      <c r="K102" t="s">
        <v>147</v>
      </c>
    </row>
    <row r="103" spans="1:11" x14ac:dyDescent="0.35">
      <c r="A103" t="s">
        <v>319</v>
      </c>
      <c r="B103" t="s">
        <v>568</v>
      </c>
      <c r="C103" t="s">
        <v>147</v>
      </c>
      <c r="I103" t="s">
        <v>235</v>
      </c>
      <c r="J103" t="s">
        <v>1050</v>
      </c>
      <c r="K103" t="s">
        <v>147</v>
      </c>
    </row>
    <row r="104" spans="1:11" x14ac:dyDescent="0.35">
      <c r="A104" t="s">
        <v>319</v>
      </c>
      <c r="B104" t="s">
        <v>569</v>
      </c>
      <c r="C104" t="s">
        <v>147</v>
      </c>
      <c r="I104" t="s">
        <v>235</v>
      </c>
      <c r="J104" t="s">
        <v>274</v>
      </c>
      <c r="K104" t="s">
        <v>147</v>
      </c>
    </row>
    <row r="105" spans="1:11" x14ac:dyDescent="0.35">
      <c r="A105" t="s">
        <v>319</v>
      </c>
      <c r="B105" t="s">
        <v>573</v>
      </c>
      <c r="C105" t="s">
        <v>147</v>
      </c>
      <c r="I105" t="s">
        <v>235</v>
      </c>
      <c r="J105" t="s">
        <v>286</v>
      </c>
      <c r="K105" t="s">
        <v>147</v>
      </c>
    </row>
    <row r="106" spans="1:11" x14ac:dyDescent="0.35">
      <c r="A106" t="s">
        <v>319</v>
      </c>
      <c r="B106" t="s">
        <v>575</v>
      </c>
      <c r="C106" t="s">
        <v>147</v>
      </c>
      <c r="I106" t="s">
        <v>235</v>
      </c>
      <c r="J106" t="s">
        <v>1052</v>
      </c>
      <c r="K106" t="s">
        <v>147</v>
      </c>
    </row>
    <row r="107" spans="1:11" x14ac:dyDescent="0.35">
      <c r="A107" t="s">
        <v>319</v>
      </c>
      <c r="B107" t="s">
        <v>580</v>
      </c>
      <c r="C107" t="s">
        <v>147</v>
      </c>
      <c r="I107" t="s">
        <v>235</v>
      </c>
      <c r="J107" t="s">
        <v>394</v>
      </c>
      <c r="K107" t="s">
        <v>147</v>
      </c>
    </row>
    <row r="108" spans="1:11" x14ac:dyDescent="0.35">
      <c r="A108" t="s">
        <v>319</v>
      </c>
      <c r="B108" t="s">
        <v>584</v>
      </c>
      <c r="C108" t="s">
        <v>147</v>
      </c>
      <c r="I108" t="s">
        <v>235</v>
      </c>
      <c r="J108" t="s">
        <v>1053</v>
      </c>
      <c r="K108" t="s">
        <v>147</v>
      </c>
    </row>
    <row r="109" spans="1:11" x14ac:dyDescent="0.35">
      <c r="A109" t="s">
        <v>319</v>
      </c>
      <c r="B109" t="s">
        <v>585</v>
      </c>
      <c r="C109" t="s">
        <v>147</v>
      </c>
      <c r="I109" t="s">
        <v>235</v>
      </c>
      <c r="J109" t="s">
        <v>1054</v>
      </c>
      <c r="K109" t="s">
        <v>147</v>
      </c>
    </row>
    <row r="110" spans="1:11" x14ac:dyDescent="0.35">
      <c r="A110" t="s">
        <v>319</v>
      </c>
      <c r="B110" t="s">
        <v>586</v>
      </c>
      <c r="C110" t="s">
        <v>147</v>
      </c>
      <c r="I110" t="s">
        <v>235</v>
      </c>
      <c r="J110" t="s">
        <v>1056</v>
      </c>
      <c r="K110" t="s">
        <v>147</v>
      </c>
    </row>
    <row r="111" spans="1:11" x14ac:dyDescent="0.35">
      <c r="A111" t="s">
        <v>319</v>
      </c>
      <c r="B111" t="s">
        <v>587</v>
      </c>
      <c r="C111" t="s">
        <v>147</v>
      </c>
      <c r="I111" t="s">
        <v>235</v>
      </c>
      <c r="J111" t="s">
        <v>1057</v>
      </c>
      <c r="K111" t="s">
        <v>147</v>
      </c>
    </row>
    <row r="112" spans="1:11" x14ac:dyDescent="0.35">
      <c r="A112" t="s">
        <v>319</v>
      </c>
      <c r="B112" t="s">
        <v>589</v>
      </c>
      <c r="C112" t="s">
        <v>509</v>
      </c>
      <c r="I112" t="s">
        <v>235</v>
      </c>
      <c r="J112" t="s">
        <v>1058</v>
      </c>
      <c r="K112" t="s">
        <v>147</v>
      </c>
    </row>
    <row r="113" spans="1:11" x14ac:dyDescent="0.35">
      <c r="A113" t="s">
        <v>319</v>
      </c>
      <c r="B113" t="s">
        <v>591</v>
      </c>
      <c r="C113" t="s">
        <v>509</v>
      </c>
      <c r="I113" t="s">
        <v>235</v>
      </c>
      <c r="J113" t="s">
        <v>1049</v>
      </c>
      <c r="K113" t="s">
        <v>147</v>
      </c>
    </row>
    <row r="114" spans="1:11" x14ac:dyDescent="0.35">
      <c r="A114" t="s">
        <v>319</v>
      </c>
      <c r="B114" t="s">
        <v>592</v>
      </c>
      <c r="C114" t="s">
        <v>509</v>
      </c>
      <c r="I114" t="s">
        <v>235</v>
      </c>
      <c r="J114" t="s">
        <v>1059</v>
      </c>
      <c r="K114" t="s">
        <v>147</v>
      </c>
    </row>
    <row r="115" spans="1:11" x14ac:dyDescent="0.35">
      <c r="A115" t="s">
        <v>319</v>
      </c>
      <c r="B115" t="s">
        <v>594</v>
      </c>
      <c r="C115" t="s">
        <v>509</v>
      </c>
      <c r="I115" t="s">
        <v>319</v>
      </c>
      <c r="J115" t="s">
        <v>1061</v>
      </c>
      <c r="K115" t="s">
        <v>147</v>
      </c>
    </row>
    <row r="116" spans="1:11" x14ac:dyDescent="0.35">
      <c r="A116" t="s">
        <v>319</v>
      </c>
      <c r="B116" t="s">
        <v>596</v>
      </c>
      <c r="C116" t="s">
        <v>509</v>
      </c>
      <c r="I116" t="s">
        <v>319</v>
      </c>
      <c r="J116" t="s">
        <v>1065</v>
      </c>
      <c r="K116" t="s">
        <v>147</v>
      </c>
    </row>
    <row r="117" spans="1:11" x14ac:dyDescent="0.35">
      <c r="A117" t="s">
        <v>319</v>
      </c>
      <c r="B117" t="s">
        <v>597</v>
      </c>
      <c r="C117" t="s">
        <v>509</v>
      </c>
      <c r="I117" t="s">
        <v>319</v>
      </c>
      <c r="J117" t="s">
        <v>1066</v>
      </c>
      <c r="K117" t="s">
        <v>147</v>
      </c>
    </row>
    <row r="118" spans="1:11" x14ac:dyDescent="0.35">
      <c r="A118" t="s">
        <v>319</v>
      </c>
      <c r="B118" t="s">
        <v>600</v>
      </c>
      <c r="C118" t="s">
        <v>509</v>
      </c>
      <c r="I118" t="s">
        <v>319</v>
      </c>
      <c r="J118" t="s">
        <v>1070</v>
      </c>
      <c r="K118" t="s">
        <v>147</v>
      </c>
    </row>
    <row r="119" spans="1:11" x14ac:dyDescent="0.35">
      <c r="A119" t="s">
        <v>319</v>
      </c>
      <c r="B119" t="s">
        <v>604</v>
      </c>
      <c r="C119" t="s">
        <v>509</v>
      </c>
      <c r="I119" t="s">
        <v>319</v>
      </c>
      <c r="J119" t="s">
        <v>1071</v>
      </c>
      <c r="K119" t="s">
        <v>147</v>
      </c>
    </row>
    <row r="120" spans="1:11" x14ac:dyDescent="0.35">
      <c r="A120" t="s">
        <v>319</v>
      </c>
      <c r="B120" t="s">
        <v>607</v>
      </c>
      <c r="C120" t="s">
        <v>509</v>
      </c>
      <c r="I120" t="s">
        <v>319</v>
      </c>
      <c r="J120" t="s">
        <v>1074</v>
      </c>
      <c r="K120" t="s">
        <v>147</v>
      </c>
    </row>
    <row r="121" spans="1:11" x14ac:dyDescent="0.35">
      <c r="A121" t="s">
        <v>319</v>
      </c>
      <c r="B121" t="s">
        <v>610</v>
      </c>
      <c r="C121" t="s">
        <v>509</v>
      </c>
      <c r="I121" t="s">
        <v>235</v>
      </c>
      <c r="J121" t="s">
        <v>274</v>
      </c>
      <c r="K121" t="s">
        <v>147</v>
      </c>
    </row>
    <row r="122" spans="1:11" x14ac:dyDescent="0.35">
      <c r="A122" t="s">
        <v>319</v>
      </c>
      <c r="B122" t="s">
        <v>612</v>
      </c>
      <c r="C122" t="s">
        <v>509</v>
      </c>
      <c r="I122" t="s">
        <v>235</v>
      </c>
      <c r="J122" t="s">
        <v>286</v>
      </c>
      <c r="K122" t="s">
        <v>147</v>
      </c>
    </row>
    <row r="123" spans="1:11" x14ac:dyDescent="0.35">
      <c r="A123" t="s">
        <v>319</v>
      </c>
      <c r="B123" t="s">
        <v>614</v>
      </c>
      <c r="C123" t="s">
        <v>509</v>
      </c>
      <c r="I123" t="s">
        <v>235</v>
      </c>
      <c r="J123" t="s">
        <v>393</v>
      </c>
      <c r="K123" t="s">
        <v>147</v>
      </c>
    </row>
    <row r="124" spans="1:11" x14ac:dyDescent="0.35">
      <c r="A124" t="s">
        <v>615</v>
      </c>
      <c r="B124" t="s">
        <v>617</v>
      </c>
      <c r="C124" t="s">
        <v>147</v>
      </c>
      <c r="I124" t="s">
        <v>235</v>
      </c>
      <c r="J124" t="s">
        <v>394</v>
      </c>
      <c r="K124" t="s">
        <v>147</v>
      </c>
    </row>
    <row r="125" spans="1:11" x14ac:dyDescent="0.35">
      <c r="A125" t="s">
        <v>615</v>
      </c>
      <c r="B125" t="s">
        <v>631</v>
      </c>
      <c r="C125" t="s">
        <v>147</v>
      </c>
      <c r="I125" t="s">
        <v>235</v>
      </c>
      <c r="J125" t="s">
        <v>396</v>
      </c>
      <c r="K125" t="s">
        <v>147</v>
      </c>
    </row>
    <row r="126" spans="1:11" x14ac:dyDescent="0.35">
      <c r="A126" t="s">
        <v>615</v>
      </c>
      <c r="B126" t="s">
        <v>634</v>
      </c>
      <c r="C126" t="s">
        <v>147</v>
      </c>
      <c r="I126" t="s">
        <v>235</v>
      </c>
      <c r="J126" t="s">
        <v>672</v>
      </c>
      <c r="K126" t="s">
        <v>147</v>
      </c>
    </row>
    <row r="127" spans="1:11" x14ac:dyDescent="0.35">
      <c r="A127" t="s">
        <v>615</v>
      </c>
      <c r="B127" t="s">
        <v>638</v>
      </c>
      <c r="C127" t="s">
        <v>147</v>
      </c>
      <c r="I127" t="s">
        <v>235</v>
      </c>
      <c r="J127" t="s">
        <v>531</v>
      </c>
      <c r="K127" t="s">
        <v>147</v>
      </c>
    </row>
    <row r="128" spans="1:11" x14ac:dyDescent="0.35">
      <c r="A128" t="s">
        <v>615</v>
      </c>
      <c r="B128" t="s">
        <v>641</v>
      </c>
      <c r="C128" t="s">
        <v>147</v>
      </c>
      <c r="I128" t="s">
        <v>235</v>
      </c>
      <c r="J128" t="s">
        <v>667</v>
      </c>
      <c r="K128" t="s">
        <v>147</v>
      </c>
    </row>
    <row r="129" spans="1:11" x14ac:dyDescent="0.35">
      <c r="A129" t="s">
        <v>615</v>
      </c>
      <c r="B129" t="s">
        <v>644</v>
      </c>
      <c r="C129" t="s">
        <v>147</v>
      </c>
      <c r="I129" t="s">
        <v>235</v>
      </c>
      <c r="J129" t="s">
        <v>677</v>
      </c>
      <c r="K129" t="s">
        <v>147</v>
      </c>
    </row>
    <row r="130" spans="1:11" x14ac:dyDescent="0.35">
      <c r="A130" t="s">
        <v>615</v>
      </c>
      <c r="B130" t="s">
        <v>646</v>
      </c>
      <c r="C130" t="s">
        <v>147</v>
      </c>
      <c r="I130" t="s">
        <v>235</v>
      </c>
      <c r="J130" t="s">
        <v>671</v>
      </c>
      <c r="K130" t="s">
        <v>147</v>
      </c>
    </row>
    <row r="131" spans="1:11" x14ac:dyDescent="0.35">
      <c r="A131" t="s">
        <v>615</v>
      </c>
      <c r="B131" t="s">
        <v>653</v>
      </c>
      <c r="C131" t="s">
        <v>147</v>
      </c>
      <c r="I131" t="s">
        <v>235</v>
      </c>
      <c r="J131" t="s">
        <v>669</v>
      </c>
      <c r="K131" t="s">
        <v>147</v>
      </c>
    </row>
    <row r="132" spans="1:11" x14ac:dyDescent="0.35">
      <c r="A132" t="s">
        <v>235</v>
      </c>
      <c r="B132" t="s">
        <v>274</v>
      </c>
      <c r="C132" t="s">
        <v>509</v>
      </c>
      <c r="I132" t="s">
        <v>235</v>
      </c>
      <c r="J132" t="s">
        <v>676</v>
      </c>
      <c r="K132" t="s">
        <v>147</v>
      </c>
    </row>
    <row r="133" spans="1:11" x14ac:dyDescent="0.35">
      <c r="A133" t="s">
        <v>235</v>
      </c>
      <c r="B133" t="s">
        <v>286</v>
      </c>
      <c r="C133" t="s">
        <v>509</v>
      </c>
      <c r="I133" t="s">
        <v>235</v>
      </c>
      <c r="J133" t="s">
        <v>674</v>
      </c>
      <c r="K133" t="s">
        <v>147</v>
      </c>
    </row>
    <row r="134" spans="1:11" x14ac:dyDescent="0.35">
      <c r="A134" t="s">
        <v>235</v>
      </c>
      <c r="B134" t="s">
        <v>531</v>
      </c>
      <c r="C134" t="s">
        <v>509</v>
      </c>
      <c r="I134" t="s">
        <v>235</v>
      </c>
      <c r="J134" t="s">
        <v>678</v>
      </c>
      <c r="K134" t="s">
        <v>147</v>
      </c>
    </row>
    <row r="135" spans="1:11" x14ac:dyDescent="0.35">
      <c r="A135" t="s">
        <v>235</v>
      </c>
      <c r="B135" t="s">
        <v>394</v>
      </c>
      <c r="C135" t="s">
        <v>509</v>
      </c>
      <c r="I135" t="s">
        <v>235</v>
      </c>
      <c r="J135" t="s">
        <v>1164</v>
      </c>
      <c r="K135" t="s">
        <v>833</v>
      </c>
    </row>
    <row r="136" spans="1:11" x14ac:dyDescent="0.35">
      <c r="A136" t="s">
        <v>235</v>
      </c>
      <c r="B136" t="s">
        <v>667</v>
      </c>
      <c r="C136" t="s">
        <v>509</v>
      </c>
      <c r="I136" t="s">
        <v>235</v>
      </c>
      <c r="J136" t="s">
        <v>1176</v>
      </c>
      <c r="K136" t="s">
        <v>833</v>
      </c>
    </row>
    <row r="137" spans="1:11" x14ac:dyDescent="0.35">
      <c r="A137" t="s">
        <v>235</v>
      </c>
      <c r="B137" t="s">
        <v>393</v>
      </c>
      <c r="C137" t="s">
        <v>509</v>
      </c>
      <c r="I137" t="s">
        <v>319</v>
      </c>
      <c r="J137" t="s">
        <v>1179</v>
      </c>
      <c r="K137" t="s">
        <v>833</v>
      </c>
    </row>
    <row r="138" spans="1:11" x14ac:dyDescent="0.35">
      <c r="A138" t="s">
        <v>235</v>
      </c>
      <c r="B138" t="s">
        <v>669</v>
      </c>
      <c r="C138" t="s">
        <v>509</v>
      </c>
      <c r="I138" t="s">
        <v>319</v>
      </c>
      <c r="J138" t="s">
        <v>1187</v>
      </c>
      <c r="K138" t="s">
        <v>833</v>
      </c>
    </row>
    <row r="139" spans="1:11" x14ac:dyDescent="0.35">
      <c r="A139" t="s">
        <v>235</v>
      </c>
      <c r="B139" t="s">
        <v>671</v>
      </c>
      <c r="C139" t="s">
        <v>509</v>
      </c>
      <c r="I139" t="s">
        <v>319</v>
      </c>
      <c r="J139" t="s">
        <v>1192</v>
      </c>
      <c r="K139" t="s">
        <v>833</v>
      </c>
    </row>
    <row r="140" spans="1:11" x14ac:dyDescent="0.35">
      <c r="A140" t="s">
        <v>235</v>
      </c>
      <c r="B140" t="s">
        <v>672</v>
      </c>
      <c r="C140" t="s">
        <v>509</v>
      </c>
      <c r="I140" t="s">
        <v>319</v>
      </c>
      <c r="J140" t="s">
        <v>1196</v>
      </c>
      <c r="K140" t="s">
        <v>833</v>
      </c>
    </row>
    <row r="141" spans="1:11" x14ac:dyDescent="0.35">
      <c r="A141" t="s">
        <v>235</v>
      </c>
      <c r="B141" t="s">
        <v>673</v>
      </c>
      <c r="C141" t="s">
        <v>509</v>
      </c>
      <c r="I141" t="s">
        <v>319</v>
      </c>
      <c r="J141" t="s">
        <v>1198</v>
      </c>
      <c r="K141" t="s">
        <v>833</v>
      </c>
    </row>
    <row r="142" spans="1:11" x14ac:dyDescent="0.35">
      <c r="A142" t="s">
        <v>235</v>
      </c>
      <c r="B142" t="s">
        <v>674</v>
      </c>
      <c r="C142" t="s">
        <v>509</v>
      </c>
      <c r="I142" t="s">
        <v>319</v>
      </c>
      <c r="J142" t="s">
        <v>1200</v>
      </c>
      <c r="K142" t="s">
        <v>833</v>
      </c>
    </row>
    <row r="143" spans="1:11" x14ac:dyDescent="0.35">
      <c r="A143" t="s">
        <v>235</v>
      </c>
      <c r="B143" t="s">
        <v>676</v>
      </c>
      <c r="C143" t="s">
        <v>509</v>
      </c>
      <c r="I143" t="s">
        <v>319</v>
      </c>
      <c r="J143" t="s">
        <v>1203</v>
      </c>
      <c r="K143" t="s">
        <v>833</v>
      </c>
    </row>
    <row r="144" spans="1:11" x14ac:dyDescent="0.35">
      <c r="A144" t="s">
        <v>235</v>
      </c>
      <c r="B144" t="s">
        <v>677</v>
      </c>
      <c r="C144" t="s">
        <v>509</v>
      </c>
      <c r="I144" t="s">
        <v>319</v>
      </c>
      <c r="J144" t="s">
        <v>1207</v>
      </c>
      <c r="K144" t="s">
        <v>833</v>
      </c>
    </row>
    <row r="145" spans="1:11" x14ac:dyDescent="0.35">
      <c r="A145" t="s">
        <v>235</v>
      </c>
      <c r="B145" t="s">
        <v>678</v>
      </c>
      <c r="C145" t="s">
        <v>509</v>
      </c>
      <c r="I145" t="s">
        <v>319</v>
      </c>
      <c r="J145" t="s">
        <v>1209</v>
      </c>
      <c r="K145" t="s">
        <v>833</v>
      </c>
    </row>
    <row r="146" spans="1:11" x14ac:dyDescent="0.35">
      <c r="A146" t="s">
        <v>679</v>
      </c>
      <c r="B146" t="s">
        <v>681</v>
      </c>
      <c r="C146" t="s">
        <v>682</v>
      </c>
      <c r="I146" t="s">
        <v>319</v>
      </c>
      <c r="J146" t="s">
        <v>1210</v>
      </c>
      <c r="K146" t="s">
        <v>833</v>
      </c>
    </row>
    <row r="147" spans="1:11" x14ac:dyDescent="0.35">
      <c r="A147" t="s">
        <v>679</v>
      </c>
      <c r="B147" t="s">
        <v>691</v>
      </c>
      <c r="C147" t="s">
        <v>147</v>
      </c>
      <c r="I147" t="s">
        <v>319</v>
      </c>
      <c r="J147" t="s">
        <v>1211</v>
      </c>
      <c r="K147" t="s">
        <v>833</v>
      </c>
    </row>
    <row r="148" spans="1:11" x14ac:dyDescent="0.35">
      <c r="A148" t="s">
        <v>679</v>
      </c>
      <c r="B148" t="s">
        <v>695</v>
      </c>
      <c r="C148" t="s">
        <v>147</v>
      </c>
      <c r="I148" t="s">
        <v>319</v>
      </c>
      <c r="J148" t="s">
        <v>1212</v>
      </c>
      <c r="K148" t="s">
        <v>833</v>
      </c>
    </row>
    <row r="149" spans="1:11" x14ac:dyDescent="0.35">
      <c r="A149" t="s">
        <v>679</v>
      </c>
      <c r="B149" t="s">
        <v>700</v>
      </c>
      <c r="C149" t="s">
        <v>147</v>
      </c>
      <c r="I149" t="s">
        <v>319</v>
      </c>
      <c r="J149" t="s">
        <v>1213</v>
      </c>
      <c r="K149" t="s">
        <v>833</v>
      </c>
    </row>
    <row r="150" spans="1:11" x14ac:dyDescent="0.35">
      <c r="A150" t="s">
        <v>679</v>
      </c>
      <c r="B150" t="s">
        <v>706</v>
      </c>
      <c r="C150" t="s">
        <v>147</v>
      </c>
      <c r="I150" t="s">
        <v>235</v>
      </c>
      <c r="J150" t="s">
        <v>531</v>
      </c>
      <c r="K150" t="s">
        <v>833</v>
      </c>
    </row>
    <row r="151" spans="1:11" x14ac:dyDescent="0.35">
      <c r="A151" t="s">
        <v>679</v>
      </c>
      <c r="B151" t="s">
        <v>708</v>
      </c>
      <c r="C151" t="s">
        <v>147</v>
      </c>
      <c r="I151" t="s">
        <v>235</v>
      </c>
      <c r="J151" t="s">
        <v>667</v>
      </c>
      <c r="K151" t="s">
        <v>833</v>
      </c>
    </row>
    <row r="152" spans="1:11" x14ac:dyDescent="0.35">
      <c r="A152" t="s">
        <v>679</v>
      </c>
      <c r="B152" t="s">
        <v>710</v>
      </c>
      <c r="C152" t="s">
        <v>682</v>
      </c>
      <c r="I152" t="s">
        <v>235</v>
      </c>
      <c r="J152" t="s">
        <v>671</v>
      </c>
      <c r="K152" t="s">
        <v>833</v>
      </c>
    </row>
    <row r="153" spans="1:11" x14ac:dyDescent="0.35">
      <c r="A153" t="s">
        <v>679</v>
      </c>
      <c r="B153" t="s">
        <v>712</v>
      </c>
      <c r="C153" t="s">
        <v>682</v>
      </c>
      <c r="I153" t="s">
        <v>235</v>
      </c>
      <c r="J153" t="s">
        <v>1279</v>
      </c>
      <c r="K153" t="s">
        <v>833</v>
      </c>
    </row>
    <row r="154" spans="1:11" x14ac:dyDescent="0.35">
      <c r="A154" t="s">
        <v>615</v>
      </c>
      <c r="B154" t="s">
        <v>715</v>
      </c>
      <c r="C154" t="s">
        <v>509</v>
      </c>
      <c r="I154" t="s">
        <v>235</v>
      </c>
      <c r="J154" t="s">
        <v>1280</v>
      </c>
      <c r="K154" t="s">
        <v>833</v>
      </c>
    </row>
    <row r="155" spans="1:11" x14ac:dyDescent="0.35">
      <c r="A155" t="s">
        <v>615</v>
      </c>
      <c r="B155" t="s">
        <v>722</v>
      </c>
      <c r="C155" t="s">
        <v>509</v>
      </c>
      <c r="I155" t="s">
        <v>235</v>
      </c>
      <c r="J155" t="s">
        <v>1281</v>
      </c>
      <c r="K155" t="s">
        <v>833</v>
      </c>
    </row>
    <row r="156" spans="1:11" x14ac:dyDescent="0.35">
      <c r="A156" t="s">
        <v>615</v>
      </c>
      <c r="B156" t="s">
        <v>724</v>
      </c>
      <c r="C156" t="s">
        <v>509</v>
      </c>
      <c r="I156" t="s">
        <v>235</v>
      </c>
      <c r="J156" t="s">
        <v>1282</v>
      </c>
      <c r="K156" t="s">
        <v>833</v>
      </c>
    </row>
    <row r="157" spans="1:11" x14ac:dyDescent="0.35">
      <c r="A157" t="s">
        <v>615</v>
      </c>
      <c r="B157" t="s">
        <v>730</v>
      </c>
      <c r="C157" t="s">
        <v>509</v>
      </c>
      <c r="I157" t="s">
        <v>235</v>
      </c>
      <c r="J157" t="s">
        <v>1283</v>
      </c>
      <c r="K157" t="s">
        <v>833</v>
      </c>
    </row>
    <row r="158" spans="1:11" x14ac:dyDescent="0.35">
      <c r="A158" t="s">
        <v>615</v>
      </c>
      <c r="B158" t="s">
        <v>731</v>
      </c>
      <c r="C158" t="s">
        <v>509</v>
      </c>
      <c r="I158" t="s">
        <v>235</v>
      </c>
      <c r="J158" t="s">
        <v>1284</v>
      </c>
      <c r="K158" t="s">
        <v>833</v>
      </c>
    </row>
    <row r="159" spans="1:11" x14ac:dyDescent="0.35">
      <c r="A159" t="s">
        <v>615</v>
      </c>
      <c r="B159" t="s">
        <v>734</v>
      </c>
      <c r="C159" t="s">
        <v>509</v>
      </c>
      <c r="I159" t="s">
        <v>319</v>
      </c>
      <c r="J159" t="s">
        <v>1286</v>
      </c>
      <c r="K159" t="s">
        <v>147</v>
      </c>
    </row>
    <row r="160" spans="1:11" x14ac:dyDescent="0.35">
      <c r="A160" t="s">
        <v>615</v>
      </c>
      <c r="B160" t="s">
        <v>736</v>
      </c>
      <c r="C160" t="s">
        <v>509</v>
      </c>
      <c r="I160" t="s">
        <v>319</v>
      </c>
      <c r="J160" t="s">
        <v>1289</v>
      </c>
      <c r="K160" t="s">
        <v>147</v>
      </c>
    </row>
    <row r="161" spans="1:11" x14ac:dyDescent="0.35">
      <c r="A161" t="s">
        <v>615</v>
      </c>
      <c r="B161" t="s">
        <v>738</v>
      </c>
      <c r="C161" t="s">
        <v>509</v>
      </c>
      <c r="I161" t="s">
        <v>319</v>
      </c>
      <c r="J161" t="s">
        <v>1291</v>
      </c>
      <c r="K161" t="s">
        <v>147</v>
      </c>
    </row>
    <row r="162" spans="1:11" x14ac:dyDescent="0.35">
      <c r="A162" t="s">
        <v>679</v>
      </c>
      <c r="B162" t="s">
        <v>740</v>
      </c>
      <c r="C162" t="s">
        <v>509</v>
      </c>
      <c r="I162" t="s">
        <v>319</v>
      </c>
      <c r="J162" t="s">
        <v>1292</v>
      </c>
      <c r="K162" t="s">
        <v>147</v>
      </c>
    </row>
    <row r="163" spans="1:11" x14ac:dyDescent="0.35">
      <c r="A163" t="s">
        <v>679</v>
      </c>
      <c r="B163" t="s">
        <v>742</v>
      </c>
      <c r="C163" t="s">
        <v>509</v>
      </c>
      <c r="I163" t="s">
        <v>319</v>
      </c>
      <c r="J163" t="s">
        <v>1357</v>
      </c>
      <c r="K163" t="s">
        <v>509</v>
      </c>
    </row>
    <row r="164" spans="1:11" x14ac:dyDescent="0.35">
      <c r="A164" t="s">
        <v>679</v>
      </c>
      <c r="B164" t="s">
        <v>744</v>
      </c>
      <c r="C164" t="s">
        <v>509</v>
      </c>
      <c r="I164" t="s">
        <v>319</v>
      </c>
      <c r="J164" t="s">
        <v>1364</v>
      </c>
      <c r="K164" t="s">
        <v>509</v>
      </c>
    </row>
    <row r="165" spans="1:11" x14ac:dyDescent="0.35">
      <c r="A165" t="s">
        <v>679</v>
      </c>
      <c r="B165" t="s">
        <v>745</v>
      </c>
      <c r="C165" t="s">
        <v>509</v>
      </c>
      <c r="I165" t="s">
        <v>319</v>
      </c>
      <c r="J165" t="s">
        <v>1369</v>
      </c>
      <c r="K165" t="s">
        <v>509</v>
      </c>
    </row>
    <row r="166" spans="1:11" x14ac:dyDescent="0.35">
      <c r="A166" t="s">
        <v>679</v>
      </c>
      <c r="B166" t="s">
        <v>748</v>
      </c>
      <c r="C166" t="s">
        <v>509</v>
      </c>
      <c r="I166" t="s">
        <v>319</v>
      </c>
      <c r="J166" t="s">
        <v>1371</v>
      </c>
      <c r="K166" t="s">
        <v>509</v>
      </c>
    </row>
    <row r="167" spans="1:11" x14ac:dyDescent="0.35">
      <c r="A167" t="s">
        <v>679</v>
      </c>
      <c r="B167" t="s">
        <v>749</v>
      </c>
      <c r="C167" t="s">
        <v>509</v>
      </c>
      <c r="I167" t="s">
        <v>319</v>
      </c>
      <c r="J167" t="s">
        <v>1373</v>
      </c>
      <c r="K167" t="s">
        <v>509</v>
      </c>
    </row>
    <row r="168" spans="1:11" x14ac:dyDescent="0.35">
      <c r="A168" t="s">
        <v>679</v>
      </c>
      <c r="B168" t="s">
        <v>750</v>
      </c>
      <c r="C168" t="s">
        <v>509</v>
      </c>
      <c r="I168" t="s">
        <v>319</v>
      </c>
      <c r="J168" t="s">
        <v>1376</v>
      </c>
      <c r="K168" t="s">
        <v>509</v>
      </c>
    </row>
    <row r="169" spans="1:11" x14ac:dyDescent="0.35">
      <c r="A169" t="s">
        <v>679</v>
      </c>
      <c r="B169" t="s">
        <v>753</v>
      </c>
      <c r="C169" t="s">
        <v>509</v>
      </c>
      <c r="I169" t="s">
        <v>319</v>
      </c>
      <c r="J169" t="s">
        <v>1379</v>
      </c>
      <c r="K169" t="s">
        <v>509</v>
      </c>
    </row>
    <row r="170" spans="1:11" x14ac:dyDescent="0.35">
      <c r="A170" t="s">
        <v>679</v>
      </c>
      <c r="B170" t="s">
        <v>755</v>
      </c>
      <c r="C170" t="s">
        <v>509</v>
      </c>
      <c r="I170" t="s">
        <v>319</v>
      </c>
      <c r="J170" t="s">
        <v>1382</v>
      </c>
      <c r="K170" t="s">
        <v>509</v>
      </c>
    </row>
    <row r="171" spans="1:11" x14ac:dyDescent="0.35">
      <c r="A171" t="s">
        <v>679</v>
      </c>
      <c r="B171" t="s">
        <v>758</v>
      </c>
      <c r="C171" t="s">
        <v>509</v>
      </c>
      <c r="I171" t="s">
        <v>319</v>
      </c>
      <c r="J171" t="s">
        <v>1383</v>
      </c>
      <c r="K171" t="s">
        <v>509</v>
      </c>
    </row>
    <row r="172" spans="1:11" x14ac:dyDescent="0.35">
      <c r="A172" t="s">
        <v>679</v>
      </c>
      <c r="B172" t="s">
        <v>759</v>
      </c>
      <c r="C172" t="s">
        <v>509</v>
      </c>
      <c r="I172" t="s">
        <v>319</v>
      </c>
      <c r="J172" t="s">
        <v>1384</v>
      </c>
      <c r="K172" t="s">
        <v>509</v>
      </c>
    </row>
    <row r="173" spans="1:11" x14ac:dyDescent="0.35">
      <c r="A173" t="s">
        <v>679</v>
      </c>
      <c r="B173" t="s">
        <v>763</v>
      </c>
      <c r="C173" t="s">
        <v>509</v>
      </c>
      <c r="I173" t="s">
        <v>319</v>
      </c>
      <c r="J173" t="s">
        <v>1385</v>
      </c>
      <c r="K173" t="s">
        <v>509</v>
      </c>
    </row>
    <row r="174" spans="1:11" x14ac:dyDescent="0.35">
      <c r="A174" t="s">
        <v>679</v>
      </c>
      <c r="B174" t="s">
        <v>764</v>
      </c>
      <c r="C174" t="s">
        <v>509</v>
      </c>
      <c r="I174" t="s">
        <v>319</v>
      </c>
      <c r="J174" t="s">
        <v>1386</v>
      </c>
      <c r="K174" t="s">
        <v>509</v>
      </c>
    </row>
    <row r="175" spans="1:11" x14ac:dyDescent="0.35">
      <c r="A175" t="s">
        <v>444</v>
      </c>
      <c r="B175" t="s">
        <v>446</v>
      </c>
      <c r="C175" t="s">
        <v>509</v>
      </c>
      <c r="I175" t="s">
        <v>319</v>
      </c>
      <c r="J175" t="s">
        <v>1387</v>
      </c>
      <c r="K175" t="s">
        <v>509</v>
      </c>
    </row>
    <row r="176" spans="1:11" x14ac:dyDescent="0.35">
      <c r="A176" t="s">
        <v>444</v>
      </c>
      <c r="B176" t="s">
        <v>458</v>
      </c>
      <c r="C176" t="s">
        <v>509</v>
      </c>
      <c r="I176" t="s">
        <v>235</v>
      </c>
      <c r="J176" t="s">
        <v>1500</v>
      </c>
      <c r="K176" t="s">
        <v>239</v>
      </c>
    </row>
    <row r="177" spans="1:11" x14ac:dyDescent="0.35">
      <c r="A177" t="s">
        <v>444</v>
      </c>
      <c r="B177" t="s">
        <v>459</v>
      </c>
      <c r="C177" t="s">
        <v>509</v>
      </c>
      <c r="I177" t="s">
        <v>235</v>
      </c>
      <c r="J177" t="s">
        <v>1509</v>
      </c>
      <c r="K177" t="s">
        <v>239</v>
      </c>
    </row>
    <row r="178" spans="1:11" x14ac:dyDescent="0.35">
      <c r="A178" t="s">
        <v>444</v>
      </c>
      <c r="B178" t="s">
        <v>468</v>
      </c>
      <c r="C178" t="s">
        <v>509</v>
      </c>
      <c r="I178" t="s">
        <v>235</v>
      </c>
      <c r="J178" t="s">
        <v>1510</v>
      </c>
      <c r="K178" t="s">
        <v>239</v>
      </c>
    </row>
    <row r="179" spans="1:11" x14ac:dyDescent="0.35">
      <c r="A179" t="s">
        <v>444</v>
      </c>
      <c r="B179" t="s">
        <v>466</v>
      </c>
      <c r="C179" t="s">
        <v>509</v>
      </c>
      <c r="I179" t="s">
        <v>235</v>
      </c>
      <c r="J179" t="s">
        <v>1512</v>
      </c>
      <c r="K179" t="s">
        <v>239</v>
      </c>
    </row>
    <row r="180" spans="1:11" x14ac:dyDescent="0.35">
      <c r="A180" t="s">
        <v>444</v>
      </c>
      <c r="B180" t="s">
        <v>464</v>
      </c>
      <c r="C180" t="s">
        <v>509</v>
      </c>
      <c r="I180" t="s">
        <v>235</v>
      </c>
      <c r="J180" t="s">
        <v>1898</v>
      </c>
      <c r="K180" t="s">
        <v>239</v>
      </c>
    </row>
    <row r="181" spans="1:11" x14ac:dyDescent="0.35">
      <c r="A181" t="s">
        <v>444</v>
      </c>
      <c r="B181" t="s">
        <v>473</v>
      </c>
      <c r="C181" t="s">
        <v>509</v>
      </c>
      <c r="I181" t="s">
        <v>235</v>
      </c>
      <c r="J181" t="s">
        <v>1910</v>
      </c>
      <c r="K181" t="s">
        <v>239</v>
      </c>
    </row>
    <row r="182" spans="1:11" x14ac:dyDescent="0.35">
      <c r="A182" t="s">
        <v>444</v>
      </c>
      <c r="B182" t="s">
        <v>474</v>
      </c>
      <c r="C182" t="s">
        <v>509</v>
      </c>
      <c r="I182" t="s">
        <v>235</v>
      </c>
      <c r="J182" t="s">
        <v>1924</v>
      </c>
      <c r="K182" t="s">
        <v>147</v>
      </c>
    </row>
    <row r="183" spans="1:11" x14ac:dyDescent="0.35">
      <c r="A183" t="s">
        <v>444</v>
      </c>
      <c r="B183" t="s">
        <v>776</v>
      </c>
      <c r="C183" t="s">
        <v>509</v>
      </c>
      <c r="I183" t="s">
        <v>235</v>
      </c>
      <c r="J183" t="s">
        <v>1928</v>
      </c>
      <c r="K183" t="s">
        <v>147</v>
      </c>
    </row>
    <row r="184" spans="1:11" x14ac:dyDescent="0.35">
      <c r="A184" t="s">
        <v>444</v>
      </c>
      <c r="B184" t="s">
        <v>777</v>
      </c>
      <c r="C184" t="s">
        <v>509</v>
      </c>
      <c r="I184" t="s">
        <v>235</v>
      </c>
      <c r="J184" t="s">
        <v>1929</v>
      </c>
      <c r="K184" t="s">
        <v>147</v>
      </c>
    </row>
    <row r="185" spans="1:11" x14ac:dyDescent="0.35">
      <c r="A185" t="s">
        <v>444</v>
      </c>
      <c r="B185" t="s">
        <v>458</v>
      </c>
      <c r="C185" t="s">
        <v>147</v>
      </c>
      <c r="I185" t="s">
        <v>235</v>
      </c>
      <c r="J185" t="s">
        <v>1931</v>
      </c>
      <c r="K185" t="s">
        <v>147</v>
      </c>
    </row>
    <row r="186" spans="1:11" x14ac:dyDescent="0.35">
      <c r="A186" t="s">
        <v>444</v>
      </c>
      <c r="B186" t="s">
        <v>446</v>
      </c>
      <c r="C186" t="s">
        <v>147</v>
      </c>
      <c r="I186" t="s">
        <v>235</v>
      </c>
      <c r="J186" t="s">
        <v>1933</v>
      </c>
      <c r="K186" t="s">
        <v>147</v>
      </c>
    </row>
    <row r="187" spans="1:11" x14ac:dyDescent="0.35">
      <c r="A187" t="s">
        <v>444</v>
      </c>
      <c r="B187" t="s">
        <v>468</v>
      </c>
      <c r="C187" t="s">
        <v>147</v>
      </c>
      <c r="I187" t="s">
        <v>235</v>
      </c>
      <c r="J187" t="s">
        <v>1936</v>
      </c>
      <c r="K187" t="s">
        <v>147</v>
      </c>
    </row>
    <row r="188" spans="1:11" x14ac:dyDescent="0.35">
      <c r="A188" t="s">
        <v>444</v>
      </c>
      <c r="B188" t="s">
        <v>459</v>
      </c>
      <c r="C188" t="s">
        <v>147</v>
      </c>
      <c r="I188" t="s">
        <v>235</v>
      </c>
      <c r="J188" t="s">
        <v>1937</v>
      </c>
      <c r="K188" t="s">
        <v>147</v>
      </c>
    </row>
    <row r="189" spans="1:11" x14ac:dyDescent="0.35">
      <c r="A189" t="s">
        <v>444</v>
      </c>
      <c r="B189" t="s">
        <v>783</v>
      </c>
      <c r="C189" t="s">
        <v>147</v>
      </c>
      <c r="I189" t="s">
        <v>235</v>
      </c>
      <c r="J189" t="s">
        <v>1939</v>
      </c>
      <c r="K189" t="s">
        <v>147</v>
      </c>
    </row>
    <row r="190" spans="1:11" x14ac:dyDescent="0.35">
      <c r="A190" t="s">
        <v>444</v>
      </c>
      <c r="B190" t="s">
        <v>784</v>
      </c>
      <c r="C190" t="s">
        <v>147</v>
      </c>
      <c r="I190" t="s">
        <v>235</v>
      </c>
      <c r="J190" t="s">
        <v>1940</v>
      </c>
      <c r="K190" t="s">
        <v>147</v>
      </c>
    </row>
    <row r="191" spans="1:11" x14ac:dyDescent="0.35">
      <c r="A191" t="s">
        <v>785</v>
      </c>
      <c r="B191" t="s">
        <v>787</v>
      </c>
      <c r="C191" t="s">
        <v>147</v>
      </c>
      <c r="I191" t="s">
        <v>235</v>
      </c>
      <c r="J191" t="s">
        <v>1942</v>
      </c>
      <c r="K191" t="s">
        <v>147</v>
      </c>
    </row>
    <row r="192" spans="1:11" x14ac:dyDescent="0.35">
      <c r="A192" t="s">
        <v>785</v>
      </c>
      <c r="B192" t="s">
        <v>798</v>
      </c>
      <c r="C192" t="s">
        <v>147</v>
      </c>
      <c r="I192" t="s">
        <v>235</v>
      </c>
      <c r="J192" t="s">
        <v>1943</v>
      </c>
      <c r="K192" t="s">
        <v>147</v>
      </c>
    </row>
    <row r="193" spans="1:11" x14ac:dyDescent="0.35">
      <c r="A193" t="s">
        <v>785</v>
      </c>
      <c r="B193" t="s">
        <v>800</v>
      </c>
      <c r="C193" t="s">
        <v>147</v>
      </c>
      <c r="I193" t="s">
        <v>235</v>
      </c>
      <c r="J193" t="s">
        <v>1944</v>
      </c>
      <c r="K193" t="s">
        <v>147</v>
      </c>
    </row>
    <row r="194" spans="1:11" x14ac:dyDescent="0.35">
      <c r="A194" t="s">
        <v>444</v>
      </c>
      <c r="B194" t="s">
        <v>802</v>
      </c>
      <c r="C194" t="s">
        <v>147</v>
      </c>
      <c r="I194" t="s">
        <v>235</v>
      </c>
      <c r="J194" t="s">
        <v>1945</v>
      </c>
      <c r="K194" t="s">
        <v>147</v>
      </c>
    </row>
    <row r="195" spans="1:11" x14ac:dyDescent="0.35">
      <c r="A195" t="s">
        <v>444</v>
      </c>
      <c r="B195" t="s">
        <v>458</v>
      </c>
      <c r="C195" t="s">
        <v>147</v>
      </c>
      <c r="I195" t="s">
        <v>319</v>
      </c>
      <c r="J195" t="s">
        <v>1947</v>
      </c>
      <c r="K195" t="s">
        <v>147</v>
      </c>
    </row>
    <row r="196" spans="1:11" x14ac:dyDescent="0.35">
      <c r="A196" t="s">
        <v>444</v>
      </c>
      <c r="B196" t="s">
        <v>815</v>
      </c>
      <c r="C196" t="s">
        <v>147</v>
      </c>
      <c r="I196" t="s">
        <v>319</v>
      </c>
      <c r="J196" t="s">
        <v>1949</v>
      </c>
      <c r="K196" t="s">
        <v>147</v>
      </c>
    </row>
    <row r="197" spans="1:11" x14ac:dyDescent="0.35">
      <c r="A197" t="s">
        <v>444</v>
      </c>
      <c r="B197" t="s">
        <v>818</v>
      </c>
      <c r="C197" t="s">
        <v>147</v>
      </c>
      <c r="I197" t="s">
        <v>319</v>
      </c>
      <c r="J197" t="s">
        <v>1951</v>
      </c>
      <c r="K197" t="s">
        <v>147</v>
      </c>
    </row>
    <row r="198" spans="1:11" x14ac:dyDescent="0.35">
      <c r="A198" t="s">
        <v>444</v>
      </c>
      <c r="B198" t="s">
        <v>820</v>
      </c>
      <c r="C198" t="s">
        <v>147</v>
      </c>
      <c r="I198" t="s">
        <v>319</v>
      </c>
      <c r="J198" t="s">
        <v>1954</v>
      </c>
      <c r="K198" t="s">
        <v>147</v>
      </c>
    </row>
    <row r="199" spans="1:11" x14ac:dyDescent="0.35">
      <c r="A199" t="s">
        <v>785</v>
      </c>
      <c r="B199" t="s">
        <v>822</v>
      </c>
      <c r="I199" t="s">
        <v>319</v>
      </c>
      <c r="J199" t="s">
        <v>1955</v>
      </c>
      <c r="K199" t="s">
        <v>147</v>
      </c>
    </row>
    <row r="200" spans="1:11" x14ac:dyDescent="0.35">
      <c r="A200" t="s">
        <v>785</v>
      </c>
      <c r="B200" t="s">
        <v>831</v>
      </c>
      <c r="C200" t="s">
        <v>833</v>
      </c>
      <c r="I200" t="s">
        <v>319</v>
      </c>
      <c r="J200" t="s">
        <v>1956</v>
      </c>
      <c r="K200" t="s">
        <v>147</v>
      </c>
    </row>
    <row r="201" spans="1:11" x14ac:dyDescent="0.35">
      <c r="A201" t="s">
        <v>615</v>
      </c>
      <c r="B201" t="s">
        <v>845</v>
      </c>
      <c r="C201" t="s">
        <v>833</v>
      </c>
      <c r="I201" t="s">
        <v>235</v>
      </c>
      <c r="J201" t="s">
        <v>274</v>
      </c>
      <c r="K201" t="s">
        <v>239</v>
      </c>
    </row>
    <row r="202" spans="1:11" x14ac:dyDescent="0.35">
      <c r="A202" t="s">
        <v>615</v>
      </c>
      <c r="B202" t="s">
        <v>862</v>
      </c>
      <c r="C202" t="s">
        <v>833</v>
      </c>
      <c r="I202" t="s">
        <v>235</v>
      </c>
      <c r="J202" t="s">
        <v>394</v>
      </c>
      <c r="K202" t="s">
        <v>239</v>
      </c>
    </row>
    <row r="203" spans="1:11" x14ac:dyDescent="0.35">
      <c r="A203" t="s">
        <v>865</v>
      </c>
      <c r="B203" t="s">
        <v>867</v>
      </c>
      <c r="C203" t="s">
        <v>509</v>
      </c>
      <c r="I203" t="s">
        <v>235</v>
      </c>
      <c r="J203" t="s">
        <v>1052</v>
      </c>
      <c r="K203" t="s">
        <v>423</v>
      </c>
    </row>
    <row r="204" spans="1:11" x14ac:dyDescent="0.35">
      <c r="A204" t="s">
        <v>865</v>
      </c>
      <c r="B204" t="s">
        <v>881</v>
      </c>
      <c r="C204" t="s">
        <v>509</v>
      </c>
      <c r="I204" t="s">
        <v>235</v>
      </c>
      <c r="J204" t="s">
        <v>672</v>
      </c>
      <c r="K204" t="s">
        <v>423</v>
      </c>
    </row>
    <row r="205" spans="1:11" x14ac:dyDescent="0.35">
      <c r="A205" t="s">
        <v>865</v>
      </c>
      <c r="B205" t="s">
        <v>891</v>
      </c>
      <c r="C205" t="s">
        <v>833</v>
      </c>
      <c r="I205" t="s">
        <v>235</v>
      </c>
      <c r="J205" t="s">
        <v>286</v>
      </c>
      <c r="K205" t="s">
        <v>423</v>
      </c>
    </row>
    <row r="206" spans="1:11" x14ac:dyDescent="0.35">
      <c r="A206" t="s">
        <v>865</v>
      </c>
      <c r="B206" t="s">
        <v>893</v>
      </c>
      <c r="C206" t="s">
        <v>833</v>
      </c>
      <c r="I206" t="s">
        <v>235</v>
      </c>
      <c r="J206" t="s">
        <v>673</v>
      </c>
      <c r="K206" t="s">
        <v>239</v>
      </c>
    </row>
    <row r="207" spans="1:11" x14ac:dyDescent="0.35">
      <c r="A207" t="s">
        <v>865</v>
      </c>
      <c r="B207" t="s">
        <v>896</v>
      </c>
      <c r="C207" t="s">
        <v>833</v>
      </c>
      <c r="I207" t="s">
        <v>235</v>
      </c>
      <c r="J207" t="s">
        <v>1969</v>
      </c>
      <c r="K207" t="s">
        <v>239</v>
      </c>
    </row>
    <row r="208" spans="1:11" x14ac:dyDescent="0.35">
      <c r="A208" t="s">
        <v>898</v>
      </c>
      <c r="B208" t="s">
        <v>900</v>
      </c>
      <c r="C208" t="s">
        <v>833</v>
      </c>
      <c r="I208" t="s">
        <v>235</v>
      </c>
      <c r="J208" t="s">
        <v>1975</v>
      </c>
      <c r="K208" t="s">
        <v>239</v>
      </c>
    </row>
    <row r="209" spans="1:11" x14ac:dyDescent="0.35">
      <c r="A209" t="s">
        <v>898</v>
      </c>
      <c r="B209" t="s">
        <v>913</v>
      </c>
      <c r="C209" t="s">
        <v>833</v>
      </c>
      <c r="I209" t="s">
        <v>235</v>
      </c>
      <c r="J209" t="s">
        <v>1976</v>
      </c>
      <c r="K209" t="s">
        <v>239</v>
      </c>
    </row>
    <row r="210" spans="1:11" x14ac:dyDescent="0.35">
      <c r="A210" t="s">
        <v>898</v>
      </c>
      <c r="B210" t="s">
        <v>917</v>
      </c>
      <c r="C210" t="s">
        <v>833</v>
      </c>
      <c r="I210" t="s">
        <v>235</v>
      </c>
      <c r="J210" t="s">
        <v>1978</v>
      </c>
      <c r="K210" t="s">
        <v>423</v>
      </c>
    </row>
    <row r="211" spans="1:11" x14ac:dyDescent="0.35">
      <c r="A211" t="s">
        <v>898</v>
      </c>
      <c r="B211" t="s">
        <v>919</v>
      </c>
      <c r="C211" t="s">
        <v>833</v>
      </c>
      <c r="I211" t="s">
        <v>235</v>
      </c>
      <c r="J211" t="s">
        <v>1980</v>
      </c>
      <c r="K211" t="s">
        <v>147</v>
      </c>
    </row>
    <row r="212" spans="1:11" x14ac:dyDescent="0.35">
      <c r="A212" t="s">
        <v>898</v>
      </c>
      <c r="B212" t="s">
        <v>931</v>
      </c>
      <c r="C212" t="s">
        <v>833</v>
      </c>
      <c r="I212" t="s">
        <v>235</v>
      </c>
      <c r="J212" t="s">
        <v>1996</v>
      </c>
      <c r="K212" t="s">
        <v>682</v>
      </c>
    </row>
    <row r="213" spans="1:11" x14ac:dyDescent="0.35">
      <c r="A213" t="s">
        <v>898</v>
      </c>
      <c r="B213" t="s">
        <v>933</v>
      </c>
      <c r="C213" t="s">
        <v>833</v>
      </c>
      <c r="I213" t="s">
        <v>235</v>
      </c>
      <c r="J213" t="s">
        <v>1999</v>
      </c>
      <c r="K213" t="s">
        <v>682</v>
      </c>
    </row>
    <row r="214" spans="1:11" x14ac:dyDescent="0.35">
      <c r="A214" t="s">
        <v>679</v>
      </c>
      <c r="B214" t="s">
        <v>939</v>
      </c>
      <c r="C214" t="s">
        <v>940</v>
      </c>
      <c r="I214" t="s">
        <v>235</v>
      </c>
      <c r="J214" t="s">
        <v>2002</v>
      </c>
      <c r="K214" t="s">
        <v>682</v>
      </c>
    </row>
    <row r="215" spans="1:11" x14ac:dyDescent="0.35">
      <c r="A215" t="s">
        <v>898</v>
      </c>
      <c r="B215" t="s">
        <v>954</v>
      </c>
      <c r="C215" t="s">
        <v>954</v>
      </c>
      <c r="I215" t="s">
        <v>235</v>
      </c>
      <c r="J215" t="s">
        <v>2005</v>
      </c>
      <c r="K215" t="s">
        <v>682</v>
      </c>
    </row>
    <row r="216" spans="1:11" x14ac:dyDescent="0.35">
      <c r="A216" t="s">
        <v>444</v>
      </c>
      <c r="B216" t="s">
        <v>969</v>
      </c>
      <c r="C216" t="s">
        <v>833</v>
      </c>
      <c r="I216" t="s">
        <v>319</v>
      </c>
      <c r="J216" t="s">
        <v>2060</v>
      </c>
      <c r="K216" t="s">
        <v>509</v>
      </c>
    </row>
    <row r="217" spans="1:11" x14ac:dyDescent="0.35">
      <c r="A217" t="s">
        <v>898</v>
      </c>
      <c r="B217" t="s">
        <v>981</v>
      </c>
      <c r="C217" t="s">
        <v>509</v>
      </c>
      <c r="I217" t="s">
        <v>319</v>
      </c>
      <c r="J217" t="s">
        <v>2066</v>
      </c>
      <c r="K217" t="s">
        <v>509</v>
      </c>
    </row>
    <row r="218" spans="1:11" x14ac:dyDescent="0.35">
      <c r="A218" t="s">
        <v>898</v>
      </c>
      <c r="B218" t="s">
        <v>996</v>
      </c>
      <c r="C218" t="s">
        <v>509</v>
      </c>
      <c r="I218" t="s">
        <v>319</v>
      </c>
      <c r="J218" t="s">
        <v>2068</v>
      </c>
      <c r="K218" t="s">
        <v>509</v>
      </c>
    </row>
    <row r="219" spans="1:11" x14ac:dyDescent="0.35">
      <c r="A219" t="s">
        <v>898</v>
      </c>
      <c r="B219" t="s">
        <v>998</v>
      </c>
      <c r="C219" t="s">
        <v>509</v>
      </c>
      <c r="I219" t="s">
        <v>319</v>
      </c>
      <c r="J219" t="s">
        <v>2069</v>
      </c>
      <c r="K219" t="s">
        <v>509</v>
      </c>
    </row>
    <row r="220" spans="1:11" x14ac:dyDescent="0.35">
      <c r="A220" t="s">
        <v>898</v>
      </c>
      <c r="B220" t="s">
        <v>999</v>
      </c>
      <c r="C220" t="s">
        <v>509</v>
      </c>
      <c r="I220" t="s">
        <v>319</v>
      </c>
      <c r="J220" t="s">
        <v>2071</v>
      </c>
      <c r="K220" t="s">
        <v>833</v>
      </c>
    </row>
    <row r="221" spans="1:11" x14ac:dyDescent="0.35">
      <c r="A221" t="s">
        <v>898</v>
      </c>
      <c r="B221" t="s">
        <v>1003</v>
      </c>
      <c r="C221" t="s">
        <v>509</v>
      </c>
      <c r="I221" t="s">
        <v>319</v>
      </c>
      <c r="J221" t="s">
        <v>2076</v>
      </c>
      <c r="K221" t="s">
        <v>833</v>
      </c>
    </row>
    <row r="222" spans="1:11" x14ac:dyDescent="0.35">
      <c r="A222" t="s">
        <v>898</v>
      </c>
      <c r="B222" t="s">
        <v>1012</v>
      </c>
      <c r="C222" t="s">
        <v>509</v>
      </c>
      <c r="I222" t="s">
        <v>319</v>
      </c>
      <c r="J222" t="s">
        <v>2080</v>
      </c>
      <c r="K222" t="s">
        <v>833</v>
      </c>
    </row>
    <row r="223" spans="1:11" x14ac:dyDescent="0.35">
      <c r="A223" t="s">
        <v>235</v>
      </c>
      <c r="B223" t="s">
        <v>1020</v>
      </c>
      <c r="C223" t="s">
        <v>147</v>
      </c>
      <c r="I223" t="s">
        <v>319</v>
      </c>
      <c r="J223" t="s">
        <v>2084</v>
      </c>
      <c r="K223" t="s">
        <v>833</v>
      </c>
    </row>
    <row r="224" spans="1:11" x14ac:dyDescent="0.35">
      <c r="A224" t="s">
        <v>235</v>
      </c>
      <c r="B224" t="s">
        <v>1029</v>
      </c>
      <c r="C224" t="s">
        <v>147</v>
      </c>
      <c r="I224" t="s">
        <v>319</v>
      </c>
      <c r="J224" t="s">
        <v>2086</v>
      </c>
      <c r="K224" t="s">
        <v>833</v>
      </c>
    </row>
    <row r="225" spans="1:11" x14ac:dyDescent="0.35">
      <c r="A225" t="s">
        <v>235</v>
      </c>
      <c r="B225" t="s">
        <v>274</v>
      </c>
      <c r="C225" t="s">
        <v>147</v>
      </c>
      <c r="I225" t="s">
        <v>319</v>
      </c>
      <c r="J225" t="s">
        <v>2088</v>
      </c>
      <c r="K225" t="s">
        <v>833</v>
      </c>
    </row>
    <row r="226" spans="1:11" x14ac:dyDescent="0.35">
      <c r="A226" t="s">
        <v>235</v>
      </c>
      <c r="B226" t="s">
        <v>1033</v>
      </c>
      <c r="C226" t="s">
        <v>147</v>
      </c>
      <c r="I226" t="s">
        <v>319</v>
      </c>
      <c r="J226" t="s">
        <v>2090</v>
      </c>
      <c r="K226" t="s">
        <v>833</v>
      </c>
    </row>
    <row r="227" spans="1:11" x14ac:dyDescent="0.35">
      <c r="A227" t="s">
        <v>235</v>
      </c>
      <c r="B227" t="s">
        <v>286</v>
      </c>
      <c r="C227" t="s">
        <v>147</v>
      </c>
      <c r="I227" t="s">
        <v>319</v>
      </c>
      <c r="J227" t="s">
        <v>2092</v>
      </c>
      <c r="K227" t="s">
        <v>833</v>
      </c>
    </row>
    <row r="228" spans="1:11" x14ac:dyDescent="0.35">
      <c r="A228" t="s">
        <v>235</v>
      </c>
      <c r="B228" t="s">
        <v>1036</v>
      </c>
      <c r="C228" t="s">
        <v>147</v>
      </c>
      <c r="I228" t="s">
        <v>235</v>
      </c>
      <c r="J228" t="s">
        <v>2139</v>
      </c>
      <c r="K228" t="s">
        <v>147</v>
      </c>
    </row>
    <row r="229" spans="1:11" x14ac:dyDescent="0.35">
      <c r="A229" t="s">
        <v>235</v>
      </c>
      <c r="B229" t="s">
        <v>1037</v>
      </c>
      <c r="C229" t="s">
        <v>147</v>
      </c>
      <c r="I229" t="s">
        <v>235</v>
      </c>
      <c r="J229" t="s">
        <v>2142</v>
      </c>
      <c r="K229" t="s">
        <v>147</v>
      </c>
    </row>
    <row r="230" spans="1:11" x14ac:dyDescent="0.35">
      <c r="A230" t="s">
        <v>235</v>
      </c>
      <c r="B230" t="s">
        <v>1038</v>
      </c>
      <c r="C230" t="s">
        <v>147</v>
      </c>
      <c r="I230" t="s">
        <v>319</v>
      </c>
      <c r="J230" t="s">
        <v>2145</v>
      </c>
      <c r="K230" t="s">
        <v>147</v>
      </c>
    </row>
    <row r="231" spans="1:11" x14ac:dyDescent="0.35">
      <c r="A231" t="s">
        <v>235</v>
      </c>
      <c r="B231" t="s">
        <v>1020</v>
      </c>
      <c r="C231" t="s">
        <v>147</v>
      </c>
      <c r="I231" t="s">
        <v>319</v>
      </c>
      <c r="J231" t="s">
        <v>2148</v>
      </c>
      <c r="K231" t="s">
        <v>147</v>
      </c>
    </row>
    <row r="232" spans="1:11" x14ac:dyDescent="0.35">
      <c r="A232" t="s">
        <v>235</v>
      </c>
      <c r="B232" t="s">
        <v>1029</v>
      </c>
      <c r="C232" t="s">
        <v>147</v>
      </c>
      <c r="I232" t="s">
        <v>319</v>
      </c>
      <c r="J232" t="s">
        <v>2149</v>
      </c>
      <c r="K232" t="s">
        <v>147</v>
      </c>
    </row>
    <row r="233" spans="1:11" x14ac:dyDescent="0.35">
      <c r="A233" t="s">
        <v>235</v>
      </c>
      <c r="B233" t="s">
        <v>274</v>
      </c>
      <c r="C233" t="s">
        <v>147</v>
      </c>
      <c r="I233" t="s">
        <v>319</v>
      </c>
      <c r="J233" t="s">
        <v>2150</v>
      </c>
      <c r="K233" t="s">
        <v>147</v>
      </c>
    </row>
    <row r="234" spans="1:11" x14ac:dyDescent="0.35">
      <c r="A234" t="s">
        <v>235</v>
      </c>
      <c r="B234" t="s">
        <v>1033</v>
      </c>
      <c r="C234" t="s">
        <v>147</v>
      </c>
      <c r="I234" t="s">
        <v>319</v>
      </c>
      <c r="J234" t="s">
        <v>2151</v>
      </c>
      <c r="K234" t="s">
        <v>147</v>
      </c>
    </row>
    <row r="235" spans="1:11" x14ac:dyDescent="0.35">
      <c r="A235" t="s">
        <v>235</v>
      </c>
      <c r="B235" t="s">
        <v>286</v>
      </c>
      <c r="C235" t="s">
        <v>147</v>
      </c>
      <c r="I235" t="s">
        <v>319</v>
      </c>
      <c r="J235" t="s">
        <v>2152</v>
      </c>
      <c r="K235" t="s">
        <v>147</v>
      </c>
    </row>
    <row r="236" spans="1:11" x14ac:dyDescent="0.35">
      <c r="A236" t="s">
        <v>235</v>
      </c>
      <c r="B236" t="s">
        <v>292</v>
      </c>
      <c r="C236" t="s">
        <v>147</v>
      </c>
      <c r="I236" t="s">
        <v>319</v>
      </c>
      <c r="J236" t="s">
        <v>2153</v>
      </c>
      <c r="K236" t="s">
        <v>147</v>
      </c>
    </row>
    <row r="237" spans="1:11" x14ac:dyDescent="0.35">
      <c r="A237" t="s">
        <v>235</v>
      </c>
      <c r="B237" t="s">
        <v>1047</v>
      </c>
      <c r="C237" t="s">
        <v>147</v>
      </c>
      <c r="I237" t="s">
        <v>319</v>
      </c>
      <c r="J237" t="s">
        <v>2155</v>
      </c>
      <c r="K237" t="s">
        <v>147</v>
      </c>
    </row>
    <row r="238" spans="1:11" x14ac:dyDescent="0.35">
      <c r="A238" t="s">
        <v>235</v>
      </c>
      <c r="B238" t="s">
        <v>1048</v>
      </c>
      <c r="C238" t="s">
        <v>147</v>
      </c>
      <c r="I238" t="s">
        <v>319</v>
      </c>
      <c r="J238" t="s">
        <v>2156</v>
      </c>
      <c r="K238" t="s">
        <v>147</v>
      </c>
    </row>
    <row r="239" spans="1:11" x14ac:dyDescent="0.35">
      <c r="A239" t="s">
        <v>235</v>
      </c>
      <c r="B239" t="s">
        <v>1049</v>
      </c>
      <c r="C239" t="s">
        <v>147</v>
      </c>
      <c r="I239" t="s">
        <v>319</v>
      </c>
      <c r="J239" t="s">
        <v>2157</v>
      </c>
      <c r="K239" t="s">
        <v>147</v>
      </c>
    </row>
    <row r="240" spans="1:11" x14ac:dyDescent="0.35">
      <c r="A240" t="s">
        <v>235</v>
      </c>
      <c r="B240" t="s">
        <v>1050</v>
      </c>
      <c r="C240" t="s">
        <v>147</v>
      </c>
      <c r="I240" t="s">
        <v>319</v>
      </c>
      <c r="J240" t="s">
        <v>2159</v>
      </c>
      <c r="K240" t="s">
        <v>509</v>
      </c>
    </row>
    <row r="241" spans="1:11" x14ac:dyDescent="0.35">
      <c r="A241" t="s">
        <v>235</v>
      </c>
      <c r="B241" t="s">
        <v>274</v>
      </c>
      <c r="C241" t="s">
        <v>147</v>
      </c>
      <c r="I241" t="s">
        <v>319</v>
      </c>
      <c r="J241" t="s">
        <v>2160</v>
      </c>
      <c r="K241" t="s">
        <v>509</v>
      </c>
    </row>
    <row r="242" spans="1:11" x14ac:dyDescent="0.35">
      <c r="A242" t="s">
        <v>235</v>
      </c>
      <c r="B242" t="s">
        <v>286</v>
      </c>
      <c r="C242" t="s">
        <v>147</v>
      </c>
      <c r="I242" t="s">
        <v>319</v>
      </c>
      <c r="J242" t="s">
        <v>2163</v>
      </c>
      <c r="K242" t="s">
        <v>509</v>
      </c>
    </row>
    <row r="243" spans="1:11" x14ac:dyDescent="0.35">
      <c r="A243" t="s">
        <v>235</v>
      </c>
      <c r="B243" t="s">
        <v>1052</v>
      </c>
      <c r="C243" t="s">
        <v>147</v>
      </c>
      <c r="I243" t="s">
        <v>319</v>
      </c>
      <c r="J243" t="s">
        <v>2164</v>
      </c>
      <c r="K243" t="s">
        <v>509</v>
      </c>
    </row>
    <row r="244" spans="1:11" x14ac:dyDescent="0.35">
      <c r="A244" t="s">
        <v>235</v>
      </c>
      <c r="B244" t="s">
        <v>394</v>
      </c>
      <c r="C244" t="s">
        <v>147</v>
      </c>
      <c r="I244" t="s">
        <v>319</v>
      </c>
      <c r="J244" t="s">
        <v>2165</v>
      </c>
      <c r="K244" t="s">
        <v>509</v>
      </c>
    </row>
    <row r="245" spans="1:11" x14ac:dyDescent="0.35">
      <c r="A245" t="s">
        <v>235</v>
      </c>
      <c r="B245" t="s">
        <v>1053</v>
      </c>
      <c r="C245" t="s">
        <v>147</v>
      </c>
      <c r="I245" t="s">
        <v>319</v>
      </c>
      <c r="J245" t="s">
        <v>2168</v>
      </c>
      <c r="K245" t="s">
        <v>509</v>
      </c>
    </row>
    <row r="246" spans="1:11" x14ac:dyDescent="0.35">
      <c r="A246" t="s">
        <v>235</v>
      </c>
      <c r="B246" t="s">
        <v>1054</v>
      </c>
      <c r="C246" t="s">
        <v>147</v>
      </c>
      <c r="I246" t="s">
        <v>319</v>
      </c>
      <c r="J246" t="s">
        <v>2169</v>
      </c>
      <c r="K246" t="s">
        <v>509</v>
      </c>
    </row>
    <row r="247" spans="1:11" x14ac:dyDescent="0.35">
      <c r="A247" t="s">
        <v>235</v>
      </c>
      <c r="B247" t="s">
        <v>1056</v>
      </c>
      <c r="C247" t="s">
        <v>147</v>
      </c>
      <c r="I247" t="s">
        <v>319</v>
      </c>
      <c r="J247" t="s">
        <v>2170</v>
      </c>
      <c r="K247" t="s">
        <v>509</v>
      </c>
    </row>
    <row r="248" spans="1:11" x14ac:dyDescent="0.35">
      <c r="A248" t="s">
        <v>235</v>
      </c>
      <c r="B248" t="s">
        <v>1057</v>
      </c>
      <c r="C248" t="s">
        <v>147</v>
      </c>
      <c r="I248" t="s">
        <v>319</v>
      </c>
      <c r="J248" t="s">
        <v>2171</v>
      </c>
      <c r="K248" t="s">
        <v>509</v>
      </c>
    </row>
    <row r="249" spans="1:11" x14ac:dyDescent="0.35">
      <c r="A249" t="s">
        <v>235</v>
      </c>
      <c r="B249" t="s">
        <v>1058</v>
      </c>
      <c r="C249" t="s">
        <v>147</v>
      </c>
      <c r="I249" t="s">
        <v>235</v>
      </c>
      <c r="J249" t="s">
        <v>2179</v>
      </c>
      <c r="K249" t="s">
        <v>509</v>
      </c>
    </row>
    <row r="250" spans="1:11" x14ac:dyDescent="0.35">
      <c r="A250" t="s">
        <v>235</v>
      </c>
      <c r="B250" t="s">
        <v>1049</v>
      </c>
      <c r="C250" t="s">
        <v>147</v>
      </c>
      <c r="I250" t="s">
        <v>235</v>
      </c>
      <c r="J250" t="s">
        <v>2184</v>
      </c>
      <c r="K250" t="s">
        <v>509</v>
      </c>
    </row>
    <row r="251" spans="1:11" x14ac:dyDescent="0.35">
      <c r="A251" t="s">
        <v>235</v>
      </c>
      <c r="B251" t="s">
        <v>1059</v>
      </c>
      <c r="C251" t="s">
        <v>147</v>
      </c>
      <c r="I251" t="s">
        <v>235</v>
      </c>
      <c r="J251" t="s">
        <v>2185</v>
      </c>
      <c r="K251" t="s">
        <v>509</v>
      </c>
    </row>
    <row r="252" spans="1:11" x14ac:dyDescent="0.35">
      <c r="A252" t="s">
        <v>319</v>
      </c>
      <c r="B252" t="s">
        <v>1061</v>
      </c>
      <c r="C252" t="s">
        <v>147</v>
      </c>
      <c r="I252" t="s">
        <v>235</v>
      </c>
      <c r="J252" t="s">
        <v>2186</v>
      </c>
      <c r="K252" t="s">
        <v>509</v>
      </c>
    </row>
    <row r="253" spans="1:11" x14ac:dyDescent="0.35">
      <c r="A253" t="s">
        <v>319</v>
      </c>
      <c r="B253" t="s">
        <v>1065</v>
      </c>
      <c r="C253" t="s">
        <v>147</v>
      </c>
      <c r="I253" t="s">
        <v>235</v>
      </c>
      <c r="J253" t="s">
        <v>2187</v>
      </c>
      <c r="K253" t="s">
        <v>509</v>
      </c>
    </row>
    <row r="254" spans="1:11" x14ac:dyDescent="0.35">
      <c r="A254" t="s">
        <v>319</v>
      </c>
      <c r="B254" t="s">
        <v>1066</v>
      </c>
      <c r="C254" t="s">
        <v>147</v>
      </c>
      <c r="I254" t="s">
        <v>235</v>
      </c>
      <c r="J254" t="s">
        <v>2190</v>
      </c>
      <c r="K254" t="s">
        <v>509</v>
      </c>
    </row>
    <row r="255" spans="1:11" x14ac:dyDescent="0.35">
      <c r="A255" t="s">
        <v>319</v>
      </c>
      <c r="B255" t="s">
        <v>1070</v>
      </c>
      <c r="C255" t="s">
        <v>147</v>
      </c>
      <c r="I255" t="s">
        <v>235</v>
      </c>
      <c r="J255" t="s">
        <v>2191</v>
      </c>
      <c r="K255" t="s">
        <v>509</v>
      </c>
    </row>
    <row r="256" spans="1:11" x14ac:dyDescent="0.35">
      <c r="A256" t="s">
        <v>319</v>
      </c>
      <c r="B256" t="s">
        <v>1071</v>
      </c>
      <c r="C256" t="s">
        <v>147</v>
      </c>
      <c r="I256" t="s">
        <v>235</v>
      </c>
      <c r="J256" t="s">
        <v>2192</v>
      </c>
      <c r="K256" t="s">
        <v>509</v>
      </c>
    </row>
    <row r="257" spans="1:11" x14ac:dyDescent="0.35">
      <c r="A257" t="s">
        <v>319</v>
      </c>
      <c r="B257" t="s">
        <v>1074</v>
      </c>
      <c r="C257" t="s">
        <v>147</v>
      </c>
      <c r="I257" t="s">
        <v>235</v>
      </c>
      <c r="J257" t="s">
        <v>2193</v>
      </c>
      <c r="K257" t="s">
        <v>509</v>
      </c>
    </row>
    <row r="258" spans="1:11" x14ac:dyDescent="0.35">
      <c r="A258" t="s">
        <v>785</v>
      </c>
      <c r="B258" t="s">
        <v>1076</v>
      </c>
      <c r="C258" t="s">
        <v>147</v>
      </c>
      <c r="I258" t="s">
        <v>235</v>
      </c>
      <c r="J258" t="s">
        <v>2195</v>
      </c>
      <c r="K258" t="s">
        <v>509</v>
      </c>
    </row>
    <row r="259" spans="1:11" x14ac:dyDescent="0.35">
      <c r="A259" t="s">
        <v>785</v>
      </c>
      <c r="B259" t="s">
        <v>1085</v>
      </c>
      <c r="C259" t="s">
        <v>147</v>
      </c>
      <c r="I259" t="s">
        <v>235</v>
      </c>
      <c r="J259" t="s">
        <v>2196</v>
      </c>
      <c r="K259" t="s">
        <v>509</v>
      </c>
    </row>
    <row r="260" spans="1:11" x14ac:dyDescent="0.35">
      <c r="A260" t="s">
        <v>785</v>
      </c>
      <c r="B260" t="s">
        <v>1086</v>
      </c>
      <c r="C260" t="s">
        <v>147</v>
      </c>
      <c r="I260" t="s">
        <v>235</v>
      </c>
      <c r="J260" t="s">
        <v>2197</v>
      </c>
      <c r="K260" t="s">
        <v>509</v>
      </c>
    </row>
    <row r="261" spans="1:11" x14ac:dyDescent="0.35">
      <c r="A261" t="s">
        <v>785</v>
      </c>
      <c r="B261" t="s">
        <v>1089</v>
      </c>
      <c r="C261" t="s">
        <v>147</v>
      </c>
      <c r="I261" t="s">
        <v>235</v>
      </c>
      <c r="J261" t="s">
        <v>2201</v>
      </c>
      <c r="K261" t="s">
        <v>509</v>
      </c>
    </row>
    <row r="262" spans="1:11" x14ac:dyDescent="0.35">
      <c r="A262" t="s">
        <v>785</v>
      </c>
      <c r="B262" t="s">
        <v>1090</v>
      </c>
      <c r="C262" t="s">
        <v>147</v>
      </c>
      <c r="I262" t="s">
        <v>235</v>
      </c>
      <c r="J262" t="s">
        <v>2203</v>
      </c>
      <c r="K262" t="s">
        <v>509</v>
      </c>
    </row>
    <row r="263" spans="1:11" x14ac:dyDescent="0.35">
      <c r="A263" t="s">
        <v>785</v>
      </c>
      <c r="B263" t="s">
        <v>1091</v>
      </c>
      <c r="C263" t="s">
        <v>147</v>
      </c>
      <c r="I263" t="s">
        <v>319</v>
      </c>
      <c r="J263" t="s">
        <v>2220</v>
      </c>
      <c r="K263" t="s">
        <v>833</v>
      </c>
    </row>
    <row r="264" spans="1:11" x14ac:dyDescent="0.35">
      <c r="A264" t="s">
        <v>785</v>
      </c>
      <c r="B264" t="s">
        <v>1092</v>
      </c>
      <c r="C264" t="s">
        <v>147</v>
      </c>
      <c r="I264" t="s">
        <v>319</v>
      </c>
      <c r="J264" t="s">
        <v>2224</v>
      </c>
      <c r="K264" t="s">
        <v>833</v>
      </c>
    </row>
    <row r="265" spans="1:11" x14ac:dyDescent="0.35">
      <c r="A265" t="s">
        <v>785</v>
      </c>
      <c r="B265" t="s">
        <v>1093</v>
      </c>
      <c r="C265" t="s">
        <v>147</v>
      </c>
      <c r="I265" t="s">
        <v>319</v>
      </c>
      <c r="J265" t="s">
        <v>1357</v>
      </c>
      <c r="K265" t="s">
        <v>833</v>
      </c>
    </row>
    <row r="266" spans="1:11" x14ac:dyDescent="0.35">
      <c r="A266" t="s">
        <v>785</v>
      </c>
      <c r="B266" t="s">
        <v>1094</v>
      </c>
      <c r="C266" t="s">
        <v>147</v>
      </c>
      <c r="I266" t="s">
        <v>319</v>
      </c>
      <c r="J266" t="s">
        <v>1371</v>
      </c>
      <c r="K266" t="s">
        <v>833</v>
      </c>
    </row>
    <row r="267" spans="1:11" x14ac:dyDescent="0.35">
      <c r="A267" t="s">
        <v>785</v>
      </c>
      <c r="B267" t="s">
        <v>1095</v>
      </c>
      <c r="C267" t="s">
        <v>147</v>
      </c>
      <c r="I267" t="s">
        <v>319</v>
      </c>
      <c r="J267" t="s">
        <v>2227</v>
      </c>
      <c r="K267" t="s">
        <v>833</v>
      </c>
    </row>
    <row r="268" spans="1:11" x14ac:dyDescent="0.35">
      <c r="A268" t="s">
        <v>785</v>
      </c>
      <c r="B268" t="s">
        <v>1096</v>
      </c>
      <c r="C268" t="s">
        <v>147</v>
      </c>
      <c r="I268" t="s">
        <v>319</v>
      </c>
      <c r="J268" t="s">
        <v>2228</v>
      </c>
      <c r="K268" t="s">
        <v>833</v>
      </c>
    </row>
    <row r="269" spans="1:11" x14ac:dyDescent="0.35">
      <c r="A269" t="s">
        <v>785</v>
      </c>
      <c r="B269" t="s">
        <v>1097</v>
      </c>
      <c r="C269" t="s">
        <v>147</v>
      </c>
      <c r="I269" t="s">
        <v>319</v>
      </c>
      <c r="J269" t="s">
        <v>2229</v>
      </c>
      <c r="K269" t="s">
        <v>833</v>
      </c>
    </row>
    <row r="270" spans="1:11" x14ac:dyDescent="0.35">
      <c r="A270" t="s">
        <v>785</v>
      </c>
      <c r="B270" t="s">
        <v>1098</v>
      </c>
      <c r="C270" t="s">
        <v>147</v>
      </c>
      <c r="I270" t="s">
        <v>319</v>
      </c>
      <c r="J270" t="s">
        <v>1364</v>
      </c>
      <c r="K270" t="s">
        <v>833</v>
      </c>
    </row>
    <row r="271" spans="1:11" x14ac:dyDescent="0.35">
      <c r="A271" t="s">
        <v>785</v>
      </c>
      <c r="B271" t="s">
        <v>1099</v>
      </c>
      <c r="C271" t="s">
        <v>147</v>
      </c>
      <c r="I271" t="s">
        <v>319</v>
      </c>
      <c r="J271" t="s">
        <v>1369</v>
      </c>
      <c r="K271" t="s">
        <v>833</v>
      </c>
    </row>
    <row r="272" spans="1:11" x14ac:dyDescent="0.35">
      <c r="A272" t="s">
        <v>785</v>
      </c>
      <c r="B272" t="s">
        <v>1100</v>
      </c>
      <c r="C272" t="s">
        <v>147</v>
      </c>
      <c r="I272" t="s">
        <v>319</v>
      </c>
      <c r="J272" t="s">
        <v>2234</v>
      </c>
      <c r="K272" t="s">
        <v>833</v>
      </c>
    </row>
    <row r="273" spans="1:11" x14ac:dyDescent="0.35">
      <c r="A273" t="s">
        <v>785</v>
      </c>
      <c r="B273" t="s">
        <v>1101</v>
      </c>
      <c r="C273" t="s">
        <v>147</v>
      </c>
      <c r="I273" t="s">
        <v>319</v>
      </c>
      <c r="J273" t="s">
        <v>2235</v>
      </c>
      <c r="K273" t="s">
        <v>833</v>
      </c>
    </row>
    <row r="274" spans="1:11" x14ac:dyDescent="0.35">
      <c r="A274" t="s">
        <v>785</v>
      </c>
      <c r="B274" t="s">
        <v>1102</v>
      </c>
      <c r="C274" t="s">
        <v>147</v>
      </c>
      <c r="I274" t="s">
        <v>319</v>
      </c>
      <c r="J274" t="s">
        <v>2236</v>
      </c>
      <c r="K274" t="s">
        <v>833</v>
      </c>
    </row>
    <row r="275" spans="1:11" x14ac:dyDescent="0.35">
      <c r="A275" t="s">
        <v>785</v>
      </c>
      <c r="B275" t="s">
        <v>1103</v>
      </c>
      <c r="C275" t="s">
        <v>147</v>
      </c>
      <c r="I275" t="s">
        <v>319</v>
      </c>
      <c r="J275" t="s">
        <v>2237</v>
      </c>
      <c r="K275" t="s">
        <v>833</v>
      </c>
    </row>
    <row r="276" spans="1:11" x14ac:dyDescent="0.35">
      <c r="A276" t="s">
        <v>785</v>
      </c>
      <c r="B276" t="s">
        <v>1104</v>
      </c>
      <c r="C276" t="s">
        <v>147</v>
      </c>
      <c r="I276" t="s">
        <v>319</v>
      </c>
      <c r="J276" t="s">
        <v>2239</v>
      </c>
      <c r="K276" t="s">
        <v>833</v>
      </c>
    </row>
    <row r="277" spans="1:11" x14ac:dyDescent="0.35">
      <c r="A277" t="s">
        <v>785</v>
      </c>
      <c r="B277" t="s">
        <v>1105</v>
      </c>
      <c r="C277" t="s">
        <v>147</v>
      </c>
      <c r="I277" t="s">
        <v>319</v>
      </c>
      <c r="J277" t="s">
        <v>1387</v>
      </c>
      <c r="K277" t="s">
        <v>833</v>
      </c>
    </row>
    <row r="278" spans="1:11" x14ac:dyDescent="0.35">
      <c r="A278" t="s">
        <v>785</v>
      </c>
      <c r="B278" t="s">
        <v>1106</v>
      </c>
      <c r="C278" t="s">
        <v>147</v>
      </c>
      <c r="I278" t="s">
        <v>319</v>
      </c>
      <c r="J278" t="s">
        <v>2241</v>
      </c>
      <c r="K278" t="s">
        <v>833</v>
      </c>
    </row>
    <row r="279" spans="1:11" x14ac:dyDescent="0.35">
      <c r="A279" t="s">
        <v>785</v>
      </c>
      <c r="B279" t="s">
        <v>1107</v>
      </c>
      <c r="C279" t="s">
        <v>147</v>
      </c>
      <c r="I279" t="s">
        <v>319</v>
      </c>
      <c r="J279" t="s">
        <v>2242</v>
      </c>
      <c r="K279" t="s">
        <v>833</v>
      </c>
    </row>
    <row r="280" spans="1:11" x14ac:dyDescent="0.35">
      <c r="A280" t="s">
        <v>235</v>
      </c>
      <c r="B280" t="s">
        <v>274</v>
      </c>
      <c r="C280" t="s">
        <v>147</v>
      </c>
      <c r="I280" t="s">
        <v>319</v>
      </c>
      <c r="J280" t="s">
        <v>2243</v>
      </c>
      <c r="K280" t="s">
        <v>833</v>
      </c>
    </row>
    <row r="281" spans="1:11" x14ac:dyDescent="0.35">
      <c r="A281" t="s">
        <v>235</v>
      </c>
      <c r="B281" t="s">
        <v>286</v>
      </c>
      <c r="C281" t="s">
        <v>147</v>
      </c>
      <c r="I281" t="s">
        <v>235</v>
      </c>
      <c r="J281" t="s">
        <v>286</v>
      </c>
      <c r="K281" t="s">
        <v>147</v>
      </c>
    </row>
    <row r="282" spans="1:11" x14ac:dyDescent="0.35">
      <c r="A282" t="s">
        <v>235</v>
      </c>
      <c r="B282" t="s">
        <v>393</v>
      </c>
      <c r="C282" t="s">
        <v>147</v>
      </c>
      <c r="I282" t="s">
        <v>235</v>
      </c>
      <c r="J282" t="s">
        <v>1047</v>
      </c>
      <c r="K282" t="s">
        <v>147</v>
      </c>
    </row>
    <row r="283" spans="1:11" x14ac:dyDescent="0.35">
      <c r="A283" t="s">
        <v>235</v>
      </c>
      <c r="B283" t="s">
        <v>394</v>
      </c>
      <c r="C283" t="s">
        <v>147</v>
      </c>
      <c r="I283" t="s">
        <v>235</v>
      </c>
      <c r="J283" t="s">
        <v>2321</v>
      </c>
      <c r="K283" t="s">
        <v>147</v>
      </c>
    </row>
    <row r="284" spans="1:11" x14ac:dyDescent="0.35">
      <c r="A284" t="s">
        <v>235</v>
      </c>
      <c r="B284" t="s">
        <v>396</v>
      </c>
      <c r="C284" t="s">
        <v>147</v>
      </c>
      <c r="I284" t="s">
        <v>235</v>
      </c>
      <c r="J284" t="s">
        <v>274</v>
      </c>
      <c r="K284" t="s">
        <v>147</v>
      </c>
    </row>
    <row r="285" spans="1:11" x14ac:dyDescent="0.35">
      <c r="A285" t="s">
        <v>235</v>
      </c>
      <c r="B285" t="s">
        <v>672</v>
      </c>
      <c r="C285" t="s">
        <v>147</v>
      </c>
      <c r="I285" t="s">
        <v>235</v>
      </c>
      <c r="J285" t="s">
        <v>2326</v>
      </c>
      <c r="K285" t="s">
        <v>147</v>
      </c>
    </row>
    <row r="286" spans="1:11" x14ac:dyDescent="0.35">
      <c r="A286" t="s">
        <v>235</v>
      </c>
      <c r="B286" t="s">
        <v>531</v>
      </c>
      <c r="C286" t="s">
        <v>147</v>
      </c>
      <c r="I286" t="s">
        <v>235</v>
      </c>
      <c r="J286" t="s">
        <v>2327</v>
      </c>
      <c r="K286" t="s">
        <v>147</v>
      </c>
    </row>
    <row r="287" spans="1:11" x14ac:dyDescent="0.35">
      <c r="A287" t="s">
        <v>235</v>
      </c>
      <c r="B287" t="s">
        <v>667</v>
      </c>
      <c r="C287" t="s">
        <v>147</v>
      </c>
      <c r="I287" t="s">
        <v>235</v>
      </c>
      <c r="J287" t="s">
        <v>2328</v>
      </c>
      <c r="K287" t="s">
        <v>147</v>
      </c>
    </row>
    <row r="288" spans="1:11" x14ac:dyDescent="0.35">
      <c r="A288" t="s">
        <v>235</v>
      </c>
      <c r="B288" t="s">
        <v>677</v>
      </c>
      <c r="C288" t="s">
        <v>147</v>
      </c>
      <c r="I288" t="s">
        <v>235</v>
      </c>
      <c r="J288" t="s">
        <v>1033</v>
      </c>
      <c r="K288" t="s">
        <v>147</v>
      </c>
    </row>
    <row r="289" spans="1:11" x14ac:dyDescent="0.35">
      <c r="A289" t="s">
        <v>235</v>
      </c>
      <c r="B289" t="s">
        <v>671</v>
      </c>
      <c r="C289" t="s">
        <v>147</v>
      </c>
      <c r="I289" t="s">
        <v>235</v>
      </c>
      <c r="J289" t="s">
        <v>292</v>
      </c>
      <c r="K289" t="s">
        <v>147</v>
      </c>
    </row>
    <row r="290" spans="1:11" x14ac:dyDescent="0.35">
      <c r="A290" t="s">
        <v>235</v>
      </c>
      <c r="B290" t="s">
        <v>669</v>
      </c>
      <c r="C290" t="s">
        <v>147</v>
      </c>
      <c r="I290" t="s">
        <v>235</v>
      </c>
      <c r="J290" t="s">
        <v>2329</v>
      </c>
      <c r="K290" t="s">
        <v>147</v>
      </c>
    </row>
    <row r="291" spans="1:11" x14ac:dyDescent="0.35">
      <c r="A291" t="s">
        <v>235</v>
      </c>
      <c r="B291" t="s">
        <v>676</v>
      </c>
      <c r="C291" t="s">
        <v>147</v>
      </c>
      <c r="I291" t="s">
        <v>235</v>
      </c>
      <c r="J291" t="s">
        <v>2330</v>
      </c>
      <c r="K291" t="s">
        <v>147</v>
      </c>
    </row>
    <row r="292" spans="1:11" x14ac:dyDescent="0.35">
      <c r="A292" t="s">
        <v>235</v>
      </c>
      <c r="B292" t="s">
        <v>674</v>
      </c>
      <c r="C292" t="s">
        <v>147</v>
      </c>
      <c r="I292" t="s">
        <v>235</v>
      </c>
      <c r="J292" t="s">
        <v>2331</v>
      </c>
      <c r="K292" t="s">
        <v>147</v>
      </c>
    </row>
    <row r="293" spans="1:11" x14ac:dyDescent="0.35">
      <c r="A293" t="s">
        <v>235</v>
      </c>
      <c r="B293" t="s">
        <v>678</v>
      </c>
      <c r="C293" t="s">
        <v>147</v>
      </c>
      <c r="I293" t="s">
        <v>235</v>
      </c>
      <c r="J293" t="s">
        <v>545</v>
      </c>
      <c r="K293" t="s">
        <v>147</v>
      </c>
    </row>
    <row r="294" spans="1:11" x14ac:dyDescent="0.35">
      <c r="A294" t="s">
        <v>139</v>
      </c>
      <c r="B294" t="s">
        <v>502</v>
      </c>
      <c r="C294" t="s">
        <v>147</v>
      </c>
      <c r="I294" t="s">
        <v>235</v>
      </c>
      <c r="J294" t="s">
        <v>2334</v>
      </c>
      <c r="K294" t="s">
        <v>147</v>
      </c>
    </row>
    <row r="295" spans="1:11" x14ac:dyDescent="0.35">
      <c r="A295" t="s">
        <v>139</v>
      </c>
      <c r="B295" t="s">
        <v>503</v>
      </c>
      <c r="C295" t="s">
        <v>147</v>
      </c>
      <c r="I295" t="s">
        <v>319</v>
      </c>
      <c r="J295" t="s">
        <v>2368</v>
      </c>
      <c r="K295" t="s">
        <v>833</v>
      </c>
    </row>
    <row r="296" spans="1:11" x14ac:dyDescent="0.35">
      <c r="A296" t="s">
        <v>139</v>
      </c>
      <c r="B296" t="s">
        <v>495</v>
      </c>
      <c r="C296" t="s">
        <v>147</v>
      </c>
    </row>
    <row r="297" spans="1:11" x14ac:dyDescent="0.35">
      <c r="A297" t="s">
        <v>139</v>
      </c>
      <c r="B297" t="s">
        <v>1127</v>
      </c>
      <c r="C297" t="s">
        <v>147</v>
      </c>
    </row>
    <row r="298" spans="1:11" x14ac:dyDescent="0.35">
      <c r="A298" t="s">
        <v>139</v>
      </c>
      <c r="B298" t="s">
        <v>1128</v>
      </c>
      <c r="C298" t="s">
        <v>147</v>
      </c>
    </row>
    <row r="299" spans="1:11" x14ac:dyDescent="0.35">
      <c r="A299" t="s">
        <v>139</v>
      </c>
      <c r="B299" t="s">
        <v>490</v>
      </c>
      <c r="C299" t="s">
        <v>147</v>
      </c>
    </row>
    <row r="300" spans="1:11" x14ac:dyDescent="0.35">
      <c r="A300" t="s">
        <v>139</v>
      </c>
      <c r="B300" t="s">
        <v>492</v>
      </c>
      <c r="C300" t="s">
        <v>147</v>
      </c>
    </row>
    <row r="301" spans="1:11" x14ac:dyDescent="0.35">
      <c r="A301" t="s">
        <v>139</v>
      </c>
      <c r="B301" t="s">
        <v>478</v>
      </c>
      <c r="C301" t="s">
        <v>147</v>
      </c>
    </row>
    <row r="302" spans="1:11" x14ac:dyDescent="0.35">
      <c r="A302" t="s">
        <v>139</v>
      </c>
      <c r="B302" t="s">
        <v>1132</v>
      </c>
      <c r="C302" t="s">
        <v>147</v>
      </c>
    </row>
    <row r="303" spans="1:11" x14ac:dyDescent="0.35">
      <c r="A303" t="s">
        <v>139</v>
      </c>
      <c r="B303" t="s">
        <v>1133</v>
      </c>
      <c r="C303" t="s">
        <v>147</v>
      </c>
    </row>
    <row r="304" spans="1:11" x14ac:dyDescent="0.35">
      <c r="A304" t="s">
        <v>139</v>
      </c>
      <c r="B304" t="s">
        <v>361</v>
      </c>
      <c r="C304" t="s">
        <v>509</v>
      </c>
    </row>
    <row r="305" spans="1:3" x14ac:dyDescent="0.35">
      <c r="A305" t="s">
        <v>139</v>
      </c>
      <c r="B305" t="s">
        <v>1140</v>
      </c>
      <c r="C305" t="s">
        <v>509</v>
      </c>
    </row>
    <row r="306" spans="1:3" x14ac:dyDescent="0.35">
      <c r="A306" t="s">
        <v>139</v>
      </c>
      <c r="B306" t="s">
        <v>376</v>
      </c>
      <c r="C306" t="s">
        <v>509</v>
      </c>
    </row>
    <row r="307" spans="1:3" x14ac:dyDescent="0.35">
      <c r="A307" t="s">
        <v>139</v>
      </c>
      <c r="B307" t="s">
        <v>377</v>
      </c>
      <c r="C307" t="s">
        <v>509</v>
      </c>
    </row>
    <row r="308" spans="1:3" x14ac:dyDescent="0.35">
      <c r="A308" t="s">
        <v>139</v>
      </c>
      <c r="B308" t="s">
        <v>1142</v>
      </c>
      <c r="C308" t="s">
        <v>509</v>
      </c>
    </row>
    <row r="309" spans="1:3" x14ac:dyDescent="0.35">
      <c r="A309" t="s">
        <v>139</v>
      </c>
      <c r="B309" t="s">
        <v>386</v>
      </c>
      <c r="C309" t="s">
        <v>509</v>
      </c>
    </row>
    <row r="310" spans="1:3" x14ac:dyDescent="0.35">
      <c r="A310" t="s">
        <v>139</v>
      </c>
      <c r="B310" t="s">
        <v>502</v>
      </c>
      <c r="C310" t="s">
        <v>509</v>
      </c>
    </row>
    <row r="311" spans="1:3" x14ac:dyDescent="0.35">
      <c r="A311" t="s">
        <v>139</v>
      </c>
      <c r="B311" t="s">
        <v>490</v>
      </c>
      <c r="C311" t="s">
        <v>509</v>
      </c>
    </row>
    <row r="312" spans="1:3" x14ac:dyDescent="0.35">
      <c r="A312" t="s">
        <v>139</v>
      </c>
      <c r="B312" t="s">
        <v>503</v>
      </c>
      <c r="C312" t="s">
        <v>509</v>
      </c>
    </row>
    <row r="313" spans="1:3" x14ac:dyDescent="0.35">
      <c r="A313" t="s">
        <v>139</v>
      </c>
      <c r="B313" t="s">
        <v>505</v>
      </c>
      <c r="C313" t="s">
        <v>509</v>
      </c>
    </row>
    <row r="314" spans="1:3" x14ac:dyDescent="0.35">
      <c r="A314" t="s">
        <v>139</v>
      </c>
      <c r="B314" t="s">
        <v>495</v>
      </c>
      <c r="C314" t="s">
        <v>509</v>
      </c>
    </row>
    <row r="315" spans="1:3" x14ac:dyDescent="0.35">
      <c r="A315" t="s">
        <v>139</v>
      </c>
      <c r="B315" t="s">
        <v>492</v>
      </c>
      <c r="C315" t="s">
        <v>509</v>
      </c>
    </row>
    <row r="316" spans="1:3" x14ac:dyDescent="0.35">
      <c r="A316" t="s">
        <v>139</v>
      </c>
      <c r="B316" t="s">
        <v>494</v>
      </c>
      <c r="C316" t="s">
        <v>509</v>
      </c>
    </row>
    <row r="317" spans="1:3" x14ac:dyDescent="0.35">
      <c r="A317" t="s">
        <v>139</v>
      </c>
      <c r="B317" t="s">
        <v>478</v>
      </c>
      <c r="C317" t="s">
        <v>509</v>
      </c>
    </row>
    <row r="318" spans="1:3" x14ac:dyDescent="0.35">
      <c r="A318" t="s">
        <v>139</v>
      </c>
      <c r="B318" t="s">
        <v>1160</v>
      </c>
      <c r="C318" t="s">
        <v>509</v>
      </c>
    </row>
    <row r="319" spans="1:3" x14ac:dyDescent="0.35">
      <c r="A319" t="s">
        <v>139</v>
      </c>
      <c r="B319" t="s">
        <v>1161</v>
      </c>
      <c r="C319" t="s">
        <v>509</v>
      </c>
    </row>
    <row r="320" spans="1:3" x14ac:dyDescent="0.35">
      <c r="A320" t="s">
        <v>139</v>
      </c>
      <c r="B320" t="s">
        <v>1162</v>
      </c>
      <c r="C320" t="s">
        <v>509</v>
      </c>
    </row>
    <row r="321" spans="1:3" x14ac:dyDescent="0.35">
      <c r="A321" t="s">
        <v>235</v>
      </c>
      <c r="B321" t="s">
        <v>1164</v>
      </c>
      <c r="C321" t="s">
        <v>833</v>
      </c>
    </row>
    <row r="322" spans="1:3" x14ac:dyDescent="0.35">
      <c r="A322" t="s">
        <v>235</v>
      </c>
      <c r="B322" t="s">
        <v>1176</v>
      </c>
      <c r="C322" t="s">
        <v>833</v>
      </c>
    </row>
    <row r="323" spans="1:3" x14ac:dyDescent="0.35">
      <c r="A323" t="s">
        <v>319</v>
      </c>
      <c r="B323" t="s">
        <v>1179</v>
      </c>
      <c r="C323" t="s">
        <v>833</v>
      </c>
    </row>
    <row r="324" spans="1:3" x14ac:dyDescent="0.35">
      <c r="A324" t="s">
        <v>319</v>
      </c>
      <c r="B324" t="s">
        <v>1187</v>
      </c>
      <c r="C324" t="s">
        <v>833</v>
      </c>
    </row>
    <row r="325" spans="1:3" x14ac:dyDescent="0.35">
      <c r="A325" t="s">
        <v>319</v>
      </c>
      <c r="B325" t="s">
        <v>1192</v>
      </c>
      <c r="C325" t="s">
        <v>833</v>
      </c>
    </row>
    <row r="326" spans="1:3" x14ac:dyDescent="0.35">
      <c r="A326" t="s">
        <v>319</v>
      </c>
      <c r="B326" t="s">
        <v>1196</v>
      </c>
      <c r="C326" t="s">
        <v>833</v>
      </c>
    </row>
    <row r="327" spans="1:3" x14ac:dyDescent="0.35">
      <c r="A327" t="s">
        <v>319</v>
      </c>
      <c r="B327" t="s">
        <v>1198</v>
      </c>
      <c r="C327" t="s">
        <v>833</v>
      </c>
    </row>
    <row r="328" spans="1:3" x14ac:dyDescent="0.35">
      <c r="A328" t="s">
        <v>319</v>
      </c>
      <c r="B328" t="s">
        <v>1200</v>
      </c>
      <c r="C328" t="s">
        <v>833</v>
      </c>
    </row>
    <row r="329" spans="1:3" x14ac:dyDescent="0.35">
      <c r="A329" t="s">
        <v>319</v>
      </c>
      <c r="B329" t="s">
        <v>1203</v>
      </c>
      <c r="C329" t="s">
        <v>833</v>
      </c>
    </row>
    <row r="330" spans="1:3" x14ac:dyDescent="0.35">
      <c r="A330" t="s">
        <v>319</v>
      </c>
      <c r="B330" t="s">
        <v>1207</v>
      </c>
      <c r="C330" t="s">
        <v>833</v>
      </c>
    </row>
    <row r="331" spans="1:3" x14ac:dyDescent="0.35">
      <c r="A331" t="s">
        <v>319</v>
      </c>
      <c r="B331" t="s">
        <v>1209</v>
      </c>
      <c r="C331" t="s">
        <v>833</v>
      </c>
    </row>
    <row r="332" spans="1:3" x14ac:dyDescent="0.35">
      <c r="A332" t="s">
        <v>319</v>
      </c>
      <c r="B332" t="s">
        <v>1210</v>
      </c>
      <c r="C332" t="s">
        <v>833</v>
      </c>
    </row>
    <row r="333" spans="1:3" x14ac:dyDescent="0.35">
      <c r="A333" t="s">
        <v>319</v>
      </c>
      <c r="B333" t="s">
        <v>1211</v>
      </c>
      <c r="C333" t="s">
        <v>833</v>
      </c>
    </row>
    <row r="334" spans="1:3" x14ac:dyDescent="0.35">
      <c r="A334" t="s">
        <v>319</v>
      </c>
      <c r="B334" t="s">
        <v>1212</v>
      </c>
      <c r="C334" t="s">
        <v>833</v>
      </c>
    </row>
    <row r="335" spans="1:3" x14ac:dyDescent="0.35">
      <c r="A335" t="s">
        <v>319</v>
      </c>
      <c r="B335" t="s">
        <v>1213</v>
      </c>
      <c r="C335" t="s">
        <v>833</v>
      </c>
    </row>
    <row r="336" spans="1:3" x14ac:dyDescent="0.35">
      <c r="A336" t="s">
        <v>139</v>
      </c>
      <c r="B336" t="s">
        <v>181</v>
      </c>
      <c r="C336" t="s">
        <v>833</v>
      </c>
    </row>
    <row r="337" spans="1:3" x14ac:dyDescent="0.35">
      <c r="A337" t="s">
        <v>139</v>
      </c>
      <c r="B337" t="s">
        <v>191</v>
      </c>
      <c r="C337" t="s">
        <v>833</v>
      </c>
    </row>
    <row r="338" spans="1:3" x14ac:dyDescent="0.35">
      <c r="A338" t="s">
        <v>139</v>
      </c>
      <c r="B338" t="s">
        <v>1223</v>
      </c>
      <c r="C338" t="s">
        <v>833</v>
      </c>
    </row>
    <row r="339" spans="1:3" x14ac:dyDescent="0.35">
      <c r="A339" t="s">
        <v>139</v>
      </c>
      <c r="B339" t="s">
        <v>1224</v>
      </c>
      <c r="C339" t="s">
        <v>833</v>
      </c>
    </row>
    <row r="340" spans="1:3" x14ac:dyDescent="0.35">
      <c r="A340" t="s">
        <v>139</v>
      </c>
      <c r="B340" t="s">
        <v>1225</v>
      </c>
      <c r="C340" t="s">
        <v>833</v>
      </c>
    </row>
    <row r="341" spans="1:3" x14ac:dyDescent="0.35">
      <c r="A341" t="s">
        <v>139</v>
      </c>
      <c r="B341" t="s">
        <v>1226</v>
      </c>
      <c r="C341" t="s">
        <v>833</v>
      </c>
    </row>
    <row r="342" spans="1:3" x14ac:dyDescent="0.35">
      <c r="A342" t="s">
        <v>139</v>
      </c>
      <c r="B342" t="s">
        <v>1227</v>
      </c>
      <c r="C342" t="s">
        <v>833</v>
      </c>
    </row>
    <row r="343" spans="1:3" x14ac:dyDescent="0.35">
      <c r="A343" t="s">
        <v>139</v>
      </c>
      <c r="B343" t="s">
        <v>192</v>
      </c>
      <c r="C343" t="s">
        <v>833</v>
      </c>
    </row>
    <row r="344" spans="1:3" x14ac:dyDescent="0.35">
      <c r="A344" t="s">
        <v>139</v>
      </c>
      <c r="B344" t="s">
        <v>1228</v>
      </c>
      <c r="C344" t="s">
        <v>833</v>
      </c>
    </row>
    <row r="345" spans="1:3" x14ac:dyDescent="0.35">
      <c r="A345" t="s">
        <v>139</v>
      </c>
      <c r="B345" t="s">
        <v>1229</v>
      </c>
      <c r="C345" t="s">
        <v>833</v>
      </c>
    </row>
    <row r="346" spans="1:3" x14ac:dyDescent="0.35">
      <c r="A346" t="s">
        <v>139</v>
      </c>
      <c r="B346" t="s">
        <v>1230</v>
      </c>
      <c r="C346" t="s">
        <v>833</v>
      </c>
    </row>
    <row r="347" spans="1:3" x14ac:dyDescent="0.35">
      <c r="A347" t="s">
        <v>139</v>
      </c>
      <c r="B347" t="s">
        <v>1231</v>
      </c>
      <c r="C347" t="s">
        <v>833</v>
      </c>
    </row>
    <row r="348" spans="1:3" x14ac:dyDescent="0.35">
      <c r="A348" t="s">
        <v>139</v>
      </c>
      <c r="B348" t="s">
        <v>490</v>
      </c>
      <c r="C348" t="s">
        <v>833</v>
      </c>
    </row>
    <row r="349" spans="1:3" x14ac:dyDescent="0.35">
      <c r="A349" t="s">
        <v>139</v>
      </c>
      <c r="B349" t="s">
        <v>492</v>
      </c>
      <c r="C349" t="s">
        <v>833</v>
      </c>
    </row>
    <row r="350" spans="1:3" x14ac:dyDescent="0.35">
      <c r="A350" t="s">
        <v>139</v>
      </c>
      <c r="B350" t="s">
        <v>1132</v>
      </c>
      <c r="C350" t="s">
        <v>833</v>
      </c>
    </row>
    <row r="351" spans="1:3" x14ac:dyDescent="0.35">
      <c r="A351" t="s">
        <v>139</v>
      </c>
      <c r="B351" t="s">
        <v>1235</v>
      </c>
      <c r="C351" t="s">
        <v>833</v>
      </c>
    </row>
    <row r="352" spans="1:3" x14ac:dyDescent="0.35">
      <c r="A352" t="s">
        <v>139</v>
      </c>
      <c r="B352" t="s">
        <v>1236</v>
      </c>
      <c r="C352" t="s">
        <v>833</v>
      </c>
    </row>
    <row r="353" spans="1:3" x14ac:dyDescent="0.35">
      <c r="A353" t="s">
        <v>139</v>
      </c>
      <c r="B353" t="s">
        <v>1237</v>
      </c>
      <c r="C353" t="s">
        <v>833</v>
      </c>
    </row>
    <row r="354" spans="1:3" x14ac:dyDescent="0.35">
      <c r="A354" t="s">
        <v>139</v>
      </c>
      <c r="B354" t="s">
        <v>1238</v>
      </c>
      <c r="C354" t="s">
        <v>833</v>
      </c>
    </row>
    <row r="355" spans="1:3" x14ac:dyDescent="0.35">
      <c r="A355" t="s">
        <v>139</v>
      </c>
      <c r="B355" t="s">
        <v>1160</v>
      </c>
      <c r="C355" t="s">
        <v>833</v>
      </c>
    </row>
    <row r="356" spans="1:3" x14ac:dyDescent="0.35">
      <c r="A356" t="s">
        <v>139</v>
      </c>
      <c r="B356" t="s">
        <v>1239</v>
      </c>
      <c r="C356" t="s">
        <v>833</v>
      </c>
    </row>
    <row r="357" spans="1:3" x14ac:dyDescent="0.35">
      <c r="A357" t="s">
        <v>139</v>
      </c>
      <c r="B357" t="s">
        <v>1240</v>
      </c>
      <c r="C357" t="s">
        <v>833</v>
      </c>
    </row>
    <row r="358" spans="1:3" x14ac:dyDescent="0.35">
      <c r="A358" t="s">
        <v>139</v>
      </c>
      <c r="B358" t="s">
        <v>1241</v>
      </c>
      <c r="C358" t="s">
        <v>833</v>
      </c>
    </row>
    <row r="359" spans="1:3" x14ac:dyDescent="0.35">
      <c r="A359" t="s">
        <v>139</v>
      </c>
      <c r="B359" t="s">
        <v>1242</v>
      </c>
      <c r="C359" t="s">
        <v>833</v>
      </c>
    </row>
    <row r="360" spans="1:3" x14ac:dyDescent="0.35">
      <c r="A360" t="s">
        <v>785</v>
      </c>
      <c r="B360" t="s">
        <v>1244</v>
      </c>
      <c r="C360" t="s">
        <v>833</v>
      </c>
    </row>
    <row r="361" spans="1:3" x14ac:dyDescent="0.35">
      <c r="A361" t="s">
        <v>785</v>
      </c>
      <c r="B361" t="s">
        <v>1254</v>
      </c>
      <c r="C361" t="s">
        <v>833</v>
      </c>
    </row>
    <row r="362" spans="1:3" x14ac:dyDescent="0.35">
      <c r="A362" t="s">
        <v>785</v>
      </c>
      <c r="B362" t="s">
        <v>1256</v>
      </c>
      <c r="C362" t="s">
        <v>833</v>
      </c>
    </row>
    <row r="363" spans="1:3" x14ac:dyDescent="0.35">
      <c r="A363" t="s">
        <v>785</v>
      </c>
      <c r="B363" t="s">
        <v>290</v>
      </c>
      <c r="C363" t="s">
        <v>833</v>
      </c>
    </row>
    <row r="364" spans="1:3" x14ac:dyDescent="0.35">
      <c r="A364" t="s">
        <v>785</v>
      </c>
      <c r="B364" t="s">
        <v>1259</v>
      </c>
      <c r="C364" t="s">
        <v>833</v>
      </c>
    </row>
    <row r="365" spans="1:3" x14ac:dyDescent="0.35">
      <c r="A365" t="s">
        <v>785</v>
      </c>
      <c r="B365" t="s">
        <v>1267</v>
      </c>
      <c r="C365" t="s">
        <v>833</v>
      </c>
    </row>
    <row r="366" spans="1:3" x14ac:dyDescent="0.35">
      <c r="A366" t="s">
        <v>235</v>
      </c>
      <c r="B366" t="s">
        <v>531</v>
      </c>
      <c r="C366" t="s">
        <v>833</v>
      </c>
    </row>
    <row r="367" spans="1:3" x14ac:dyDescent="0.35">
      <c r="A367" t="s">
        <v>235</v>
      </c>
      <c r="B367" t="s">
        <v>667</v>
      </c>
      <c r="C367" t="s">
        <v>833</v>
      </c>
    </row>
    <row r="368" spans="1:3" x14ac:dyDescent="0.35">
      <c r="A368" t="s">
        <v>235</v>
      </c>
      <c r="B368" t="s">
        <v>671</v>
      </c>
      <c r="C368" t="s">
        <v>833</v>
      </c>
    </row>
    <row r="369" spans="1:3" x14ac:dyDescent="0.35">
      <c r="A369" t="s">
        <v>235</v>
      </c>
      <c r="B369" t="s">
        <v>1279</v>
      </c>
      <c r="C369" t="s">
        <v>833</v>
      </c>
    </row>
    <row r="370" spans="1:3" x14ac:dyDescent="0.35">
      <c r="A370" t="s">
        <v>235</v>
      </c>
      <c r="B370" t="s">
        <v>1280</v>
      </c>
      <c r="C370" t="s">
        <v>833</v>
      </c>
    </row>
    <row r="371" spans="1:3" x14ac:dyDescent="0.35">
      <c r="A371" t="s">
        <v>235</v>
      </c>
      <c r="B371" t="s">
        <v>1281</v>
      </c>
      <c r="C371" t="s">
        <v>833</v>
      </c>
    </row>
    <row r="372" spans="1:3" x14ac:dyDescent="0.35">
      <c r="A372" t="s">
        <v>235</v>
      </c>
      <c r="B372" t="s">
        <v>1282</v>
      </c>
      <c r="C372" t="s">
        <v>833</v>
      </c>
    </row>
    <row r="373" spans="1:3" x14ac:dyDescent="0.35">
      <c r="A373" t="s">
        <v>235</v>
      </c>
      <c r="B373" t="s">
        <v>1283</v>
      </c>
      <c r="C373" t="s">
        <v>833</v>
      </c>
    </row>
    <row r="374" spans="1:3" x14ac:dyDescent="0.35">
      <c r="A374" t="s">
        <v>235</v>
      </c>
      <c r="B374" t="s">
        <v>1284</v>
      </c>
      <c r="C374" t="s">
        <v>833</v>
      </c>
    </row>
    <row r="375" spans="1:3" x14ac:dyDescent="0.35">
      <c r="A375" t="s">
        <v>319</v>
      </c>
      <c r="B375" t="s">
        <v>1286</v>
      </c>
      <c r="C375" t="s">
        <v>147</v>
      </c>
    </row>
    <row r="376" spans="1:3" x14ac:dyDescent="0.35">
      <c r="A376" t="s">
        <v>319</v>
      </c>
      <c r="B376" t="s">
        <v>1289</v>
      </c>
      <c r="C376" t="s">
        <v>147</v>
      </c>
    </row>
    <row r="377" spans="1:3" x14ac:dyDescent="0.35">
      <c r="A377" t="s">
        <v>319</v>
      </c>
      <c r="B377" t="s">
        <v>1291</v>
      </c>
      <c r="C377" t="s">
        <v>147</v>
      </c>
    </row>
    <row r="378" spans="1:3" x14ac:dyDescent="0.35">
      <c r="A378" t="s">
        <v>319</v>
      </c>
      <c r="B378" t="s">
        <v>1292</v>
      </c>
      <c r="C378" t="s">
        <v>147</v>
      </c>
    </row>
    <row r="379" spans="1:3" x14ac:dyDescent="0.35">
      <c r="A379" t="s">
        <v>679</v>
      </c>
      <c r="B379" t="s">
        <v>1296</v>
      </c>
      <c r="C379" t="s">
        <v>833</v>
      </c>
    </row>
    <row r="380" spans="1:3" x14ac:dyDescent="0.35">
      <c r="A380" t="s">
        <v>679</v>
      </c>
      <c r="B380" t="s">
        <v>1304</v>
      </c>
      <c r="C380" t="s">
        <v>833</v>
      </c>
    </row>
    <row r="381" spans="1:3" x14ac:dyDescent="0.35">
      <c r="A381" t="s">
        <v>679</v>
      </c>
      <c r="B381" t="s">
        <v>1306</v>
      </c>
      <c r="C381" t="s">
        <v>833</v>
      </c>
    </row>
    <row r="382" spans="1:3" x14ac:dyDescent="0.35">
      <c r="A382" t="s">
        <v>679</v>
      </c>
      <c r="B382" t="s">
        <v>1308</v>
      </c>
      <c r="C382" t="s">
        <v>833</v>
      </c>
    </row>
    <row r="383" spans="1:3" x14ac:dyDescent="0.35">
      <c r="A383" t="s">
        <v>679</v>
      </c>
      <c r="B383" t="s">
        <v>681</v>
      </c>
      <c r="C383" t="s">
        <v>833</v>
      </c>
    </row>
    <row r="384" spans="1:3" x14ac:dyDescent="0.35">
      <c r="A384" t="s">
        <v>679</v>
      </c>
      <c r="B384" t="s">
        <v>1316</v>
      </c>
      <c r="C384" t="s">
        <v>833</v>
      </c>
    </row>
    <row r="385" spans="1:3" x14ac:dyDescent="0.35">
      <c r="A385" t="s">
        <v>679</v>
      </c>
      <c r="B385" t="s">
        <v>691</v>
      </c>
      <c r="C385" t="s">
        <v>833</v>
      </c>
    </row>
    <row r="386" spans="1:3" x14ac:dyDescent="0.35">
      <c r="A386" t="s">
        <v>679</v>
      </c>
      <c r="B386" t="s">
        <v>695</v>
      </c>
      <c r="C386" t="s">
        <v>833</v>
      </c>
    </row>
    <row r="387" spans="1:3" x14ac:dyDescent="0.35">
      <c r="A387" t="s">
        <v>679</v>
      </c>
      <c r="B387" t="s">
        <v>1321</v>
      </c>
      <c r="C387" t="s">
        <v>833</v>
      </c>
    </row>
    <row r="388" spans="1:3" x14ac:dyDescent="0.35">
      <c r="A388" t="s">
        <v>679</v>
      </c>
      <c r="B388" t="s">
        <v>1322</v>
      </c>
      <c r="C388" t="s">
        <v>833</v>
      </c>
    </row>
    <row r="389" spans="1:3" x14ac:dyDescent="0.35">
      <c r="A389" t="s">
        <v>679</v>
      </c>
      <c r="B389" t="s">
        <v>1323</v>
      </c>
      <c r="C389" t="s">
        <v>833</v>
      </c>
    </row>
    <row r="390" spans="1:3" x14ac:dyDescent="0.35">
      <c r="A390" t="s">
        <v>679</v>
      </c>
      <c r="B390" t="s">
        <v>1324</v>
      </c>
      <c r="C390" t="s">
        <v>833</v>
      </c>
    </row>
    <row r="391" spans="1:3" x14ac:dyDescent="0.35">
      <c r="A391" t="s">
        <v>193</v>
      </c>
      <c r="B391" t="s">
        <v>1326</v>
      </c>
      <c r="C391" t="s">
        <v>833</v>
      </c>
    </row>
    <row r="392" spans="1:3" x14ac:dyDescent="0.35">
      <c r="A392" t="s">
        <v>193</v>
      </c>
      <c r="B392" t="s">
        <v>1342</v>
      </c>
      <c r="C392" t="s">
        <v>833</v>
      </c>
    </row>
    <row r="393" spans="1:3" x14ac:dyDescent="0.35">
      <c r="A393" t="s">
        <v>193</v>
      </c>
      <c r="B393" t="s">
        <v>1345</v>
      </c>
      <c r="C393" t="s">
        <v>833</v>
      </c>
    </row>
    <row r="394" spans="1:3" x14ac:dyDescent="0.35">
      <c r="A394" t="s">
        <v>193</v>
      </c>
      <c r="B394" t="s">
        <v>1346</v>
      </c>
      <c r="C394" t="s">
        <v>833</v>
      </c>
    </row>
    <row r="395" spans="1:3" x14ac:dyDescent="0.35">
      <c r="A395" t="s">
        <v>193</v>
      </c>
      <c r="B395" t="s">
        <v>1349</v>
      </c>
      <c r="C395" t="s">
        <v>833</v>
      </c>
    </row>
    <row r="396" spans="1:3" x14ac:dyDescent="0.35">
      <c r="A396" t="s">
        <v>193</v>
      </c>
      <c r="B396" t="s">
        <v>1350</v>
      </c>
      <c r="C396" t="s">
        <v>833</v>
      </c>
    </row>
    <row r="397" spans="1:3" x14ac:dyDescent="0.35">
      <c r="A397" t="s">
        <v>193</v>
      </c>
      <c r="B397" t="s">
        <v>1353</v>
      </c>
      <c r="C397" t="s">
        <v>833</v>
      </c>
    </row>
    <row r="398" spans="1:3" x14ac:dyDescent="0.35">
      <c r="A398" t="s">
        <v>193</v>
      </c>
      <c r="B398" t="s">
        <v>1354</v>
      </c>
      <c r="C398" t="s">
        <v>833</v>
      </c>
    </row>
    <row r="399" spans="1:3" x14ac:dyDescent="0.35">
      <c r="A399" t="s">
        <v>193</v>
      </c>
      <c r="B399" t="s">
        <v>1355</v>
      </c>
      <c r="C399" t="s">
        <v>833</v>
      </c>
    </row>
    <row r="400" spans="1:3" x14ac:dyDescent="0.35">
      <c r="A400" t="s">
        <v>319</v>
      </c>
      <c r="B400" t="s">
        <v>1357</v>
      </c>
      <c r="C400" t="s">
        <v>509</v>
      </c>
    </row>
    <row r="401" spans="1:3" x14ac:dyDescent="0.35">
      <c r="A401" t="s">
        <v>319</v>
      </c>
      <c r="B401" t="s">
        <v>1364</v>
      </c>
      <c r="C401" t="s">
        <v>509</v>
      </c>
    </row>
    <row r="402" spans="1:3" x14ac:dyDescent="0.35">
      <c r="A402" t="s">
        <v>319</v>
      </c>
      <c r="B402" t="s">
        <v>1369</v>
      </c>
      <c r="C402" t="s">
        <v>509</v>
      </c>
    </row>
    <row r="403" spans="1:3" x14ac:dyDescent="0.35">
      <c r="A403" t="s">
        <v>319</v>
      </c>
      <c r="B403" t="s">
        <v>1371</v>
      </c>
      <c r="C403" t="s">
        <v>509</v>
      </c>
    </row>
    <row r="404" spans="1:3" x14ac:dyDescent="0.35">
      <c r="A404" t="s">
        <v>319</v>
      </c>
      <c r="B404" t="s">
        <v>1373</v>
      </c>
      <c r="C404" t="s">
        <v>509</v>
      </c>
    </row>
    <row r="405" spans="1:3" x14ac:dyDescent="0.35">
      <c r="A405" t="s">
        <v>319</v>
      </c>
      <c r="B405" t="s">
        <v>1376</v>
      </c>
      <c r="C405" t="s">
        <v>509</v>
      </c>
    </row>
    <row r="406" spans="1:3" x14ac:dyDescent="0.35">
      <c r="A406" t="s">
        <v>319</v>
      </c>
      <c r="B406" t="s">
        <v>1379</v>
      </c>
      <c r="C406" t="s">
        <v>509</v>
      </c>
    </row>
    <row r="407" spans="1:3" x14ac:dyDescent="0.35">
      <c r="A407" t="s">
        <v>319</v>
      </c>
      <c r="B407" t="s">
        <v>1382</v>
      </c>
      <c r="C407" t="s">
        <v>509</v>
      </c>
    </row>
    <row r="408" spans="1:3" x14ac:dyDescent="0.35">
      <c r="A408" t="s">
        <v>319</v>
      </c>
      <c r="B408" t="s">
        <v>1383</v>
      </c>
      <c r="C408" t="s">
        <v>509</v>
      </c>
    </row>
    <row r="409" spans="1:3" x14ac:dyDescent="0.35">
      <c r="A409" t="s">
        <v>319</v>
      </c>
      <c r="B409" t="s">
        <v>1384</v>
      </c>
      <c r="C409" t="s">
        <v>509</v>
      </c>
    </row>
    <row r="410" spans="1:3" x14ac:dyDescent="0.35">
      <c r="A410" t="s">
        <v>319</v>
      </c>
      <c r="B410" t="s">
        <v>1385</v>
      </c>
      <c r="C410" t="s">
        <v>509</v>
      </c>
    </row>
    <row r="411" spans="1:3" x14ac:dyDescent="0.35">
      <c r="A411" t="s">
        <v>319</v>
      </c>
      <c r="B411" t="s">
        <v>1386</v>
      </c>
      <c r="C411" t="s">
        <v>509</v>
      </c>
    </row>
    <row r="412" spans="1:3" x14ac:dyDescent="0.35">
      <c r="A412" t="s">
        <v>319</v>
      </c>
      <c r="B412" t="s">
        <v>1387</v>
      </c>
      <c r="C412" t="s">
        <v>509</v>
      </c>
    </row>
    <row r="413" spans="1:3" x14ac:dyDescent="0.35">
      <c r="A413" t="s">
        <v>785</v>
      </c>
      <c r="B413" t="s">
        <v>1389</v>
      </c>
      <c r="C413" t="s">
        <v>833</v>
      </c>
    </row>
    <row r="414" spans="1:3" x14ac:dyDescent="0.35">
      <c r="A414" t="s">
        <v>785</v>
      </c>
      <c r="B414" t="s">
        <v>1393</v>
      </c>
      <c r="C414" t="s">
        <v>833</v>
      </c>
    </row>
    <row r="415" spans="1:3" x14ac:dyDescent="0.35">
      <c r="A415" t="s">
        <v>785</v>
      </c>
      <c r="B415" t="s">
        <v>1394</v>
      </c>
      <c r="C415" t="s">
        <v>833</v>
      </c>
    </row>
    <row r="416" spans="1:3" x14ac:dyDescent="0.35">
      <c r="A416" t="s">
        <v>785</v>
      </c>
      <c r="B416" t="s">
        <v>1395</v>
      </c>
      <c r="C416" t="s">
        <v>833</v>
      </c>
    </row>
    <row r="417" spans="1:3" x14ac:dyDescent="0.35">
      <c r="A417" t="s">
        <v>785</v>
      </c>
      <c r="B417" t="s">
        <v>1396</v>
      </c>
      <c r="C417" t="s">
        <v>833</v>
      </c>
    </row>
    <row r="418" spans="1:3" x14ac:dyDescent="0.35">
      <c r="A418" t="s">
        <v>785</v>
      </c>
      <c r="B418" t="s">
        <v>1399</v>
      </c>
      <c r="C418" t="s">
        <v>833</v>
      </c>
    </row>
    <row r="419" spans="1:3" x14ac:dyDescent="0.35">
      <c r="A419" t="s">
        <v>785</v>
      </c>
      <c r="B419" t="s">
        <v>1400</v>
      </c>
      <c r="C419" t="s">
        <v>833</v>
      </c>
    </row>
    <row r="420" spans="1:3" x14ac:dyDescent="0.35">
      <c r="A420" t="s">
        <v>785</v>
      </c>
      <c r="B420" t="s">
        <v>1401</v>
      </c>
      <c r="C420" t="s">
        <v>833</v>
      </c>
    </row>
    <row r="421" spans="1:3" x14ac:dyDescent="0.35">
      <c r="A421" t="s">
        <v>785</v>
      </c>
      <c r="B421" t="s">
        <v>1403</v>
      </c>
      <c r="C421" t="s">
        <v>833</v>
      </c>
    </row>
    <row r="422" spans="1:3" x14ac:dyDescent="0.35">
      <c r="A422" t="s">
        <v>785</v>
      </c>
      <c r="B422" t="s">
        <v>1404</v>
      </c>
      <c r="C422" t="s">
        <v>833</v>
      </c>
    </row>
    <row r="423" spans="1:3" x14ac:dyDescent="0.35">
      <c r="A423" t="s">
        <v>785</v>
      </c>
      <c r="B423" t="s">
        <v>1405</v>
      </c>
      <c r="C423" t="s">
        <v>833</v>
      </c>
    </row>
    <row r="424" spans="1:3" x14ac:dyDescent="0.35">
      <c r="A424" t="s">
        <v>193</v>
      </c>
      <c r="B424" t="s">
        <v>1407</v>
      </c>
      <c r="C424" t="s">
        <v>423</v>
      </c>
    </row>
    <row r="425" spans="1:3" x14ac:dyDescent="0.35">
      <c r="A425" t="s">
        <v>193</v>
      </c>
      <c r="B425" t="s">
        <v>1414</v>
      </c>
      <c r="C425" t="s">
        <v>423</v>
      </c>
    </row>
    <row r="426" spans="1:3" x14ac:dyDescent="0.35">
      <c r="A426" t="s">
        <v>193</v>
      </c>
      <c r="B426" t="s">
        <v>1416</v>
      </c>
      <c r="C426" t="s">
        <v>423</v>
      </c>
    </row>
    <row r="427" spans="1:3" x14ac:dyDescent="0.35">
      <c r="A427" t="s">
        <v>193</v>
      </c>
      <c r="B427" t="s">
        <v>1420</v>
      </c>
      <c r="C427" t="s">
        <v>423</v>
      </c>
    </row>
    <row r="428" spans="1:3" x14ac:dyDescent="0.35">
      <c r="A428" t="s">
        <v>193</v>
      </c>
      <c r="B428" t="s">
        <v>1423</v>
      </c>
      <c r="C428" t="s">
        <v>423</v>
      </c>
    </row>
    <row r="429" spans="1:3" x14ac:dyDescent="0.35">
      <c r="A429" t="s">
        <v>193</v>
      </c>
      <c r="B429" t="s">
        <v>1425</v>
      </c>
      <c r="C429" t="s">
        <v>423</v>
      </c>
    </row>
    <row r="430" spans="1:3" x14ac:dyDescent="0.35">
      <c r="A430" t="s">
        <v>193</v>
      </c>
      <c r="B430" t="s">
        <v>1426</v>
      </c>
      <c r="C430" t="s">
        <v>423</v>
      </c>
    </row>
    <row r="431" spans="1:3" x14ac:dyDescent="0.35">
      <c r="A431" t="s">
        <v>615</v>
      </c>
      <c r="B431" t="s">
        <v>1428</v>
      </c>
      <c r="C431" t="s">
        <v>509</v>
      </c>
    </row>
    <row r="432" spans="1:3" x14ac:dyDescent="0.35">
      <c r="A432" t="s">
        <v>615</v>
      </c>
      <c r="B432" t="s">
        <v>1436</v>
      </c>
      <c r="C432" t="s">
        <v>509</v>
      </c>
    </row>
    <row r="433" spans="1:3" x14ac:dyDescent="0.35">
      <c r="A433" t="s">
        <v>615</v>
      </c>
      <c r="B433" t="s">
        <v>1437</v>
      </c>
      <c r="C433" t="s">
        <v>509</v>
      </c>
    </row>
    <row r="434" spans="1:3" x14ac:dyDescent="0.35">
      <c r="A434" t="s">
        <v>615</v>
      </c>
      <c r="B434" t="s">
        <v>1439</v>
      </c>
      <c r="C434" t="s">
        <v>509</v>
      </c>
    </row>
    <row r="435" spans="1:3" x14ac:dyDescent="0.35">
      <c r="A435" t="s">
        <v>615</v>
      </c>
      <c r="B435" t="s">
        <v>1441</v>
      </c>
      <c r="C435" t="s">
        <v>509</v>
      </c>
    </row>
    <row r="436" spans="1:3" x14ac:dyDescent="0.35">
      <c r="A436" t="s">
        <v>615</v>
      </c>
      <c r="B436" t="s">
        <v>1443</v>
      </c>
      <c r="C436" t="s">
        <v>509</v>
      </c>
    </row>
    <row r="437" spans="1:3" x14ac:dyDescent="0.35">
      <c r="A437" t="s">
        <v>615</v>
      </c>
      <c r="B437" t="s">
        <v>641</v>
      </c>
      <c r="C437" t="s">
        <v>509</v>
      </c>
    </row>
    <row r="438" spans="1:3" x14ac:dyDescent="0.35">
      <c r="A438" t="s">
        <v>615</v>
      </c>
      <c r="B438" t="s">
        <v>1449</v>
      </c>
      <c r="C438" t="s">
        <v>509</v>
      </c>
    </row>
    <row r="439" spans="1:3" x14ac:dyDescent="0.35">
      <c r="A439" t="s">
        <v>615</v>
      </c>
      <c r="B439" t="s">
        <v>1451</v>
      </c>
      <c r="C439" t="s">
        <v>509</v>
      </c>
    </row>
    <row r="440" spans="1:3" x14ac:dyDescent="0.35">
      <c r="A440" t="s">
        <v>615</v>
      </c>
      <c r="B440" t="s">
        <v>1454</v>
      </c>
      <c r="C440" t="s">
        <v>509</v>
      </c>
    </row>
    <row r="441" spans="1:3" x14ac:dyDescent="0.35">
      <c r="A441" t="s">
        <v>615</v>
      </c>
      <c r="B441" t="s">
        <v>1456</v>
      </c>
      <c r="C441" t="s">
        <v>147</v>
      </c>
    </row>
    <row r="442" spans="1:3" x14ac:dyDescent="0.35">
      <c r="A442" t="s">
        <v>615</v>
      </c>
      <c r="B442" t="s">
        <v>1457</v>
      </c>
      <c r="C442" t="s">
        <v>147</v>
      </c>
    </row>
    <row r="443" spans="1:3" x14ac:dyDescent="0.35">
      <c r="A443" t="s">
        <v>785</v>
      </c>
      <c r="B443" t="s">
        <v>1459</v>
      </c>
      <c r="C443" t="s">
        <v>147</v>
      </c>
    </row>
    <row r="444" spans="1:3" x14ac:dyDescent="0.35">
      <c r="A444" t="s">
        <v>785</v>
      </c>
      <c r="B444" t="s">
        <v>1473</v>
      </c>
      <c r="C444" t="s">
        <v>147</v>
      </c>
    </row>
    <row r="445" spans="1:3" x14ac:dyDescent="0.35">
      <c r="A445" t="s">
        <v>139</v>
      </c>
      <c r="B445" t="s">
        <v>1475</v>
      </c>
      <c r="C445" t="s">
        <v>509</v>
      </c>
    </row>
    <row r="446" spans="1:3" x14ac:dyDescent="0.35">
      <c r="A446" t="s">
        <v>139</v>
      </c>
      <c r="B446" t="s">
        <v>1481</v>
      </c>
      <c r="C446" t="s">
        <v>509</v>
      </c>
    </row>
    <row r="447" spans="1:3" x14ac:dyDescent="0.35">
      <c r="A447" t="s">
        <v>139</v>
      </c>
      <c r="B447" t="s">
        <v>1482</v>
      </c>
      <c r="C447" t="s">
        <v>509</v>
      </c>
    </row>
    <row r="448" spans="1:3" x14ac:dyDescent="0.35">
      <c r="A448" t="s">
        <v>785</v>
      </c>
      <c r="B448" t="s">
        <v>1484</v>
      </c>
      <c r="C448" t="s">
        <v>833</v>
      </c>
    </row>
    <row r="449" spans="1:3" x14ac:dyDescent="0.35">
      <c r="A449" t="s">
        <v>785</v>
      </c>
      <c r="B449" t="s">
        <v>1493</v>
      </c>
      <c r="C449" t="s">
        <v>833</v>
      </c>
    </row>
    <row r="450" spans="1:3" x14ac:dyDescent="0.35">
      <c r="A450" t="s">
        <v>785</v>
      </c>
      <c r="B450" t="s">
        <v>1496</v>
      </c>
      <c r="C450" t="s">
        <v>833</v>
      </c>
    </row>
    <row r="451" spans="1:3" x14ac:dyDescent="0.35">
      <c r="A451" t="s">
        <v>235</v>
      </c>
      <c r="B451" t="s">
        <v>1500</v>
      </c>
      <c r="C451" t="s">
        <v>239</v>
      </c>
    </row>
    <row r="452" spans="1:3" x14ac:dyDescent="0.35">
      <c r="A452" t="s">
        <v>235</v>
      </c>
      <c r="B452" t="s">
        <v>1509</v>
      </c>
      <c r="C452" t="s">
        <v>239</v>
      </c>
    </row>
    <row r="453" spans="1:3" x14ac:dyDescent="0.35">
      <c r="A453" t="s">
        <v>235</v>
      </c>
      <c r="B453" t="s">
        <v>1510</v>
      </c>
      <c r="C453" t="s">
        <v>239</v>
      </c>
    </row>
    <row r="454" spans="1:3" x14ac:dyDescent="0.35">
      <c r="A454" t="s">
        <v>235</v>
      </c>
      <c r="B454" t="s">
        <v>1512</v>
      </c>
      <c r="C454" t="s">
        <v>239</v>
      </c>
    </row>
    <row r="455" spans="1:3" x14ac:dyDescent="0.35">
      <c r="A455" t="s">
        <v>785</v>
      </c>
      <c r="B455" t="s">
        <v>1459</v>
      </c>
      <c r="C455" t="s">
        <v>833</v>
      </c>
    </row>
    <row r="456" spans="1:3" x14ac:dyDescent="0.35">
      <c r="A456" t="s">
        <v>785</v>
      </c>
      <c r="B456" t="s">
        <v>1473</v>
      </c>
      <c r="C456" t="s">
        <v>833</v>
      </c>
    </row>
    <row r="457" spans="1:3" x14ac:dyDescent="0.35">
      <c r="A457" t="s">
        <v>785</v>
      </c>
      <c r="B457" t="s">
        <v>1521</v>
      </c>
      <c r="C457" t="s">
        <v>833</v>
      </c>
    </row>
    <row r="458" spans="1:3" x14ac:dyDescent="0.35">
      <c r="A458" t="s">
        <v>785</v>
      </c>
      <c r="B458" t="s">
        <v>1523</v>
      </c>
      <c r="C458" t="s">
        <v>239</v>
      </c>
    </row>
    <row r="459" spans="1:3" x14ac:dyDescent="0.35">
      <c r="A459" t="s">
        <v>785</v>
      </c>
      <c r="B459" t="s">
        <v>1530</v>
      </c>
      <c r="C459" t="s">
        <v>239</v>
      </c>
    </row>
    <row r="460" spans="1:3" x14ac:dyDescent="0.35">
      <c r="A460" t="s">
        <v>785</v>
      </c>
      <c r="B460" t="s">
        <v>1531</v>
      </c>
      <c r="C460" t="s">
        <v>239</v>
      </c>
    </row>
    <row r="461" spans="1:3" x14ac:dyDescent="0.35">
      <c r="A461" t="s">
        <v>785</v>
      </c>
      <c r="B461" t="s">
        <v>1532</v>
      </c>
      <c r="C461" t="s">
        <v>239</v>
      </c>
    </row>
    <row r="462" spans="1:3" x14ac:dyDescent="0.35">
      <c r="A462" t="s">
        <v>785</v>
      </c>
      <c r="B462" t="s">
        <v>1534</v>
      </c>
      <c r="C462" t="s">
        <v>239</v>
      </c>
    </row>
    <row r="463" spans="1:3" x14ac:dyDescent="0.35">
      <c r="A463" t="s">
        <v>785</v>
      </c>
      <c r="B463" t="s">
        <v>1535</v>
      </c>
      <c r="C463" t="s">
        <v>239</v>
      </c>
    </row>
    <row r="464" spans="1:3" x14ac:dyDescent="0.35">
      <c r="A464" t="s">
        <v>785</v>
      </c>
      <c r="B464" t="s">
        <v>1536</v>
      </c>
      <c r="C464" t="s">
        <v>239</v>
      </c>
    </row>
    <row r="465" spans="1:3" x14ac:dyDescent="0.35">
      <c r="A465" t="s">
        <v>785</v>
      </c>
      <c r="B465" t="s">
        <v>1537</v>
      </c>
      <c r="C465" t="s">
        <v>239</v>
      </c>
    </row>
    <row r="466" spans="1:3" x14ac:dyDescent="0.35">
      <c r="A466" t="s">
        <v>785</v>
      </c>
      <c r="B466" t="s">
        <v>1539</v>
      </c>
      <c r="C466" t="s">
        <v>833</v>
      </c>
    </row>
    <row r="467" spans="1:3" x14ac:dyDescent="0.35">
      <c r="A467" t="s">
        <v>785</v>
      </c>
      <c r="B467" t="s">
        <v>1547</v>
      </c>
      <c r="C467" t="s">
        <v>833</v>
      </c>
    </row>
    <row r="468" spans="1:3" x14ac:dyDescent="0.35">
      <c r="A468" t="s">
        <v>785</v>
      </c>
      <c r="B468" t="s">
        <v>1556</v>
      </c>
      <c r="C468" t="s">
        <v>833</v>
      </c>
    </row>
    <row r="469" spans="1:3" x14ac:dyDescent="0.35">
      <c r="A469" t="s">
        <v>785</v>
      </c>
      <c r="B469" t="s">
        <v>1559</v>
      </c>
      <c r="C469" t="s">
        <v>833</v>
      </c>
    </row>
    <row r="470" spans="1:3" x14ac:dyDescent="0.35">
      <c r="A470" t="s">
        <v>785</v>
      </c>
      <c r="B470" t="s">
        <v>1561</v>
      </c>
      <c r="C470" t="s">
        <v>833</v>
      </c>
    </row>
    <row r="471" spans="1:3" x14ac:dyDescent="0.35">
      <c r="A471" t="s">
        <v>785</v>
      </c>
      <c r="B471" t="s">
        <v>1562</v>
      </c>
      <c r="C471" t="s">
        <v>833</v>
      </c>
    </row>
    <row r="472" spans="1:3" x14ac:dyDescent="0.35">
      <c r="A472" t="s">
        <v>785</v>
      </c>
      <c r="B472" t="s">
        <v>1565</v>
      </c>
      <c r="C472" t="s">
        <v>833</v>
      </c>
    </row>
    <row r="473" spans="1:3" x14ac:dyDescent="0.35">
      <c r="A473" t="s">
        <v>785</v>
      </c>
      <c r="B473" t="s">
        <v>1566</v>
      </c>
      <c r="C473" t="s">
        <v>833</v>
      </c>
    </row>
    <row r="474" spans="1:3" x14ac:dyDescent="0.35">
      <c r="A474" t="s">
        <v>785</v>
      </c>
      <c r="B474" t="s">
        <v>1568</v>
      </c>
      <c r="C474" t="s">
        <v>833</v>
      </c>
    </row>
    <row r="475" spans="1:3" x14ac:dyDescent="0.35">
      <c r="A475" t="s">
        <v>865</v>
      </c>
      <c r="B475" t="s">
        <v>1570</v>
      </c>
      <c r="C475" t="s">
        <v>509</v>
      </c>
    </row>
    <row r="476" spans="1:3" x14ac:dyDescent="0.35">
      <c r="A476" t="s">
        <v>865</v>
      </c>
      <c r="B476" t="s">
        <v>1575</v>
      </c>
      <c r="C476" t="s">
        <v>509</v>
      </c>
    </row>
    <row r="477" spans="1:3" x14ac:dyDescent="0.35">
      <c r="A477" t="s">
        <v>865</v>
      </c>
      <c r="B477" t="s">
        <v>1580</v>
      </c>
      <c r="C477" t="s">
        <v>509</v>
      </c>
    </row>
    <row r="478" spans="1:3" x14ac:dyDescent="0.35">
      <c r="A478" t="s">
        <v>865</v>
      </c>
      <c r="B478" t="s">
        <v>1582</v>
      </c>
      <c r="C478" t="s">
        <v>509</v>
      </c>
    </row>
    <row r="479" spans="1:3" x14ac:dyDescent="0.35">
      <c r="A479" t="s">
        <v>785</v>
      </c>
      <c r="B479" t="s">
        <v>1585</v>
      </c>
      <c r="C479" t="s">
        <v>833</v>
      </c>
    </row>
    <row r="480" spans="1:3" x14ac:dyDescent="0.35">
      <c r="A480" t="s">
        <v>785</v>
      </c>
      <c r="B480" t="s">
        <v>1594</v>
      </c>
      <c r="C480" t="s">
        <v>833</v>
      </c>
    </row>
    <row r="481" spans="1:3" x14ac:dyDescent="0.35">
      <c r="A481" t="s">
        <v>785</v>
      </c>
      <c r="B481" t="s">
        <v>1601</v>
      </c>
      <c r="C481" t="s">
        <v>833</v>
      </c>
    </row>
    <row r="482" spans="1:3" x14ac:dyDescent="0.35">
      <c r="A482" t="s">
        <v>785</v>
      </c>
      <c r="B482" t="s">
        <v>1604</v>
      </c>
      <c r="C482" t="s">
        <v>833</v>
      </c>
    </row>
    <row r="483" spans="1:3" x14ac:dyDescent="0.35">
      <c r="A483" t="s">
        <v>785</v>
      </c>
      <c r="B483" t="s">
        <v>1606</v>
      </c>
      <c r="C483" t="s">
        <v>833</v>
      </c>
    </row>
    <row r="484" spans="1:3" x14ac:dyDescent="0.35">
      <c r="A484" t="s">
        <v>785</v>
      </c>
      <c r="B484" t="s">
        <v>1608</v>
      </c>
      <c r="C484" t="s">
        <v>833</v>
      </c>
    </row>
    <row r="485" spans="1:3" x14ac:dyDescent="0.35">
      <c r="A485" t="s">
        <v>785</v>
      </c>
      <c r="B485" t="s">
        <v>1610</v>
      </c>
      <c r="C485" t="s">
        <v>833</v>
      </c>
    </row>
    <row r="486" spans="1:3" x14ac:dyDescent="0.35">
      <c r="A486" t="s">
        <v>785</v>
      </c>
      <c r="B486" t="s">
        <v>1611</v>
      </c>
      <c r="C486" t="s">
        <v>833</v>
      </c>
    </row>
    <row r="487" spans="1:3" x14ac:dyDescent="0.35">
      <c r="A487" t="s">
        <v>785</v>
      </c>
      <c r="B487" t="s">
        <v>1613</v>
      </c>
      <c r="C487" t="s">
        <v>833</v>
      </c>
    </row>
    <row r="488" spans="1:3" x14ac:dyDescent="0.35">
      <c r="A488" t="s">
        <v>785</v>
      </c>
      <c r="B488" t="s">
        <v>1585</v>
      </c>
      <c r="C488" t="s">
        <v>833</v>
      </c>
    </row>
    <row r="489" spans="1:3" x14ac:dyDescent="0.35">
      <c r="A489" t="s">
        <v>785</v>
      </c>
      <c r="B489" t="s">
        <v>1594</v>
      </c>
      <c r="C489" t="s">
        <v>833</v>
      </c>
    </row>
    <row r="490" spans="1:3" x14ac:dyDescent="0.35">
      <c r="A490" t="s">
        <v>785</v>
      </c>
      <c r="B490" t="s">
        <v>1601</v>
      </c>
      <c r="C490" t="s">
        <v>833</v>
      </c>
    </row>
    <row r="491" spans="1:3" x14ac:dyDescent="0.35">
      <c r="A491" t="s">
        <v>785</v>
      </c>
      <c r="B491" t="s">
        <v>1604</v>
      </c>
      <c r="C491" t="s">
        <v>833</v>
      </c>
    </row>
    <row r="492" spans="1:3" x14ac:dyDescent="0.35">
      <c r="A492" t="s">
        <v>785</v>
      </c>
      <c r="B492" t="s">
        <v>1606</v>
      </c>
      <c r="C492" t="s">
        <v>833</v>
      </c>
    </row>
    <row r="493" spans="1:3" x14ac:dyDescent="0.35">
      <c r="A493" t="s">
        <v>785</v>
      </c>
      <c r="B493" t="s">
        <v>1608</v>
      </c>
      <c r="C493" t="s">
        <v>833</v>
      </c>
    </row>
    <row r="494" spans="1:3" x14ac:dyDescent="0.35">
      <c r="A494" t="s">
        <v>785</v>
      </c>
      <c r="B494" t="s">
        <v>1610</v>
      </c>
      <c r="C494" t="s">
        <v>833</v>
      </c>
    </row>
    <row r="495" spans="1:3" x14ac:dyDescent="0.35">
      <c r="A495" t="s">
        <v>785</v>
      </c>
      <c r="B495" t="s">
        <v>1611</v>
      </c>
      <c r="C495" t="s">
        <v>833</v>
      </c>
    </row>
    <row r="496" spans="1:3" x14ac:dyDescent="0.35">
      <c r="A496" t="s">
        <v>785</v>
      </c>
      <c r="B496" t="s">
        <v>1613</v>
      </c>
      <c r="C496" t="s">
        <v>833</v>
      </c>
    </row>
    <row r="497" spans="1:3" x14ac:dyDescent="0.35">
      <c r="A497" t="s">
        <v>785</v>
      </c>
      <c r="B497" t="s">
        <v>1614</v>
      </c>
      <c r="C497" t="s">
        <v>833</v>
      </c>
    </row>
    <row r="498" spans="1:3" x14ac:dyDescent="0.35">
      <c r="A498" t="s">
        <v>785</v>
      </c>
      <c r="B498" t="s">
        <v>1615</v>
      </c>
      <c r="C498" t="s">
        <v>833</v>
      </c>
    </row>
    <row r="499" spans="1:3" x14ac:dyDescent="0.35">
      <c r="A499" t="s">
        <v>785</v>
      </c>
      <c r="B499" t="s">
        <v>1616</v>
      </c>
      <c r="C499" t="s">
        <v>833</v>
      </c>
    </row>
    <row r="500" spans="1:3" x14ac:dyDescent="0.35">
      <c r="A500" t="s">
        <v>785</v>
      </c>
      <c r="B500" t="s">
        <v>798</v>
      </c>
      <c r="C500" t="s">
        <v>509</v>
      </c>
    </row>
    <row r="501" spans="1:3" x14ac:dyDescent="0.35">
      <c r="A501" t="s">
        <v>785</v>
      </c>
      <c r="B501" t="s">
        <v>787</v>
      </c>
      <c r="C501" t="s">
        <v>509</v>
      </c>
    </row>
    <row r="502" spans="1:3" x14ac:dyDescent="0.35">
      <c r="A502" t="s">
        <v>785</v>
      </c>
      <c r="B502" t="s">
        <v>800</v>
      </c>
      <c r="C502" t="s">
        <v>509</v>
      </c>
    </row>
    <row r="503" spans="1:3" x14ac:dyDescent="0.35">
      <c r="A503" t="s">
        <v>139</v>
      </c>
      <c r="B503" t="s">
        <v>1624</v>
      </c>
      <c r="C503" t="s">
        <v>833</v>
      </c>
    </row>
    <row r="504" spans="1:3" x14ac:dyDescent="0.35">
      <c r="A504" t="s">
        <v>139</v>
      </c>
      <c r="B504" t="s">
        <v>1633</v>
      </c>
      <c r="C504" t="s">
        <v>833</v>
      </c>
    </row>
    <row r="505" spans="1:3" x14ac:dyDescent="0.35">
      <c r="A505" t="s">
        <v>139</v>
      </c>
      <c r="B505" t="s">
        <v>1636</v>
      </c>
      <c r="C505" t="s">
        <v>833</v>
      </c>
    </row>
    <row r="506" spans="1:3" x14ac:dyDescent="0.35">
      <c r="A506" t="s">
        <v>139</v>
      </c>
      <c r="B506" t="s">
        <v>1637</v>
      </c>
      <c r="C506" t="s">
        <v>833</v>
      </c>
    </row>
    <row r="507" spans="1:3" x14ac:dyDescent="0.35">
      <c r="A507" t="s">
        <v>139</v>
      </c>
      <c r="B507" t="s">
        <v>1638</v>
      </c>
      <c r="C507" t="s">
        <v>833</v>
      </c>
    </row>
    <row r="508" spans="1:3" x14ac:dyDescent="0.35">
      <c r="A508" t="s">
        <v>139</v>
      </c>
      <c r="B508" t="s">
        <v>1640</v>
      </c>
      <c r="C508" t="s">
        <v>833</v>
      </c>
    </row>
    <row r="509" spans="1:3" x14ac:dyDescent="0.35">
      <c r="A509" t="s">
        <v>139</v>
      </c>
      <c r="B509" t="s">
        <v>1641</v>
      </c>
      <c r="C509" t="s">
        <v>833</v>
      </c>
    </row>
    <row r="510" spans="1:3" x14ac:dyDescent="0.35">
      <c r="A510" t="s">
        <v>444</v>
      </c>
      <c r="B510" t="s">
        <v>1643</v>
      </c>
      <c r="C510" t="s">
        <v>423</v>
      </c>
    </row>
    <row r="511" spans="1:3" x14ac:dyDescent="0.35">
      <c r="A511" t="s">
        <v>444</v>
      </c>
      <c r="B511" t="s">
        <v>1655</v>
      </c>
      <c r="C511" t="s">
        <v>423</v>
      </c>
    </row>
    <row r="512" spans="1:3" x14ac:dyDescent="0.35">
      <c r="A512" t="s">
        <v>444</v>
      </c>
      <c r="B512" t="s">
        <v>1657</v>
      </c>
      <c r="C512" t="s">
        <v>423</v>
      </c>
    </row>
    <row r="513" spans="1:3" x14ac:dyDescent="0.35">
      <c r="A513" t="s">
        <v>444</v>
      </c>
      <c r="B513" t="s">
        <v>1660</v>
      </c>
      <c r="C513" t="s">
        <v>423</v>
      </c>
    </row>
    <row r="514" spans="1:3" x14ac:dyDescent="0.35">
      <c r="A514" t="s">
        <v>444</v>
      </c>
      <c r="B514" t="s">
        <v>1664</v>
      </c>
      <c r="C514" t="s">
        <v>423</v>
      </c>
    </row>
    <row r="515" spans="1:3" x14ac:dyDescent="0.35">
      <c r="A515" t="s">
        <v>444</v>
      </c>
      <c r="B515" t="s">
        <v>1667</v>
      </c>
      <c r="C515" t="s">
        <v>423</v>
      </c>
    </row>
    <row r="516" spans="1:3" x14ac:dyDescent="0.35">
      <c r="A516" t="s">
        <v>444</v>
      </c>
      <c r="B516" t="s">
        <v>1672</v>
      </c>
      <c r="C516" t="s">
        <v>423</v>
      </c>
    </row>
    <row r="517" spans="1:3" x14ac:dyDescent="0.35">
      <c r="A517" t="s">
        <v>444</v>
      </c>
      <c r="B517" t="s">
        <v>1676</v>
      </c>
      <c r="C517" t="s">
        <v>423</v>
      </c>
    </row>
    <row r="518" spans="1:3" x14ac:dyDescent="0.35">
      <c r="A518" t="s">
        <v>444</v>
      </c>
      <c r="B518" t="s">
        <v>1680</v>
      </c>
      <c r="C518" t="s">
        <v>423</v>
      </c>
    </row>
    <row r="519" spans="1:3" x14ac:dyDescent="0.35">
      <c r="A519" t="s">
        <v>444</v>
      </c>
      <c r="B519" t="s">
        <v>1682</v>
      </c>
      <c r="C519" t="s">
        <v>423</v>
      </c>
    </row>
    <row r="520" spans="1:3" x14ac:dyDescent="0.35">
      <c r="A520" t="s">
        <v>444</v>
      </c>
      <c r="B520" t="s">
        <v>1686</v>
      </c>
      <c r="C520" t="s">
        <v>423</v>
      </c>
    </row>
    <row r="521" spans="1:3" x14ac:dyDescent="0.35">
      <c r="A521" t="s">
        <v>444</v>
      </c>
      <c r="B521" t="s">
        <v>1687</v>
      </c>
      <c r="C521" t="s">
        <v>423</v>
      </c>
    </row>
    <row r="522" spans="1:3" x14ac:dyDescent="0.35">
      <c r="A522" t="s">
        <v>444</v>
      </c>
      <c r="B522" t="s">
        <v>1689</v>
      </c>
      <c r="C522" t="s">
        <v>423</v>
      </c>
    </row>
    <row r="523" spans="1:3" x14ac:dyDescent="0.35">
      <c r="A523" t="s">
        <v>444</v>
      </c>
      <c r="B523" t="s">
        <v>1690</v>
      </c>
      <c r="C523" t="s">
        <v>423</v>
      </c>
    </row>
    <row r="524" spans="1:3" x14ac:dyDescent="0.35">
      <c r="A524" t="s">
        <v>444</v>
      </c>
      <c r="B524" t="s">
        <v>1692</v>
      </c>
      <c r="C524" t="s">
        <v>423</v>
      </c>
    </row>
    <row r="525" spans="1:3" x14ac:dyDescent="0.35">
      <c r="A525" t="s">
        <v>444</v>
      </c>
      <c r="B525" t="s">
        <v>1693</v>
      </c>
      <c r="C525" t="s">
        <v>423</v>
      </c>
    </row>
    <row r="526" spans="1:3" x14ac:dyDescent="0.35">
      <c r="A526" t="s">
        <v>444</v>
      </c>
      <c r="B526" t="s">
        <v>1695</v>
      </c>
      <c r="C526" t="s">
        <v>509</v>
      </c>
    </row>
    <row r="527" spans="1:3" x14ac:dyDescent="0.35">
      <c r="A527" t="s">
        <v>444</v>
      </c>
      <c r="B527" t="s">
        <v>1701</v>
      </c>
      <c r="C527" t="s">
        <v>509</v>
      </c>
    </row>
    <row r="528" spans="1:3" x14ac:dyDescent="0.35">
      <c r="A528" t="s">
        <v>444</v>
      </c>
      <c r="B528" t="s">
        <v>1703</v>
      </c>
      <c r="C528" t="s">
        <v>509</v>
      </c>
    </row>
    <row r="529" spans="1:3" x14ac:dyDescent="0.35">
      <c r="A529" t="s">
        <v>444</v>
      </c>
      <c r="B529" t="s">
        <v>1709</v>
      </c>
      <c r="C529" t="s">
        <v>509</v>
      </c>
    </row>
    <row r="530" spans="1:3" x14ac:dyDescent="0.35">
      <c r="A530" t="s">
        <v>444</v>
      </c>
      <c r="B530" t="s">
        <v>1718</v>
      </c>
      <c r="C530" t="s">
        <v>509</v>
      </c>
    </row>
    <row r="531" spans="1:3" x14ac:dyDescent="0.35">
      <c r="A531" t="s">
        <v>444</v>
      </c>
      <c r="B531" t="s">
        <v>1720</v>
      </c>
      <c r="C531" t="s">
        <v>509</v>
      </c>
    </row>
    <row r="532" spans="1:3" x14ac:dyDescent="0.35">
      <c r="A532" t="s">
        <v>865</v>
      </c>
      <c r="B532" t="s">
        <v>1723</v>
      </c>
      <c r="C532" t="s">
        <v>509</v>
      </c>
    </row>
    <row r="533" spans="1:3" x14ac:dyDescent="0.35">
      <c r="A533" t="s">
        <v>865</v>
      </c>
      <c r="B533" t="s">
        <v>1727</v>
      </c>
      <c r="C533" t="s">
        <v>509</v>
      </c>
    </row>
    <row r="534" spans="1:3" x14ac:dyDescent="0.35">
      <c r="A534" t="s">
        <v>865</v>
      </c>
      <c r="B534" t="s">
        <v>1730</v>
      </c>
      <c r="C534" t="s">
        <v>509</v>
      </c>
    </row>
    <row r="535" spans="1:3" x14ac:dyDescent="0.35">
      <c r="A535" t="s">
        <v>865</v>
      </c>
      <c r="B535" t="s">
        <v>1732</v>
      </c>
      <c r="C535" t="s">
        <v>509</v>
      </c>
    </row>
    <row r="536" spans="1:3" x14ac:dyDescent="0.35">
      <c r="A536" t="s">
        <v>865</v>
      </c>
      <c r="B536" t="s">
        <v>1734</v>
      </c>
      <c r="C536" t="s">
        <v>509</v>
      </c>
    </row>
    <row r="537" spans="1:3" x14ac:dyDescent="0.35">
      <c r="A537" t="s">
        <v>865</v>
      </c>
      <c r="B537" t="s">
        <v>1736</v>
      </c>
      <c r="C537" t="s">
        <v>509</v>
      </c>
    </row>
    <row r="538" spans="1:3" x14ac:dyDescent="0.35">
      <c r="A538" t="s">
        <v>865</v>
      </c>
      <c r="B538" t="s">
        <v>1737</v>
      </c>
      <c r="C538" t="s">
        <v>509</v>
      </c>
    </row>
    <row r="539" spans="1:3" x14ac:dyDescent="0.35">
      <c r="A539" t="s">
        <v>444</v>
      </c>
      <c r="B539" t="s">
        <v>1739</v>
      </c>
      <c r="C539" t="s">
        <v>833</v>
      </c>
    </row>
    <row r="540" spans="1:3" x14ac:dyDescent="0.35">
      <c r="A540" t="s">
        <v>444</v>
      </c>
      <c r="B540" t="s">
        <v>1749</v>
      </c>
      <c r="C540" t="s">
        <v>833</v>
      </c>
    </row>
    <row r="541" spans="1:3" x14ac:dyDescent="0.35">
      <c r="A541" t="s">
        <v>444</v>
      </c>
      <c r="B541" t="s">
        <v>1754</v>
      </c>
      <c r="C541" t="s">
        <v>833</v>
      </c>
    </row>
    <row r="542" spans="1:3" x14ac:dyDescent="0.35">
      <c r="A542" t="s">
        <v>444</v>
      </c>
      <c r="B542" t="s">
        <v>1758</v>
      </c>
      <c r="C542" t="s">
        <v>833</v>
      </c>
    </row>
    <row r="543" spans="1:3" x14ac:dyDescent="0.35">
      <c r="A543" t="s">
        <v>444</v>
      </c>
      <c r="B543" t="s">
        <v>1760</v>
      </c>
      <c r="C543" t="s">
        <v>833</v>
      </c>
    </row>
    <row r="544" spans="1:3" x14ac:dyDescent="0.35">
      <c r="A544" t="s">
        <v>444</v>
      </c>
      <c r="B544" t="s">
        <v>1762</v>
      </c>
      <c r="C544" t="s">
        <v>833</v>
      </c>
    </row>
    <row r="545" spans="1:3" x14ac:dyDescent="0.35">
      <c r="A545" t="s">
        <v>444</v>
      </c>
      <c r="B545" t="s">
        <v>1765</v>
      </c>
      <c r="C545" t="s">
        <v>833</v>
      </c>
    </row>
    <row r="546" spans="1:3" x14ac:dyDescent="0.35">
      <c r="A546" t="s">
        <v>679</v>
      </c>
      <c r="B546" t="s">
        <v>1770</v>
      </c>
      <c r="C546" t="s">
        <v>833</v>
      </c>
    </row>
    <row r="547" spans="1:3" x14ac:dyDescent="0.35">
      <c r="A547" t="s">
        <v>679</v>
      </c>
      <c r="B547" t="s">
        <v>1782</v>
      </c>
      <c r="C547" t="s">
        <v>833</v>
      </c>
    </row>
    <row r="548" spans="1:3" x14ac:dyDescent="0.35">
      <c r="A548" t="s">
        <v>679</v>
      </c>
      <c r="B548" t="s">
        <v>1788</v>
      </c>
      <c r="C548" t="s">
        <v>833</v>
      </c>
    </row>
    <row r="549" spans="1:3" x14ac:dyDescent="0.35">
      <c r="A549" t="s">
        <v>865</v>
      </c>
      <c r="B549" t="s">
        <v>1790</v>
      </c>
      <c r="C549" t="s">
        <v>833</v>
      </c>
    </row>
    <row r="550" spans="1:3" x14ac:dyDescent="0.35">
      <c r="A550" t="s">
        <v>898</v>
      </c>
      <c r="B550" t="s">
        <v>1801</v>
      </c>
      <c r="C550" t="s">
        <v>1802</v>
      </c>
    </row>
    <row r="551" spans="1:3" x14ac:dyDescent="0.35">
      <c r="A551" t="s">
        <v>898</v>
      </c>
      <c r="B551" t="s">
        <v>1812</v>
      </c>
      <c r="C551" t="s">
        <v>1813</v>
      </c>
    </row>
    <row r="552" spans="1:3" x14ac:dyDescent="0.35">
      <c r="A552" t="s">
        <v>898</v>
      </c>
      <c r="B552" t="s">
        <v>1816</v>
      </c>
      <c r="C552" t="s">
        <v>1813</v>
      </c>
    </row>
    <row r="553" spans="1:3" x14ac:dyDescent="0.35">
      <c r="A553" t="s">
        <v>898</v>
      </c>
      <c r="B553" t="s">
        <v>1817</v>
      </c>
      <c r="C553" t="s">
        <v>833</v>
      </c>
    </row>
    <row r="554" spans="1:3" x14ac:dyDescent="0.35">
      <c r="A554" t="s">
        <v>898</v>
      </c>
      <c r="B554" t="s">
        <v>1827</v>
      </c>
      <c r="C554" t="s">
        <v>1802</v>
      </c>
    </row>
    <row r="555" spans="1:3" x14ac:dyDescent="0.35">
      <c r="A555" t="s">
        <v>898</v>
      </c>
      <c r="B555" t="s">
        <v>1832</v>
      </c>
      <c r="C555" t="s">
        <v>509</v>
      </c>
    </row>
    <row r="556" spans="1:3" x14ac:dyDescent="0.35">
      <c r="A556" t="s">
        <v>898</v>
      </c>
      <c r="B556" t="s">
        <v>1840</v>
      </c>
      <c r="C556" t="s">
        <v>509</v>
      </c>
    </row>
    <row r="557" spans="1:3" x14ac:dyDescent="0.35">
      <c r="A557" t="s">
        <v>898</v>
      </c>
      <c r="B557" t="s">
        <v>1841</v>
      </c>
      <c r="C557" t="s">
        <v>509</v>
      </c>
    </row>
    <row r="558" spans="1:3" x14ac:dyDescent="0.35">
      <c r="A558" t="s">
        <v>898</v>
      </c>
      <c r="B558" t="s">
        <v>1849</v>
      </c>
      <c r="C558" t="s">
        <v>833</v>
      </c>
    </row>
    <row r="559" spans="1:3" x14ac:dyDescent="0.35">
      <c r="A559" t="s">
        <v>898</v>
      </c>
      <c r="B559" t="s">
        <v>1859</v>
      </c>
      <c r="C559" t="s">
        <v>833</v>
      </c>
    </row>
    <row r="560" spans="1:3" x14ac:dyDescent="0.35">
      <c r="A560" t="s">
        <v>898</v>
      </c>
      <c r="B560" t="s">
        <v>1861</v>
      </c>
      <c r="C560" t="s">
        <v>833</v>
      </c>
    </row>
    <row r="561" spans="1:3" x14ac:dyDescent="0.35">
      <c r="A561" t="s">
        <v>898</v>
      </c>
      <c r="B561" t="s">
        <v>1867</v>
      </c>
      <c r="C561" t="s">
        <v>1868</v>
      </c>
    </row>
    <row r="562" spans="1:3" x14ac:dyDescent="0.35">
      <c r="A562" t="s">
        <v>898</v>
      </c>
      <c r="B562" t="s">
        <v>1878</v>
      </c>
      <c r="C562" t="s">
        <v>1868</v>
      </c>
    </row>
    <row r="563" spans="1:3" x14ac:dyDescent="0.35">
      <c r="A563" t="s">
        <v>444</v>
      </c>
      <c r="B563" t="s">
        <v>464</v>
      </c>
      <c r="C563" t="s">
        <v>833</v>
      </c>
    </row>
    <row r="564" spans="1:3" x14ac:dyDescent="0.35">
      <c r="A564" t="s">
        <v>235</v>
      </c>
      <c r="B564" t="s">
        <v>1898</v>
      </c>
      <c r="C564" t="s">
        <v>239</v>
      </c>
    </row>
    <row r="565" spans="1:3" x14ac:dyDescent="0.35">
      <c r="A565" t="s">
        <v>235</v>
      </c>
      <c r="B565" t="s">
        <v>1910</v>
      </c>
      <c r="C565" t="s">
        <v>239</v>
      </c>
    </row>
    <row r="566" spans="1:3" x14ac:dyDescent="0.35">
      <c r="A566" t="s">
        <v>679</v>
      </c>
      <c r="B566" t="s">
        <v>1912</v>
      </c>
      <c r="C566" t="s">
        <v>147</v>
      </c>
    </row>
    <row r="567" spans="1:3" x14ac:dyDescent="0.35">
      <c r="A567" t="s">
        <v>679</v>
      </c>
      <c r="B567" t="s">
        <v>1913</v>
      </c>
      <c r="C567" t="s">
        <v>147</v>
      </c>
    </row>
    <row r="568" spans="1:3" x14ac:dyDescent="0.35">
      <c r="A568" t="s">
        <v>679</v>
      </c>
      <c r="B568" t="s">
        <v>1916</v>
      </c>
      <c r="C568" t="s">
        <v>147</v>
      </c>
    </row>
    <row r="569" spans="1:3" x14ac:dyDescent="0.35">
      <c r="A569" t="s">
        <v>679</v>
      </c>
      <c r="B569" t="s">
        <v>1917</v>
      </c>
      <c r="C569" t="s">
        <v>147</v>
      </c>
    </row>
    <row r="570" spans="1:3" x14ac:dyDescent="0.35">
      <c r="A570" t="s">
        <v>679</v>
      </c>
      <c r="B570" t="s">
        <v>1918</v>
      </c>
      <c r="C570" t="s">
        <v>147</v>
      </c>
    </row>
    <row r="571" spans="1:3" x14ac:dyDescent="0.35">
      <c r="A571" t="s">
        <v>679</v>
      </c>
      <c r="B571" t="s">
        <v>1921</v>
      </c>
      <c r="C571" t="s">
        <v>147</v>
      </c>
    </row>
    <row r="572" spans="1:3" x14ac:dyDescent="0.35">
      <c r="A572" t="s">
        <v>235</v>
      </c>
      <c r="B572" t="s">
        <v>1924</v>
      </c>
      <c r="C572" t="s">
        <v>147</v>
      </c>
    </row>
    <row r="573" spans="1:3" x14ac:dyDescent="0.35">
      <c r="A573" t="s">
        <v>235</v>
      </c>
      <c r="B573" t="s">
        <v>1928</v>
      </c>
      <c r="C573" t="s">
        <v>147</v>
      </c>
    </row>
    <row r="574" spans="1:3" x14ac:dyDescent="0.35">
      <c r="A574" t="s">
        <v>235</v>
      </c>
      <c r="B574" t="s">
        <v>1929</v>
      </c>
      <c r="C574" t="s">
        <v>147</v>
      </c>
    </row>
    <row r="575" spans="1:3" x14ac:dyDescent="0.35">
      <c r="A575" t="s">
        <v>235</v>
      </c>
      <c r="B575" t="s">
        <v>1931</v>
      </c>
      <c r="C575" t="s">
        <v>147</v>
      </c>
    </row>
    <row r="576" spans="1:3" x14ac:dyDescent="0.35">
      <c r="A576" t="s">
        <v>235</v>
      </c>
      <c r="B576" t="s">
        <v>1933</v>
      </c>
      <c r="C576" t="s">
        <v>147</v>
      </c>
    </row>
    <row r="577" spans="1:3" x14ac:dyDescent="0.35">
      <c r="A577" t="s">
        <v>235</v>
      </c>
      <c r="B577" t="s">
        <v>1936</v>
      </c>
      <c r="C577" t="s">
        <v>147</v>
      </c>
    </row>
    <row r="578" spans="1:3" x14ac:dyDescent="0.35">
      <c r="A578" t="s">
        <v>235</v>
      </c>
      <c r="B578" t="s">
        <v>1937</v>
      </c>
      <c r="C578" t="s">
        <v>147</v>
      </c>
    </row>
    <row r="579" spans="1:3" x14ac:dyDescent="0.35">
      <c r="A579" t="s">
        <v>235</v>
      </c>
      <c r="B579" t="s">
        <v>1939</v>
      </c>
      <c r="C579" t="s">
        <v>147</v>
      </c>
    </row>
    <row r="580" spans="1:3" x14ac:dyDescent="0.35">
      <c r="A580" t="s">
        <v>235</v>
      </c>
      <c r="B580" t="s">
        <v>1940</v>
      </c>
      <c r="C580" t="s">
        <v>147</v>
      </c>
    </row>
    <row r="581" spans="1:3" x14ac:dyDescent="0.35">
      <c r="A581" t="s">
        <v>235</v>
      </c>
      <c r="B581" t="s">
        <v>1942</v>
      </c>
      <c r="C581" t="s">
        <v>147</v>
      </c>
    </row>
    <row r="582" spans="1:3" x14ac:dyDescent="0.35">
      <c r="A582" t="s">
        <v>235</v>
      </c>
      <c r="B582" t="s">
        <v>1943</v>
      </c>
      <c r="C582" t="s">
        <v>147</v>
      </c>
    </row>
    <row r="583" spans="1:3" x14ac:dyDescent="0.35">
      <c r="A583" t="s">
        <v>235</v>
      </c>
      <c r="B583" t="s">
        <v>1944</v>
      </c>
      <c r="C583" t="s">
        <v>147</v>
      </c>
    </row>
    <row r="584" spans="1:3" x14ac:dyDescent="0.35">
      <c r="A584" t="s">
        <v>235</v>
      </c>
      <c r="B584" t="s">
        <v>1945</v>
      </c>
      <c r="C584" t="s">
        <v>147</v>
      </c>
    </row>
    <row r="585" spans="1:3" x14ac:dyDescent="0.35">
      <c r="A585" t="s">
        <v>319</v>
      </c>
      <c r="B585" t="s">
        <v>1947</v>
      </c>
      <c r="C585" t="s">
        <v>147</v>
      </c>
    </row>
    <row r="586" spans="1:3" x14ac:dyDescent="0.35">
      <c r="A586" t="s">
        <v>319</v>
      </c>
      <c r="B586" t="s">
        <v>1949</v>
      </c>
      <c r="C586" t="s">
        <v>147</v>
      </c>
    </row>
    <row r="587" spans="1:3" x14ac:dyDescent="0.35">
      <c r="A587" t="s">
        <v>319</v>
      </c>
      <c r="B587" t="s">
        <v>1951</v>
      </c>
      <c r="C587" t="s">
        <v>147</v>
      </c>
    </row>
    <row r="588" spans="1:3" x14ac:dyDescent="0.35">
      <c r="A588" t="s">
        <v>319</v>
      </c>
      <c r="B588" t="s">
        <v>1954</v>
      </c>
      <c r="C588" t="s">
        <v>147</v>
      </c>
    </row>
    <row r="589" spans="1:3" x14ac:dyDescent="0.35">
      <c r="A589" t="s">
        <v>319</v>
      </c>
      <c r="B589" t="s">
        <v>1955</v>
      </c>
      <c r="C589" t="s">
        <v>147</v>
      </c>
    </row>
    <row r="590" spans="1:3" x14ac:dyDescent="0.35">
      <c r="A590" t="s">
        <v>319</v>
      </c>
      <c r="B590" t="s">
        <v>1956</v>
      </c>
      <c r="C590" t="s">
        <v>147</v>
      </c>
    </row>
    <row r="591" spans="1:3" x14ac:dyDescent="0.35">
      <c r="A591" t="s">
        <v>235</v>
      </c>
      <c r="B591" t="s">
        <v>274</v>
      </c>
      <c r="C591" t="s">
        <v>239</v>
      </c>
    </row>
    <row r="592" spans="1:3" x14ac:dyDescent="0.35">
      <c r="A592" t="s">
        <v>235</v>
      </c>
      <c r="B592" t="s">
        <v>394</v>
      </c>
      <c r="C592" t="s">
        <v>239</v>
      </c>
    </row>
    <row r="593" spans="1:3" x14ac:dyDescent="0.35">
      <c r="A593" t="s">
        <v>235</v>
      </c>
      <c r="B593" t="s">
        <v>1052</v>
      </c>
      <c r="C593" t="s">
        <v>423</v>
      </c>
    </row>
    <row r="594" spans="1:3" x14ac:dyDescent="0.35">
      <c r="A594" t="s">
        <v>235</v>
      </c>
      <c r="B594" t="s">
        <v>672</v>
      </c>
      <c r="C594" t="s">
        <v>423</v>
      </c>
    </row>
    <row r="595" spans="1:3" x14ac:dyDescent="0.35">
      <c r="A595" t="s">
        <v>235</v>
      </c>
      <c r="B595" t="s">
        <v>286</v>
      </c>
      <c r="C595" t="s">
        <v>423</v>
      </c>
    </row>
    <row r="596" spans="1:3" x14ac:dyDescent="0.35">
      <c r="A596" t="s">
        <v>235</v>
      </c>
      <c r="B596" t="s">
        <v>673</v>
      </c>
      <c r="C596" t="s">
        <v>239</v>
      </c>
    </row>
    <row r="597" spans="1:3" x14ac:dyDescent="0.35">
      <c r="A597" t="s">
        <v>235</v>
      </c>
      <c r="B597" t="s">
        <v>1969</v>
      </c>
      <c r="C597" t="s">
        <v>239</v>
      </c>
    </row>
    <row r="598" spans="1:3" x14ac:dyDescent="0.35">
      <c r="A598" t="s">
        <v>235</v>
      </c>
      <c r="B598" t="s">
        <v>1975</v>
      </c>
      <c r="C598" t="s">
        <v>239</v>
      </c>
    </row>
    <row r="599" spans="1:3" x14ac:dyDescent="0.35">
      <c r="A599" t="s">
        <v>235</v>
      </c>
      <c r="B599" t="s">
        <v>1976</v>
      </c>
      <c r="C599" t="s">
        <v>239</v>
      </c>
    </row>
    <row r="600" spans="1:3" x14ac:dyDescent="0.35">
      <c r="A600" t="s">
        <v>235</v>
      </c>
      <c r="B600" t="s">
        <v>1978</v>
      </c>
      <c r="C600" t="s">
        <v>423</v>
      </c>
    </row>
    <row r="601" spans="1:3" x14ac:dyDescent="0.35">
      <c r="A601" t="s">
        <v>235</v>
      </c>
      <c r="B601" t="s">
        <v>1980</v>
      </c>
      <c r="C601" t="s">
        <v>147</v>
      </c>
    </row>
    <row r="602" spans="1:3" x14ac:dyDescent="0.35">
      <c r="A602" t="s">
        <v>785</v>
      </c>
      <c r="B602" t="s">
        <v>1984</v>
      </c>
      <c r="C602" t="s">
        <v>833</v>
      </c>
    </row>
    <row r="603" spans="1:3" x14ac:dyDescent="0.35">
      <c r="A603" t="s">
        <v>785</v>
      </c>
      <c r="B603" t="s">
        <v>1988</v>
      </c>
      <c r="C603" t="s">
        <v>833</v>
      </c>
    </row>
    <row r="604" spans="1:3" x14ac:dyDescent="0.35">
      <c r="A604" t="s">
        <v>785</v>
      </c>
      <c r="B604" t="s">
        <v>1989</v>
      </c>
      <c r="C604" t="s">
        <v>833</v>
      </c>
    </row>
    <row r="605" spans="1:3" x14ac:dyDescent="0.35">
      <c r="A605" t="s">
        <v>785</v>
      </c>
      <c r="B605" t="s">
        <v>1990</v>
      </c>
      <c r="C605" t="s">
        <v>833</v>
      </c>
    </row>
    <row r="606" spans="1:3" x14ac:dyDescent="0.35">
      <c r="A606" t="s">
        <v>785</v>
      </c>
      <c r="B606" t="s">
        <v>1992</v>
      </c>
      <c r="C606" t="s">
        <v>833</v>
      </c>
    </row>
    <row r="607" spans="1:3" x14ac:dyDescent="0.35">
      <c r="A607" t="s">
        <v>785</v>
      </c>
      <c r="B607" t="s">
        <v>1993</v>
      </c>
      <c r="C607" t="s">
        <v>833</v>
      </c>
    </row>
    <row r="608" spans="1:3" x14ac:dyDescent="0.35">
      <c r="A608" t="s">
        <v>785</v>
      </c>
      <c r="B608" t="s">
        <v>1994</v>
      </c>
      <c r="C608" t="s">
        <v>833</v>
      </c>
    </row>
    <row r="609" spans="1:3" x14ac:dyDescent="0.35">
      <c r="A609" t="s">
        <v>235</v>
      </c>
      <c r="B609" t="s">
        <v>1996</v>
      </c>
      <c r="C609" t="s">
        <v>682</v>
      </c>
    </row>
    <row r="610" spans="1:3" x14ac:dyDescent="0.35">
      <c r="A610" t="s">
        <v>235</v>
      </c>
      <c r="B610" t="s">
        <v>1999</v>
      </c>
      <c r="C610" t="s">
        <v>682</v>
      </c>
    </row>
    <row r="611" spans="1:3" x14ac:dyDescent="0.35">
      <c r="A611" t="s">
        <v>235</v>
      </c>
      <c r="B611" t="s">
        <v>2002</v>
      </c>
      <c r="C611" t="s">
        <v>682</v>
      </c>
    </row>
    <row r="612" spans="1:3" x14ac:dyDescent="0.35">
      <c r="A612" t="s">
        <v>235</v>
      </c>
      <c r="B612" t="s">
        <v>2005</v>
      </c>
      <c r="C612" t="s">
        <v>682</v>
      </c>
    </row>
    <row r="613" spans="1:3" x14ac:dyDescent="0.35">
      <c r="A613" t="s">
        <v>193</v>
      </c>
      <c r="B613" t="s">
        <v>1326</v>
      </c>
      <c r="C613" t="s">
        <v>833</v>
      </c>
    </row>
    <row r="614" spans="1:3" x14ac:dyDescent="0.35">
      <c r="A614" t="s">
        <v>193</v>
      </c>
      <c r="B614" t="s">
        <v>2011</v>
      </c>
      <c r="C614" t="s">
        <v>833</v>
      </c>
    </row>
    <row r="615" spans="1:3" x14ac:dyDescent="0.35">
      <c r="A615" t="s">
        <v>193</v>
      </c>
      <c r="B615" t="s">
        <v>2015</v>
      </c>
      <c r="C615" t="s">
        <v>833</v>
      </c>
    </row>
    <row r="616" spans="1:3" x14ac:dyDescent="0.35">
      <c r="A616" t="s">
        <v>193</v>
      </c>
      <c r="B616" t="s">
        <v>2016</v>
      </c>
      <c r="C616" t="s">
        <v>833</v>
      </c>
    </row>
    <row r="617" spans="1:3" x14ac:dyDescent="0.35">
      <c r="A617" t="s">
        <v>785</v>
      </c>
      <c r="B617" t="s">
        <v>2018</v>
      </c>
      <c r="C617" t="s">
        <v>833</v>
      </c>
    </row>
    <row r="618" spans="1:3" x14ac:dyDescent="0.35">
      <c r="A618" t="s">
        <v>785</v>
      </c>
      <c r="B618" t="s">
        <v>2028</v>
      </c>
      <c r="C618" t="s">
        <v>833</v>
      </c>
    </row>
    <row r="619" spans="1:3" x14ac:dyDescent="0.35">
      <c r="A619" t="s">
        <v>785</v>
      </c>
      <c r="B619" t="s">
        <v>2029</v>
      </c>
      <c r="C619" t="s">
        <v>833</v>
      </c>
    </row>
    <row r="620" spans="1:3" x14ac:dyDescent="0.35">
      <c r="A620" t="s">
        <v>785</v>
      </c>
      <c r="B620" t="s">
        <v>2032</v>
      </c>
      <c r="C620" t="s">
        <v>833</v>
      </c>
    </row>
    <row r="621" spans="1:3" x14ac:dyDescent="0.35">
      <c r="A621" t="s">
        <v>785</v>
      </c>
      <c r="B621" t="s">
        <v>2033</v>
      </c>
      <c r="C621" t="s">
        <v>833</v>
      </c>
    </row>
    <row r="622" spans="1:3" x14ac:dyDescent="0.35">
      <c r="A622" t="s">
        <v>139</v>
      </c>
      <c r="B622" t="s">
        <v>2035</v>
      </c>
      <c r="C622" t="s">
        <v>833</v>
      </c>
    </row>
    <row r="623" spans="1:3" x14ac:dyDescent="0.35">
      <c r="A623" t="s">
        <v>139</v>
      </c>
      <c r="B623" t="s">
        <v>2042</v>
      </c>
      <c r="C623" t="s">
        <v>833</v>
      </c>
    </row>
    <row r="624" spans="1:3" x14ac:dyDescent="0.35">
      <c r="A624" t="s">
        <v>139</v>
      </c>
      <c r="B624" t="s">
        <v>2044</v>
      </c>
      <c r="C624" t="s">
        <v>833</v>
      </c>
    </row>
    <row r="625" spans="1:3" x14ac:dyDescent="0.35">
      <c r="A625" t="s">
        <v>139</v>
      </c>
      <c r="B625" t="s">
        <v>2048</v>
      </c>
      <c r="C625" t="s">
        <v>833</v>
      </c>
    </row>
    <row r="626" spans="1:3" x14ac:dyDescent="0.35">
      <c r="A626" t="s">
        <v>139</v>
      </c>
      <c r="B626" t="s">
        <v>191</v>
      </c>
      <c r="C626" t="s">
        <v>833</v>
      </c>
    </row>
    <row r="627" spans="1:3" x14ac:dyDescent="0.35">
      <c r="A627" t="s">
        <v>139</v>
      </c>
      <c r="B627" t="s">
        <v>1224</v>
      </c>
      <c r="C627" t="s">
        <v>833</v>
      </c>
    </row>
    <row r="628" spans="1:3" x14ac:dyDescent="0.35">
      <c r="A628" t="s">
        <v>139</v>
      </c>
      <c r="B628" t="s">
        <v>2057</v>
      </c>
      <c r="C628" t="s">
        <v>833</v>
      </c>
    </row>
    <row r="629" spans="1:3" x14ac:dyDescent="0.35">
      <c r="A629" t="s">
        <v>319</v>
      </c>
      <c r="B629" t="s">
        <v>2060</v>
      </c>
      <c r="C629" t="s">
        <v>509</v>
      </c>
    </row>
    <row r="630" spans="1:3" x14ac:dyDescent="0.35">
      <c r="A630" t="s">
        <v>319</v>
      </c>
      <c r="B630" t="s">
        <v>2066</v>
      </c>
      <c r="C630" t="s">
        <v>509</v>
      </c>
    </row>
    <row r="631" spans="1:3" x14ac:dyDescent="0.35">
      <c r="A631" t="s">
        <v>319</v>
      </c>
      <c r="B631" t="s">
        <v>2068</v>
      </c>
      <c r="C631" t="s">
        <v>509</v>
      </c>
    </row>
    <row r="632" spans="1:3" x14ac:dyDescent="0.35">
      <c r="A632" t="s">
        <v>319</v>
      </c>
      <c r="B632" t="s">
        <v>2069</v>
      </c>
      <c r="C632" t="s">
        <v>509</v>
      </c>
    </row>
    <row r="633" spans="1:3" x14ac:dyDescent="0.35">
      <c r="A633" t="s">
        <v>319</v>
      </c>
      <c r="B633" t="s">
        <v>2071</v>
      </c>
      <c r="C633" t="s">
        <v>833</v>
      </c>
    </row>
    <row r="634" spans="1:3" x14ac:dyDescent="0.35">
      <c r="A634" t="s">
        <v>319</v>
      </c>
      <c r="B634" t="s">
        <v>2076</v>
      </c>
      <c r="C634" t="s">
        <v>833</v>
      </c>
    </row>
    <row r="635" spans="1:3" x14ac:dyDescent="0.35">
      <c r="A635" t="s">
        <v>319</v>
      </c>
      <c r="B635" t="s">
        <v>2080</v>
      </c>
      <c r="C635" t="s">
        <v>833</v>
      </c>
    </row>
    <row r="636" spans="1:3" x14ac:dyDescent="0.35">
      <c r="A636" t="s">
        <v>319</v>
      </c>
      <c r="B636" t="s">
        <v>2084</v>
      </c>
      <c r="C636" t="s">
        <v>833</v>
      </c>
    </row>
    <row r="637" spans="1:3" x14ac:dyDescent="0.35">
      <c r="A637" t="s">
        <v>319</v>
      </c>
      <c r="B637" t="s">
        <v>2086</v>
      </c>
      <c r="C637" t="s">
        <v>833</v>
      </c>
    </row>
    <row r="638" spans="1:3" x14ac:dyDescent="0.35">
      <c r="A638" t="s">
        <v>319</v>
      </c>
      <c r="B638" t="s">
        <v>2088</v>
      </c>
      <c r="C638" t="s">
        <v>833</v>
      </c>
    </row>
    <row r="639" spans="1:3" x14ac:dyDescent="0.35">
      <c r="A639" t="s">
        <v>319</v>
      </c>
      <c r="B639" t="s">
        <v>2090</v>
      </c>
      <c r="C639" t="s">
        <v>833</v>
      </c>
    </row>
    <row r="640" spans="1:3" x14ac:dyDescent="0.35">
      <c r="A640" t="s">
        <v>319</v>
      </c>
      <c r="B640" t="s">
        <v>2092</v>
      </c>
      <c r="C640" t="s">
        <v>833</v>
      </c>
    </row>
    <row r="641" spans="1:3" x14ac:dyDescent="0.35">
      <c r="A641" t="s">
        <v>615</v>
      </c>
      <c r="B641" t="s">
        <v>2095</v>
      </c>
      <c r="C641" t="s">
        <v>509</v>
      </c>
    </row>
    <row r="642" spans="1:3" x14ac:dyDescent="0.35">
      <c r="A642" t="s">
        <v>615</v>
      </c>
      <c r="B642" t="s">
        <v>2105</v>
      </c>
      <c r="C642" t="s">
        <v>509</v>
      </c>
    </row>
    <row r="643" spans="1:3" x14ac:dyDescent="0.35">
      <c r="A643" t="s">
        <v>615</v>
      </c>
      <c r="B643" t="s">
        <v>2108</v>
      </c>
      <c r="C643" t="s">
        <v>509</v>
      </c>
    </row>
    <row r="644" spans="1:3" x14ac:dyDescent="0.35">
      <c r="A644" t="s">
        <v>615</v>
      </c>
      <c r="B644" t="s">
        <v>2109</v>
      </c>
      <c r="C644" t="s">
        <v>509</v>
      </c>
    </row>
    <row r="645" spans="1:3" x14ac:dyDescent="0.35">
      <c r="A645" t="s">
        <v>444</v>
      </c>
      <c r="B645" t="s">
        <v>2111</v>
      </c>
      <c r="C645" t="s">
        <v>509</v>
      </c>
    </row>
    <row r="646" spans="1:3" x14ac:dyDescent="0.35">
      <c r="A646" t="s">
        <v>898</v>
      </c>
      <c r="B646" t="s">
        <v>2118</v>
      </c>
      <c r="C646" t="s">
        <v>833</v>
      </c>
    </row>
    <row r="647" spans="1:3" x14ac:dyDescent="0.35">
      <c r="A647" t="s">
        <v>898</v>
      </c>
      <c r="B647" t="s">
        <v>2123</v>
      </c>
      <c r="C647" t="s">
        <v>833</v>
      </c>
    </row>
    <row r="648" spans="1:3" x14ac:dyDescent="0.35">
      <c r="A648" t="s">
        <v>898</v>
      </c>
      <c r="B648" t="s">
        <v>954</v>
      </c>
      <c r="C648" t="s">
        <v>954</v>
      </c>
    </row>
    <row r="649" spans="1:3" x14ac:dyDescent="0.35">
      <c r="A649" t="s">
        <v>235</v>
      </c>
      <c r="B649" t="s">
        <v>2139</v>
      </c>
      <c r="C649" t="s">
        <v>147</v>
      </c>
    </row>
    <row r="650" spans="1:3" x14ac:dyDescent="0.35">
      <c r="A650" t="s">
        <v>235</v>
      </c>
      <c r="B650" t="s">
        <v>2142</v>
      </c>
      <c r="C650" t="s">
        <v>147</v>
      </c>
    </row>
    <row r="651" spans="1:3" x14ac:dyDescent="0.35">
      <c r="A651" t="s">
        <v>319</v>
      </c>
      <c r="B651" t="s">
        <v>2145</v>
      </c>
      <c r="C651" t="s">
        <v>147</v>
      </c>
    </row>
    <row r="652" spans="1:3" x14ac:dyDescent="0.35">
      <c r="A652" t="s">
        <v>319</v>
      </c>
      <c r="B652" t="s">
        <v>2148</v>
      </c>
      <c r="C652" t="s">
        <v>147</v>
      </c>
    </row>
    <row r="653" spans="1:3" x14ac:dyDescent="0.35">
      <c r="A653" t="s">
        <v>319</v>
      </c>
      <c r="B653" t="s">
        <v>2149</v>
      </c>
      <c r="C653" t="s">
        <v>147</v>
      </c>
    </row>
    <row r="654" spans="1:3" x14ac:dyDescent="0.35">
      <c r="A654" t="s">
        <v>319</v>
      </c>
      <c r="B654" t="s">
        <v>2150</v>
      </c>
      <c r="C654" t="s">
        <v>147</v>
      </c>
    </row>
    <row r="655" spans="1:3" x14ac:dyDescent="0.35">
      <c r="A655" t="s">
        <v>319</v>
      </c>
      <c r="B655" t="s">
        <v>2151</v>
      </c>
      <c r="C655" t="s">
        <v>147</v>
      </c>
    </row>
    <row r="656" spans="1:3" x14ac:dyDescent="0.35">
      <c r="A656" t="s">
        <v>319</v>
      </c>
      <c r="B656" t="s">
        <v>2152</v>
      </c>
      <c r="C656" t="s">
        <v>147</v>
      </c>
    </row>
    <row r="657" spans="1:3" x14ac:dyDescent="0.35">
      <c r="A657" t="s">
        <v>319</v>
      </c>
      <c r="B657" t="s">
        <v>2153</v>
      </c>
      <c r="C657" t="s">
        <v>147</v>
      </c>
    </row>
    <row r="658" spans="1:3" x14ac:dyDescent="0.35">
      <c r="A658" t="s">
        <v>319</v>
      </c>
      <c r="B658" t="s">
        <v>2155</v>
      </c>
      <c r="C658" t="s">
        <v>147</v>
      </c>
    </row>
    <row r="659" spans="1:3" x14ac:dyDescent="0.35">
      <c r="A659" t="s">
        <v>319</v>
      </c>
      <c r="B659" t="s">
        <v>2156</v>
      </c>
      <c r="C659" t="s">
        <v>147</v>
      </c>
    </row>
    <row r="660" spans="1:3" x14ac:dyDescent="0.35">
      <c r="A660" t="s">
        <v>319</v>
      </c>
      <c r="B660" t="s">
        <v>2157</v>
      </c>
      <c r="C660" t="s">
        <v>147</v>
      </c>
    </row>
    <row r="661" spans="1:3" x14ac:dyDescent="0.35">
      <c r="A661" t="s">
        <v>319</v>
      </c>
      <c r="B661" t="s">
        <v>2159</v>
      </c>
      <c r="C661" t="s">
        <v>509</v>
      </c>
    </row>
    <row r="662" spans="1:3" x14ac:dyDescent="0.35">
      <c r="A662" t="s">
        <v>319</v>
      </c>
      <c r="B662" t="s">
        <v>2160</v>
      </c>
      <c r="C662" t="s">
        <v>509</v>
      </c>
    </row>
    <row r="663" spans="1:3" x14ac:dyDescent="0.35">
      <c r="A663" t="s">
        <v>319</v>
      </c>
      <c r="B663" t="s">
        <v>2163</v>
      </c>
      <c r="C663" t="s">
        <v>509</v>
      </c>
    </row>
    <row r="664" spans="1:3" x14ac:dyDescent="0.35">
      <c r="A664" t="s">
        <v>319</v>
      </c>
      <c r="B664" t="s">
        <v>2164</v>
      </c>
      <c r="C664" t="s">
        <v>509</v>
      </c>
    </row>
    <row r="665" spans="1:3" x14ac:dyDescent="0.35">
      <c r="A665" t="s">
        <v>319</v>
      </c>
      <c r="B665" t="s">
        <v>2165</v>
      </c>
      <c r="C665" t="s">
        <v>509</v>
      </c>
    </row>
    <row r="666" spans="1:3" x14ac:dyDescent="0.35">
      <c r="A666" t="s">
        <v>319</v>
      </c>
      <c r="B666" t="s">
        <v>2168</v>
      </c>
      <c r="C666" t="s">
        <v>509</v>
      </c>
    </row>
    <row r="667" spans="1:3" x14ac:dyDescent="0.35">
      <c r="A667" t="s">
        <v>319</v>
      </c>
      <c r="B667" t="s">
        <v>2169</v>
      </c>
      <c r="C667" t="s">
        <v>509</v>
      </c>
    </row>
    <row r="668" spans="1:3" x14ac:dyDescent="0.35">
      <c r="A668" t="s">
        <v>319</v>
      </c>
      <c r="B668" t="s">
        <v>2170</v>
      </c>
      <c r="C668" t="s">
        <v>509</v>
      </c>
    </row>
    <row r="669" spans="1:3" x14ac:dyDescent="0.35">
      <c r="A669" t="s">
        <v>319</v>
      </c>
      <c r="B669" t="s">
        <v>2171</v>
      </c>
      <c r="C669" t="s">
        <v>509</v>
      </c>
    </row>
    <row r="670" spans="1:3" x14ac:dyDescent="0.35">
      <c r="A670" t="s">
        <v>785</v>
      </c>
      <c r="B670" t="s">
        <v>1244</v>
      </c>
      <c r="C670" t="s">
        <v>833</v>
      </c>
    </row>
    <row r="671" spans="1:3" x14ac:dyDescent="0.35">
      <c r="A671" t="s">
        <v>785</v>
      </c>
      <c r="B671" t="s">
        <v>1254</v>
      </c>
      <c r="C671" t="s">
        <v>833</v>
      </c>
    </row>
    <row r="672" spans="1:3" x14ac:dyDescent="0.35">
      <c r="A672" t="s">
        <v>785</v>
      </c>
      <c r="B672" t="s">
        <v>1256</v>
      </c>
      <c r="C672" t="s">
        <v>833</v>
      </c>
    </row>
    <row r="673" spans="1:3" x14ac:dyDescent="0.35">
      <c r="A673" t="s">
        <v>785</v>
      </c>
      <c r="B673" t="s">
        <v>2175</v>
      </c>
      <c r="C673" t="s">
        <v>833</v>
      </c>
    </row>
    <row r="674" spans="1:3" x14ac:dyDescent="0.35">
      <c r="A674" t="s">
        <v>785</v>
      </c>
      <c r="B674" t="s">
        <v>2177</v>
      </c>
      <c r="C674" t="s">
        <v>833</v>
      </c>
    </row>
    <row r="675" spans="1:3" x14ac:dyDescent="0.35">
      <c r="A675" t="s">
        <v>235</v>
      </c>
      <c r="B675" t="s">
        <v>2179</v>
      </c>
      <c r="C675" t="s">
        <v>509</v>
      </c>
    </row>
    <row r="676" spans="1:3" x14ac:dyDescent="0.35">
      <c r="A676" t="s">
        <v>235</v>
      </c>
      <c r="B676" t="s">
        <v>2184</v>
      </c>
      <c r="C676" t="s">
        <v>509</v>
      </c>
    </row>
    <row r="677" spans="1:3" x14ac:dyDescent="0.35">
      <c r="A677" t="s">
        <v>235</v>
      </c>
      <c r="B677" t="s">
        <v>2185</v>
      </c>
      <c r="C677" t="s">
        <v>509</v>
      </c>
    </row>
    <row r="678" spans="1:3" x14ac:dyDescent="0.35">
      <c r="A678" t="s">
        <v>235</v>
      </c>
      <c r="B678" t="s">
        <v>2186</v>
      </c>
      <c r="C678" t="s">
        <v>509</v>
      </c>
    </row>
    <row r="679" spans="1:3" x14ac:dyDescent="0.35">
      <c r="A679" t="s">
        <v>235</v>
      </c>
      <c r="B679" t="s">
        <v>2187</v>
      </c>
      <c r="C679" t="s">
        <v>509</v>
      </c>
    </row>
    <row r="680" spans="1:3" x14ac:dyDescent="0.35">
      <c r="A680" t="s">
        <v>235</v>
      </c>
      <c r="B680" t="s">
        <v>2190</v>
      </c>
      <c r="C680" t="s">
        <v>509</v>
      </c>
    </row>
    <row r="681" spans="1:3" x14ac:dyDescent="0.35">
      <c r="A681" t="s">
        <v>235</v>
      </c>
      <c r="B681" t="s">
        <v>2191</v>
      </c>
      <c r="C681" t="s">
        <v>509</v>
      </c>
    </row>
    <row r="682" spans="1:3" x14ac:dyDescent="0.35">
      <c r="A682" t="s">
        <v>235</v>
      </c>
      <c r="B682" t="s">
        <v>2192</v>
      </c>
      <c r="C682" t="s">
        <v>509</v>
      </c>
    </row>
    <row r="683" spans="1:3" x14ac:dyDescent="0.35">
      <c r="A683" t="s">
        <v>235</v>
      </c>
      <c r="B683" t="s">
        <v>2193</v>
      </c>
      <c r="C683" t="s">
        <v>509</v>
      </c>
    </row>
    <row r="684" spans="1:3" x14ac:dyDescent="0.35">
      <c r="A684" t="s">
        <v>235</v>
      </c>
      <c r="B684" t="s">
        <v>2195</v>
      </c>
      <c r="C684" t="s">
        <v>509</v>
      </c>
    </row>
    <row r="685" spans="1:3" x14ac:dyDescent="0.35">
      <c r="A685" t="s">
        <v>235</v>
      </c>
      <c r="B685" t="s">
        <v>2196</v>
      </c>
      <c r="C685" t="s">
        <v>509</v>
      </c>
    </row>
    <row r="686" spans="1:3" x14ac:dyDescent="0.35">
      <c r="A686" t="s">
        <v>235</v>
      </c>
      <c r="B686" t="s">
        <v>2197</v>
      </c>
      <c r="C686" t="s">
        <v>509</v>
      </c>
    </row>
    <row r="687" spans="1:3" x14ac:dyDescent="0.35">
      <c r="A687" t="s">
        <v>235</v>
      </c>
      <c r="B687" t="s">
        <v>2201</v>
      </c>
      <c r="C687" t="s">
        <v>509</v>
      </c>
    </row>
    <row r="688" spans="1:3" x14ac:dyDescent="0.35">
      <c r="A688" t="s">
        <v>235</v>
      </c>
      <c r="B688" t="s">
        <v>2203</v>
      </c>
      <c r="C688" t="s">
        <v>509</v>
      </c>
    </row>
    <row r="689" spans="1:3" x14ac:dyDescent="0.35">
      <c r="A689" t="s">
        <v>865</v>
      </c>
      <c r="B689" t="s">
        <v>2205</v>
      </c>
      <c r="C689" t="s">
        <v>509</v>
      </c>
    </row>
    <row r="690" spans="1:3" x14ac:dyDescent="0.35">
      <c r="A690" t="s">
        <v>865</v>
      </c>
      <c r="B690" t="s">
        <v>2206</v>
      </c>
      <c r="C690" t="s">
        <v>509</v>
      </c>
    </row>
    <row r="691" spans="1:3" x14ac:dyDescent="0.35">
      <c r="A691" t="s">
        <v>865</v>
      </c>
      <c r="B691" t="s">
        <v>2207</v>
      </c>
      <c r="C691" t="s">
        <v>509</v>
      </c>
    </row>
    <row r="692" spans="1:3" x14ac:dyDescent="0.35">
      <c r="A692" t="s">
        <v>865</v>
      </c>
      <c r="B692" t="s">
        <v>2208</v>
      </c>
      <c r="C692" t="s">
        <v>509</v>
      </c>
    </row>
    <row r="693" spans="1:3" x14ac:dyDescent="0.35">
      <c r="A693" t="s">
        <v>865</v>
      </c>
      <c r="B693" t="s">
        <v>2209</v>
      </c>
      <c r="C693" t="s">
        <v>509</v>
      </c>
    </row>
    <row r="694" spans="1:3" x14ac:dyDescent="0.35">
      <c r="A694" t="s">
        <v>865</v>
      </c>
      <c r="B694" t="s">
        <v>2210</v>
      </c>
      <c r="C694" t="s">
        <v>509</v>
      </c>
    </row>
    <row r="695" spans="1:3" x14ac:dyDescent="0.35">
      <c r="A695" t="s">
        <v>865</v>
      </c>
      <c r="B695" t="s">
        <v>2211</v>
      </c>
      <c r="C695" t="s">
        <v>509</v>
      </c>
    </row>
    <row r="696" spans="1:3" x14ac:dyDescent="0.35">
      <c r="A696" t="s">
        <v>865</v>
      </c>
      <c r="B696" t="s">
        <v>2212</v>
      </c>
      <c r="C696" t="s">
        <v>509</v>
      </c>
    </row>
    <row r="697" spans="1:3" x14ac:dyDescent="0.35">
      <c r="A697" t="s">
        <v>865</v>
      </c>
      <c r="B697" t="s">
        <v>2213</v>
      </c>
      <c r="C697" t="s">
        <v>509</v>
      </c>
    </row>
    <row r="698" spans="1:3" x14ac:dyDescent="0.35">
      <c r="A698" t="s">
        <v>865</v>
      </c>
      <c r="B698" t="s">
        <v>2214</v>
      </c>
      <c r="C698" t="s">
        <v>509</v>
      </c>
    </row>
    <row r="699" spans="1:3" x14ac:dyDescent="0.35">
      <c r="A699" t="s">
        <v>865</v>
      </c>
      <c r="B699" t="s">
        <v>2215</v>
      </c>
      <c r="C699" t="s">
        <v>509</v>
      </c>
    </row>
    <row r="700" spans="1:3" x14ac:dyDescent="0.35">
      <c r="A700" t="s">
        <v>865</v>
      </c>
      <c r="B700" t="s">
        <v>2216</v>
      </c>
      <c r="C700" t="s">
        <v>509</v>
      </c>
    </row>
    <row r="701" spans="1:3" x14ac:dyDescent="0.35">
      <c r="A701" t="s">
        <v>865</v>
      </c>
      <c r="B701" t="s">
        <v>2217</v>
      </c>
      <c r="C701" t="s">
        <v>509</v>
      </c>
    </row>
    <row r="702" spans="1:3" x14ac:dyDescent="0.35">
      <c r="A702" t="s">
        <v>865</v>
      </c>
      <c r="B702" t="s">
        <v>2218</v>
      </c>
      <c r="C702" t="s">
        <v>509</v>
      </c>
    </row>
    <row r="703" spans="1:3" x14ac:dyDescent="0.35">
      <c r="A703" t="s">
        <v>319</v>
      </c>
      <c r="B703" t="s">
        <v>2220</v>
      </c>
      <c r="C703" t="s">
        <v>833</v>
      </c>
    </row>
    <row r="704" spans="1:3" x14ac:dyDescent="0.35">
      <c r="A704" t="s">
        <v>319</v>
      </c>
      <c r="B704" t="s">
        <v>2224</v>
      </c>
      <c r="C704" t="s">
        <v>833</v>
      </c>
    </row>
    <row r="705" spans="1:3" x14ac:dyDescent="0.35">
      <c r="A705" t="s">
        <v>319</v>
      </c>
      <c r="B705" t="s">
        <v>1357</v>
      </c>
      <c r="C705" t="s">
        <v>833</v>
      </c>
    </row>
    <row r="706" spans="1:3" x14ac:dyDescent="0.35">
      <c r="A706" t="s">
        <v>319</v>
      </c>
      <c r="B706" t="s">
        <v>1371</v>
      </c>
      <c r="C706" t="s">
        <v>833</v>
      </c>
    </row>
    <row r="707" spans="1:3" x14ac:dyDescent="0.35">
      <c r="A707" t="s">
        <v>319</v>
      </c>
      <c r="B707" t="s">
        <v>2227</v>
      </c>
      <c r="C707" t="s">
        <v>833</v>
      </c>
    </row>
    <row r="708" spans="1:3" x14ac:dyDescent="0.35">
      <c r="A708" t="s">
        <v>319</v>
      </c>
      <c r="B708" t="s">
        <v>2228</v>
      </c>
      <c r="C708" t="s">
        <v>833</v>
      </c>
    </row>
    <row r="709" spans="1:3" x14ac:dyDescent="0.35">
      <c r="A709" t="s">
        <v>319</v>
      </c>
      <c r="B709" t="s">
        <v>2229</v>
      </c>
      <c r="C709" t="s">
        <v>833</v>
      </c>
    </row>
    <row r="710" spans="1:3" x14ac:dyDescent="0.35">
      <c r="A710" t="s">
        <v>319</v>
      </c>
      <c r="B710" t="s">
        <v>1364</v>
      </c>
      <c r="C710" t="s">
        <v>833</v>
      </c>
    </row>
    <row r="711" spans="1:3" x14ac:dyDescent="0.35">
      <c r="A711" t="s">
        <v>319</v>
      </c>
      <c r="B711" t="s">
        <v>1369</v>
      </c>
      <c r="C711" t="s">
        <v>833</v>
      </c>
    </row>
    <row r="712" spans="1:3" x14ac:dyDescent="0.35">
      <c r="A712" t="s">
        <v>319</v>
      </c>
      <c r="B712" t="s">
        <v>2234</v>
      </c>
      <c r="C712" t="s">
        <v>833</v>
      </c>
    </row>
    <row r="713" spans="1:3" x14ac:dyDescent="0.35">
      <c r="A713" t="s">
        <v>319</v>
      </c>
      <c r="B713" t="s">
        <v>2235</v>
      </c>
      <c r="C713" t="s">
        <v>833</v>
      </c>
    </row>
    <row r="714" spans="1:3" x14ac:dyDescent="0.35">
      <c r="A714" t="s">
        <v>319</v>
      </c>
      <c r="B714" t="s">
        <v>2236</v>
      </c>
      <c r="C714" t="s">
        <v>833</v>
      </c>
    </row>
    <row r="715" spans="1:3" x14ac:dyDescent="0.35">
      <c r="A715" t="s">
        <v>319</v>
      </c>
      <c r="B715" t="s">
        <v>2237</v>
      </c>
      <c r="C715" t="s">
        <v>833</v>
      </c>
    </row>
    <row r="716" spans="1:3" x14ac:dyDescent="0.35">
      <c r="A716" t="s">
        <v>319</v>
      </c>
      <c r="B716" t="s">
        <v>2239</v>
      </c>
      <c r="C716" t="s">
        <v>833</v>
      </c>
    </row>
    <row r="717" spans="1:3" x14ac:dyDescent="0.35">
      <c r="A717" t="s">
        <v>319</v>
      </c>
      <c r="B717" t="s">
        <v>1387</v>
      </c>
      <c r="C717" t="s">
        <v>833</v>
      </c>
    </row>
    <row r="718" spans="1:3" x14ac:dyDescent="0.35">
      <c r="A718" t="s">
        <v>319</v>
      </c>
      <c r="B718" t="s">
        <v>2241</v>
      </c>
      <c r="C718" t="s">
        <v>833</v>
      </c>
    </row>
    <row r="719" spans="1:3" x14ac:dyDescent="0.35">
      <c r="A719" t="s">
        <v>319</v>
      </c>
      <c r="B719" t="s">
        <v>2242</v>
      </c>
      <c r="C719" t="s">
        <v>833</v>
      </c>
    </row>
    <row r="720" spans="1:3" x14ac:dyDescent="0.35">
      <c r="A720" t="s">
        <v>319</v>
      </c>
      <c r="B720" t="s">
        <v>2243</v>
      </c>
      <c r="C720" t="s">
        <v>833</v>
      </c>
    </row>
    <row r="721" spans="1:3" x14ac:dyDescent="0.35">
      <c r="A721" t="s">
        <v>139</v>
      </c>
      <c r="B721" t="s">
        <v>2245</v>
      </c>
      <c r="C721" t="s">
        <v>833</v>
      </c>
    </row>
    <row r="722" spans="1:3" x14ac:dyDescent="0.35">
      <c r="A722" t="s">
        <v>139</v>
      </c>
      <c r="B722" t="s">
        <v>2247</v>
      </c>
      <c r="C722" t="s">
        <v>833</v>
      </c>
    </row>
    <row r="723" spans="1:3" x14ac:dyDescent="0.35">
      <c r="A723" t="s">
        <v>139</v>
      </c>
      <c r="B723" t="s">
        <v>2248</v>
      </c>
      <c r="C723" t="s">
        <v>147</v>
      </c>
    </row>
    <row r="724" spans="1:3" x14ac:dyDescent="0.35">
      <c r="A724" t="s">
        <v>139</v>
      </c>
      <c r="B724" t="s">
        <v>2250</v>
      </c>
      <c r="C724" t="s">
        <v>147</v>
      </c>
    </row>
    <row r="725" spans="1:3" x14ac:dyDescent="0.35">
      <c r="A725" t="s">
        <v>139</v>
      </c>
      <c r="B725" t="s">
        <v>2251</v>
      </c>
      <c r="C725" t="s">
        <v>147</v>
      </c>
    </row>
    <row r="726" spans="1:3" x14ac:dyDescent="0.35">
      <c r="A726" t="s">
        <v>139</v>
      </c>
      <c r="B726" t="s">
        <v>2252</v>
      </c>
      <c r="C726" t="s">
        <v>147</v>
      </c>
    </row>
    <row r="727" spans="1:3" x14ac:dyDescent="0.35">
      <c r="A727" t="s">
        <v>898</v>
      </c>
      <c r="B727" t="s">
        <v>2254</v>
      </c>
      <c r="C727" t="s">
        <v>509</v>
      </c>
    </row>
    <row r="728" spans="1:3" x14ac:dyDescent="0.35">
      <c r="A728" t="s">
        <v>898</v>
      </c>
      <c r="B728" t="s">
        <v>2263</v>
      </c>
      <c r="C728" t="s">
        <v>509</v>
      </c>
    </row>
    <row r="729" spans="1:3" x14ac:dyDescent="0.35">
      <c r="A729" t="s">
        <v>898</v>
      </c>
      <c r="B729" t="s">
        <v>2269</v>
      </c>
      <c r="C729" t="s">
        <v>509</v>
      </c>
    </row>
    <row r="730" spans="1:3" x14ac:dyDescent="0.35">
      <c r="A730" t="s">
        <v>898</v>
      </c>
      <c r="B730" t="s">
        <v>2275</v>
      </c>
      <c r="C730" t="s">
        <v>509</v>
      </c>
    </row>
    <row r="731" spans="1:3" x14ac:dyDescent="0.35">
      <c r="A731" t="s">
        <v>898</v>
      </c>
      <c r="B731" t="s">
        <v>2280</v>
      </c>
      <c r="C731" t="s">
        <v>509</v>
      </c>
    </row>
    <row r="732" spans="1:3" x14ac:dyDescent="0.35">
      <c r="A732" t="s">
        <v>898</v>
      </c>
      <c r="B732" t="s">
        <v>2282</v>
      </c>
      <c r="C732" t="s">
        <v>954</v>
      </c>
    </row>
    <row r="733" spans="1:3" x14ac:dyDescent="0.35">
      <c r="A733" t="s">
        <v>898</v>
      </c>
      <c r="B733" t="s">
        <v>2293</v>
      </c>
      <c r="C733" t="s">
        <v>509</v>
      </c>
    </row>
    <row r="734" spans="1:3" x14ac:dyDescent="0.35">
      <c r="A734" t="s">
        <v>898</v>
      </c>
      <c r="B734" t="s">
        <v>2303</v>
      </c>
      <c r="C734" t="s">
        <v>509</v>
      </c>
    </row>
    <row r="735" spans="1:3" x14ac:dyDescent="0.35">
      <c r="A735" t="s">
        <v>235</v>
      </c>
      <c r="B735" t="s">
        <v>286</v>
      </c>
      <c r="C735" t="s">
        <v>147</v>
      </c>
    </row>
    <row r="736" spans="1:3" x14ac:dyDescent="0.35">
      <c r="A736" t="s">
        <v>235</v>
      </c>
      <c r="B736" t="s">
        <v>1047</v>
      </c>
      <c r="C736" t="s">
        <v>147</v>
      </c>
    </row>
    <row r="737" spans="1:3" x14ac:dyDescent="0.35">
      <c r="A737" t="s">
        <v>235</v>
      </c>
      <c r="B737" t="s">
        <v>2321</v>
      </c>
      <c r="C737" t="s">
        <v>147</v>
      </c>
    </row>
    <row r="738" spans="1:3" x14ac:dyDescent="0.35">
      <c r="A738" t="s">
        <v>235</v>
      </c>
      <c r="B738" t="s">
        <v>274</v>
      </c>
      <c r="C738" t="s">
        <v>147</v>
      </c>
    </row>
    <row r="739" spans="1:3" x14ac:dyDescent="0.35">
      <c r="A739" t="s">
        <v>235</v>
      </c>
      <c r="B739" t="s">
        <v>2326</v>
      </c>
      <c r="C739" t="s">
        <v>147</v>
      </c>
    </row>
    <row r="740" spans="1:3" x14ac:dyDescent="0.35">
      <c r="A740" t="s">
        <v>235</v>
      </c>
      <c r="B740" t="s">
        <v>2327</v>
      </c>
      <c r="C740" t="s">
        <v>147</v>
      </c>
    </row>
    <row r="741" spans="1:3" x14ac:dyDescent="0.35">
      <c r="A741" t="s">
        <v>235</v>
      </c>
      <c r="B741" t="s">
        <v>2328</v>
      </c>
      <c r="C741" t="s">
        <v>147</v>
      </c>
    </row>
    <row r="742" spans="1:3" x14ac:dyDescent="0.35">
      <c r="A742" t="s">
        <v>235</v>
      </c>
      <c r="B742" t="s">
        <v>1033</v>
      </c>
      <c r="C742" t="s">
        <v>147</v>
      </c>
    </row>
    <row r="743" spans="1:3" x14ac:dyDescent="0.35">
      <c r="A743" t="s">
        <v>235</v>
      </c>
      <c r="B743" t="s">
        <v>292</v>
      </c>
      <c r="C743" t="s">
        <v>147</v>
      </c>
    </row>
    <row r="744" spans="1:3" x14ac:dyDescent="0.35">
      <c r="A744" t="s">
        <v>235</v>
      </c>
      <c r="B744" t="s">
        <v>2329</v>
      </c>
      <c r="C744" t="s">
        <v>147</v>
      </c>
    </row>
    <row r="745" spans="1:3" x14ac:dyDescent="0.35">
      <c r="A745" t="s">
        <v>235</v>
      </c>
      <c r="B745" t="s">
        <v>2330</v>
      </c>
      <c r="C745" t="s">
        <v>147</v>
      </c>
    </row>
    <row r="746" spans="1:3" x14ac:dyDescent="0.35">
      <c r="A746" t="s">
        <v>235</v>
      </c>
      <c r="B746" t="s">
        <v>2331</v>
      </c>
      <c r="C746" t="s">
        <v>147</v>
      </c>
    </row>
    <row r="747" spans="1:3" x14ac:dyDescent="0.35">
      <c r="A747" t="s">
        <v>235</v>
      </c>
      <c r="B747" t="s">
        <v>545</v>
      </c>
      <c r="C747" t="s">
        <v>147</v>
      </c>
    </row>
    <row r="748" spans="1:3" x14ac:dyDescent="0.35">
      <c r="A748" t="s">
        <v>235</v>
      </c>
      <c r="B748" t="s">
        <v>2334</v>
      </c>
      <c r="C748" t="s">
        <v>147</v>
      </c>
    </row>
    <row r="749" spans="1:3" x14ac:dyDescent="0.35">
      <c r="A749" t="s">
        <v>139</v>
      </c>
      <c r="B749" t="s">
        <v>2336</v>
      </c>
      <c r="C749" t="s">
        <v>682</v>
      </c>
    </row>
    <row r="750" spans="1:3" x14ac:dyDescent="0.35">
      <c r="A750" t="s">
        <v>139</v>
      </c>
      <c r="B750" t="s">
        <v>2341</v>
      </c>
      <c r="C750" t="s">
        <v>682</v>
      </c>
    </row>
    <row r="751" spans="1:3" x14ac:dyDescent="0.35">
      <c r="A751" t="s">
        <v>139</v>
      </c>
      <c r="B751" t="s">
        <v>2346</v>
      </c>
      <c r="C751" t="s">
        <v>682</v>
      </c>
    </row>
    <row r="752" spans="1:3" x14ac:dyDescent="0.35">
      <c r="A752" t="s">
        <v>785</v>
      </c>
      <c r="B752" t="s">
        <v>2348</v>
      </c>
      <c r="C752" t="s">
        <v>833</v>
      </c>
    </row>
    <row r="753" spans="1:3" x14ac:dyDescent="0.35">
      <c r="A753" t="s">
        <v>785</v>
      </c>
      <c r="B753" t="s">
        <v>2352</v>
      </c>
      <c r="C753" t="s">
        <v>833</v>
      </c>
    </row>
    <row r="754" spans="1:3" x14ac:dyDescent="0.35">
      <c r="A754" t="s">
        <v>785</v>
      </c>
      <c r="B754" t="s">
        <v>2353</v>
      </c>
      <c r="C754" t="s">
        <v>833</v>
      </c>
    </row>
    <row r="755" spans="1:3" x14ac:dyDescent="0.35">
      <c r="A755" t="s">
        <v>785</v>
      </c>
      <c r="B755" t="s">
        <v>2354</v>
      </c>
      <c r="C755" t="s">
        <v>833</v>
      </c>
    </row>
    <row r="756" spans="1:3" x14ac:dyDescent="0.35">
      <c r="A756" t="s">
        <v>785</v>
      </c>
      <c r="B756" t="s">
        <v>2355</v>
      </c>
      <c r="C756" t="s">
        <v>833</v>
      </c>
    </row>
    <row r="757" spans="1:3" x14ac:dyDescent="0.35">
      <c r="A757" t="s">
        <v>785</v>
      </c>
      <c r="B757" t="s">
        <v>2357</v>
      </c>
      <c r="C757" t="s">
        <v>833</v>
      </c>
    </row>
    <row r="758" spans="1:3" x14ac:dyDescent="0.35">
      <c r="A758" t="s">
        <v>139</v>
      </c>
      <c r="B758" t="s">
        <v>2359</v>
      </c>
      <c r="C758" t="s">
        <v>423</v>
      </c>
    </row>
    <row r="759" spans="1:3" x14ac:dyDescent="0.35">
      <c r="A759" t="s">
        <v>319</v>
      </c>
      <c r="B759" t="s">
        <v>2368</v>
      </c>
      <c r="C759" t="s">
        <v>833</v>
      </c>
    </row>
    <row r="760" spans="1:3" x14ac:dyDescent="0.35">
      <c r="A760" t="s">
        <v>444</v>
      </c>
      <c r="B760" t="s">
        <v>1004</v>
      </c>
      <c r="C760" t="s">
        <v>509</v>
      </c>
    </row>
    <row r="761" spans="1:3" x14ac:dyDescent="0.35">
      <c r="A761" t="s">
        <v>444</v>
      </c>
      <c r="B761" t="s">
        <v>2389</v>
      </c>
      <c r="C761" t="s">
        <v>509</v>
      </c>
    </row>
    <row r="762" spans="1:3" x14ac:dyDescent="0.35">
      <c r="A762" t="s">
        <v>444</v>
      </c>
      <c r="B762" t="s">
        <v>446</v>
      </c>
      <c r="C762" t="s">
        <v>509</v>
      </c>
    </row>
    <row r="763" spans="1:3" x14ac:dyDescent="0.35">
      <c r="A763" t="s">
        <v>444</v>
      </c>
      <c r="B763" t="s">
        <v>458</v>
      </c>
      <c r="C763" t="s">
        <v>509</v>
      </c>
    </row>
    <row r="764" spans="1:3" x14ac:dyDescent="0.35">
      <c r="A764" t="s">
        <v>444</v>
      </c>
      <c r="B764" t="s">
        <v>2397</v>
      </c>
      <c r="C764" t="s">
        <v>509</v>
      </c>
    </row>
    <row r="765" spans="1:3" x14ac:dyDescent="0.35">
      <c r="A765" t="s">
        <v>444</v>
      </c>
      <c r="B765" t="s">
        <v>815</v>
      </c>
      <c r="C765" t="s">
        <v>509</v>
      </c>
    </row>
    <row r="766" spans="1:3" x14ac:dyDescent="0.35">
      <c r="A766" t="s">
        <v>444</v>
      </c>
      <c r="B766" t="s">
        <v>2401</v>
      </c>
      <c r="C766" t="s">
        <v>509</v>
      </c>
    </row>
    <row r="767" spans="1:3" x14ac:dyDescent="0.35">
      <c r="A767" t="s">
        <v>444</v>
      </c>
      <c r="B767" t="s">
        <v>818</v>
      </c>
      <c r="C767" t="s">
        <v>509</v>
      </c>
    </row>
    <row r="768" spans="1:3" x14ac:dyDescent="0.35">
      <c r="A768" t="s">
        <v>444</v>
      </c>
      <c r="B768" t="s">
        <v>464</v>
      </c>
      <c r="C768" t="s">
        <v>509</v>
      </c>
    </row>
    <row r="769" spans="1:3" x14ac:dyDescent="0.35">
      <c r="A769" t="s">
        <v>444</v>
      </c>
      <c r="B769" t="s">
        <v>2404</v>
      </c>
      <c r="C769" t="s">
        <v>509</v>
      </c>
    </row>
    <row r="770" spans="1:3" x14ac:dyDescent="0.35">
      <c r="A770" t="s">
        <v>444</v>
      </c>
      <c r="B770" t="s">
        <v>2405</v>
      </c>
      <c r="C770" t="s">
        <v>509</v>
      </c>
    </row>
    <row r="771" spans="1:3" x14ac:dyDescent="0.35">
      <c r="A771" t="s">
        <v>444</v>
      </c>
      <c r="B771" t="s">
        <v>2406</v>
      </c>
      <c r="C771" t="s">
        <v>509</v>
      </c>
    </row>
    <row r="772" spans="1:3" x14ac:dyDescent="0.35">
      <c r="A772" t="s">
        <v>444</v>
      </c>
      <c r="B772" t="s">
        <v>2408</v>
      </c>
      <c r="C772" t="s">
        <v>509</v>
      </c>
    </row>
    <row r="773" spans="1:3" x14ac:dyDescent="0.35">
      <c r="A773" t="s">
        <v>444</v>
      </c>
      <c r="B773" t="s">
        <v>2409</v>
      </c>
      <c r="C773" t="s">
        <v>509</v>
      </c>
    </row>
    <row r="774" spans="1:3" x14ac:dyDescent="0.35">
      <c r="A774" t="s">
        <v>444</v>
      </c>
      <c r="B774" t="s">
        <v>2410</v>
      </c>
      <c r="C774" t="s">
        <v>509</v>
      </c>
    </row>
    <row r="775" spans="1:3" x14ac:dyDescent="0.35">
      <c r="A775" t="s">
        <v>865</v>
      </c>
      <c r="B775" t="s">
        <v>2412</v>
      </c>
      <c r="C775" t="s">
        <v>509</v>
      </c>
    </row>
    <row r="776" spans="1:3" x14ac:dyDescent="0.35">
      <c r="A776" t="s">
        <v>865</v>
      </c>
      <c r="B776" t="s">
        <v>2419</v>
      </c>
      <c r="C776" t="s">
        <v>509</v>
      </c>
    </row>
    <row r="777" spans="1:3" x14ac:dyDescent="0.35">
      <c r="A777" t="s">
        <v>865</v>
      </c>
      <c r="B777" t="s">
        <v>2424</v>
      </c>
      <c r="C777" t="s">
        <v>509</v>
      </c>
    </row>
    <row r="778" spans="1:3" x14ac:dyDescent="0.35">
      <c r="A778" t="s">
        <v>865</v>
      </c>
      <c r="B778" t="s">
        <v>1727</v>
      </c>
      <c r="C778" t="s">
        <v>509</v>
      </c>
    </row>
    <row r="779" spans="1:3" x14ac:dyDescent="0.35">
      <c r="A779" t="s">
        <v>865</v>
      </c>
      <c r="B779" t="s">
        <v>2428</v>
      </c>
      <c r="C779" t="s">
        <v>509</v>
      </c>
    </row>
    <row r="780" spans="1:3" x14ac:dyDescent="0.35">
      <c r="A780" t="s">
        <v>865</v>
      </c>
      <c r="B780" t="s">
        <v>2429</v>
      </c>
      <c r="C780" t="s">
        <v>509</v>
      </c>
    </row>
    <row r="781" spans="1:3" x14ac:dyDescent="0.35">
      <c r="A781" t="s">
        <v>865</v>
      </c>
      <c r="B781" t="s">
        <v>1730</v>
      </c>
      <c r="C781" t="s">
        <v>509</v>
      </c>
    </row>
    <row r="782" spans="1:3" x14ac:dyDescent="0.35">
      <c r="A782" t="s">
        <v>865</v>
      </c>
      <c r="B782" t="s">
        <v>2434</v>
      </c>
      <c r="C782" t="s">
        <v>509</v>
      </c>
    </row>
    <row r="783" spans="1:3" x14ac:dyDescent="0.35">
      <c r="A783" t="s">
        <v>865</v>
      </c>
      <c r="B783" t="s">
        <v>2436</v>
      </c>
      <c r="C783" t="s">
        <v>509</v>
      </c>
    </row>
    <row r="784" spans="1:3" x14ac:dyDescent="0.35">
      <c r="A784" t="s">
        <v>865</v>
      </c>
      <c r="B784" t="s">
        <v>2437</v>
      </c>
      <c r="C784" t="s">
        <v>509</v>
      </c>
    </row>
    <row r="785" spans="1:3" x14ac:dyDescent="0.35">
      <c r="A785" t="s">
        <v>865</v>
      </c>
      <c r="B785" t="s">
        <v>2438</v>
      </c>
      <c r="C785" t="s">
        <v>509</v>
      </c>
    </row>
    <row r="786" spans="1:3" x14ac:dyDescent="0.35">
      <c r="A786" t="s">
        <v>865</v>
      </c>
      <c r="B786" t="s">
        <v>2439</v>
      </c>
      <c r="C786" t="s">
        <v>509</v>
      </c>
    </row>
    <row r="787" spans="1:3" x14ac:dyDescent="0.35">
      <c r="A787" t="s">
        <v>785</v>
      </c>
      <c r="B787" t="s">
        <v>2443</v>
      </c>
      <c r="C787" t="s">
        <v>509</v>
      </c>
    </row>
    <row r="788" spans="1:3" x14ac:dyDescent="0.35">
      <c r="A788" t="s">
        <v>785</v>
      </c>
      <c r="B788" t="s">
        <v>2446</v>
      </c>
      <c r="C788" t="s">
        <v>509</v>
      </c>
    </row>
    <row r="789" spans="1:3" x14ac:dyDescent="0.35">
      <c r="A789" t="s">
        <v>785</v>
      </c>
      <c r="B789" t="s">
        <v>2447</v>
      </c>
      <c r="C789" t="s">
        <v>509</v>
      </c>
    </row>
  </sheetData>
  <mergeCells count="1">
    <mergeCell ref="I1:K1"/>
  </mergeCell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S165"/>
  <sheetViews>
    <sheetView topLeftCell="C1" zoomScale="65" workbookViewId="0">
      <selection activeCell="D6" sqref="D6"/>
    </sheetView>
  </sheetViews>
  <sheetFormatPr defaultRowHeight="14.5" x14ac:dyDescent="0.35"/>
  <cols>
    <col min="2" max="2" width="19.453125" customWidth="1"/>
    <col min="5" max="5" width="11" customWidth="1"/>
    <col min="9" max="9" width="19.453125" customWidth="1"/>
    <col min="12" max="12" width="11.1796875" customWidth="1"/>
    <col min="16" max="16" width="19.453125" customWidth="1"/>
    <col min="19" max="19" width="11.1796875" customWidth="1"/>
  </cols>
  <sheetData>
    <row r="1" spans="1:19" x14ac:dyDescent="0.35">
      <c r="A1" s="43" t="s">
        <v>2485</v>
      </c>
      <c r="B1" s="43"/>
      <c r="H1" s="43" t="s">
        <v>235</v>
      </c>
      <c r="I1" s="43"/>
      <c r="O1" s="43" t="s">
        <v>319</v>
      </c>
      <c r="P1" s="43"/>
    </row>
    <row r="2" spans="1:19" x14ac:dyDescent="0.35">
      <c r="A2" s="30" t="s">
        <v>1</v>
      </c>
      <c r="B2" s="30" t="s">
        <v>18</v>
      </c>
      <c r="H2" s="30" t="s">
        <v>1</v>
      </c>
      <c r="I2" s="30" t="s">
        <v>18</v>
      </c>
      <c r="O2" s="30" t="s">
        <v>1</v>
      </c>
      <c r="P2" s="30" t="s">
        <v>18</v>
      </c>
    </row>
    <row r="3" spans="1:19" x14ac:dyDescent="0.35">
      <c r="A3" t="s">
        <v>139</v>
      </c>
      <c r="B3">
        <v>23.6</v>
      </c>
      <c r="H3" t="s">
        <v>235</v>
      </c>
      <c r="I3">
        <v>12</v>
      </c>
      <c r="O3" t="s">
        <v>319</v>
      </c>
    </row>
    <row r="4" spans="1:19" x14ac:dyDescent="0.35">
      <c r="A4" t="s">
        <v>139</v>
      </c>
      <c r="B4">
        <v>23.6</v>
      </c>
      <c r="D4" s="42" t="s">
        <v>2486</v>
      </c>
      <c r="E4" s="42"/>
      <c r="H4" t="s">
        <v>235</v>
      </c>
      <c r="I4">
        <v>12</v>
      </c>
      <c r="K4" s="42" t="s">
        <v>2487</v>
      </c>
      <c r="L4" s="42"/>
      <c r="O4" t="s">
        <v>319</v>
      </c>
      <c r="R4" s="42" t="s">
        <v>2488</v>
      </c>
      <c r="S4" s="42"/>
    </row>
    <row r="5" spans="1:19" x14ac:dyDescent="0.35">
      <c r="A5" t="s">
        <v>139</v>
      </c>
      <c r="D5" t="s">
        <v>2489</v>
      </c>
      <c r="E5">
        <f>MAX(B3:B102)</f>
        <v>24.12</v>
      </c>
      <c r="H5" t="s">
        <v>235</v>
      </c>
      <c r="I5">
        <v>11</v>
      </c>
      <c r="K5" t="s">
        <v>2489</v>
      </c>
      <c r="L5">
        <f>MAX(I3:I165)</f>
        <v>28.4</v>
      </c>
      <c r="O5" t="s">
        <v>319</v>
      </c>
      <c r="R5" t="s">
        <v>2489</v>
      </c>
      <c r="S5">
        <f>MAX(P3:P132)</f>
        <v>24</v>
      </c>
    </row>
    <row r="6" spans="1:19" x14ac:dyDescent="0.35">
      <c r="A6" t="s">
        <v>139</v>
      </c>
      <c r="B6">
        <v>23.6</v>
      </c>
      <c r="D6" t="s">
        <v>2490</v>
      </c>
      <c r="E6">
        <f>MIN(B3:B102)</f>
        <v>10.8</v>
      </c>
      <c r="H6" t="s">
        <v>235</v>
      </c>
      <c r="K6" t="s">
        <v>2490</v>
      </c>
      <c r="L6">
        <f>MIN(I:I)</f>
        <v>10.199999999999999</v>
      </c>
      <c r="O6" t="s">
        <v>319</v>
      </c>
      <c r="R6" t="s">
        <v>2490</v>
      </c>
      <c r="S6">
        <f>MIN(P3:P132)</f>
        <v>13.1</v>
      </c>
    </row>
    <row r="7" spans="1:19" x14ac:dyDescent="0.35">
      <c r="A7" t="s">
        <v>139</v>
      </c>
      <c r="B7">
        <v>23.6</v>
      </c>
      <c r="D7" t="s">
        <v>2491</v>
      </c>
      <c r="E7">
        <f>AVERAGE(B3:B102)</f>
        <v>19.233541666666671</v>
      </c>
      <c r="H7" t="s">
        <v>235</v>
      </c>
      <c r="K7" t="s">
        <v>2491</v>
      </c>
      <c r="L7">
        <f>AVERAGE(I3:I165)</f>
        <v>21.06282608695653</v>
      </c>
      <c r="O7" t="s">
        <v>319</v>
      </c>
      <c r="R7" t="s">
        <v>2491</v>
      </c>
      <c r="S7">
        <f>AVERAGE(P3:P132)</f>
        <v>16.679852941176467</v>
      </c>
    </row>
    <row r="8" spans="1:19" x14ac:dyDescent="0.35">
      <c r="A8" t="s">
        <v>139</v>
      </c>
      <c r="B8">
        <v>23.6</v>
      </c>
      <c r="D8" t="s">
        <v>2492</v>
      </c>
      <c r="E8">
        <f>E5-E6</f>
        <v>13.32</v>
      </c>
      <c r="H8" t="s">
        <v>235</v>
      </c>
      <c r="I8">
        <v>14</v>
      </c>
      <c r="K8" t="s">
        <v>2492</v>
      </c>
      <c r="L8">
        <f>L5-L6</f>
        <v>18.2</v>
      </c>
      <c r="O8" t="s">
        <v>319</v>
      </c>
      <c r="R8" t="s">
        <v>2493</v>
      </c>
      <c r="S8">
        <f>S5-S6</f>
        <v>10.9</v>
      </c>
    </row>
    <row r="9" spans="1:19" x14ac:dyDescent="0.35">
      <c r="A9" t="s">
        <v>139</v>
      </c>
      <c r="D9" t="s">
        <v>2494</v>
      </c>
      <c r="E9">
        <f>_xlfn.VAR.P(B3:B102)</f>
        <v>21.50629370659701</v>
      </c>
      <c r="H9" t="s">
        <v>235</v>
      </c>
      <c r="I9">
        <v>14</v>
      </c>
      <c r="K9" t="s">
        <v>2495</v>
      </c>
      <c r="L9">
        <f>_xlfn.VAR.P(I3:I165)</f>
        <v>23.013489839319341</v>
      </c>
      <c r="O9" t="s">
        <v>319</v>
      </c>
      <c r="R9" t="s">
        <v>2494</v>
      </c>
      <c r="S9">
        <f>_xlfn.VAR.P(P3:P132)</f>
        <v>7.6842749783740345</v>
      </c>
    </row>
    <row r="10" spans="1:19" x14ac:dyDescent="0.35">
      <c r="A10" t="s">
        <v>139</v>
      </c>
      <c r="B10">
        <v>23.84</v>
      </c>
      <c r="D10" t="s">
        <v>2496</v>
      </c>
      <c r="E10">
        <f>_xlfn.STDEV.P(B3:B102)</f>
        <v>4.6374878659245038</v>
      </c>
      <c r="H10" t="s">
        <v>235</v>
      </c>
      <c r="I10">
        <v>19</v>
      </c>
      <c r="K10" t="s">
        <v>2497</v>
      </c>
      <c r="L10">
        <f>_xlfn.STDEV.P(I3:I165)</f>
        <v>4.7972377301233822</v>
      </c>
      <c r="O10" t="s">
        <v>319</v>
      </c>
      <c r="R10" t="s">
        <v>2497</v>
      </c>
      <c r="S10">
        <f>_xlfn.STDEV.P(P3:P132)</f>
        <v>2.7720524847798309</v>
      </c>
    </row>
    <row r="11" spans="1:19" x14ac:dyDescent="0.35">
      <c r="A11" t="s">
        <v>139</v>
      </c>
      <c r="B11">
        <v>23.84</v>
      </c>
      <c r="D11" t="s">
        <v>2498</v>
      </c>
      <c r="E11">
        <f>QUARTILE(B3:B102,1)</f>
        <v>14</v>
      </c>
      <c r="H11" t="s">
        <v>235</v>
      </c>
      <c r="I11">
        <v>14</v>
      </c>
      <c r="K11" t="s">
        <v>2474</v>
      </c>
      <c r="L11">
        <f>QUARTILE(I3:I165,1)</f>
        <v>18</v>
      </c>
      <c r="O11" t="s">
        <v>319</v>
      </c>
      <c r="R11" t="s">
        <v>2474</v>
      </c>
      <c r="S11">
        <f>QUARTILE(P3:P132,1)</f>
        <v>14.75</v>
      </c>
    </row>
    <row r="12" spans="1:19" x14ac:dyDescent="0.35">
      <c r="A12" t="s">
        <v>139</v>
      </c>
      <c r="B12">
        <v>23.84</v>
      </c>
      <c r="D12" t="s">
        <v>2475</v>
      </c>
      <c r="E12">
        <f>QUARTILE(B3:B102,3)</f>
        <v>23.84</v>
      </c>
      <c r="H12" t="s">
        <v>235</v>
      </c>
      <c r="K12" t="s">
        <v>2475</v>
      </c>
      <c r="L12">
        <f>QUARTILE(I3:I165,3)</f>
        <v>23</v>
      </c>
      <c r="O12" t="s">
        <v>319</v>
      </c>
      <c r="R12" t="s">
        <v>2475</v>
      </c>
      <c r="S12">
        <f>QUARTILE(P3:P132,3)</f>
        <v>18.899999999999999</v>
      </c>
    </row>
    <row r="13" spans="1:19" x14ac:dyDescent="0.35">
      <c r="A13" t="s">
        <v>139</v>
      </c>
      <c r="B13">
        <v>23.84</v>
      </c>
      <c r="D13" t="s">
        <v>2476</v>
      </c>
      <c r="E13">
        <f>E12-E11</f>
        <v>9.84</v>
      </c>
      <c r="H13" t="s">
        <v>235</v>
      </c>
      <c r="I13">
        <v>14</v>
      </c>
      <c r="K13" t="s">
        <v>2476</v>
      </c>
      <c r="L13">
        <f>L12-L11</f>
        <v>5</v>
      </c>
      <c r="O13" t="s">
        <v>319</v>
      </c>
      <c r="R13" t="s">
        <v>2476</v>
      </c>
      <c r="S13">
        <f>S12-S11</f>
        <v>4.1499999999999986</v>
      </c>
    </row>
    <row r="14" spans="1:19" x14ac:dyDescent="0.35">
      <c r="A14" t="s">
        <v>139</v>
      </c>
      <c r="B14">
        <v>23.84</v>
      </c>
      <c r="H14" t="s">
        <v>235</v>
      </c>
      <c r="I14">
        <v>23</v>
      </c>
      <c r="O14" t="s">
        <v>319</v>
      </c>
    </row>
    <row r="15" spans="1:19" x14ac:dyDescent="0.35">
      <c r="A15" t="s">
        <v>139</v>
      </c>
      <c r="B15">
        <v>23.84</v>
      </c>
      <c r="H15" t="s">
        <v>235</v>
      </c>
      <c r="O15" t="s">
        <v>319</v>
      </c>
    </row>
    <row r="16" spans="1:19" x14ac:dyDescent="0.35">
      <c r="A16" t="s">
        <v>139</v>
      </c>
      <c r="B16">
        <v>23.84</v>
      </c>
      <c r="H16" t="s">
        <v>235</v>
      </c>
      <c r="I16">
        <v>23</v>
      </c>
      <c r="O16" t="s">
        <v>319</v>
      </c>
    </row>
    <row r="17" spans="1:16" x14ac:dyDescent="0.35">
      <c r="A17" t="s">
        <v>139</v>
      </c>
      <c r="B17">
        <v>22.95</v>
      </c>
      <c r="H17" t="s">
        <v>235</v>
      </c>
      <c r="I17">
        <v>23</v>
      </c>
      <c r="O17" t="s">
        <v>319</v>
      </c>
      <c r="P17">
        <v>13.3</v>
      </c>
    </row>
    <row r="18" spans="1:16" x14ac:dyDescent="0.35">
      <c r="A18" t="s">
        <v>139</v>
      </c>
      <c r="B18">
        <v>22.95</v>
      </c>
      <c r="H18" t="s">
        <v>235</v>
      </c>
      <c r="I18">
        <v>23</v>
      </c>
      <c r="O18" t="s">
        <v>319</v>
      </c>
      <c r="P18">
        <v>18.399999999999999</v>
      </c>
    </row>
    <row r="19" spans="1:16" x14ac:dyDescent="0.35">
      <c r="A19" t="s">
        <v>139</v>
      </c>
      <c r="B19">
        <v>22.95</v>
      </c>
      <c r="H19" t="s">
        <v>235</v>
      </c>
      <c r="I19">
        <v>23</v>
      </c>
      <c r="O19" t="s">
        <v>319</v>
      </c>
      <c r="P19">
        <v>13.3</v>
      </c>
    </row>
    <row r="20" spans="1:16" x14ac:dyDescent="0.35">
      <c r="A20" t="s">
        <v>139</v>
      </c>
      <c r="B20">
        <v>22.95</v>
      </c>
      <c r="H20" t="s">
        <v>235</v>
      </c>
      <c r="I20">
        <v>23</v>
      </c>
      <c r="O20" t="s">
        <v>319</v>
      </c>
      <c r="P20">
        <v>18.399999999999999</v>
      </c>
    </row>
    <row r="21" spans="1:16" x14ac:dyDescent="0.35">
      <c r="A21" t="s">
        <v>139</v>
      </c>
      <c r="B21">
        <v>17.57</v>
      </c>
      <c r="H21" t="s">
        <v>235</v>
      </c>
      <c r="I21">
        <v>23</v>
      </c>
      <c r="O21" t="s">
        <v>319</v>
      </c>
      <c r="P21">
        <v>13.3</v>
      </c>
    </row>
    <row r="22" spans="1:16" x14ac:dyDescent="0.35">
      <c r="A22" t="s">
        <v>139</v>
      </c>
      <c r="B22">
        <v>17.57</v>
      </c>
      <c r="H22" t="s">
        <v>235</v>
      </c>
      <c r="I22">
        <v>23</v>
      </c>
      <c r="O22" t="s">
        <v>319</v>
      </c>
      <c r="P22">
        <v>18.399999999999999</v>
      </c>
    </row>
    <row r="23" spans="1:16" x14ac:dyDescent="0.35">
      <c r="A23" t="s">
        <v>139</v>
      </c>
      <c r="B23">
        <v>17.57</v>
      </c>
      <c r="H23" t="s">
        <v>235</v>
      </c>
      <c r="I23">
        <v>23</v>
      </c>
      <c r="O23" t="s">
        <v>319</v>
      </c>
      <c r="P23">
        <v>13.3</v>
      </c>
    </row>
    <row r="24" spans="1:16" x14ac:dyDescent="0.35">
      <c r="A24" t="s">
        <v>139</v>
      </c>
      <c r="B24">
        <v>17.57</v>
      </c>
      <c r="H24" t="s">
        <v>235</v>
      </c>
      <c r="I24">
        <v>20.89</v>
      </c>
      <c r="O24" t="s">
        <v>319</v>
      </c>
      <c r="P24">
        <v>18.399999999999999</v>
      </c>
    </row>
    <row r="25" spans="1:16" x14ac:dyDescent="0.35">
      <c r="A25" t="s">
        <v>139</v>
      </c>
      <c r="H25" t="s">
        <v>235</v>
      </c>
      <c r="I25">
        <v>20.89</v>
      </c>
      <c r="O25" t="s">
        <v>319</v>
      </c>
      <c r="P25">
        <v>13.3</v>
      </c>
    </row>
    <row r="26" spans="1:16" x14ac:dyDescent="0.35">
      <c r="A26" t="s">
        <v>139</v>
      </c>
      <c r="H26" t="s">
        <v>235</v>
      </c>
      <c r="I26">
        <v>20.89</v>
      </c>
      <c r="O26" t="s">
        <v>319</v>
      </c>
      <c r="P26">
        <v>13.3</v>
      </c>
    </row>
    <row r="27" spans="1:16" x14ac:dyDescent="0.35">
      <c r="A27" t="s">
        <v>139</v>
      </c>
      <c r="H27" t="s">
        <v>235</v>
      </c>
      <c r="I27">
        <v>20.89</v>
      </c>
      <c r="O27" t="s">
        <v>319</v>
      </c>
      <c r="P27">
        <v>13.3</v>
      </c>
    </row>
    <row r="28" spans="1:16" x14ac:dyDescent="0.35">
      <c r="A28" t="s">
        <v>139</v>
      </c>
      <c r="H28" t="s">
        <v>235</v>
      </c>
      <c r="I28">
        <v>20.89</v>
      </c>
      <c r="O28" t="s">
        <v>319</v>
      </c>
      <c r="P28">
        <v>18.399999999999999</v>
      </c>
    </row>
    <row r="29" spans="1:16" x14ac:dyDescent="0.35">
      <c r="A29" t="s">
        <v>139</v>
      </c>
      <c r="H29" t="s">
        <v>235</v>
      </c>
      <c r="I29">
        <v>15.1</v>
      </c>
      <c r="O29" t="s">
        <v>319</v>
      </c>
    </row>
    <row r="30" spans="1:16" x14ac:dyDescent="0.35">
      <c r="A30" t="s">
        <v>139</v>
      </c>
      <c r="H30" t="s">
        <v>235</v>
      </c>
      <c r="I30">
        <v>20.89</v>
      </c>
      <c r="O30" t="s">
        <v>319</v>
      </c>
    </row>
    <row r="31" spans="1:16" x14ac:dyDescent="0.35">
      <c r="A31" t="s">
        <v>139</v>
      </c>
      <c r="H31" t="s">
        <v>235</v>
      </c>
      <c r="I31">
        <v>14.6</v>
      </c>
      <c r="O31" t="s">
        <v>319</v>
      </c>
    </row>
    <row r="32" spans="1:16" x14ac:dyDescent="0.35">
      <c r="A32" t="s">
        <v>139</v>
      </c>
      <c r="H32" t="s">
        <v>235</v>
      </c>
      <c r="I32">
        <v>16.3</v>
      </c>
      <c r="O32" t="s">
        <v>319</v>
      </c>
    </row>
    <row r="33" spans="1:16" x14ac:dyDescent="0.35">
      <c r="A33" t="s">
        <v>139</v>
      </c>
      <c r="H33" t="s">
        <v>235</v>
      </c>
      <c r="O33" t="s">
        <v>319</v>
      </c>
    </row>
    <row r="34" spans="1:16" x14ac:dyDescent="0.35">
      <c r="A34" t="s">
        <v>139</v>
      </c>
      <c r="H34" t="s">
        <v>235</v>
      </c>
      <c r="I34">
        <v>16.3</v>
      </c>
      <c r="O34" t="s">
        <v>319</v>
      </c>
    </row>
    <row r="35" spans="1:16" x14ac:dyDescent="0.35">
      <c r="A35" t="s">
        <v>139</v>
      </c>
      <c r="B35">
        <v>24.12</v>
      </c>
      <c r="H35" t="s">
        <v>235</v>
      </c>
      <c r="I35">
        <v>16.3</v>
      </c>
      <c r="O35" t="s">
        <v>319</v>
      </c>
    </row>
    <row r="36" spans="1:16" x14ac:dyDescent="0.35">
      <c r="A36" t="s">
        <v>139</v>
      </c>
      <c r="B36">
        <v>24.12</v>
      </c>
      <c r="H36" t="s">
        <v>235</v>
      </c>
      <c r="I36">
        <v>28.4</v>
      </c>
      <c r="O36" t="s">
        <v>319</v>
      </c>
    </row>
    <row r="37" spans="1:16" x14ac:dyDescent="0.35">
      <c r="A37" t="s">
        <v>139</v>
      </c>
      <c r="B37">
        <v>24.12</v>
      </c>
      <c r="H37" t="s">
        <v>235</v>
      </c>
      <c r="I37">
        <v>16.3</v>
      </c>
      <c r="O37" t="s">
        <v>319</v>
      </c>
    </row>
    <row r="38" spans="1:16" x14ac:dyDescent="0.35">
      <c r="A38" t="s">
        <v>139</v>
      </c>
      <c r="B38">
        <v>24.12</v>
      </c>
      <c r="H38" t="s">
        <v>235</v>
      </c>
      <c r="I38">
        <v>28.4</v>
      </c>
      <c r="O38" t="s">
        <v>319</v>
      </c>
    </row>
    <row r="39" spans="1:16" x14ac:dyDescent="0.35">
      <c r="A39" t="s">
        <v>139</v>
      </c>
      <c r="B39">
        <v>24.12</v>
      </c>
      <c r="H39" t="s">
        <v>235</v>
      </c>
      <c r="I39">
        <v>16.3</v>
      </c>
      <c r="O39" t="s">
        <v>319</v>
      </c>
    </row>
    <row r="40" spans="1:16" x14ac:dyDescent="0.35">
      <c r="A40" t="s">
        <v>139</v>
      </c>
      <c r="B40">
        <v>24.12</v>
      </c>
      <c r="H40" t="s">
        <v>235</v>
      </c>
      <c r="I40">
        <v>28.4</v>
      </c>
      <c r="O40" t="s">
        <v>319</v>
      </c>
    </row>
    <row r="41" spans="1:16" x14ac:dyDescent="0.35">
      <c r="A41" t="s">
        <v>139</v>
      </c>
      <c r="B41">
        <v>13.2</v>
      </c>
      <c r="H41" t="s">
        <v>235</v>
      </c>
      <c r="I41">
        <v>28.4</v>
      </c>
      <c r="O41" t="s">
        <v>319</v>
      </c>
      <c r="P41">
        <v>24</v>
      </c>
    </row>
    <row r="42" spans="1:16" x14ac:dyDescent="0.35">
      <c r="A42" t="s">
        <v>139</v>
      </c>
      <c r="B42">
        <v>19.2</v>
      </c>
      <c r="H42" t="s">
        <v>235</v>
      </c>
      <c r="I42">
        <v>16.3</v>
      </c>
      <c r="O42" t="s">
        <v>319</v>
      </c>
      <c r="P42">
        <v>24</v>
      </c>
    </row>
    <row r="43" spans="1:16" x14ac:dyDescent="0.35">
      <c r="A43" t="s">
        <v>139</v>
      </c>
      <c r="B43">
        <v>13.2</v>
      </c>
      <c r="H43" t="s">
        <v>235</v>
      </c>
      <c r="I43">
        <v>16.3</v>
      </c>
      <c r="O43" t="s">
        <v>319</v>
      </c>
      <c r="P43">
        <v>18.899999999999999</v>
      </c>
    </row>
    <row r="44" spans="1:16" x14ac:dyDescent="0.35">
      <c r="A44" t="s">
        <v>139</v>
      </c>
      <c r="B44">
        <v>13.2</v>
      </c>
      <c r="H44" t="s">
        <v>235</v>
      </c>
      <c r="I44">
        <v>16.3</v>
      </c>
      <c r="O44" t="s">
        <v>319</v>
      </c>
      <c r="P44">
        <v>18.899999999999999</v>
      </c>
    </row>
    <row r="45" spans="1:16" x14ac:dyDescent="0.35">
      <c r="A45" t="s">
        <v>139</v>
      </c>
      <c r="B45">
        <v>13.2</v>
      </c>
      <c r="H45" t="s">
        <v>235</v>
      </c>
      <c r="I45">
        <v>28.4</v>
      </c>
      <c r="O45" t="s">
        <v>319</v>
      </c>
    </row>
    <row r="46" spans="1:16" x14ac:dyDescent="0.35">
      <c r="A46" t="s">
        <v>139</v>
      </c>
      <c r="B46">
        <v>19.2</v>
      </c>
      <c r="H46" t="s">
        <v>235</v>
      </c>
      <c r="I46">
        <v>28.4</v>
      </c>
      <c r="O46" t="s">
        <v>319</v>
      </c>
    </row>
    <row r="47" spans="1:16" x14ac:dyDescent="0.35">
      <c r="A47" t="s">
        <v>139</v>
      </c>
      <c r="B47">
        <v>19.2</v>
      </c>
      <c r="H47" t="s">
        <v>235</v>
      </c>
      <c r="I47">
        <v>28.4</v>
      </c>
      <c r="O47" t="s">
        <v>319</v>
      </c>
    </row>
    <row r="48" spans="1:16" x14ac:dyDescent="0.35">
      <c r="A48" t="s">
        <v>139</v>
      </c>
      <c r="B48">
        <v>19.2</v>
      </c>
      <c r="H48" t="s">
        <v>235</v>
      </c>
      <c r="O48" t="s">
        <v>319</v>
      </c>
    </row>
    <row r="49" spans="1:16" x14ac:dyDescent="0.35">
      <c r="A49" t="s">
        <v>139</v>
      </c>
      <c r="B49">
        <v>19.2</v>
      </c>
      <c r="H49" t="s">
        <v>235</v>
      </c>
      <c r="O49" t="s">
        <v>319</v>
      </c>
    </row>
    <row r="50" spans="1:16" x14ac:dyDescent="0.35">
      <c r="A50" t="s">
        <v>139</v>
      </c>
      <c r="B50">
        <v>19.2</v>
      </c>
      <c r="H50" t="s">
        <v>235</v>
      </c>
      <c r="O50" t="s">
        <v>319</v>
      </c>
    </row>
    <row r="51" spans="1:16" x14ac:dyDescent="0.35">
      <c r="A51" t="s">
        <v>139</v>
      </c>
      <c r="B51">
        <v>19.2</v>
      </c>
      <c r="H51" t="s">
        <v>235</v>
      </c>
      <c r="O51" t="s">
        <v>319</v>
      </c>
    </row>
    <row r="52" spans="1:16" x14ac:dyDescent="0.35">
      <c r="A52" t="s">
        <v>139</v>
      </c>
      <c r="H52" t="s">
        <v>235</v>
      </c>
      <c r="O52" t="s">
        <v>319</v>
      </c>
    </row>
    <row r="53" spans="1:16" x14ac:dyDescent="0.35">
      <c r="A53" t="s">
        <v>139</v>
      </c>
      <c r="H53" t="s">
        <v>235</v>
      </c>
      <c r="O53" t="s">
        <v>319</v>
      </c>
    </row>
    <row r="54" spans="1:16" x14ac:dyDescent="0.35">
      <c r="A54" t="s">
        <v>139</v>
      </c>
      <c r="H54" t="s">
        <v>235</v>
      </c>
      <c r="O54" t="s">
        <v>319</v>
      </c>
    </row>
    <row r="55" spans="1:16" x14ac:dyDescent="0.35">
      <c r="A55" t="s">
        <v>139</v>
      </c>
      <c r="H55" t="s">
        <v>235</v>
      </c>
      <c r="O55" t="s">
        <v>319</v>
      </c>
    </row>
    <row r="56" spans="1:16" x14ac:dyDescent="0.35">
      <c r="A56" t="s">
        <v>139</v>
      </c>
      <c r="H56" t="s">
        <v>235</v>
      </c>
      <c r="O56" t="s">
        <v>319</v>
      </c>
    </row>
    <row r="57" spans="1:16" x14ac:dyDescent="0.35">
      <c r="A57" t="s">
        <v>139</v>
      </c>
      <c r="H57" t="s">
        <v>235</v>
      </c>
      <c r="O57" t="s">
        <v>319</v>
      </c>
    </row>
    <row r="58" spans="1:16" x14ac:dyDescent="0.35">
      <c r="A58" t="s">
        <v>139</v>
      </c>
      <c r="H58" t="s">
        <v>235</v>
      </c>
      <c r="O58" t="s">
        <v>319</v>
      </c>
    </row>
    <row r="59" spans="1:16" x14ac:dyDescent="0.35">
      <c r="A59" t="s">
        <v>139</v>
      </c>
      <c r="H59" t="s">
        <v>235</v>
      </c>
      <c r="O59" t="s">
        <v>319</v>
      </c>
    </row>
    <row r="60" spans="1:16" x14ac:dyDescent="0.35">
      <c r="A60" t="s">
        <v>139</v>
      </c>
      <c r="H60" t="s">
        <v>235</v>
      </c>
      <c r="O60" t="s">
        <v>319</v>
      </c>
      <c r="P60">
        <v>15</v>
      </c>
    </row>
    <row r="61" spans="1:16" x14ac:dyDescent="0.35">
      <c r="A61" t="s">
        <v>139</v>
      </c>
      <c r="H61" t="s">
        <v>235</v>
      </c>
      <c r="O61" t="s">
        <v>319</v>
      </c>
      <c r="P61">
        <v>15</v>
      </c>
    </row>
    <row r="62" spans="1:16" x14ac:dyDescent="0.35">
      <c r="A62" t="s">
        <v>139</v>
      </c>
      <c r="H62" t="s">
        <v>235</v>
      </c>
      <c r="O62" t="s">
        <v>319</v>
      </c>
      <c r="P62">
        <v>15</v>
      </c>
    </row>
    <row r="63" spans="1:16" x14ac:dyDescent="0.35">
      <c r="A63" t="s">
        <v>139</v>
      </c>
      <c r="H63" t="s">
        <v>235</v>
      </c>
      <c r="O63" t="s">
        <v>319</v>
      </c>
      <c r="P63">
        <v>21.19</v>
      </c>
    </row>
    <row r="64" spans="1:16" x14ac:dyDescent="0.35">
      <c r="A64" t="s">
        <v>139</v>
      </c>
      <c r="H64" t="s">
        <v>235</v>
      </c>
      <c r="O64" t="s">
        <v>319</v>
      </c>
    </row>
    <row r="65" spans="1:16" x14ac:dyDescent="0.35">
      <c r="A65" t="s">
        <v>139</v>
      </c>
      <c r="H65" t="s">
        <v>235</v>
      </c>
      <c r="O65" t="s">
        <v>319</v>
      </c>
      <c r="P65">
        <v>19.899999999999999</v>
      </c>
    </row>
    <row r="66" spans="1:16" x14ac:dyDescent="0.35">
      <c r="A66" t="s">
        <v>139</v>
      </c>
      <c r="H66" t="s">
        <v>235</v>
      </c>
      <c r="I66">
        <v>23</v>
      </c>
      <c r="O66" t="s">
        <v>319</v>
      </c>
      <c r="P66">
        <v>19.899999999999999</v>
      </c>
    </row>
    <row r="67" spans="1:16" x14ac:dyDescent="0.35">
      <c r="A67" t="s">
        <v>139</v>
      </c>
      <c r="H67" t="s">
        <v>235</v>
      </c>
      <c r="I67">
        <v>23</v>
      </c>
      <c r="O67" t="s">
        <v>319</v>
      </c>
    </row>
    <row r="68" spans="1:16" x14ac:dyDescent="0.35">
      <c r="A68" t="s">
        <v>139</v>
      </c>
      <c r="H68" t="s">
        <v>235</v>
      </c>
      <c r="I68">
        <v>23</v>
      </c>
      <c r="O68" t="s">
        <v>319</v>
      </c>
      <c r="P68">
        <v>14</v>
      </c>
    </row>
    <row r="69" spans="1:16" x14ac:dyDescent="0.35">
      <c r="A69" t="s">
        <v>139</v>
      </c>
      <c r="H69" t="s">
        <v>235</v>
      </c>
      <c r="I69">
        <v>23</v>
      </c>
      <c r="O69" t="s">
        <v>319</v>
      </c>
    </row>
    <row r="70" spans="1:16" x14ac:dyDescent="0.35">
      <c r="A70" t="s">
        <v>139</v>
      </c>
      <c r="H70" t="s">
        <v>235</v>
      </c>
      <c r="I70">
        <v>23</v>
      </c>
      <c r="O70" t="s">
        <v>319</v>
      </c>
    </row>
    <row r="71" spans="1:16" x14ac:dyDescent="0.35">
      <c r="A71" t="s">
        <v>139</v>
      </c>
      <c r="H71" t="s">
        <v>235</v>
      </c>
      <c r="O71" t="s">
        <v>319</v>
      </c>
    </row>
    <row r="72" spans="1:16" x14ac:dyDescent="0.35">
      <c r="A72" t="s">
        <v>139</v>
      </c>
      <c r="H72" t="s">
        <v>235</v>
      </c>
      <c r="I72">
        <v>23</v>
      </c>
      <c r="O72" t="s">
        <v>319</v>
      </c>
    </row>
    <row r="73" spans="1:16" x14ac:dyDescent="0.35">
      <c r="A73" t="s">
        <v>139</v>
      </c>
      <c r="H73" t="s">
        <v>235</v>
      </c>
      <c r="I73">
        <v>23</v>
      </c>
      <c r="O73" t="s">
        <v>319</v>
      </c>
    </row>
    <row r="74" spans="1:16" x14ac:dyDescent="0.35">
      <c r="A74" t="s">
        <v>139</v>
      </c>
      <c r="H74" t="s">
        <v>235</v>
      </c>
      <c r="I74">
        <v>23</v>
      </c>
      <c r="O74" t="s">
        <v>319</v>
      </c>
      <c r="P74">
        <v>14</v>
      </c>
    </row>
    <row r="75" spans="1:16" x14ac:dyDescent="0.35">
      <c r="A75" t="s">
        <v>139</v>
      </c>
      <c r="H75" t="s">
        <v>235</v>
      </c>
      <c r="I75">
        <v>23</v>
      </c>
      <c r="O75" t="s">
        <v>319</v>
      </c>
    </row>
    <row r="76" spans="1:16" x14ac:dyDescent="0.35">
      <c r="A76" t="s">
        <v>139</v>
      </c>
      <c r="H76" t="s">
        <v>235</v>
      </c>
      <c r="I76">
        <v>23</v>
      </c>
      <c r="O76" t="s">
        <v>319</v>
      </c>
    </row>
    <row r="77" spans="1:16" x14ac:dyDescent="0.35">
      <c r="A77" t="s">
        <v>139</v>
      </c>
      <c r="H77" t="s">
        <v>235</v>
      </c>
      <c r="I77">
        <v>12.6</v>
      </c>
      <c r="O77" t="s">
        <v>319</v>
      </c>
      <c r="P77">
        <v>18.899999999999999</v>
      </c>
    </row>
    <row r="78" spans="1:16" x14ac:dyDescent="0.35">
      <c r="A78" t="s">
        <v>139</v>
      </c>
      <c r="H78" t="s">
        <v>235</v>
      </c>
      <c r="O78" t="s">
        <v>319</v>
      </c>
      <c r="P78">
        <v>18.899999999999999</v>
      </c>
    </row>
    <row r="79" spans="1:16" x14ac:dyDescent="0.35">
      <c r="A79" t="s">
        <v>139</v>
      </c>
      <c r="B79">
        <v>14</v>
      </c>
      <c r="H79" t="s">
        <v>235</v>
      </c>
      <c r="O79" t="s">
        <v>319</v>
      </c>
      <c r="P79">
        <v>18.899999999999999</v>
      </c>
    </row>
    <row r="80" spans="1:16" x14ac:dyDescent="0.35">
      <c r="A80" t="s">
        <v>139</v>
      </c>
      <c r="B80">
        <v>14</v>
      </c>
      <c r="H80" t="s">
        <v>235</v>
      </c>
      <c r="O80" t="s">
        <v>319</v>
      </c>
      <c r="P80">
        <v>18.899999999999999</v>
      </c>
    </row>
    <row r="81" spans="1:16" x14ac:dyDescent="0.35">
      <c r="A81" t="s">
        <v>139</v>
      </c>
      <c r="B81">
        <v>14</v>
      </c>
      <c r="H81" t="s">
        <v>235</v>
      </c>
      <c r="O81" t="s">
        <v>319</v>
      </c>
      <c r="P81">
        <v>18.899999999999999</v>
      </c>
    </row>
    <row r="82" spans="1:16" x14ac:dyDescent="0.35">
      <c r="A82" t="s">
        <v>139</v>
      </c>
      <c r="B82">
        <v>14</v>
      </c>
      <c r="H82" t="s">
        <v>235</v>
      </c>
      <c r="O82" t="s">
        <v>319</v>
      </c>
    </row>
    <row r="83" spans="1:16" x14ac:dyDescent="0.35">
      <c r="A83" t="s">
        <v>139</v>
      </c>
      <c r="B83">
        <v>14</v>
      </c>
      <c r="H83" t="s">
        <v>235</v>
      </c>
      <c r="O83" t="s">
        <v>319</v>
      </c>
      <c r="P83">
        <v>13.1</v>
      </c>
    </row>
    <row r="84" spans="1:16" x14ac:dyDescent="0.35">
      <c r="A84" t="s">
        <v>139</v>
      </c>
      <c r="B84">
        <v>14</v>
      </c>
      <c r="H84" t="s">
        <v>235</v>
      </c>
      <c r="O84" t="s">
        <v>319</v>
      </c>
      <c r="P84">
        <v>13.1</v>
      </c>
    </row>
    <row r="85" spans="1:16" x14ac:dyDescent="0.35">
      <c r="A85" t="s">
        <v>139</v>
      </c>
      <c r="B85">
        <v>14</v>
      </c>
      <c r="H85" t="s">
        <v>235</v>
      </c>
      <c r="O85" t="s">
        <v>319</v>
      </c>
      <c r="P85">
        <v>13.1</v>
      </c>
    </row>
    <row r="86" spans="1:16" x14ac:dyDescent="0.35">
      <c r="A86" t="s">
        <v>139</v>
      </c>
      <c r="B86">
        <v>10.8</v>
      </c>
      <c r="H86" t="s">
        <v>235</v>
      </c>
      <c r="O86" t="s">
        <v>319</v>
      </c>
      <c r="P86">
        <v>13.1</v>
      </c>
    </row>
    <row r="87" spans="1:16" x14ac:dyDescent="0.35">
      <c r="A87" t="s">
        <v>139</v>
      </c>
      <c r="B87">
        <v>10.8</v>
      </c>
      <c r="H87" t="s">
        <v>235</v>
      </c>
      <c r="O87" t="s">
        <v>319</v>
      </c>
      <c r="P87">
        <v>16.38</v>
      </c>
    </row>
    <row r="88" spans="1:16" x14ac:dyDescent="0.35">
      <c r="A88" t="s">
        <v>139</v>
      </c>
      <c r="B88">
        <v>10.8</v>
      </c>
      <c r="H88" t="s">
        <v>235</v>
      </c>
      <c r="O88" t="s">
        <v>319</v>
      </c>
      <c r="P88">
        <v>13.3</v>
      </c>
    </row>
    <row r="89" spans="1:16" x14ac:dyDescent="0.35">
      <c r="A89" t="s">
        <v>139</v>
      </c>
      <c r="B89">
        <v>13.93</v>
      </c>
      <c r="H89" t="s">
        <v>235</v>
      </c>
      <c r="O89" t="s">
        <v>319</v>
      </c>
      <c r="P89">
        <v>16.38</v>
      </c>
    </row>
    <row r="90" spans="1:16" x14ac:dyDescent="0.35">
      <c r="A90" t="s">
        <v>139</v>
      </c>
      <c r="H90" t="s">
        <v>235</v>
      </c>
      <c r="O90" t="s">
        <v>319</v>
      </c>
      <c r="P90">
        <v>13.3</v>
      </c>
    </row>
    <row r="91" spans="1:16" x14ac:dyDescent="0.35">
      <c r="A91" t="s">
        <v>139</v>
      </c>
      <c r="H91" t="s">
        <v>235</v>
      </c>
      <c r="I91">
        <v>10.199999999999999</v>
      </c>
      <c r="O91" t="s">
        <v>319</v>
      </c>
      <c r="P91">
        <v>16.38</v>
      </c>
    </row>
    <row r="92" spans="1:16" x14ac:dyDescent="0.35">
      <c r="A92" t="s">
        <v>139</v>
      </c>
      <c r="H92" t="s">
        <v>235</v>
      </c>
      <c r="I92">
        <v>10.199999999999999</v>
      </c>
      <c r="O92" t="s">
        <v>319</v>
      </c>
      <c r="P92">
        <v>13.3</v>
      </c>
    </row>
    <row r="93" spans="1:16" x14ac:dyDescent="0.35">
      <c r="A93" t="s">
        <v>139</v>
      </c>
      <c r="H93" t="s">
        <v>235</v>
      </c>
      <c r="I93">
        <v>20</v>
      </c>
      <c r="O93" t="s">
        <v>319</v>
      </c>
      <c r="P93">
        <v>13.3</v>
      </c>
    </row>
    <row r="94" spans="1:16" x14ac:dyDescent="0.35">
      <c r="A94" t="s">
        <v>139</v>
      </c>
      <c r="H94" t="s">
        <v>235</v>
      </c>
      <c r="I94">
        <v>20</v>
      </c>
      <c r="O94" t="s">
        <v>319</v>
      </c>
      <c r="P94">
        <v>16.38</v>
      </c>
    </row>
    <row r="95" spans="1:16" x14ac:dyDescent="0.35">
      <c r="A95" t="s">
        <v>139</v>
      </c>
      <c r="H95" t="s">
        <v>235</v>
      </c>
      <c r="I95">
        <v>20</v>
      </c>
      <c r="O95" t="s">
        <v>319</v>
      </c>
      <c r="P95">
        <v>20.7</v>
      </c>
    </row>
    <row r="96" spans="1:16" x14ac:dyDescent="0.35">
      <c r="A96" t="s">
        <v>139</v>
      </c>
      <c r="H96" t="s">
        <v>235</v>
      </c>
      <c r="I96">
        <v>20</v>
      </c>
      <c r="O96" t="s">
        <v>319</v>
      </c>
    </row>
    <row r="97" spans="1:16" x14ac:dyDescent="0.35">
      <c r="A97" t="s">
        <v>139</v>
      </c>
      <c r="H97" t="s">
        <v>235</v>
      </c>
      <c r="I97">
        <v>20</v>
      </c>
      <c r="O97" t="s">
        <v>319</v>
      </c>
    </row>
    <row r="98" spans="1:16" x14ac:dyDescent="0.35">
      <c r="A98" t="s">
        <v>139</v>
      </c>
      <c r="H98" t="s">
        <v>235</v>
      </c>
      <c r="I98">
        <v>20</v>
      </c>
      <c r="O98" t="s">
        <v>319</v>
      </c>
    </row>
    <row r="99" spans="1:16" x14ac:dyDescent="0.35">
      <c r="A99" t="s">
        <v>139</v>
      </c>
      <c r="H99" t="s">
        <v>235</v>
      </c>
      <c r="I99">
        <v>20</v>
      </c>
      <c r="O99" t="s">
        <v>319</v>
      </c>
    </row>
    <row r="100" spans="1:16" x14ac:dyDescent="0.35">
      <c r="A100" t="s">
        <v>139</v>
      </c>
      <c r="H100" t="s">
        <v>235</v>
      </c>
      <c r="I100">
        <v>20</v>
      </c>
      <c r="O100" t="s">
        <v>319</v>
      </c>
    </row>
    <row r="101" spans="1:16" x14ac:dyDescent="0.35">
      <c r="A101" t="s">
        <v>139</v>
      </c>
      <c r="H101" t="s">
        <v>235</v>
      </c>
      <c r="I101">
        <v>20</v>
      </c>
      <c r="O101" t="s">
        <v>319</v>
      </c>
    </row>
    <row r="102" spans="1:16" x14ac:dyDescent="0.35">
      <c r="A102" t="s">
        <v>139</v>
      </c>
      <c r="H102" t="s">
        <v>235</v>
      </c>
      <c r="O102" t="s">
        <v>319</v>
      </c>
    </row>
    <row r="103" spans="1:16" x14ac:dyDescent="0.35">
      <c r="H103" t="s">
        <v>235</v>
      </c>
      <c r="O103" t="s">
        <v>319</v>
      </c>
    </row>
    <row r="104" spans="1:16" x14ac:dyDescent="0.35">
      <c r="H104" t="s">
        <v>235</v>
      </c>
      <c r="O104" t="s">
        <v>319</v>
      </c>
    </row>
    <row r="105" spans="1:16" x14ac:dyDescent="0.35">
      <c r="H105" t="s">
        <v>235</v>
      </c>
      <c r="O105" t="s">
        <v>319</v>
      </c>
      <c r="P105">
        <v>15.7</v>
      </c>
    </row>
    <row r="106" spans="1:16" x14ac:dyDescent="0.35">
      <c r="H106" t="s">
        <v>235</v>
      </c>
      <c r="I106">
        <v>13</v>
      </c>
      <c r="O106" t="s">
        <v>319</v>
      </c>
      <c r="P106">
        <v>15.7</v>
      </c>
    </row>
    <row r="107" spans="1:16" x14ac:dyDescent="0.35">
      <c r="H107" t="s">
        <v>235</v>
      </c>
      <c r="I107">
        <v>13</v>
      </c>
      <c r="O107" t="s">
        <v>319</v>
      </c>
      <c r="P107">
        <v>15.7</v>
      </c>
    </row>
    <row r="108" spans="1:16" x14ac:dyDescent="0.35">
      <c r="H108" t="s">
        <v>235</v>
      </c>
      <c r="I108">
        <v>27.39</v>
      </c>
      <c r="O108" t="s">
        <v>319</v>
      </c>
      <c r="P108">
        <v>15.7</v>
      </c>
    </row>
    <row r="109" spans="1:16" x14ac:dyDescent="0.35">
      <c r="H109" t="s">
        <v>235</v>
      </c>
      <c r="I109">
        <v>27.39</v>
      </c>
      <c r="O109" t="s">
        <v>319</v>
      </c>
      <c r="P109">
        <v>19</v>
      </c>
    </row>
    <row r="110" spans="1:16" x14ac:dyDescent="0.35">
      <c r="H110" t="s">
        <v>235</v>
      </c>
      <c r="I110">
        <v>27.39</v>
      </c>
      <c r="O110" t="s">
        <v>319</v>
      </c>
      <c r="P110">
        <v>15.7</v>
      </c>
    </row>
    <row r="111" spans="1:16" x14ac:dyDescent="0.35">
      <c r="H111" t="s">
        <v>235</v>
      </c>
      <c r="I111">
        <v>27.39</v>
      </c>
      <c r="O111" t="s">
        <v>319</v>
      </c>
      <c r="P111">
        <v>19</v>
      </c>
    </row>
    <row r="112" spans="1:16" x14ac:dyDescent="0.35">
      <c r="H112" t="s">
        <v>235</v>
      </c>
      <c r="I112">
        <v>21.4</v>
      </c>
      <c r="O112" t="s">
        <v>319</v>
      </c>
      <c r="P112">
        <v>19</v>
      </c>
    </row>
    <row r="113" spans="8:16" x14ac:dyDescent="0.35">
      <c r="H113" t="s">
        <v>235</v>
      </c>
      <c r="I113">
        <v>21.4</v>
      </c>
      <c r="O113" t="s">
        <v>319</v>
      </c>
      <c r="P113">
        <v>19</v>
      </c>
    </row>
    <row r="114" spans="8:16" x14ac:dyDescent="0.35">
      <c r="H114" t="s">
        <v>235</v>
      </c>
      <c r="I114">
        <v>21.4</v>
      </c>
      <c r="O114" t="s">
        <v>319</v>
      </c>
      <c r="P114">
        <v>21.38</v>
      </c>
    </row>
    <row r="115" spans="8:16" x14ac:dyDescent="0.35">
      <c r="H115" t="s">
        <v>235</v>
      </c>
      <c r="I115">
        <v>21.4</v>
      </c>
      <c r="O115" t="s">
        <v>319</v>
      </c>
      <c r="P115">
        <v>15.29</v>
      </c>
    </row>
    <row r="116" spans="8:16" x14ac:dyDescent="0.35">
      <c r="H116" t="s">
        <v>235</v>
      </c>
      <c r="I116">
        <v>21.4</v>
      </c>
      <c r="O116" t="s">
        <v>319</v>
      </c>
      <c r="P116">
        <v>15.29</v>
      </c>
    </row>
    <row r="117" spans="8:16" x14ac:dyDescent="0.35">
      <c r="H117" t="s">
        <v>235</v>
      </c>
      <c r="I117">
        <v>21.4</v>
      </c>
      <c r="O117" t="s">
        <v>319</v>
      </c>
      <c r="P117">
        <v>15.29</v>
      </c>
    </row>
    <row r="118" spans="8:16" x14ac:dyDescent="0.35">
      <c r="H118" t="s">
        <v>235</v>
      </c>
      <c r="I118">
        <v>21.4</v>
      </c>
      <c r="O118" t="s">
        <v>319</v>
      </c>
      <c r="P118">
        <v>15.29</v>
      </c>
    </row>
    <row r="119" spans="8:16" x14ac:dyDescent="0.35">
      <c r="H119" t="s">
        <v>235</v>
      </c>
      <c r="I119">
        <v>21.4</v>
      </c>
      <c r="O119" t="s">
        <v>319</v>
      </c>
      <c r="P119">
        <v>15.29</v>
      </c>
    </row>
    <row r="120" spans="8:16" x14ac:dyDescent="0.35">
      <c r="H120" t="s">
        <v>235</v>
      </c>
      <c r="I120">
        <v>21.4</v>
      </c>
      <c r="O120" t="s">
        <v>319</v>
      </c>
      <c r="P120">
        <v>21.38</v>
      </c>
    </row>
    <row r="121" spans="8:16" x14ac:dyDescent="0.35">
      <c r="H121" t="s">
        <v>235</v>
      </c>
      <c r="O121" t="s">
        <v>319</v>
      </c>
      <c r="P121">
        <v>17.010000000000002</v>
      </c>
    </row>
    <row r="122" spans="8:16" x14ac:dyDescent="0.35">
      <c r="H122" t="s">
        <v>235</v>
      </c>
      <c r="O122" t="s">
        <v>319</v>
      </c>
      <c r="P122">
        <v>17.010000000000002</v>
      </c>
    </row>
    <row r="123" spans="8:16" x14ac:dyDescent="0.35">
      <c r="H123" t="s">
        <v>235</v>
      </c>
      <c r="O123" t="s">
        <v>319</v>
      </c>
      <c r="P123">
        <v>17.010000000000002</v>
      </c>
    </row>
    <row r="124" spans="8:16" x14ac:dyDescent="0.35">
      <c r="H124" t="s">
        <v>235</v>
      </c>
      <c r="O124" t="s">
        <v>319</v>
      </c>
      <c r="P124">
        <v>17.010000000000002</v>
      </c>
    </row>
    <row r="125" spans="8:16" x14ac:dyDescent="0.35">
      <c r="H125" t="s">
        <v>235</v>
      </c>
      <c r="O125" t="s">
        <v>319</v>
      </c>
      <c r="P125">
        <v>17.010000000000002</v>
      </c>
    </row>
    <row r="126" spans="8:16" x14ac:dyDescent="0.35">
      <c r="H126" t="s">
        <v>235</v>
      </c>
      <c r="O126" t="s">
        <v>319</v>
      </c>
      <c r="P126">
        <v>15.29</v>
      </c>
    </row>
    <row r="127" spans="8:16" x14ac:dyDescent="0.35">
      <c r="H127" t="s">
        <v>235</v>
      </c>
      <c r="O127" t="s">
        <v>319</v>
      </c>
      <c r="P127">
        <v>17.010000000000002</v>
      </c>
    </row>
    <row r="128" spans="8:16" x14ac:dyDescent="0.35">
      <c r="H128" t="s">
        <v>235</v>
      </c>
      <c r="O128" t="s">
        <v>319</v>
      </c>
      <c r="P128">
        <v>21.38</v>
      </c>
    </row>
    <row r="129" spans="8:16" x14ac:dyDescent="0.35">
      <c r="H129" t="s">
        <v>235</v>
      </c>
      <c r="O129" t="s">
        <v>319</v>
      </c>
      <c r="P129">
        <v>15.29</v>
      </c>
    </row>
    <row r="130" spans="8:16" x14ac:dyDescent="0.35">
      <c r="H130" t="s">
        <v>235</v>
      </c>
      <c r="O130" t="s">
        <v>319</v>
      </c>
      <c r="P130">
        <v>15.29</v>
      </c>
    </row>
    <row r="131" spans="8:16" x14ac:dyDescent="0.35">
      <c r="H131" t="s">
        <v>235</v>
      </c>
      <c r="I131">
        <v>21.4</v>
      </c>
      <c r="O131" t="s">
        <v>319</v>
      </c>
    </row>
    <row r="132" spans="8:16" x14ac:dyDescent="0.35">
      <c r="H132" t="s">
        <v>235</v>
      </c>
      <c r="I132">
        <v>23.65</v>
      </c>
      <c r="O132" t="s">
        <v>319</v>
      </c>
    </row>
    <row r="133" spans="8:16" x14ac:dyDescent="0.35">
      <c r="H133" t="s">
        <v>235</v>
      </c>
      <c r="I133">
        <v>23.65</v>
      </c>
    </row>
    <row r="134" spans="8:16" x14ac:dyDescent="0.35">
      <c r="H134" t="s">
        <v>235</v>
      </c>
      <c r="I134">
        <v>23.65</v>
      </c>
    </row>
    <row r="135" spans="8:16" x14ac:dyDescent="0.35">
      <c r="H135" t="s">
        <v>235</v>
      </c>
      <c r="I135">
        <v>23.65</v>
      </c>
    </row>
    <row r="136" spans="8:16" x14ac:dyDescent="0.35">
      <c r="H136" t="s">
        <v>235</v>
      </c>
      <c r="I136">
        <v>18</v>
      </c>
    </row>
    <row r="137" spans="8:16" x14ac:dyDescent="0.35">
      <c r="H137" t="s">
        <v>235</v>
      </c>
      <c r="I137">
        <v>18</v>
      </c>
    </row>
    <row r="138" spans="8:16" x14ac:dyDescent="0.35">
      <c r="H138" t="s">
        <v>235</v>
      </c>
      <c r="I138">
        <v>28.09</v>
      </c>
    </row>
    <row r="139" spans="8:16" x14ac:dyDescent="0.35">
      <c r="H139" t="s">
        <v>235</v>
      </c>
      <c r="I139">
        <v>28.09</v>
      </c>
    </row>
    <row r="140" spans="8:16" x14ac:dyDescent="0.35">
      <c r="H140" t="s">
        <v>235</v>
      </c>
      <c r="I140">
        <v>28.09</v>
      </c>
    </row>
    <row r="141" spans="8:16" x14ac:dyDescent="0.35">
      <c r="H141" t="s">
        <v>235</v>
      </c>
      <c r="I141">
        <v>28.09</v>
      </c>
    </row>
    <row r="142" spans="8:16" x14ac:dyDescent="0.35">
      <c r="H142" t="s">
        <v>235</v>
      </c>
    </row>
    <row r="143" spans="8:16" x14ac:dyDescent="0.35">
      <c r="H143" t="s">
        <v>235</v>
      </c>
    </row>
    <row r="144" spans="8:16" x14ac:dyDescent="0.35">
      <c r="H144" t="s">
        <v>235</v>
      </c>
      <c r="I144">
        <v>21.56</v>
      </c>
    </row>
    <row r="145" spans="8:9" x14ac:dyDescent="0.35">
      <c r="H145" t="s">
        <v>235</v>
      </c>
    </row>
    <row r="146" spans="8:9" x14ac:dyDescent="0.35">
      <c r="H146" t="s">
        <v>235</v>
      </c>
    </row>
    <row r="147" spans="8:9" x14ac:dyDescent="0.35">
      <c r="H147" t="s">
        <v>235</v>
      </c>
    </row>
    <row r="148" spans="8:9" x14ac:dyDescent="0.35">
      <c r="H148" t="s">
        <v>235</v>
      </c>
    </row>
    <row r="149" spans="8:9" x14ac:dyDescent="0.35">
      <c r="H149" t="s">
        <v>235</v>
      </c>
      <c r="I149">
        <v>26.82</v>
      </c>
    </row>
    <row r="150" spans="8:9" x14ac:dyDescent="0.35">
      <c r="H150" t="s">
        <v>235</v>
      </c>
      <c r="I150">
        <v>26.32</v>
      </c>
    </row>
    <row r="151" spans="8:9" x14ac:dyDescent="0.35">
      <c r="H151" t="s">
        <v>235</v>
      </c>
      <c r="I151">
        <v>26.32</v>
      </c>
    </row>
    <row r="152" spans="8:9" x14ac:dyDescent="0.35">
      <c r="H152" t="s">
        <v>235</v>
      </c>
    </row>
    <row r="153" spans="8:9" x14ac:dyDescent="0.35">
      <c r="H153" t="s">
        <v>235</v>
      </c>
    </row>
    <row r="154" spans="8:9" x14ac:dyDescent="0.35">
      <c r="H154" t="s">
        <v>235</v>
      </c>
    </row>
    <row r="155" spans="8:9" x14ac:dyDescent="0.35">
      <c r="H155" t="s">
        <v>235</v>
      </c>
    </row>
    <row r="156" spans="8:9" x14ac:dyDescent="0.35">
      <c r="H156" t="s">
        <v>235</v>
      </c>
    </row>
    <row r="157" spans="8:9" x14ac:dyDescent="0.35">
      <c r="H157" t="s">
        <v>235</v>
      </c>
    </row>
    <row r="158" spans="8:9" x14ac:dyDescent="0.35">
      <c r="H158" t="s">
        <v>235</v>
      </c>
    </row>
    <row r="159" spans="8:9" x14ac:dyDescent="0.35">
      <c r="H159" t="s">
        <v>235</v>
      </c>
    </row>
    <row r="160" spans="8:9" x14ac:dyDescent="0.35">
      <c r="H160" t="s">
        <v>235</v>
      </c>
    </row>
    <row r="161" spans="8:8" x14ac:dyDescent="0.35">
      <c r="H161" t="s">
        <v>235</v>
      </c>
    </row>
    <row r="162" spans="8:8" x14ac:dyDescent="0.35">
      <c r="H162" t="s">
        <v>235</v>
      </c>
    </row>
    <row r="163" spans="8:8" x14ac:dyDescent="0.35">
      <c r="H163" t="s">
        <v>235</v>
      </c>
    </row>
    <row r="164" spans="8:8" x14ac:dyDescent="0.35">
      <c r="H164" t="s">
        <v>235</v>
      </c>
    </row>
    <row r="165" spans="8:8" x14ac:dyDescent="0.35">
      <c r="H165" t="s">
        <v>235</v>
      </c>
    </row>
  </sheetData>
  <mergeCells count="6">
    <mergeCell ref="R4:S4"/>
    <mergeCell ref="A1:B1"/>
    <mergeCell ref="H1:I1"/>
    <mergeCell ref="O1:P1"/>
    <mergeCell ref="D4:E4"/>
    <mergeCell ref="K4:L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P762"/>
  <sheetViews>
    <sheetView zoomScale="59" workbookViewId="0">
      <selection activeCell="O28" sqref="O28"/>
    </sheetView>
  </sheetViews>
  <sheetFormatPr defaultRowHeight="14.5" x14ac:dyDescent="0.35"/>
  <cols>
    <col min="1" max="1" width="19.453125" customWidth="1"/>
    <col min="2" max="2" width="24.08984375" customWidth="1"/>
    <col min="4" max="4" width="19.7265625" customWidth="1"/>
    <col min="12" max="12" width="12.08984375" customWidth="1"/>
    <col min="13" max="13" width="24.08984375" customWidth="1"/>
    <col min="15" max="15" width="37.1796875" customWidth="1"/>
    <col min="16" max="16" width="33.54296875" customWidth="1"/>
  </cols>
  <sheetData>
    <row r="1" spans="1:13" x14ac:dyDescent="0.35">
      <c r="A1" s="30" t="s">
        <v>18</v>
      </c>
      <c r="B1" s="30" t="s">
        <v>11</v>
      </c>
      <c r="L1" s="30" t="s">
        <v>4</v>
      </c>
      <c r="M1" s="30" t="s">
        <v>11</v>
      </c>
    </row>
    <row r="2" spans="1:13" x14ac:dyDescent="0.35">
      <c r="A2">
        <v>28.4</v>
      </c>
      <c r="B2">
        <v>37</v>
      </c>
      <c r="L2">
        <v>624</v>
      </c>
      <c r="M2">
        <v>24</v>
      </c>
    </row>
    <row r="3" spans="1:13" x14ac:dyDescent="0.35">
      <c r="A3">
        <v>28.09</v>
      </c>
      <c r="B3">
        <v>43</v>
      </c>
      <c r="L3">
        <v>624</v>
      </c>
      <c r="M3">
        <v>24</v>
      </c>
    </row>
    <row r="4" spans="1:13" x14ac:dyDescent="0.35">
      <c r="A4">
        <v>27.39</v>
      </c>
      <c r="B4">
        <v>37</v>
      </c>
      <c r="L4">
        <v>624</v>
      </c>
      <c r="M4">
        <v>15</v>
      </c>
    </row>
    <row r="5" spans="1:13" x14ac:dyDescent="0.35">
      <c r="A5">
        <v>26.82</v>
      </c>
      <c r="B5">
        <v>43</v>
      </c>
      <c r="L5">
        <v>624</v>
      </c>
      <c r="M5">
        <v>24</v>
      </c>
    </row>
    <row r="6" spans="1:13" x14ac:dyDescent="0.35">
      <c r="A6">
        <v>26.32</v>
      </c>
      <c r="B6">
        <v>43</v>
      </c>
      <c r="L6">
        <v>624</v>
      </c>
      <c r="M6">
        <v>24</v>
      </c>
    </row>
    <row r="7" spans="1:13" x14ac:dyDescent="0.35">
      <c r="A7">
        <v>25.17</v>
      </c>
      <c r="B7">
        <v>28</v>
      </c>
      <c r="L7">
        <v>624</v>
      </c>
      <c r="M7">
        <v>24</v>
      </c>
    </row>
    <row r="8" spans="1:13" x14ac:dyDescent="0.35">
      <c r="A8">
        <v>24.12</v>
      </c>
      <c r="B8">
        <v>35</v>
      </c>
      <c r="L8">
        <v>799</v>
      </c>
      <c r="M8">
        <v>28</v>
      </c>
    </row>
    <row r="9" spans="1:13" x14ac:dyDescent="0.35">
      <c r="A9">
        <v>24</v>
      </c>
      <c r="B9">
        <v>43</v>
      </c>
      <c r="L9">
        <v>799</v>
      </c>
      <c r="M9">
        <v>28</v>
      </c>
    </row>
    <row r="10" spans="1:13" x14ac:dyDescent="0.35">
      <c r="A10">
        <v>23.84</v>
      </c>
      <c r="B10">
        <v>35</v>
      </c>
      <c r="L10">
        <v>799</v>
      </c>
      <c r="M10">
        <v>28</v>
      </c>
    </row>
    <row r="11" spans="1:13" x14ac:dyDescent="0.35">
      <c r="A11">
        <v>23.65</v>
      </c>
      <c r="B11">
        <v>48</v>
      </c>
      <c r="L11">
        <v>799</v>
      </c>
      <c r="M11">
        <v>28</v>
      </c>
    </row>
    <row r="12" spans="1:13" x14ac:dyDescent="0.35">
      <c r="A12">
        <v>23.6</v>
      </c>
      <c r="B12">
        <v>24</v>
      </c>
      <c r="L12">
        <v>999</v>
      </c>
      <c r="M12">
        <v>28</v>
      </c>
    </row>
    <row r="13" spans="1:13" x14ac:dyDescent="0.35">
      <c r="A13">
        <v>23</v>
      </c>
      <c r="B13">
        <v>35</v>
      </c>
      <c r="L13">
        <v>999</v>
      </c>
      <c r="M13">
        <v>28</v>
      </c>
    </row>
    <row r="14" spans="1:13" x14ac:dyDescent="0.35">
      <c r="A14">
        <v>22.95</v>
      </c>
      <c r="B14">
        <v>44</v>
      </c>
      <c r="L14">
        <v>999</v>
      </c>
      <c r="M14">
        <v>28</v>
      </c>
    </row>
    <row r="15" spans="1:13" x14ac:dyDescent="0.35">
      <c r="A15">
        <v>22.25</v>
      </c>
      <c r="B15">
        <v>35</v>
      </c>
      <c r="L15">
        <v>999</v>
      </c>
      <c r="M15">
        <v>28</v>
      </c>
    </row>
    <row r="16" spans="1:13" x14ac:dyDescent="0.35">
      <c r="A16">
        <v>21.56</v>
      </c>
      <c r="B16">
        <v>43</v>
      </c>
      <c r="L16">
        <v>999</v>
      </c>
      <c r="M16">
        <v>28</v>
      </c>
    </row>
    <row r="17" spans="1:16" x14ac:dyDescent="0.35">
      <c r="A17">
        <v>21.4</v>
      </c>
      <c r="B17">
        <v>37</v>
      </c>
      <c r="L17">
        <v>999</v>
      </c>
      <c r="M17">
        <v>28</v>
      </c>
    </row>
    <row r="18" spans="1:16" ht="21" x14ac:dyDescent="0.5">
      <c r="A18">
        <v>21.38</v>
      </c>
      <c r="B18">
        <v>55</v>
      </c>
      <c r="L18">
        <v>999</v>
      </c>
      <c r="M18">
        <v>28</v>
      </c>
      <c r="O18" s="31"/>
      <c r="P18" s="32" t="s">
        <v>2499</v>
      </c>
    </row>
    <row r="19" spans="1:16" ht="21" x14ac:dyDescent="0.5">
      <c r="A19">
        <v>21.19</v>
      </c>
      <c r="B19">
        <v>40</v>
      </c>
      <c r="L19">
        <v>999</v>
      </c>
      <c r="M19">
        <v>28</v>
      </c>
      <c r="O19" s="33" t="s">
        <v>2500</v>
      </c>
      <c r="P19" s="34">
        <f>CORREL(A2:A116,B2:B116)</f>
        <v>-0.62979692795487174</v>
      </c>
    </row>
    <row r="20" spans="1:16" ht="21" x14ac:dyDescent="0.5">
      <c r="A20">
        <v>21.04</v>
      </c>
      <c r="B20">
        <v>50</v>
      </c>
      <c r="L20">
        <v>1196</v>
      </c>
      <c r="M20">
        <v>40</v>
      </c>
      <c r="O20" s="33" t="s">
        <v>2501</v>
      </c>
      <c r="P20" s="34">
        <f>CORREL(L2:L762,M2:M762)</f>
        <v>0.82926615241589463</v>
      </c>
    </row>
    <row r="21" spans="1:16" x14ac:dyDescent="0.35">
      <c r="A21">
        <v>20.89</v>
      </c>
      <c r="B21">
        <v>32</v>
      </c>
      <c r="L21">
        <v>1196</v>
      </c>
      <c r="M21">
        <v>40</v>
      </c>
    </row>
    <row r="22" spans="1:16" x14ac:dyDescent="0.35">
      <c r="A22">
        <v>20.7</v>
      </c>
      <c r="B22">
        <v>37</v>
      </c>
      <c r="L22">
        <v>1196</v>
      </c>
      <c r="M22">
        <v>40</v>
      </c>
    </row>
    <row r="23" spans="1:16" x14ac:dyDescent="0.35">
      <c r="A23">
        <v>20.32</v>
      </c>
      <c r="B23">
        <v>45</v>
      </c>
      <c r="L23">
        <v>1196</v>
      </c>
      <c r="M23">
        <v>40</v>
      </c>
    </row>
    <row r="24" spans="1:16" x14ac:dyDescent="0.35">
      <c r="A24">
        <v>20.3</v>
      </c>
      <c r="B24">
        <v>45</v>
      </c>
      <c r="L24">
        <v>1196</v>
      </c>
      <c r="M24">
        <v>40</v>
      </c>
    </row>
    <row r="25" spans="1:16" x14ac:dyDescent="0.35">
      <c r="A25">
        <v>20</v>
      </c>
      <c r="B25">
        <v>48</v>
      </c>
      <c r="L25">
        <v>4461</v>
      </c>
      <c r="M25">
        <v>93</v>
      </c>
    </row>
    <row r="26" spans="1:16" x14ac:dyDescent="0.35">
      <c r="A26">
        <v>19.899999999999999</v>
      </c>
      <c r="B26">
        <v>45</v>
      </c>
      <c r="L26">
        <v>998</v>
      </c>
      <c r="M26">
        <v>35</v>
      </c>
    </row>
    <row r="27" spans="1:16" x14ac:dyDescent="0.35">
      <c r="A27">
        <v>19.2</v>
      </c>
      <c r="B27">
        <v>44</v>
      </c>
      <c r="L27">
        <v>998</v>
      </c>
      <c r="M27">
        <v>35</v>
      </c>
    </row>
    <row r="28" spans="1:16" x14ac:dyDescent="0.35">
      <c r="A28">
        <v>19</v>
      </c>
      <c r="B28">
        <v>45</v>
      </c>
      <c r="L28">
        <v>998</v>
      </c>
      <c r="M28">
        <v>35</v>
      </c>
    </row>
    <row r="29" spans="1:16" x14ac:dyDescent="0.35">
      <c r="A29">
        <v>19</v>
      </c>
      <c r="B29">
        <v>43</v>
      </c>
      <c r="L29">
        <v>998</v>
      </c>
      <c r="M29">
        <v>35</v>
      </c>
    </row>
    <row r="30" spans="1:16" x14ac:dyDescent="0.35">
      <c r="A30">
        <v>19</v>
      </c>
      <c r="B30">
        <v>35</v>
      </c>
      <c r="L30">
        <v>998</v>
      </c>
      <c r="M30">
        <v>35</v>
      </c>
    </row>
    <row r="31" spans="1:16" x14ac:dyDescent="0.35">
      <c r="A31">
        <v>18.899999999999999</v>
      </c>
      <c r="B31">
        <v>43</v>
      </c>
      <c r="L31">
        <v>998</v>
      </c>
      <c r="M31">
        <v>35</v>
      </c>
    </row>
    <row r="32" spans="1:16" x14ac:dyDescent="0.35">
      <c r="A32">
        <v>18.489999999999998</v>
      </c>
      <c r="B32">
        <v>60</v>
      </c>
      <c r="L32">
        <v>998</v>
      </c>
      <c r="M32">
        <v>35</v>
      </c>
    </row>
    <row r="33" spans="1:13" x14ac:dyDescent="0.35">
      <c r="A33">
        <v>18.399999999999999</v>
      </c>
      <c r="B33">
        <v>45</v>
      </c>
      <c r="L33">
        <v>998</v>
      </c>
      <c r="M33">
        <v>60</v>
      </c>
    </row>
    <row r="34" spans="1:13" x14ac:dyDescent="0.35">
      <c r="A34">
        <v>18.399999999999999</v>
      </c>
      <c r="B34">
        <v>43</v>
      </c>
      <c r="L34">
        <v>1086</v>
      </c>
      <c r="M34">
        <v>35</v>
      </c>
    </row>
    <row r="35" spans="1:13" x14ac:dyDescent="0.35">
      <c r="A35">
        <v>18.2</v>
      </c>
      <c r="B35">
        <v>43</v>
      </c>
      <c r="L35">
        <v>1086</v>
      </c>
      <c r="M35">
        <v>35</v>
      </c>
    </row>
    <row r="36" spans="1:13" x14ac:dyDescent="0.35">
      <c r="A36">
        <v>18.100000000000001</v>
      </c>
      <c r="B36">
        <v>45</v>
      </c>
      <c r="L36">
        <v>1086</v>
      </c>
      <c r="M36">
        <v>35</v>
      </c>
    </row>
    <row r="37" spans="1:13" x14ac:dyDescent="0.35">
      <c r="A37">
        <v>18</v>
      </c>
      <c r="B37">
        <v>51</v>
      </c>
      <c r="L37">
        <v>1086</v>
      </c>
      <c r="M37">
        <v>35</v>
      </c>
    </row>
    <row r="38" spans="1:13" x14ac:dyDescent="0.35">
      <c r="A38">
        <v>18</v>
      </c>
      <c r="B38">
        <v>55</v>
      </c>
      <c r="L38">
        <v>1086</v>
      </c>
      <c r="M38">
        <v>35</v>
      </c>
    </row>
    <row r="39" spans="1:13" x14ac:dyDescent="0.35">
      <c r="A39">
        <v>18</v>
      </c>
      <c r="B39">
        <v>50</v>
      </c>
      <c r="L39">
        <v>1086</v>
      </c>
      <c r="M39">
        <v>60</v>
      </c>
    </row>
    <row r="40" spans="1:13" x14ac:dyDescent="0.35">
      <c r="A40">
        <v>18</v>
      </c>
      <c r="B40">
        <v>35</v>
      </c>
      <c r="L40">
        <v>1086</v>
      </c>
      <c r="M40">
        <v>35</v>
      </c>
    </row>
    <row r="41" spans="1:13" x14ac:dyDescent="0.35">
      <c r="A41">
        <v>17.57</v>
      </c>
      <c r="B41">
        <v>44</v>
      </c>
      <c r="L41">
        <v>1086</v>
      </c>
      <c r="M41">
        <v>35</v>
      </c>
    </row>
    <row r="42" spans="1:13" x14ac:dyDescent="0.35">
      <c r="A42">
        <v>17.010000000000002</v>
      </c>
      <c r="B42">
        <v>55</v>
      </c>
      <c r="L42">
        <v>1199</v>
      </c>
      <c r="M42">
        <v>35</v>
      </c>
    </row>
    <row r="43" spans="1:13" x14ac:dyDescent="0.35">
      <c r="A43">
        <v>17</v>
      </c>
      <c r="B43">
        <v>40</v>
      </c>
      <c r="L43">
        <v>1199</v>
      </c>
      <c r="M43">
        <v>35</v>
      </c>
    </row>
    <row r="44" spans="1:13" x14ac:dyDescent="0.35">
      <c r="A44">
        <v>17</v>
      </c>
      <c r="B44">
        <v>45</v>
      </c>
      <c r="L44">
        <v>1199</v>
      </c>
      <c r="M44">
        <v>35</v>
      </c>
    </row>
    <row r="45" spans="1:13" x14ac:dyDescent="0.35">
      <c r="A45">
        <v>16.78</v>
      </c>
      <c r="B45">
        <v>45</v>
      </c>
      <c r="L45">
        <v>1199</v>
      </c>
      <c r="M45">
        <v>35</v>
      </c>
    </row>
    <row r="46" spans="1:13" x14ac:dyDescent="0.35">
      <c r="A46">
        <v>16.38</v>
      </c>
      <c r="B46">
        <v>62</v>
      </c>
      <c r="L46">
        <v>1199</v>
      </c>
      <c r="M46">
        <v>35</v>
      </c>
    </row>
    <row r="47" spans="1:13" x14ac:dyDescent="0.35">
      <c r="A47">
        <v>16.3</v>
      </c>
      <c r="B47">
        <v>42</v>
      </c>
      <c r="L47">
        <v>1199</v>
      </c>
      <c r="M47">
        <v>35</v>
      </c>
    </row>
    <row r="48" spans="1:13" x14ac:dyDescent="0.35">
      <c r="A48">
        <v>16.3</v>
      </c>
      <c r="B48">
        <v>37</v>
      </c>
      <c r="L48">
        <v>1199</v>
      </c>
      <c r="M48">
        <v>35</v>
      </c>
    </row>
    <row r="49" spans="1:13" x14ac:dyDescent="0.35">
      <c r="A49">
        <v>16</v>
      </c>
      <c r="B49">
        <v>70</v>
      </c>
      <c r="L49">
        <v>1199</v>
      </c>
      <c r="M49">
        <v>35</v>
      </c>
    </row>
    <row r="50" spans="1:13" x14ac:dyDescent="0.35">
      <c r="A50">
        <v>16</v>
      </c>
      <c r="B50">
        <v>67</v>
      </c>
      <c r="L50">
        <v>998</v>
      </c>
      <c r="M50">
        <v>35</v>
      </c>
    </row>
    <row r="51" spans="1:13" x14ac:dyDescent="0.35">
      <c r="A51">
        <v>16</v>
      </c>
      <c r="B51">
        <v>50</v>
      </c>
      <c r="L51">
        <v>998</v>
      </c>
      <c r="M51">
        <v>35</v>
      </c>
    </row>
    <row r="52" spans="1:13" x14ac:dyDescent="0.35">
      <c r="A52">
        <v>15.71</v>
      </c>
      <c r="B52">
        <v>51</v>
      </c>
      <c r="L52">
        <v>998</v>
      </c>
      <c r="M52">
        <v>35</v>
      </c>
    </row>
    <row r="53" spans="1:13" x14ac:dyDescent="0.35">
      <c r="A53">
        <v>15.7</v>
      </c>
      <c r="B53">
        <v>43</v>
      </c>
      <c r="L53">
        <v>998</v>
      </c>
      <c r="M53">
        <v>35</v>
      </c>
    </row>
    <row r="54" spans="1:13" x14ac:dyDescent="0.35">
      <c r="A54">
        <v>15.5</v>
      </c>
      <c r="B54">
        <v>35</v>
      </c>
      <c r="L54">
        <v>998</v>
      </c>
      <c r="M54">
        <v>35</v>
      </c>
    </row>
    <row r="55" spans="1:13" x14ac:dyDescent="0.35">
      <c r="A55">
        <v>15.3</v>
      </c>
      <c r="B55">
        <v>45</v>
      </c>
      <c r="L55">
        <v>998</v>
      </c>
      <c r="M55">
        <v>35</v>
      </c>
    </row>
    <row r="56" spans="1:13" x14ac:dyDescent="0.35">
      <c r="A56">
        <v>15.29</v>
      </c>
      <c r="B56">
        <v>55</v>
      </c>
      <c r="L56">
        <v>998</v>
      </c>
      <c r="M56">
        <v>35</v>
      </c>
    </row>
    <row r="57" spans="1:13" x14ac:dyDescent="0.35">
      <c r="A57">
        <v>15.1</v>
      </c>
      <c r="B57">
        <v>66</v>
      </c>
      <c r="L57">
        <v>998</v>
      </c>
      <c r="M57">
        <v>35</v>
      </c>
    </row>
    <row r="58" spans="1:13" x14ac:dyDescent="0.35">
      <c r="A58">
        <v>15.1</v>
      </c>
      <c r="B58">
        <v>43</v>
      </c>
      <c r="L58">
        <v>1197</v>
      </c>
      <c r="M58">
        <v>32</v>
      </c>
    </row>
    <row r="59" spans="1:13" x14ac:dyDescent="0.35">
      <c r="A59">
        <v>15.1</v>
      </c>
      <c r="B59">
        <v>32</v>
      </c>
      <c r="L59">
        <v>1197</v>
      </c>
      <c r="M59">
        <v>32</v>
      </c>
    </row>
    <row r="60" spans="1:13" x14ac:dyDescent="0.35">
      <c r="A60">
        <v>15.1</v>
      </c>
      <c r="B60">
        <v>45</v>
      </c>
      <c r="L60">
        <v>1197</v>
      </c>
      <c r="M60">
        <v>32</v>
      </c>
    </row>
    <row r="61" spans="1:13" x14ac:dyDescent="0.35">
      <c r="A61">
        <v>15.01</v>
      </c>
      <c r="B61">
        <v>70</v>
      </c>
      <c r="L61">
        <v>1197</v>
      </c>
      <c r="M61">
        <v>32</v>
      </c>
    </row>
    <row r="62" spans="1:13" x14ac:dyDescent="0.35">
      <c r="A62">
        <v>15</v>
      </c>
      <c r="B62">
        <v>45</v>
      </c>
      <c r="L62">
        <v>1197</v>
      </c>
      <c r="M62">
        <v>32</v>
      </c>
    </row>
    <row r="63" spans="1:13" x14ac:dyDescent="0.35">
      <c r="A63">
        <v>15</v>
      </c>
      <c r="B63">
        <v>40</v>
      </c>
      <c r="L63">
        <v>1197</v>
      </c>
      <c r="M63">
        <v>32</v>
      </c>
    </row>
    <row r="64" spans="1:13" x14ac:dyDescent="0.35">
      <c r="A64">
        <v>14.6</v>
      </c>
      <c r="B64">
        <v>42</v>
      </c>
      <c r="L64">
        <v>1197</v>
      </c>
      <c r="M64">
        <v>32</v>
      </c>
    </row>
    <row r="65" spans="1:13" x14ac:dyDescent="0.35">
      <c r="A65">
        <v>14.5</v>
      </c>
      <c r="B65">
        <v>55</v>
      </c>
      <c r="L65">
        <v>999</v>
      </c>
      <c r="M65">
        <v>40</v>
      </c>
    </row>
    <row r="66" spans="1:13" x14ac:dyDescent="0.35">
      <c r="A66">
        <v>14</v>
      </c>
      <c r="B66">
        <v>60</v>
      </c>
      <c r="L66">
        <v>999</v>
      </c>
      <c r="M66">
        <v>40</v>
      </c>
    </row>
    <row r="67" spans="1:13" x14ac:dyDescent="0.35">
      <c r="A67">
        <v>14</v>
      </c>
      <c r="B67">
        <v>30</v>
      </c>
      <c r="L67">
        <v>999</v>
      </c>
      <c r="M67">
        <v>40</v>
      </c>
    </row>
    <row r="68" spans="1:13" x14ac:dyDescent="0.35">
      <c r="A68">
        <v>14</v>
      </c>
      <c r="B68">
        <v>45</v>
      </c>
      <c r="L68">
        <v>999</v>
      </c>
      <c r="M68">
        <v>40</v>
      </c>
    </row>
    <row r="69" spans="1:13" x14ac:dyDescent="0.35">
      <c r="A69">
        <v>14</v>
      </c>
      <c r="B69">
        <v>35</v>
      </c>
      <c r="L69">
        <v>1197</v>
      </c>
      <c r="M69">
        <v>45</v>
      </c>
    </row>
    <row r="70" spans="1:13" x14ac:dyDescent="0.35">
      <c r="A70">
        <v>13.93</v>
      </c>
      <c r="B70">
        <v>63</v>
      </c>
      <c r="L70">
        <v>1197</v>
      </c>
      <c r="M70">
        <v>45</v>
      </c>
    </row>
    <row r="71" spans="1:13" x14ac:dyDescent="0.35">
      <c r="A71">
        <v>13.8</v>
      </c>
      <c r="B71">
        <v>60</v>
      </c>
      <c r="L71">
        <v>1364</v>
      </c>
      <c r="M71">
        <v>45</v>
      </c>
    </row>
    <row r="72" spans="1:13" x14ac:dyDescent="0.35">
      <c r="A72">
        <v>13.6</v>
      </c>
      <c r="B72">
        <v>45</v>
      </c>
      <c r="L72">
        <v>1197</v>
      </c>
      <c r="M72">
        <v>45</v>
      </c>
    </row>
    <row r="73" spans="1:13" x14ac:dyDescent="0.35">
      <c r="A73">
        <v>13.6</v>
      </c>
      <c r="B73">
        <v>45</v>
      </c>
      <c r="L73">
        <v>1364</v>
      </c>
      <c r="M73">
        <v>45</v>
      </c>
    </row>
    <row r="74" spans="1:13" x14ac:dyDescent="0.35">
      <c r="A74">
        <v>13.5</v>
      </c>
      <c r="B74">
        <v>78</v>
      </c>
      <c r="L74">
        <v>1364</v>
      </c>
      <c r="M74">
        <v>45</v>
      </c>
    </row>
    <row r="75" spans="1:13" x14ac:dyDescent="0.35">
      <c r="A75">
        <v>13.3</v>
      </c>
      <c r="B75">
        <v>62</v>
      </c>
      <c r="L75">
        <v>1197</v>
      </c>
      <c r="M75">
        <v>45</v>
      </c>
    </row>
    <row r="76" spans="1:13" x14ac:dyDescent="0.35">
      <c r="A76">
        <v>13.3</v>
      </c>
      <c r="B76">
        <v>45</v>
      </c>
      <c r="L76">
        <v>1364</v>
      </c>
      <c r="M76">
        <v>45</v>
      </c>
    </row>
    <row r="77" spans="1:13" x14ac:dyDescent="0.35">
      <c r="A77">
        <v>13.2</v>
      </c>
      <c r="B77">
        <v>44</v>
      </c>
      <c r="L77">
        <v>1197</v>
      </c>
      <c r="M77">
        <v>45</v>
      </c>
    </row>
    <row r="78" spans="1:13" x14ac:dyDescent="0.35">
      <c r="A78">
        <v>13.1</v>
      </c>
      <c r="B78">
        <v>70</v>
      </c>
      <c r="L78">
        <v>1364</v>
      </c>
      <c r="M78">
        <v>45</v>
      </c>
    </row>
    <row r="79" spans="1:13" x14ac:dyDescent="0.35">
      <c r="A79">
        <v>13.1</v>
      </c>
      <c r="B79">
        <v>50</v>
      </c>
      <c r="L79">
        <v>1197</v>
      </c>
      <c r="M79">
        <v>45</v>
      </c>
    </row>
    <row r="80" spans="1:13" x14ac:dyDescent="0.35">
      <c r="A80">
        <v>13</v>
      </c>
      <c r="B80">
        <v>35</v>
      </c>
      <c r="L80">
        <v>1364</v>
      </c>
      <c r="M80">
        <v>45</v>
      </c>
    </row>
    <row r="81" spans="1:13" x14ac:dyDescent="0.35">
      <c r="A81">
        <v>13</v>
      </c>
      <c r="B81">
        <v>36</v>
      </c>
      <c r="L81">
        <v>1197</v>
      </c>
      <c r="M81">
        <v>45</v>
      </c>
    </row>
    <row r="82" spans="1:13" x14ac:dyDescent="0.35">
      <c r="A82">
        <v>12.8</v>
      </c>
      <c r="B82">
        <v>60</v>
      </c>
      <c r="L82">
        <v>1364</v>
      </c>
      <c r="M82">
        <v>45</v>
      </c>
    </row>
    <row r="83" spans="1:13" x14ac:dyDescent="0.35">
      <c r="A83">
        <v>12.6</v>
      </c>
      <c r="B83">
        <v>37</v>
      </c>
      <c r="L83">
        <v>1248</v>
      </c>
      <c r="M83">
        <v>44</v>
      </c>
    </row>
    <row r="84" spans="1:13" x14ac:dyDescent="0.35">
      <c r="A84">
        <v>12.55</v>
      </c>
      <c r="B84">
        <v>80</v>
      </c>
      <c r="L84">
        <v>1248</v>
      </c>
      <c r="M84">
        <v>44</v>
      </c>
    </row>
    <row r="85" spans="1:13" x14ac:dyDescent="0.35">
      <c r="A85">
        <v>12.5</v>
      </c>
      <c r="B85">
        <v>52</v>
      </c>
      <c r="L85">
        <v>1248</v>
      </c>
      <c r="M85">
        <v>44</v>
      </c>
    </row>
    <row r="86" spans="1:13" x14ac:dyDescent="0.35">
      <c r="A86">
        <v>12.4</v>
      </c>
      <c r="B86">
        <v>60</v>
      </c>
      <c r="L86">
        <v>1248</v>
      </c>
      <c r="M86">
        <v>44</v>
      </c>
    </row>
    <row r="87" spans="1:13" x14ac:dyDescent="0.35">
      <c r="A87">
        <v>12.3</v>
      </c>
      <c r="B87">
        <v>60</v>
      </c>
      <c r="L87">
        <v>1193</v>
      </c>
      <c r="M87">
        <v>44</v>
      </c>
    </row>
    <row r="88" spans="1:13" x14ac:dyDescent="0.35">
      <c r="A88">
        <v>12.1</v>
      </c>
      <c r="B88">
        <v>55</v>
      </c>
      <c r="L88">
        <v>1193</v>
      </c>
      <c r="M88">
        <v>44</v>
      </c>
    </row>
    <row r="89" spans="1:13" x14ac:dyDescent="0.35">
      <c r="A89">
        <v>12</v>
      </c>
      <c r="B89">
        <v>55</v>
      </c>
      <c r="L89">
        <v>1193</v>
      </c>
      <c r="M89">
        <v>44</v>
      </c>
    </row>
    <row r="90" spans="1:13" x14ac:dyDescent="0.35">
      <c r="A90">
        <v>12</v>
      </c>
      <c r="B90">
        <v>40</v>
      </c>
      <c r="L90">
        <v>1193</v>
      </c>
      <c r="M90">
        <v>44</v>
      </c>
    </row>
    <row r="91" spans="1:13" x14ac:dyDescent="0.35">
      <c r="A91">
        <v>11.5</v>
      </c>
      <c r="B91">
        <v>60</v>
      </c>
      <c r="L91">
        <v>1197</v>
      </c>
      <c r="M91">
        <v>43</v>
      </c>
    </row>
    <row r="92" spans="1:13" x14ac:dyDescent="0.35">
      <c r="A92">
        <v>11.4</v>
      </c>
      <c r="B92">
        <v>55</v>
      </c>
      <c r="L92">
        <v>1197</v>
      </c>
      <c r="M92">
        <v>43</v>
      </c>
    </row>
    <row r="93" spans="1:13" x14ac:dyDescent="0.35">
      <c r="A93">
        <v>11.3</v>
      </c>
      <c r="B93">
        <v>66</v>
      </c>
      <c r="L93">
        <v>1197</v>
      </c>
      <c r="M93">
        <v>43</v>
      </c>
    </row>
    <row r="94" spans="1:13" x14ac:dyDescent="0.35">
      <c r="A94">
        <v>11.2</v>
      </c>
      <c r="B94">
        <v>55</v>
      </c>
      <c r="L94">
        <v>1197</v>
      </c>
      <c r="M94">
        <v>43</v>
      </c>
    </row>
    <row r="95" spans="1:13" x14ac:dyDescent="0.35">
      <c r="A95">
        <v>11</v>
      </c>
      <c r="B95">
        <v>40</v>
      </c>
      <c r="L95">
        <v>1197</v>
      </c>
      <c r="M95">
        <v>43</v>
      </c>
    </row>
    <row r="96" spans="1:13" x14ac:dyDescent="0.35">
      <c r="A96">
        <v>4.45</v>
      </c>
      <c r="B96">
        <v>70</v>
      </c>
      <c r="L96">
        <v>1197</v>
      </c>
      <c r="M96">
        <v>43</v>
      </c>
    </row>
    <row r="97" spans="1:13" x14ac:dyDescent="0.35">
      <c r="A97">
        <v>10.8</v>
      </c>
      <c r="B97">
        <v>63</v>
      </c>
      <c r="L97">
        <v>1248</v>
      </c>
      <c r="M97">
        <v>42</v>
      </c>
    </row>
    <row r="98" spans="1:13" x14ac:dyDescent="0.35">
      <c r="A98">
        <v>10.7</v>
      </c>
      <c r="B98">
        <v>55</v>
      </c>
      <c r="L98">
        <v>1197</v>
      </c>
      <c r="M98">
        <v>42</v>
      </c>
    </row>
    <row r="99" spans="1:13" x14ac:dyDescent="0.35">
      <c r="A99">
        <v>10.6</v>
      </c>
      <c r="B99">
        <v>66</v>
      </c>
      <c r="L99">
        <v>1197</v>
      </c>
      <c r="M99">
        <v>42</v>
      </c>
    </row>
    <row r="100" spans="1:13" x14ac:dyDescent="0.35">
      <c r="A100">
        <v>10.3</v>
      </c>
      <c r="B100">
        <v>55</v>
      </c>
      <c r="L100">
        <v>1197</v>
      </c>
      <c r="M100">
        <v>45</v>
      </c>
    </row>
    <row r="101" spans="1:13" x14ac:dyDescent="0.35">
      <c r="A101">
        <v>10.199999999999999</v>
      </c>
      <c r="B101">
        <v>50</v>
      </c>
      <c r="L101">
        <v>1396</v>
      </c>
      <c r="M101">
        <v>45</v>
      </c>
    </row>
    <row r="102" spans="1:13" x14ac:dyDescent="0.35">
      <c r="A102">
        <v>10.199999999999999</v>
      </c>
      <c r="B102">
        <v>40</v>
      </c>
      <c r="L102">
        <v>1197</v>
      </c>
      <c r="M102">
        <v>45</v>
      </c>
    </row>
    <row r="103" spans="1:13" x14ac:dyDescent="0.35">
      <c r="A103">
        <v>10.1</v>
      </c>
      <c r="B103">
        <v>66</v>
      </c>
      <c r="L103">
        <v>1396</v>
      </c>
      <c r="M103">
        <v>45</v>
      </c>
    </row>
    <row r="104" spans="1:13" x14ac:dyDescent="0.35">
      <c r="A104">
        <v>10</v>
      </c>
      <c r="B104">
        <v>60.9</v>
      </c>
      <c r="L104">
        <v>1197</v>
      </c>
      <c r="M104">
        <v>45</v>
      </c>
    </row>
    <row r="105" spans="1:13" x14ac:dyDescent="0.35">
      <c r="A105">
        <v>10</v>
      </c>
      <c r="B105">
        <v>50</v>
      </c>
      <c r="L105">
        <v>1396</v>
      </c>
      <c r="M105">
        <v>45</v>
      </c>
    </row>
    <row r="106" spans="1:13" x14ac:dyDescent="0.35">
      <c r="A106">
        <v>9.5</v>
      </c>
      <c r="B106">
        <v>55</v>
      </c>
      <c r="L106">
        <v>1197</v>
      </c>
      <c r="M106">
        <v>45</v>
      </c>
    </row>
    <row r="107" spans="1:13" x14ac:dyDescent="0.35">
      <c r="A107">
        <v>9.4</v>
      </c>
      <c r="B107">
        <v>60</v>
      </c>
      <c r="L107">
        <v>1396</v>
      </c>
      <c r="M107">
        <v>45</v>
      </c>
    </row>
    <row r="108" spans="1:13" x14ac:dyDescent="0.35">
      <c r="A108">
        <v>9.4</v>
      </c>
      <c r="B108">
        <v>80</v>
      </c>
      <c r="L108">
        <v>1197</v>
      </c>
      <c r="M108">
        <v>45</v>
      </c>
    </row>
    <row r="109" spans="1:13" x14ac:dyDescent="0.35">
      <c r="A109">
        <v>9.3000000000000007</v>
      </c>
      <c r="B109">
        <v>80</v>
      </c>
      <c r="L109">
        <v>1197</v>
      </c>
      <c r="M109">
        <v>45</v>
      </c>
    </row>
    <row r="110" spans="1:13" x14ac:dyDescent="0.35">
      <c r="A110">
        <v>8.4</v>
      </c>
      <c r="B110">
        <v>70</v>
      </c>
      <c r="L110">
        <v>1197</v>
      </c>
      <c r="M110">
        <v>45</v>
      </c>
    </row>
    <row r="111" spans="1:13" x14ac:dyDescent="0.35">
      <c r="A111">
        <v>8.1</v>
      </c>
      <c r="B111">
        <v>80</v>
      </c>
      <c r="L111">
        <v>1396</v>
      </c>
      <c r="M111">
        <v>45</v>
      </c>
    </row>
    <row r="112" spans="1:13" x14ac:dyDescent="0.35">
      <c r="A112">
        <v>7.8</v>
      </c>
      <c r="B112">
        <v>80</v>
      </c>
      <c r="L112">
        <v>1197</v>
      </c>
      <c r="M112">
        <v>37</v>
      </c>
    </row>
    <row r="113" spans="1:13" x14ac:dyDescent="0.35">
      <c r="A113">
        <v>7.7</v>
      </c>
      <c r="B113">
        <v>80</v>
      </c>
      <c r="L113">
        <v>1197</v>
      </c>
      <c r="M113">
        <v>37</v>
      </c>
    </row>
    <row r="114" spans="1:13" x14ac:dyDescent="0.35">
      <c r="A114">
        <v>7.32</v>
      </c>
      <c r="B114">
        <v>60</v>
      </c>
      <c r="L114">
        <v>1197</v>
      </c>
      <c r="M114">
        <v>37</v>
      </c>
    </row>
    <row r="115" spans="1:13" x14ac:dyDescent="0.35">
      <c r="A115">
        <v>7</v>
      </c>
      <c r="B115">
        <v>87</v>
      </c>
      <c r="L115">
        <v>1197</v>
      </c>
      <c r="M115">
        <v>37</v>
      </c>
    </row>
    <row r="116" spans="1:13" x14ac:dyDescent="0.35">
      <c r="A116">
        <v>5.3</v>
      </c>
      <c r="B116">
        <v>93</v>
      </c>
      <c r="L116">
        <v>1197</v>
      </c>
      <c r="M116">
        <v>37</v>
      </c>
    </row>
    <row r="117" spans="1:13" x14ac:dyDescent="0.35">
      <c r="L117">
        <v>1197</v>
      </c>
      <c r="M117">
        <v>37</v>
      </c>
    </row>
    <row r="118" spans="1:13" x14ac:dyDescent="0.35">
      <c r="B118">
        <v>35</v>
      </c>
      <c r="L118">
        <v>1197</v>
      </c>
      <c r="M118">
        <v>37</v>
      </c>
    </row>
    <row r="119" spans="1:13" x14ac:dyDescent="0.35">
      <c r="L119">
        <v>998</v>
      </c>
      <c r="M119">
        <v>37</v>
      </c>
    </row>
    <row r="120" spans="1:13" x14ac:dyDescent="0.35">
      <c r="B120">
        <v>78</v>
      </c>
      <c r="L120">
        <v>1186</v>
      </c>
      <c r="M120">
        <v>37</v>
      </c>
    </row>
    <row r="121" spans="1:13" x14ac:dyDescent="0.35">
      <c r="B121">
        <v>68</v>
      </c>
      <c r="L121">
        <v>1186</v>
      </c>
      <c r="M121">
        <v>37</v>
      </c>
    </row>
    <row r="122" spans="1:13" x14ac:dyDescent="0.35">
      <c r="B122">
        <v>46</v>
      </c>
      <c r="L122">
        <v>1186</v>
      </c>
      <c r="M122">
        <v>37</v>
      </c>
    </row>
    <row r="123" spans="1:13" x14ac:dyDescent="0.35">
      <c r="B123">
        <v>52</v>
      </c>
      <c r="L123">
        <v>1186</v>
      </c>
      <c r="M123">
        <v>37</v>
      </c>
    </row>
    <row r="124" spans="1:13" x14ac:dyDescent="0.35">
      <c r="B124">
        <v>80</v>
      </c>
      <c r="L124">
        <v>999</v>
      </c>
      <c r="M124">
        <v>45</v>
      </c>
    </row>
    <row r="125" spans="1:13" x14ac:dyDescent="0.35">
      <c r="B125">
        <v>88</v>
      </c>
      <c r="L125">
        <v>999</v>
      </c>
      <c r="M125">
        <v>45</v>
      </c>
    </row>
    <row r="126" spans="1:13" x14ac:dyDescent="0.35">
      <c r="B126">
        <v>60</v>
      </c>
      <c r="L126">
        <v>999</v>
      </c>
      <c r="M126">
        <v>45</v>
      </c>
    </row>
    <row r="127" spans="1:13" x14ac:dyDescent="0.35">
      <c r="B127">
        <v>50</v>
      </c>
      <c r="L127">
        <v>1498</v>
      </c>
      <c r="M127">
        <v>45</v>
      </c>
    </row>
    <row r="128" spans="1:13" x14ac:dyDescent="0.35">
      <c r="B128">
        <v>70</v>
      </c>
      <c r="L128">
        <v>1498</v>
      </c>
      <c r="M128">
        <v>45</v>
      </c>
    </row>
    <row r="129" spans="2:13" x14ac:dyDescent="0.35">
      <c r="B129">
        <v>59</v>
      </c>
      <c r="L129">
        <v>1498</v>
      </c>
      <c r="M129">
        <v>45</v>
      </c>
    </row>
    <row r="130" spans="2:13" x14ac:dyDescent="0.35">
      <c r="B130">
        <v>61</v>
      </c>
      <c r="L130">
        <v>1197</v>
      </c>
      <c r="M130">
        <v>45</v>
      </c>
    </row>
    <row r="131" spans="2:13" x14ac:dyDescent="0.35">
      <c r="B131">
        <v>40</v>
      </c>
      <c r="L131">
        <v>1498</v>
      </c>
      <c r="M131">
        <v>45</v>
      </c>
    </row>
    <row r="132" spans="2:13" x14ac:dyDescent="0.35">
      <c r="B132">
        <v>66</v>
      </c>
      <c r="L132">
        <v>1197</v>
      </c>
      <c r="M132">
        <v>37</v>
      </c>
    </row>
    <row r="133" spans="2:13" x14ac:dyDescent="0.35">
      <c r="B133">
        <v>71</v>
      </c>
      <c r="L133">
        <v>1197</v>
      </c>
      <c r="M133">
        <v>37</v>
      </c>
    </row>
    <row r="134" spans="2:13" x14ac:dyDescent="0.35">
      <c r="B134">
        <v>63</v>
      </c>
      <c r="L134">
        <v>1248</v>
      </c>
      <c r="M134">
        <v>37</v>
      </c>
    </row>
    <row r="135" spans="2:13" x14ac:dyDescent="0.35">
      <c r="B135">
        <v>55</v>
      </c>
      <c r="L135">
        <v>1197</v>
      </c>
      <c r="M135">
        <v>37</v>
      </c>
    </row>
    <row r="136" spans="2:13" x14ac:dyDescent="0.35">
      <c r="B136">
        <v>45</v>
      </c>
      <c r="L136">
        <v>1248</v>
      </c>
      <c r="M136">
        <v>37</v>
      </c>
    </row>
    <row r="137" spans="2:13" x14ac:dyDescent="0.35">
      <c r="B137">
        <v>42</v>
      </c>
      <c r="L137">
        <v>1197</v>
      </c>
      <c r="M137">
        <v>37</v>
      </c>
    </row>
    <row r="138" spans="2:13" x14ac:dyDescent="0.35">
      <c r="B138">
        <v>37</v>
      </c>
      <c r="L138">
        <v>1248</v>
      </c>
      <c r="M138">
        <v>37</v>
      </c>
    </row>
    <row r="139" spans="2:13" x14ac:dyDescent="0.35">
      <c r="B139">
        <v>44</v>
      </c>
      <c r="L139">
        <v>1248</v>
      </c>
      <c r="M139">
        <v>37</v>
      </c>
    </row>
    <row r="140" spans="2:13" x14ac:dyDescent="0.35">
      <c r="B140">
        <v>43</v>
      </c>
      <c r="L140">
        <v>1197</v>
      </c>
      <c r="M140">
        <v>37</v>
      </c>
    </row>
    <row r="141" spans="2:13" x14ac:dyDescent="0.35">
      <c r="B141">
        <v>32</v>
      </c>
      <c r="L141">
        <v>1197</v>
      </c>
      <c r="M141">
        <v>37</v>
      </c>
    </row>
    <row r="142" spans="2:13" x14ac:dyDescent="0.35">
      <c r="B142">
        <v>27</v>
      </c>
      <c r="L142">
        <v>1197</v>
      </c>
      <c r="M142">
        <v>37</v>
      </c>
    </row>
    <row r="143" spans="2:13" x14ac:dyDescent="0.35">
      <c r="B143">
        <v>15</v>
      </c>
      <c r="L143">
        <v>1248</v>
      </c>
      <c r="M143">
        <v>37</v>
      </c>
    </row>
    <row r="144" spans="2:13" x14ac:dyDescent="0.35">
      <c r="L144">
        <v>1248</v>
      </c>
      <c r="M144">
        <v>37</v>
      </c>
    </row>
    <row r="145" spans="12:13" x14ac:dyDescent="0.35">
      <c r="L145">
        <v>1248</v>
      </c>
      <c r="M145">
        <v>37</v>
      </c>
    </row>
    <row r="146" spans="12:13" x14ac:dyDescent="0.35">
      <c r="L146">
        <v>1498</v>
      </c>
      <c r="M146">
        <v>40</v>
      </c>
    </row>
    <row r="147" spans="12:13" x14ac:dyDescent="0.35">
      <c r="L147">
        <v>1498</v>
      </c>
      <c r="M147">
        <v>40</v>
      </c>
    </row>
    <row r="148" spans="12:13" x14ac:dyDescent="0.35">
      <c r="L148">
        <v>1498</v>
      </c>
      <c r="M148">
        <v>40</v>
      </c>
    </row>
    <row r="149" spans="12:13" x14ac:dyDescent="0.35">
      <c r="L149">
        <v>1194</v>
      </c>
      <c r="M149">
        <v>42</v>
      </c>
    </row>
    <row r="150" spans="12:13" x14ac:dyDescent="0.35">
      <c r="L150">
        <v>1194</v>
      </c>
      <c r="M150">
        <v>42</v>
      </c>
    </row>
    <row r="151" spans="12:13" x14ac:dyDescent="0.35">
      <c r="L151">
        <v>1194</v>
      </c>
      <c r="M151">
        <v>42</v>
      </c>
    </row>
    <row r="152" spans="12:13" x14ac:dyDescent="0.35">
      <c r="L152">
        <v>1194</v>
      </c>
      <c r="M152">
        <v>42</v>
      </c>
    </row>
    <row r="153" spans="12:13" x14ac:dyDescent="0.35">
      <c r="L153">
        <v>1498</v>
      </c>
      <c r="M153">
        <v>42</v>
      </c>
    </row>
    <row r="154" spans="12:13" x14ac:dyDescent="0.35">
      <c r="L154">
        <v>1498</v>
      </c>
      <c r="M154">
        <v>45</v>
      </c>
    </row>
    <row r="155" spans="12:13" x14ac:dyDescent="0.35">
      <c r="L155">
        <v>1498</v>
      </c>
      <c r="M155">
        <v>45</v>
      </c>
    </row>
    <row r="156" spans="12:13" x14ac:dyDescent="0.35">
      <c r="L156">
        <v>1498</v>
      </c>
      <c r="M156">
        <v>45</v>
      </c>
    </row>
    <row r="157" spans="12:13" x14ac:dyDescent="0.35">
      <c r="L157">
        <v>1498</v>
      </c>
      <c r="M157">
        <v>45</v>
      </c>
    </row>
    <row r="158" spans="12:13" x14ac:dyDescent="0.35">
      <c r="L158">
        <v>999</v>
      </c>
      <c r="M158">
        <v>45</v>
      </c>
    </row>
    <row r="159" spans="12:13" x14ac:dyDescent="0.35">
      <c r="L159">
        <v>999</v>
      </c>
      <c r="M159">
        <v>45</v>
      </c>
    </row>
    <row r="160" spans="12:13" x14ac:dyDescent="0.35">
      <c r="L160">
        <v>999</v>
      </c>
      <c r="M160">
        <v>45</v>
      </c>
    </row>
    <row r="161" spans="12:13" x14ac:dyDescent="0.35">
      <c r="L161">
        <v>1498</v>
      </c>
      <c r="M161">
        <v>45</v>
      </c>
    </row>
    <row r="162" spans="12:13" x14ac:dyDescent="0.35">
      <c r="L162">
        <v>1194</v>
      </c>
      <c r="M162">
        <v>42</v>
      </c>
    </row>
    <row r="163" spans="12:13" x14ac:dyDescent="0.35">
      <c r="L163">
        <v>1194</v>
      </c>
      <c r="M163">
        <v>42</v>
      </c>
    </row>
    <row r="164" spans="12:13" x14ac:dyDescent="0.35">
      <c r="L164">
        <v>1194</v>
      </c>
      <c r="M164">
        <v>42</v>
      </c>
    </row>
    <row r="165" spans="12:13" x14ac:dyDescent="0.35">
      <c r="L165">
        <v>1498</v>
      </c>
      <c r="M165">
        <v>40</v>
      </c>
    </row>
    <row r="166" spans="12:13" x14ac:dyDescent="0.35">
      <c r="L166">
        <v>1498</v>
      </c>
      <c r="M166">
        <v>40</v>
      </c>
    </row>
    <row r="167" spans="12:13" x14ac:dyDescent="0.35">
      <c r="L167">
        <v>1498</v>
      </c>
      <c r="M167">
        <v>40</v>
      </c>
    </row>
    <row r="168" spans="12:13" x14ac:dyDescent="0.35">
      <c r="L168">
        <v>1498</v>
      </c>
      <c r="M168">
        <v>40</v>
      </c>
    </row>
    <row r="169" spans="12:13" x14ac:dyDescent="0.35">
      <c r="L169">
        <v>1498</v>
      </c>
      <c r="M169">
        <v>40</v>
      </c>
    </row>
    <row r="170" spans="12:13" x14ac:dyDescent="0.35">
      <c r="L170">
        <v>1194</v>
      </c>
      <c r="M170">
        <v>42</v>
      </c>
    </row>
    <row r="171" spans="12:13" x14ac:dyDescent="0.35">
      <c r="L171">
        <v>1194</v>
      </c>
      <c r="M171">
        <v>42</v>
      </c>
    </row>
    <row r="172" spans="12:13" x14ac:dyDescent="0.35">
      <c r="L172">
        <v>1194</v>
      </c>
      <c r="M172">
        <v>42</v>
      </c>
    </row>
    <row r="173" spans="12:13" x14ac:dyDescent="0.35">
      <c r="L173">
        <v>1194</v>
      </c>
      <c r="M173">
        <v>42</v>
      </c>
    </row>
    <row r="174" spans="12:13" x14ac:dyDescent="0.35">
      <c r="L174">
        <v>1498</v>
      </c>
      <c r="M174">
        <v>40</v>
      </c>
    </row>
    <row r="175" spans="12:13" x14ac:dyDescent="0.35">
      <c r="L175">
        <v>1496</v>
      </c>
      <c r="M175">
        <v>45</v>
      </c>
    </row>
    <row r="176" spans="12:13" x14ac:dyDescent="0.35">
      <c r="L176">
        <v>1496</v>
      </c>
      <c r="M176">
        <v>45</v>
      </c>
    </row>
    <row r="177" spans="12:13" x14ac:dyDescent="0.35">
      <c r="L177">
        <v>1364</v>
      </c>
      <c r="M177">
        <v>45</v>
      </c>
    </row>
    <row r="178" spans="12:13" x14ac:dyDescent="0.35">
      <c r="L178">
        <v>1364</v>
      </c>
      <c r="M178">
        <v>45</v>
      </c>
    </row>
    <row r="179" spans="12:13" x14ac:dyDescent="0.35">
      <c r="L179">
        <v>1364</v>
      </c>
      <c r="M179">
        <v>45</v>
      </c>
    </row>
    <row r="180" spans="12:13" x14ac:dyDescent="0.35">
      <c r="L180">
        <v>1496</v>
      </c>
      <c r="M180">
        <v>45</v>
      </c>
    </row>
    <row r="181" spans="12:13" x14ac:dyDescent="0.35">
      <c r="L181">
        <v>1496</v>
      </c>
      <c r="M181">
        <v>45</v>
      </c>
    </row>
    <row r="182" spans="12:13" x14ac:dyDescent="0.35">
      <c r="L182">
        <v>1364</v>
      </c>
      <c r="M182">
        <v>45</v>
      </c>
    </row>
    <row r="183" spans="12:13" x14ac:dyDescent="0.35">
      <c r="L183">
        <v>1364</v>
      </c>
      <c r="M183">
        <v>45</v>
      </c>
    </row>
    <row r="184" spans="12:13" x14ac:dyDescent="0.35">
      <c r="L184">
        <v>1496</v>
      </c>
      <c r="M184">
        <v>45</v>
      </c>
    </row>
    <row r="185" spans="12:13" x14ac:dyDescent="0.35">
      <c r="L185">
        <v>1496</v>
      </c>
      <c r="M185">
        <v>45</v>
      </c>
    </row>
    <row r="186" spans="12:13" x14ac:dyDescent="0.35">
      <c r="L186">
        <v>1197</v>
      </c>
      <c r="M186">
        <v>45</v>
      </c>
    </row>
    <row r="187" spans="12:13" x14ac:dyDescent="0.35">
      <c r="L187">
        <v>1364</v>
      </c>
      <c r="M187">
        <v>45</v>
      </c>
    </row>
    <row r="188" spans="12:13" x14ac:dyDescent="0.35">
      <c r="L188">
        <v>1364</v>
      </c>
      <c r="M188">
        <v>45</v>
      </c>
    </row>
    <row r="189" spans="12:13" x14ac:dyDescent="0.35">
      <c r="L189">
        <v>1197</v>
      </c>
      <c r="M189">
        <v>45</v>
      </c>
    </row>
    <row r="190" spans="12:13" x14ac:dyDescent="0.35">
      <c r="L190">
        <v>1364</v>
      </c>
      <c r="M190">
        <v>45</v>
      </c>
    </row>
    <row r="191" spans="12:13" x14ac:dyDescent="0.35">
      <c r="L191">
        <v>1461</v>
      </c>
      <c r="M191">
        <v>50</v>
      </c>
    </row>
    <row r="192" spans="12:13" x14ac:dyDescent="0.35">
      <c r="L192">
        <v>1461</v>
      </c>
      <c r="M192">
        <v>50</v>
      </c>
    </row>
    <row r="193" spans="12:13" x14ac:dyDescent="0.35">
      <c r="L193">
        <v>1461</v>
      </c>
      <c r="M193">
        <v>50</v>
      </c>
    </row>
    <row r="194" spans="12:13" x14ac:dyDescent="0.35">
      <c r="L194">
        <v>1197</v>
      </c>
      <c r="M194">
        <v>37</v>
      </c>
    </row>
    <row r="195" spans="12:13" x14ac:dyDescent="0.35">
      <c r="L195">
        <v>1197</v>
      </c>
      <c r="M195">
        <v>37</v>
      </c>
    </row>
    <row r="196" spans="12:13" x14ac:dyDescent="0.35">
      <c r="L196">
        <v>1197</v>
      </c>
      <c r="M196">
        <v>37</v>
      </c>
    </row>
    <row r="197" spans="12:13" x14ac:dyDescent="0.35">
      <c r="L197">
        <v>1197</v>
      </c>
      <c r="M197">
        <v>37</v>
      </c>
    </row>
    <row r="198" spans="12:13" x14ac:dyDescent="0.35">
      <c r="L198">
        <v>1197</v>
      </c>
      <c r="M198">
        <v>37</v>
      </c>
    </row>
    <row r="199" spans="12:13" x14ac:dyDescent="0.35">
      <c r="L199">
        <v>2157</v>
      </c>
      <c r="M199">
        <v>70</v>
      </c>
    </row>
    <row r="200" spans="12:13" x14ac:dyDescent="0.35">
      <c r="L200">
        <v>2157</v>
      </c>
      <c r="M200">
        <v>70</v>
      </c>
    </row>
    <row r="201" spans="12:13" x14ac:dyDescent="0.35">
      <c r="L201">
        <v>1968</v>
      </c>
      <c r="M201">
        <v>71</v>
      </c>
    </row>
    <row r="202" spans="12:13" x14ac:dyDescent="0.35">
      <c r="L202">
        <v>1968</v>
      </c>
      <c r="M202">
        <v>71</v>
      </c>
    </row>
    <row r="203" spans="12:13" x14ac:dyDescent="0.35">
      <c r="L203">
        <v>1798</v>
      </c>
      <c r="M203">
        <v>66</v>
      </c>
    </row>
    <row r="204" spans="12:13" x14ac:dyDescent="0.35">
      <c r="L204">
        <v>1968</v>
      </c>
      <c r="M204">
        <v>66</v>
      </c>
    </row>
    <row r="205" spans="12:13" x14ac:dyDescent="0.35">
      <c r="L205">
        <v>1968</v>
      </c>
      <c r="M205">
        <v>66</v>
      </c>
    </row>
    <row r="206" spans="12:13" x14ac:dyDescent="0.35">
      <c r="L206">
        <v>1968</v>
      </c>
      <c r="M206">
        <v>66</v>
      </c>
    </row>
    <row r="207" spans="12:13" x14ac:dyDescent="0.35">
      <c r="L207">
        <v>1968</v>
      </c>
      <c r="M207">
        <v>66</v>
      </c>
    </row>
    <row r="208" spans="12:13" x14ac:dyDescent="0.35">
      <c r="L208">
        <v>1995</v>
      </c>
      <c r="M208">
        <v>67</v>
      </c>
    </row>
    <row r="209" spans="12:13" x14ac:dyDescent="0.35">
      <c r="L209">
        <v>1998</v>
      </c>
      <c r="M209">
        <v>67</v>
      </c>
    </row>
    <row r="210" spans="12:13" x14ac:dyDescent="0.35">
      <c r="L210">
        <v>1995</v>
      </c>
      <c r="M210">
        <v>67</v>
      </c>
    </row>
    <row r="211" spans="12:13" x14ac:dyDescent="0.35">
      <c r="L211">
        <v>2979</v>
      </c>
      <c r="M211">
        <v>52</v>
      </c>
    </row>
    <row r="212" spans="12:13" x14ac:dyDescent="0.35">
      <c r="L212">
        <v>2982</v>
      </c>
      <c r="M212">
        <v>87</v>
      </c>
    </row>
    <row r="213" spans="12:13" x14ac:dyDescent="0.35">
      <c r="L213">
        <v>2993</v>
      </c>
      <c r="M213">
        <v>78</v>
      </c>
    </row>
    <row r="214" spans="12:13" x14ac:dyDescent="0.35">
      <c r="L214">
        <v>2993</v>
      </c>
      <c r="M214">
        <v>78</v>
      </c>
    </row>
    <row r="215" spans="12:13" x14ac:dyDescent="0.35">
      <c r="L215">
        <v>2993</v>
      </c>
      <c r="M215">
        <v>78</v>
      </c>
    </row>
    <row r="216" spans="12:13" x14ac:dyDescent="0.35">
      <c r="L216">
        <v>2998</v>
      </c>
      <c r="M216">
        <v>78</v>
      </c>
    </row>
    <row r="217" spans="12:13" x14ac:dyDescent="0.35">
      <c r="L217">
        <v>2998</v>
      </c>
      <c r="M217">
        <v>46</v>
      </c>
    </row>
    <row r="218" spans="12:13" x14ac:dyDescent="0.35">
      <c r="L218">
        <v>796</v>
      </c>
      <c r="M218">
        <v>35</v>
      </c>
    </row>
    <row r="219" spans="12:13" x14ac:dyDescent="0.35">
      <c r="L219">
        <v>796</v>
      </c>
      <c r="M219">
        <v>35</v>
      </c>
    </row>
    <row r="220" spans="12:13" x14ac:dyDescent="0.35">
      <c r="L220">
        <v>796</v>
      </c>
      <c r="M220">
        <v>35</v>
      </c>
    </row>
    <row r="221" spans="12:13" x14ac:dyDescent="0.35">
      <c r="L221">
        <v>796</v>
      </c>
      <c r="M221">
        <v>35</v>
      </c>
    </row>
    <row r="222" spans="12:13" x14ac:dyDescent="0.35">
      <c r="L222">
        <v>796</v>
      </c>
      <c r="M222">
        <v>35</v>
      </c>
    </row>
    <row r="223" spans="12:13" x14ac:dyDescent="0.35">
      <c r="L223">
        <v>796</v>
      </c>
      <c r="M223">
        <v>35</v>
      </c>
    </row>
    <row r="224" spans="12:13" x14ac:dyDescent="0.35">
      <c r="L224">
        <v>796</v>
      </c>
      <c r="M224">
        <v>35</v>
      </c>
    </row>
    <row r="225" spans="12:13" x14ac:dyDescent="0.35">
      <c r="L225">
        <v>796</v>
      </c>
      <c r="M225">
        <v>35</v>
      </c>
    </row>
    <row r="226" spans="12:13" x14ac:dyDescent="0.35">
      <c r="L226">
        <v>998</v>
      </c>
      <c r="M226">
        <v>27</v>
      </c>
    </row>
    <row r="227" spans="12:13" x14ac:dyDescent="0.35">
      <c r="L227">
        <v>998</v>
      </c>
      <c r="M227">
        <v>27</v>
      </c>
    </row>
    <row r="228" spans="12:13" x14ac:dyDescent="0.35">
      <c r="L228">
        <v>998</v>
      </c>
      <c r="M228">
        <v>27</v>
      </c>
    </row>
    <row r="229" spans="12:13" x14ac:dyDescent="0.35">
      <c r="L229">
        <v>998</v>
      </c>
      <c r="M229">
        <v>27</v>
      </c>
    </row>
    <row r="230" spans="12:13" x14ac:dyDescent="0.35">
      <c r="L230">
        <v>998</v>
      </c>
      <c r="M230">
        <v>27</v>
      </c>
    </row>
    <row r="231" spans="12:13" x14ac:dyDescent="0.35">
      <c r="L231">
        <v>998</v>
      </c>
      <c r="M231">
        <v>27</v>
      </c>
    </row>
    <row r="232" spans="12:13" x14ac:dyDescent="0.35">
      <c r="L232">
        <v>998</v>
      </c>
      <c r="M232">
        <v>27</v>
      </c>
    </row>
    <row r="233" spans="12:13" x14ac:dyDescent="0.35">
      <c r="L233">
        <v>998</v>
      </c>
      <c r="M233">
        <v>27</v>
      </c>
    </row>
    <row r="234" spans="12:13" x14ac:dyDescent="0.35">
      <c r="L234">
        <v>998</v>
      </c>
      <c r="M234">
        <v>27</v>
      </c>
    </row>
    <row r="235" spans="12:13" x14ac:dyDescent="0.35">
      <c r="L235">
        <v>998</v>
      </c>
      <c r="M235">
        <v>27</v>
      </c>
    </row>
    <row r="236" spans="12:13" x14ac:dyDescent="0.35">
      <c r="L236">
        <v>998</v>
      </c>
      <c r="M236">
        <v>35</v>
      </c>
    </row>
    <row r="237" spans="12:13" x14ac:dyDescent="0.35">
      <c r="L237">
        <v>998</v>
      </c>
      <c r="M237">
        <v>35</v>
      </c>
    </row>
    <row r="238" spans="12:13" x14ac:dyDescent="0.35">
      <c r="L238">
        <v>998</v>
      </c>
      <c r="M238">
        <v>35</v>
      </c>
    </row>
    <row r="239" spans="12:13" x14ac:dyDescent="0.35">
      <c r="L239">
        <v>998</v>
      </c>
      <c r="M239">
        <v>35</v>
      </c>
    </row>
    <row r="240" spans="12:13" x14ac:dyDescent="0.35">
      <c r="L240">
        <v>998</v>
      </c>
      <c r="M240">
        <v>35</v>
      </c>
    </row>
    <row r="241" spans="12:13" x14ac:dyDescent="0.35">
      <c r="L241">
        <v>998</v>
      </c>
      <c r="M241">
        <v>35</v>
      </c>
    </row>
    <row r="242" spans="12:13" x14ac:dyDescent="0.35">
      <c r="L242">
        <v>998</v>
      </c>
      <c r="M242">
        <v>35</v>
      </c>
    </row>
    <row r="243" spans="12:13" x14ac:dyDescent="0.35">
      <c r="L243">
        <v>998</v>
      </c>
      <c r="M243">
        <v>35</v>
      </c>
    </row>
    <row r="244" spans="12:13" x14ac:dyDescent="0.35">
      <c r="L244">
        <v>998</v>
      </c>
      <c r="M244">
        <v>35</v>
      </c>
    </row>
    <row r="245" spans="12:13" x14ac:dyDescent="0.35">
      <c r="L245">
        <v>998</v>
      </c>
      <c r="M245">
        <v>35</v>
      </c>
    </row>
    <row r="246" spans="12:13" x14ac:dyDescent="0.35">
      <c r="L246">
        <v>998</v>
      </c>
      <c r="M246">
        <v>35</v>
      </c>
    </row>
    <row r="247" spans="12:13" x14ac:dyDescent="0.35">
      <c r="L247">
        <v>1120</v>
      </c>
      <c r="M247">
        <v>43</v>
      </c>
    </row>
    <row r="248" spans="12:13" x14ac:dyDescent="0.35">
      <c r="L248">
        <v>1120</v>
      </c>
      <c r="M248">
        <v>43</v>
      </c>
    </row>
    <row r="249" spans="12:13" x14ac:dyDescent="0.35">
      <c r="L249">
        <v>1197</v>
      </c>
      <c r="M249">
        <v>43</v>
      </c>
    </row>
    <row r="250" spans="12:13" x14ac:dyDescent="0.35">
      <c r="L250">
        <v>1197</v>
      </c>
      <c r="M250">
        <v>43</v>
      </c>
    </row>
    <row r="251" spans="12:13" x14ac:dyDescent="0.35">
      <c r="L251">
        <v>1197</v>
      </c>
      <c r="M251">
        <v>43</v>
      </c>
    </row>
    <row r="252" spans="12:13" x14ac:dyDescent="0.35">
      <c r="L252">
        <v>1197</v>
      </c>
      <c r="M252">
        <v>43</v>
      </c>
    </row>
    <row r="253" spans="12:13" x14ac:dyDescent="0.35">
      <c r="L253">
        <v>1198</v>
      </c>
      <c r="M253">
        <v>35</v>
      </c>
    </row>
    <row r="254" spans="12:13" x14ac:dyDescent="0.35">
      <c r="L254">
        <v>1198</v>
      </c>
      <c r="M254">
        <v>35</v>
      </c>
    </row>
    <row r="255" spans="12:13" x14ac:dyDescent="0.35">
      <c r="L255">
        <v>1198</v>
      </c>
      <c r="M255">
        <v>35</v>
      </c>
    </row>
    <row r="256" spans="12:13" x14ac:dyDescent="0.35">
      <c r="L256">
        <v>1198</v>
      </c>
      <c r="M256">
        <v>35</v>
      </c>
    </row>
    <row r="257" spans="12:13" x14ac:dyDescent="0.35">
      <c r="L257">
        <v>1198</v>
      </c>
      <c r="M257">
        <v>35</v>
      </c>
    </row>
    <row r="258" spans="12:13" x14ac:dyDescent="0.35">
      <c r="L258">
        <v>1198</v>
      </c>
      <c r="M258">
        <v>35</v>
      </c>
    </row>
    <row r="259" spans="12:13" x14ac:dyDescent="0.35">
      <c r="L259">
        <v>1198</v>
      </c>
      <c r="M259">
        <v>35</v>
      </c>
    </row>
    <row r="260" spans="12:13" x14ac:dyDescent="0.35">
      <c r="L260">
        <v>1198</v>
      </c>
      <c r="M260">
        <v>35</v>
      </c>
    </row>
    <row r="261" spans="12:13" x14ac:dyDescent="0.35">
      <c r="L261">
        <v>1198</v>
      </c>
      <c r="M261">
        <v>35</v>
      </c>
    </row>
    <row r="262" spans="12:13" x14ac:dyDescent="0.35">
      <c r="L262">
        <v>1198</v>
      </c>
      <c r="M262">
        <v>35</v>
      </c>
    </row>
    <row r="263" spans="12:13" x14ac:dyDescent="0.35">
      <c r="L263">
        <v>1198</v>
      </c>
      <c r="M263">
        <v>35</v>
      </c>
    </row>
    <row r="264" spans="12:13" x14ac:dyDescent="0.35">
      <c r="L264">
        <v>1198</v>
      </c>
      <c r="M264">
        <v>35</v>
      </c>
    </row>
    <row r="265" spans="12:13" x14ac:dyDescent="0.35">
      <c r="L265">
        <v>1198</v>
      </c>
      <c r="M265">
        <v>35</v>
      </c>
    </row>
    <row r="266" spans="12:13" x14ac:dyDescent="0.35">
      <c r="L266">
        <v>1198</v>
      </c>
      <c r="M266">
        <v>35</v>
      </c>
    </row>
    <row r="267" spans="12:13" x14ac:dyDescent="0.35">
      <c r="L267">
        <v>1198</v>
      </c>
      <c r="M267">
        <v>35</v>
      </c>
    </row>
    <row r="268" spans="12:13" x14ac:dyDescent="0.35">
      <c r="L268">
        <v>1198</v>
      </c>
      <c r="M268">
        <v>35</v>
      </c>
    </row>
    <row r="269" spans="12:13" x14ac:dyDescent="0.35">
      <c r="L269">
        <v>1198</v>
      </c>
      <c r="M269">
        <v>35</v>
      </c>
    </row>
    <row r="270" spans="12:13" x14ac:dyDescent="0.35">
      <c r="L270">
        <v>1198</v>
      </c>
      <c r="M270">
        <v>35</v>
      </c>
    </row>
    <row r="271" spans="12:13" x14ac:dyDescent="0.35">
      <c r="L271">
        <v>1198</v>
      </c>
      <c r="M271">
        <v>35</v>
      </c>
    </row>
    <row r="272" spans="12:13" x14ac:dyDescent="0.35">
      <c r="L272">
        <v>1198</v>
      </c>
      <c r="M272">
        <v>35</v>
      </c>
    </row>
    <row r="273" spans="12:13" x14ac:dyDescent="0.35">
      <c r="L273">
        <v>1198</v>
      </c>
      <c r="M273">
        <v>35</v>
      </c>
    </row>
    <row r="274" spans="12:13" x14ac:dyDescent="0.35">
      <c r="L274">
        <v>1198</v>
      </c>
      <c r="M274">
        <v>35</v>
      </c>
    </row>
    <row r="275" spans="12:13" x14ac:dyDescent="0.35">
      <c r="L275">
        <v>1197</v>
      </c>
      <c r="M275">
        <v>37</v>
      </c>
    </row>
    <row r="276" spans="12:13" x14ac:dyDescent="0.35">
      <c r="L276">
        <v>1197</v>
      </c>
      <c r="M276">
        <v>37</v>
      </c>
    </row>
    <row r="277" spans="12:13" x14ac:dyDescent="0.35">
      <c r="L277">
        <v>1197</v>
      </c>
      <c r="M277">
        <v>37</v>
      </c>
    </row>
    <row r="278" spans="12:13" x14ac:dyDescent="0.35">
      <c r="L278">
        <v>1197</v>
      </c>
      <c r="M278">
        <v>37</v>
      </c>
    </row>
    <row r="279" spans="12:13" x14ac:dyDescent="0.35">
      <c r="L279">
        <v>1197</v>
      </c>
      <c r="M279">
        <v>37</v>
      </c>
    </row>
    <row r="280" spans="12:13" x14ac:dyDescent="0.35">
      <c r="L280">
        <v>1197</v>
      </c>
      <c r="M280">
        <v>37</v>
      </c>
    </row>
    <row r="281" spans="12:13" x14ac:dyDescent="0.35">
      <c r="L281">
        <v>1248</v>
      </c>
      <c r="M281">
        <v>37</v>
      </c>
    </row>
    <row r="282" spans="12:13" x14ac:dyDescent="0.35">
      <c r="L282">
        <v>1248</v>
      </c>
      <c r="M282">
        <v>37</v>
      </c>
    </row>
    <row r="283" spans="12:13" x14ac:dyDescent="0.35">
      <c r="L283">
        <v>1248</v>
      </c>
      <c r="M283">
        <v>37</v>
      </c>
    </row>
    <row r="284" spans="12:13" x14ac:dyDescent="0.35">
      <c r="L284">
        <v>1248</v>
      </c>
      <c r="M284">
        <v>37</v>
      </c>
    </row>
    <row r="285" spans="12:13" x14ac:dyDescent="0.35">
      <c r="L285">
        <v>1248</v>
      </c>
      <c r="M285">
        <v>37</v>
      </c>
    </row>
    <row r="286" spans="12:13" x14ac:dyDescent="0.35">
      <c r="L286">
        <v>1248</v>
      </c>
      <c r="M286">
        <v>37</v>
      </c>
    </row>
    <row r="287" spans="12:13" x14ac:dyDescent="0.35">
      <c r="L287">
        <v>1197</v>
      </c>
      <c r="M287">
        <v>37</v>
      </c>
    </row>
    <row r="288" spans="12:13" x14ac:dyDescent="0.35">
      <c r="L288">
        <v>1248</v>
      </c>
      <c r="M288">
        <v>37</v>
      </c>
    </row>
    <row r="289" spans="12:13" x14ac:dyDescent="0.35">
      <c r="L289">
        <v>1199</v>
      </c>
      <c r="M289">
        <v>37</v>
      </c>
    </row>
    <row r="290" spans="12:13" x14ac:dyDescent="0.35">
      <c r="L290">
        <v>1199</v>
      </c>
      <c r="M290">
        <v>37</v>
      </c>
    </row>
    <row r="291" spans="12:13" x14ac:dyDescent="0.35">
      <c r="L291">
        <v>1199</v>
      </c>
      <c r="M291">
        <v>37</v>
      </c>
    </row>
    <row r="292" spans="12:13" x14ac:dyDescent="0.35">
      <c r="L292">
        <v>1199</v>
      </c>
      <c r="M292">
        <v>37</v>
      </c>
    </row>
    <row r="293" spans="12:13" x14ac:dyDescent="0.35">
      <c r="L293">
        <v>1199</v>
      </c>
      <c r="M293">
        <v>37</v>
      </c>
    </row>
    <row r="294" spans="12:13" x14ac:dyDescent="0.35">
      <c r="L294">
        <v>1497</v>
      </c>
      <c r="M294">
        <v>37</v>
      </c>
    </row>
    <row r="295" spans="12:13" x14ac:dyDescent="0.35">
      <c r="L295">
        <v>1497</v>
      </c>
      <c r="M295">
        <v>37</v>
      </c>
    </row>
    <row r="296" spans="12:13" x14ac:dyDescent="0.35">
      <c r="L296">
        <v>1497</v>
      </c>
      <c r="M296">
        <v>37</v>
      </c>
    </row>
    <row r="297" spans="12:13" x14ac:dyDescent="0.35">
      <c r="L297">
        <v>1497</v>
      </c>
      <c r="M297">
        <v>37</v>
      </c>
    </row>
    <row r="298" spans="12:13" x14ac:dyDescent="0.35">
      <c r="L298">
        <v>1497</v>
      </c>
      <c r="M298">
        <v>37</v>
      </c>
    </row>
    <row r="299" spans="12:13" x14ac:dyDescent="0.35">
      <c r="L299">
        <v>1199</v>
      </c>
      <c r="M299">
        <v>35</v>
      </c>
    </row>
    <row r="300" spans="12:13" x14ac:dyDescent="0.35">
      <c r="L300">
        <v>1199</v>
      </c>
      <c r="M300">
        <v>35</v>
      </c>
    </row>
    <row r="301" spans="12:13" x14ac:dyDescent="0.35">
      <c r="L301">
        <v>1199</v>
      </c>
      <c r="M301">
        <v>35</v>
      </c>
    </row>
    <row r="302" spans="12:13" x14ac:dyDescent="0.35">
      <c r="L302">
        <v>1199</v>
      </c>
      <c r="M302">
        <v>35</v>
      </c>
    </row>
    <row r="303" spans="12:13" x14ac:dyDescent="0.35">
      <c r="L303">
        <v>1199</v>
      </c>
      <c r="M303">
        <v>35</v>
      </c>
    </row>
    <row r="304" spans="12:13" x14ac:dyDescent="0.35">
      <c r="L304">
        <v>1199</v>
      </c>
      <c r="M304">
        <v>35</v>
      </c>
    </row>
    <row r="305" spans="12:13" x14ac:dyDescent="0.35">
      <c r="L305">
        <v>1193</v>
      </c>
      <c r="M305">
        <v>44</v>
      </c>
    </row>
    <row r="306" spans="12:13" x14ac:dyDescent="0.35">
      <c r="L306">
        <v>1248</v>
      </c>
      <c r="M306">
        <v>44</v>
      </c>
    </row>
    <row r="307" spans="12:13" x14ac:dyDescent="0.35">
      <c r="L307">
        <v>1193</v>
      </c>
      <c r="M307">
        <v>44</v>
      </c>
    </row>
    <row r="308" spans="12:13" x14ac:dyDescent="0.35">
      <c r="L308">
        <v>1193</v>
      </c>
      <c r="M308">
        <v>44</v>
      </c>
    </row>
    <row r="309" spans="12:13" x14ac:dyDescent="0.35">
      <c r="L309">
        <v>1193</v>
      </c>
      <c r="M309">
        <v>44</v>
      </c>
    </row>
    <row r="310" spans="12:13" x14ac:dyDescent="0.35">
      <c r="L310">
        <v>1248</v>
      </c>
      <c r="M310">
        <v>44</v>
      </c>
    </row>
    <row r="311" spans="12:13" x14ac:dyDescent="0.35">
      <c r="L311">
        <v>1248</v>
      </c>
      <c r="M311">
        <v>44</v>
      </c>
    </row>
    <row r="312" spans="12:13" x14ac:dyDescent="0.35">
      <c r="L312">
        <v>1248</v>
      </c>
      <c r="M312">
        <v>44</v>
      </c>
    </row>
    <row r="313" spans="12:13" x14ac:dyDescent="0.35">
      <c r="L313">
        <v>1248</v>
      </c>
      <c r="M313">
        <v>44</v>
      </c>
    </row>
    <row r="314" spans="12:13" x14ac:dyDescent="0.35">
      <c r="L314">
        <v>1248</v>
      </c>
      <c r="M314">
        <v>44</v>
      </c>
    </row>
    <row r="315" spans="12:13" x14ac:dyDescent="0.35">
      <c r="L315">
        <v>1248</v>
      </c>
      <c r="M315">
        <v>44</v>
      </c>
    </row>
    <row r="316" spans="12:13" x14ac:dyDescent="0.35">
      <c r="L316">
        <v>1298</v>
      </c>
      <c r="M316">
        <v>40</v>
      </c>
    </row>
    <row r="317" spans="12:13" x14ac:dyDescent="0.35">
      <c r="L317">
        <v>1298</v>
      </c>
      <c r="M317">
        <v>40</v>
      </c>
    </row>
    <row r="318" spans="12:13" x14ac:dyDescent="0.35">
      <c r="L318">
        <v>1197</v>
      </c>
      <c r="M318">
        <v>45</v>
      </c>
    </row>
    <row r="319" spans="12:13" x14ac:dyDescent="0.35">
      <c r="L319">
        <v>998</v>
      </c>
      <c r="M319">
        <v>45</v>
      </c>
    </row>
    <row r="320" spans="12:13" x14ac:dyDescent="0.35">
      <c r="L320">
        <v>998</v>
      </c>
      <c r="M320">
        <v>45</v>
      </c>
    </row>
    <row r="321" spans="12:13" x14ac:dyDescent="0.35">
      <c r="L321">
        <v>998</v>
      </c>
      <c r="M321">
        <v>45</v>
      </c>
    </row>
    <row r="322" spans="12:13" x14ac:dyDescent="0.35">
      <c r="L322">
        <v>998</v>
      </c>
      <c r="M322">
        <v>45</v>
      </c>
    </row>
    <row r="323" spans="12:13" x14ac:dyDescent="0.35">
      <c r="L323">
        <v>998</v>
      </c>
      <c r="M323">
        <v>45</v>
      </c>
    </row>
    <row r="324" spans="12:13" x14ac:dyDescent="0.35">
      <c r="L324">
        <v>998</v>
      </c>
      <c r="M324">
        <v>45</v>
      </c>
    </row>
    <row r="325" spans="12:13" x14ac:dyDescent="0.35">
      <c r="L325">
        <v>1197</v>
      </c>
      <c r="M325">
        <v>45</v>
      </c>
    </row>
    <row r="326" spans="12:13" x14ac:dyDescent="0.35">
      <c r="L326">
        <v>1397</v>
      </c>
      <c r="M326">
        <v>45</v>
      </c>
    </row>
    <row r="327" spans="12:13" x14ac:dyDescent="0.35">
      <c r="L327">
        <v>1198</v>
      </c>
      <c r="M327">
        <v>44</v>
      </c>
    </row>
    <row r="328" spans="12:13" x14ac:dyDescent="0.35">
      <c r="L328">
        <v>1198</v>
      </c>
      <c r="M328">
        <v>44</v>
      </c>
    </row>
    <row r="329" spans="12:13" x14ac:dyDescent="0.35">
      <c r="L329">
        <v>1198</v>
      </c>
      <c r="M329">
        <v>44</v>
      </c>
    </row>
    <row r="330" spans="12:13" x14ac:dyDescent="0.35">
      <c r="L330">
        <v>1198</v>
      </c>
      <c r="M330">
        <v>44</v>
      </c>
    </row>
    <row r="331" spans="12:13" x14ac:dyDescent="0.35">
      <c r="L331">
        <v>1198</v>
      </c>
      <c r="M331">
        <v>44</v>
      </c>
    </row>
    <row r="332" spans="12:13" x14ac:dyDescent="0.35">
      <c r="L332">
        <v>1198</v>
      </c>
      <c r="M332">
        <v>44</v>
      </c>
    </row>
    <row r="333" spans="12:13" x14ac:dyDescent="0.35">
      <c r="L333">
        <v>1198</v>
      </c>
      <c r="M333">
        <v>44</v>
      </c>
    </row>
    <row r="334" spans="12:13" x14ac:dyDescent="0.35">
      <c r="L334">
        <v>1198</v>
      </c>
      <c r="M334">
        <v>44</v>
      </c>
    </row>
    <row r="335" spans="12:13" x14ac:dyDescent="0.35">
      <c r="L335">
        <v>1198</v>
      </c>
      <c r="M335">
        <v>44</v>
      </c>
    </row>
    <row r="336" spans="12:13" x14ac:dyDescent="0.35">
      <c r="L336">
        <v>1198</v>
      </c>
      <c r="M336">
        <v>44</v>
      </c>
    </row>
    <row r="337" spans="12:13" x14ac:dyDescent="0.35">
      <c r="L337">
        <v>1198</v>
      </c>
      <c r="M337">
        <v>44</v>
      </c>
    </row>
    <row r="338" spans="12:13" x14ac:dyDescent="0.35">
      <c r="L338">
        <v>1198</v>
      </c>
      <c r="M338">
        <v>44</v>
      </c>
    </row>
    <row r="339" spans="12:13" x14ac:dyDescent="0.35">
      <c r="L339">
        <v>1497</v>
      </c>
      <c r="M339">
        <v>44</v>
      </c>
    </row>
    <row r="340" spans="12:13" x14ac:dyDescent="0.35">
      <c r="L340">
        <v>1497</v>
      </c>
      <c r="M340">
        <v>44</v>
      </c>
    </row>
    <row r="341" spans="12:13" x14ac:dyDescent="0.35">
      <c r="L341">
        <v>1497</v>
      </c>
      <c r="M341">
        <v>44</v>
      </c>
    </row>
    <row r="342" spans="12:13" x14ac:dyDescent="0.35">
      <c r="L342">
        <v>1497</v>
      </c>
      <c r="M342">
        <v>44</v>
      </c>
    </row>
    <row r="343" spans="12:13" x14ac:dyDescent="0.35">
      <c r="L343">
        <v>1497</v>
      </c>
      <c r="M343">
        <v>44</v>
      </c>
    </row>
    <row r="344" spans="12:13" x14ac:dyDescent="0.35">
      <c r="L344">
        <v>1497</v>
      </c>
      <c r="M344">
        <v>44</v>
      </c>
    </row>
    <row r="345" spans="12:13" x14ac:dyDescent="0.35">
      <c r="L345">
        <v>1497</v>
      </c>
      <c r="M345">
        <v>44</v>
      </c>
    </row>
    <row r="346" spans="12:13" x14ac:dyDescent="0.35">
      <c r="L346">
        <v>1497</v>
      </c>
      <c r="M346">
        <v>44</v>
      </c>
    </row>
    <row r="347" spans="12:13" x14ac:dyDescent="0.35">
      <c r="L347">
        <v>1497</v>
      </c>
      <c r="M347">
        <v>44</v>
      </c>
    </row>
    <row r="348" spans="12:13" x14ac:dyDescent="0.35">
      <c r="L348">
        <v>1497</v>
      </c>
      <c r="M348">
        <v>44</v>
      </c>
    </row>
    <row r="349" spans="12:13" x14ac:dyDescent="0.35">
      <c r="L349">
        <v>1497</v>
      </c>
      <c r="M349">
        <v>44</v>
      </c>
    </row>
    <row r="350" spans="12:13" x14ac:dyDescent="0.35">
      <c r="L350">
        <v>1497</v>
      </c>
      <c r="M350">
        <v>44</v>
      </c>
    </row>
    <row r="351" spans="12:13" x14ac:dyDescent="0.35">
      <c r="L351">
        <v>1493</v>
      </c>
      <c r="M351">
        <v>60</v>
      </c>
    </row>
    <row r="352" spans="12:13" x14ac:dyDescent="0.35">
      <c r="L352">
        <v>1493</v>
      </c>
      <c r="M352">
        <v>60</v>
      </c>
    </row>
    <row r="353" spans="12:13" x14ac:dyDescent="0.35">
      <c r="L353">
        <v>1493</v>
      </c>
      <c r="M353">
        <v>60</v>
      </c>
    </row>
    <row r="354" spans="12:13" x14ac:dyDescent="0.35">
      <c r="L354">
        <v>1493</v>
      </c>
      <c r="M354">
        <v>60</v>
      </c>
    </row>
    <row r="355" spans="12:13" x14ac:dyDescent="0.35">
      <c r="L355">
        <v>2523</v>
      </c>
      <c r="M355">
        <v>60</v>
      </c>
    </row>
    <row r="356" spans="12:13" x14ac:dyDescent="0.35">
      <c r="L356">
        <v>2523</v>
      </c>
      <c r="M356">
        <v>60</v>
      </c>
    </row>
    <row r="357" spans="12:13" x14ac:dyDescent="0.35">
      <c r="L357">
        <v>1248</v>
      </c>
      <c r="M357">
        <v>48</v>
      </c>
    </row>
    <row r="358" spans="12:13" x14ac:dyDescent="0.35">
      <c r="L358">
        <v>1248</v>
      </c>
      <c r="M358">
        <v>48</v>
      </c>
    </row>
    <row r="359" spans="12:13" x14ac:dyDescent="0.35">
      <c r="L359">
        <v>1248</v>
      </c>
      <c r="M359">
        <v>48</v>
      </c>
    </row>
    <row r="360" spans="12:13" x14ac:dyDescent="0.35">
      <c r="L360">
        <v>1248</v>
      </c>
      <c r="M360">
        <v>48</v>
      </c>
    </row>
    <row r="361" spans="12:13" x14ac:dyDescent="0.35">
      <c r="L361">
        <v>1248</v>
      </c>
      <c r="M361">
        <v>48</v>
      </c>
    </row>
    <row r="362" spans="12:13" x14ac:dyDescent="0.35">
      <c r="L362">
        <v>1248</v>
      </c>
      <c r="M362">
        <v>48</v>
      </c>
    </row>
    <row r="363" spans="12:13" x14ac:dyDescent="0.35">
      <c r="L363">
        <v>1248</v>
      </c>
      <c r="M363">
        <v>48</v>
      </c>
    </row>
    <row r="364" spans="12:13" x14ac:dyDescent="0.35">
      <c r="L364">
        <v>1248</v>
      </c>
      <c r="M364">
        <v>48</v>
      </c>
    </row>
    <row r="365" spans="12:13" x14ac:dyDescent="0.35">
      <c r="L365">
        <v>1248</v>
      </c>
      <c r="M365">
        <v>48</v>
      </c>
    </row>
    <row r="366" spans="12:13" x14ac:dyDescent="0.35">
      <c r="L366">
        <v>1197</v>
      </c>
      <c r="M366">
        <v>40</v>
      </c>
    </row>
    <row r="367" spans="12:13" x14ac:dyDescent="0.35">
      <c r="L367">
        <v>1197</v>
      </c>
      <c r="M367">
        <v>40</v>
      </c>
    </row>
    <row r="368" spans="12:13" x14ac:dyDescent="0.35">
      <c r="L368">
        <v>1197</v>
      </c>
      <c r="M368">
        <v>40</v>
      </c>
    </row>
    <row r="369" spans="12:13" x14ac:dyDescent="0.35">
      <c r="L369">
        <v>1396</v>
      </c>
      <c r="M369">
        <v>40</v>
      </c>
    </row>
    <row r="370" spans="12:13" x14ac:dyDescent="0.35">
      <c r="L370">
        <v>1497</v>
      </c>
      <c r="M370">
        <v>52</v>
      </c>
    </row>
    <row r="371" spans="12:13" x14ac:dyDescent="0.35">
      <c r="L371">
        <v>1497</v>
      </c>
      <c r="M371">
        <v>52</v>
      </c>
    </row>
    <row r="372" spans="12:13" x14ac:dyDescent="0.35">
      <c r="L372">
        <v>1497</v>
      </c>
      <c r="M372">
        <v>52</v>
      </c>
    </row>
    <row r="373" spans="12:13" x14ac:dyDescent="0.35">
      <c r="L373">
        <v>1497</v>
      </c>
      <c r="M373">
        <v>52</v>
      </c>
    </row>
    <row r="374" spans="12:13" x14ac:dyDescent="0.35">
      <c r="L374">
        <v>1498</v>
      </c>
      <c r="M374">
        <v>52</v>
      </c>
    </row>
    <row r="375" spans="12:13" x14ac:dyDescent="0.35">
      <c r="L375">
        <v>1498</v>
      </c>
      <c r="M375">
        <v>52</v>
      </c>
    </row>
    <row r="376" spans="12:13" x14ac:dyDescent="0.35">
      <c r="L376">
        <v>1498</v>
      </c>
      <c r="M376">
        <v>52</v>
      </c>
    </row>
    <row r="377" spans="12:13" x14ac:dyDescent="0.35">
      <c r="L377">
        <v>1498</v>
      </c>
      <c r="M377">
        <v>52</v>
      </c>
    </row>
    <row r="378" spans="12:13" x14ac:dyDescent="0.35">
      <c r="L378">
        <v>1497</v>
      </c>
      <c r="M378">
        <v>52</v>
      </c>
    </row>
    <row r="379" spans="12:13" x14ac:dyDescent="0.35">
      <c r="L379">
        <v>1498</v>
      </c>
      <c r="M379">
        <v>52</v>
      </c>
    </row>
    <row r="380" spans="12:13" x14ac:dyDescent="0.35">
      <c r="L380">
        <v>1497</v>
      </c>
      <c r="M380">
        <v>52</v>
      </c>
    </row>
    <row r="381" spans="12:13" x14ac:dyDescent="0.35">
      <c r="L381">
        <v>1498</v>
      </c>
      <c r="M381">
        <v>52</v>
      </c>
    </row>
    <row r="382" spans="12:13" x14ac:dyDescent="0.35">
      <c r="L382">
        <v>1498</v>
      </c>
      <c r="M382">
        <v>50</v>
      </c>
    </row>
    <row r="383" spans="12:13" x14ac:dyDescent="0.35">
      <c r="L383">
        <v>1498</v>
      </c>
      <c r="M383">
        <v>50</v>
      </c>
    </row>
    <row r="384" spans="12:13" x14ac:dyDescent="0.35">
      <c r="L384">
        <v>1498</v>
      </c>
      <c r="M384">
        <v>50</v>
      </c>
    </row>
    <row r="385" spans="12:13" x14ac:dyDescent="0.35">
      <c r="L385">
        <v>1461</v>
      </c>
      <c r="M385">
        <v>50</v>
      </c>
    </row>
    <row r="386" spans="12:13" x14ac:dyDescent="0.35">
      <c r="L386">
        <v>1461</v>
      </c>
      <c r="M386">
        <v>50</v>
      </c>
    </row>
    <row r="387" spans="12:13" x14ac:dyDescent="0.35">
      <c r="L387">
        <v>1461</v>
      </c>
      <c r="M387">
        <v>50</v>
      </c>
    </row>
    <row r="388" spans="12:13" x14ac:dyDescent="0.35">
      <c r="L388">
        <v>1461</v>
      </c>
      <c r="M388">
        <v>50</v>
      </c>
    </row>
    <row r="389" spans="12:13" x14ac:dyDescent="0.35">
      <c r="L389">
        <v>1461</v>
      </c>
      <c r="M389">
        <v>50</v>
      </c>
    </row>
    <row r="390" spans="12:13" x14ac:dyDescent="0.35">
      <c r="L390">
        <v>1461</v>
      </c>
      <c r="M390">
        <v>50</v>
      </c>
    </row>
    <row r="391" spans="12:13" x14ac:dyDescent="0.35">
      <c r="L391">
        <v>1591</v>
      </c>
      <c r="M391">
        <v>45</v>
      </c>
    </row>
    <row r="392" spans="12:13" x14ac:dyDescent="0.35">
      <c r="L392">
        <v>1582</v>
      </c>
      <c r="M392">
        <v>45</v>
      </c>
    </row>
    <row r="393" spans="12:13" x14ac:dyDescent="0.35">
      <c r="L393">
        <v>1582</v>
      </c>
      <c r="M393">
        <v>45</v>
      </c>
    </row>
    <row r="394" spans="12:13" x14ac:dyDescent="0.35">
      <c r="L394">
        <v>1591</v>
      </c>
      <c r="M394">
        <v>45</v>
      </c>
    </row>
    <row r="395" spans="12:13" x14ac:dyDescent="0.35">
      <c r="L395">
        <v>1582</v>
      </c>
      <c r="M395">
        <v>45</v>
      </c>
    </row>
    <row r="396" spans="12:13" x14ac:dyDescent="0.35">
      <c r="L396">
        <v>1591</v>
      </c>
      <c r="M396">
        <v>45</v>
      </c>
    </row>
    <row r="397" spans="12:13" x14ac:dyDescent="0.35">
      <c r="L397">
        <v>1396</v>
      </c>
      <c r="M397">
        <v>45</v>
      </c>
    </row>
    <row r="398" spans="12:13" x14ac:dyDescent="0.35">
      <c r="L398">
        <v>1396</v>
      </c>
      <c r="M398">
        <v>45</v>
      </c>
    </row>
    <row r="399" spans="12:13" x14ac:dyDescent="0.35">
      <c r="L399">
        <v>1591</v>
      </c>
      <c r="M399">
        <v>45</v>
      </c>
    </row>
    <row r="400" spans="12:13" x14ac:dyDescent="0.35">
      <c r="L400">
        <v>1591</v>
      </c>
      <c r="M400">
        <v>45</v>
      </c>
    </row>
    <row r="401" spans="12:13" x14ac:dyDescent="0.35">
      <c r="L401">
        <v>1582</v>
      </c>
      <c r="M401">
        <v>45</v>
      </c>
    </row>
    <row r="402" spans="12:13" x14ac:dyDescent="0.35">
      <c r="L402">
        <v>1396</v>
      </c>
      <c r="M402">
        <v>45</v>
      </c>
    </row>
    <row r="403" spans="12:13" x14ac:dyDescent="0.35">
      <c r="L403">
        <v>1396</v>
      </c>
      <c r="M403">
        <v>45</v>
      </c>
    </row>
    <row r="404" spans="12:13" x14ac:dyDescent="0.35">
      <c r="L404">
        <v>1197</v>
      </c>
      <c r="M404">
        <v>42</v>
      </c>
    </row>
    <row r="405" spans="12:13" x14ac:dyDescent="0.35">
      <c r="L405">
        <v>1197</v>
      </c>
      <c r="M405">
        <v>42</v>
      </c>
    </row>
    <row r="406" spans="12:13" x14ac:dyDescent="0.35">
      <c r="L406">
        <v>1197</v>
      </c>
      <c r="M406">
        <v>42</v>
      </c>
    </row>
    <row r="407" spans="12:13" x14ac:dyDescent="0.35">
      <c r="L407">
        <v>1197</v>
      </c>
      <c r="M407">
        <v>42</v>
      </c>
    </row>
    <row r="408" spans="12:13" x14ac:dyDescent="0.35">
      <c r="L408">
        <v>1497</v>
      </c>
      <c r="M408">
        <v>42</v>
      </c>
    </row>
    <row r="409" spans="12:13" x14ac:dyDescent="0.35">
      <c r="L409">
        <v>1497</v>
      </c>
      <c r="M409">
        <v>42</v>
      </c>
    </row>
    <row r="410" spans="12:13" x14ac:dyDescent="0.35">
      <c r="L410">
        <v>1497</v>
      </c>
      <c r="M410">
        <v>42</v>
      </c>
    </row>
    <row r="411" spans="12:13" x14ac:dyDescent="0.35">
      <c r="L411">
        <v>1497</v>
      </c>
      <c r="M411">
        <v>42</v>
      </c>
    </row>
    <row r="412" spans="12:13" x14ac:dyDescent="0.35">
      <c r="L412">
        <v>1497</v>
      </c>
      <c r="M412">
        <v>42</v>
      </c>
    </row>
    <row r="413" spans="12:13" x14ac:dyDescent="0.35">
      <c r="L413">
        <v>1497</v>
      </c>
      <c r="M413">
        <v>42</v>
      </c>
    </row>
    <row r="414" spans="12:13" x14ac:dyDescent="0.35">
      <c r="L414">
        <v>1497</v>
      </c>
      <c r="M414">
        <v>42</v>
      </c>
    </row>
    <row r="415" spans="12:13" x14ac:dyDescent="0.35">
      <c r="L415">
        <v>1461</v>
      </c>
      <c r="M415">
        <v>50</v>
      </c>
    </row>
    <row r="416" spans="12:13" x14ac:dyDescent="0.35">
      <c r="L416">
        <v>1461</v>
      </c>
      <c r="M416">
        <v>50</v>
      </c>
    </row>
    <row r="417" spans="12:13" x14ac:dyDescent="0.35">
      <c r="L417">
        <v>1461</v>
      </c>
      <c r="M417">
        <v>50</v>
      </c>
    </row>
    <row r="418" spans="12:13" x14ac:dyDescent="0.35">
      <c r="L418">
        <v>1461</v>
      </c>
      <c r="M418">
        <v>50</v>
      </c>
    </row>
    <row r="419" spans="12:13" x14ac:dyDescent="0.35">
      <c r="L419">
        <v>1461</v>
      </c>
      <c r="M419">
        <v>50</v>
      </c>
    </row>
    <row r="420" spans="12:13" x14ac:dyDescent="0.35">
      <c r="L420">
        <v>1461</v>
      </c>
      <c r="M420">
        <v>50</v>
      </c>
    </row>
    <row r="421" spans="12:13" x14ac:dyDescent="0.35">
      <c r="L421">
        <v>1461</v>
      </c>
      <c r="M421">
        <v>50</v>
      </c>
    </row>
    <row r="422" spans="12:13" x14ac:dyDescent="0.35">
      <c r="L422">
        <v>1598</v>
      </c>
      <c r="M422">
        <v>55</v>
      </c>
    </row>
    <row r="423" spans="12:13" x14ac:dyDescent="0.35">
      <c r="L423">
        <v>1598</v>
      </c>
      <c r="M423">
        <v>55</v>
      </c>
    </row>
    <row r="424" spans="12:13" x14ac:dyDescent="0.35">
      <c r="L424">
        <v>1598</v>
      </c>
      <c r="M424">
        <v>55</v>
      </c>
    </row>
    <row r="425" spans="12:13" x14ac:dyDescent="0.35">
      <c r="L425">
        <v>1197</v>
      </c>
      <c r="M425">
        <v>55</v>
      </c>
    </row>
    <row r="426" spans="12:13" x14ac:dyDescent="0.35">
      <c r="L426">
        <v>1197</v>
      </c>
      <c r="M426">
        <v>55</v>
      </c>
    </row>
    <row r="427" spans="12:13" x14ac:dyDescent="0.35">
      <c r="L427">
        <v>1498</v>
      </c>
      <c r="M427">
        <v>55</v>
      </c>
    </row>
    <row r="428" spans="12:13" x14ac:dyDescent="0.35">
      <c r="L428">
        <v>1498</v>
      </c>
      <c r="M428">
        <v>55</v>
      </c>
    </row>
    <row r="429" spans="12:13" x14ac:dyDescent="0.35">
      <c r="L429">
        <v>1498</v>
      </c>
      <c r="M429">
        <v>55</v>
      </c>
    </row>
    <row r="430" spans="12:13" x14ac:dyDescent="0.35">
      <c r="L430">
        <v>1498</v>
      </c>
      <c r="M430">
        <v>55</v>
      </c>
    </row>
    <row r="431" spans="12:13" x14ac:dyDescent="0.35">
      <c r="L431">
        <v>1498</v>
      </c>
      <c r="M431">
        <v>55</v>
      </c>
    </row>
    <row r="432" spans="12:13" x14ac:dyDescent="0.35">
      <c r="L432">
        <v>1498</v>
      </c>
      <c r="M432">
        <v>45</v>
      </c>
    </row>
    <row r="433" spans="12:13" x14ac:dyDescent="0.35">
      <c r="L433">
        <v>1197</v>
      </c>
      <c r="M433">
        <v>45</v>
      </c>
    </row>
    <row r="434" spans="12:13" x14ac:dyDescent="0.35">
      <c r="L434">
        <v>2498</v>
      </c>
      <c r="M434">
        <v>60</v>
      </c>
    </row>
    <row r="435" spans="12:13" x14ac:dyDescent="0.35">
      <c r="L435">
        <v>2498</v>
      </c>
      <c r="M435">
        <v>60</v>
      </c>
    </row>
    <row r="436" spans="12:13" x14ac:dyDescent="0.35">
      <c r="L436">
        <v>2498</v>
      </c>
      <c r="M436">
        <v>60</v>
      </c>
    </row>
    <row r="437" spans="12:13" x14ac:dyDescent="0.35">
      <c r="L437">
        <v>1462</v>
      </c>
      <c r="M437">
        <v>45</v>
      </c>
    </row>
    <row r="438" spans="12:13" x14ac:dyDescent="0.35">
      <c r="L438">
        <v>1462</v>
      </c>
      <c r="M438">
        <v>45</v>
      </c>
    </row>
    <row r="439" spans="12:13" x14ac:dyDescent="0.35">
      <c r="L439">
        <v>1462</v>
      </c>
      <c r="M439">
        <v>45</v>
      </c>
    </row>
    <row r="440" spans="12:13" x14ac:dyDescent="0.35">
      <c r="L440">
        <v>1462</v>
      </c>
      <c r="M440">
        <v>45</v>
      </c>
    </row>
    <row r="441" spans="12:13" x14ac:dyDescent="0.35">
      <c r="L441">
        <v>2179</v>
      </c>
      <c r="M441">
        <v>60</v>
      </c>
    </row>
    <row r="442" spans="12:13" x14ac:dyDescent="0.35">
      <c r="L442">
        <v>2179</v>
      </c>
      <c r="M442">
        <v>60</v>
      </c>
    </row>
    <row r="443" spans="12:13" x14ac:dyDescent="0.35">
      <c r="L443">
        <v>2179</v>
      </c>
      <c r="M443">
        <v>60</v>
      </c>
    </row>
    <row r="444" spans="12:13" x14ac:dyDescent="0.35">
      <c r="L444">
        <v>1497</v>
      </c>
      <c r="M444">
        <v>45</v>
      </c>
    </row>
    <row r="445" spans="12:13" x14ac:dyDescent="0.35">
      <c r="L445">
        <v>1497</v>
      </c>
      <c r="M445">
        <v>45</v>
      </c>
    </row>
    <row r="446" spans="12:13" x14ac:dyDescent="0.35">
      <c r="L446">
        <v>1497</v>
      </c>
      <c r="M446">
        <v>45</v>
      </c>
    </row>
    <row r="447" spans="12:13" x14ac:dyDescent="0.35">
      <c r="L447">
        <v>1497</v>
      </c>
      <c r="M447">
        <v>45</v>
      </c>
    </row>
    <row r="448" spans="12:13" x14ac:dyDescent="0.35">
      <c r="L448">
        <v>1497</v>
      </c>
      <c r="M448">
        <v>45</v>
      </c>
    </row>
    <row r="449" spans="12:13" x14ac:dyDescent="0.35">
      <c r="L449">
        <v>1497</v>
      </c>
      <c r="M449">
        <v>45</v>
      </c>
    </row>
    <row r="450" spans="12:13" x14ac:dyDescent="0.35">
      <c r="L450">
        <v>1497</v>
      </c>
      <c r="M450">
        <v>45</v>
      </c>
    </row>
    <row r="451" spans="12:13" x14ac:dyDescent="0.35">
      <c r="L451">
        <v>1497</v>
      </c>
      <c r="M451">
        <v>45</v>
      </c>
    </row>
    <row r="452" spans="12:13" x14ac:dyDescent="0.35">
      <c r="L452">
        <v>2523</v>
      </c>
      <c r="M452">
        <v>60</v>
      </c>
    </row>
    <row r="453" spans="12:13" x14ac:dyDescent="0.35">
      <c r="L453">
        <v>2179</v>
      </c>
      <c r="M453">
        <v>80</v>
      </c>
    </row>
    <row r="454" spans="12:13" x14ac:dyDescent="0.35">
      <c r="L454">
        <v>2179</v>
      </c>
      <c r="M454">
        <v>80</v>
      </c>
    </row>
    <row r="455" spans="12:13" x14ac:dyDescent="0.35">
      <c r="L455">
        <v>2179</v>
      </c>
      <c r="M455">
        <v>60</v>
      </c>
    </row>
    <row r="456" spans="12:13" x14ac:dyDescent="0.35">
      <c r="L456">
        <v>2179</v>
      </c>
      <c r="M456">
        <v>60</v>
      </c>
    </row>
    <row r="457" spans="12:13" x14ac:dyDescent="0.35">
      <c r="L457">
        <v>2179</v>
      </c>
      <c r="M457">
        <v>60</v>
      </c>
    </row>
    <row r="458" spans="12:13" x14ac:dyDescent="0.35">
      <c r="L458">
        <v>2179</v>
      </c>
      <c r="M458">
        <v>60</v>
      </c>
    </row>
    <row r="459" spans="12:13" x14ac:dyDescent="0.35">
      <c r="L459">
        <v>2179</v>
      </c>
      <c r="M459">
        <v>60</v>
      </c>
    </row>
    <row r="460" spans="12:13" x14ac:dyDescent="0.35">
      <c r="L460">
        <v>2179</v>
      </c>
      <c r="M460">
        <v>60</v>
      </c>
    </row>
    <row r="461" spans="12:13" x14ac:dyDescent="0.35">
      <c r="L461">
        <v>1498</v>
      </c>
      <c r="M461">
        <v>55</v>
      </c>
    </row>
    <row r="462" spans="12:13" x14ac:dyDescent="0.35">
      <c r="L462">
        <v>1598</v>
      </c>
      <c r="M462">
        <v>55</v>
      </c>
    </row>
    <row r="463" spans="12:13" x14ac:dyDescent="0.35">
      <c r="L463">
        <v>1498</v>
      </c>
      <c r="M463">
        <v>55</v>
      </c>
    </row>
    <row r="464" spans="12:13" x14ac:dyDescent="0.35">
      <c r="L464">
        <v>1598</v>
      </c>
      <c r="M464">
        <v>55</v>
      </c>
    </row>
    <row r="465" spans="12:13" x14ac:dyDescent="0.35">
      <c r="L465">
        <v>2179</v>
      </c>
      <c r="M465">
        <v>70</v>
      </c>
    </row>
    <row r="466" spans="12:13" x14ac:dyDescent="0.35">
      <c r="L466">
        <v>2179</v>
      </c>
      <c r="M466">
        <v>70</v>
      </c>
    </row>
    <row r="467" spans="12:13" x14ac:dyDescent="0.35">
      <c r="L467">
        <v>2179</v>
      </c>
      <c r="M467">
        <v>70</v>
      </c>
    </row>
    <row r="468" spans="12:13" x14ac:dyDescent="0.35">
      <c r="L468">
        <v>2179</v>
      </c>
      <c r="M468">
        <v>70</v>
      </c>
    </row>
    <row r="469" spans="12:13" x14ac:dyDescent="0.35">
      <c r="L469">
        <v>2179</v>
      </c>
      <c r="M469">
        <v>70</v>
      </c>
    </row>
    <row r="470" spans="12:13" x14ac:dyDescent="0.35">
      <c r="L470">
        <v>2179</v>
      </c>
      <c r="M470">
        <v>70</v>
      </c>
    </row>
    <row r="471" spans="12:13" x14ac:dyDescent="0.35">
      <c r="L471">
        <v>2179</v>
      </c>
      <c r="M471">
        <v>70</v>
      </c>
    </row>
    <row r="472" spans="12:13" x14ac:dyDescent="0.35">
      <c r="L472">
        <v>2179</v>
      </c>
      <c r="M472">
        <v>70</v>
      </c>
    </row>
    <row r="473" spans="12:13" x14ac:dyDescent="0.35">
      <c r="L473">
        <v>2179</v>
      </c>
      <c r="M473">
        <v>70</v>
      </c>
    </row>
    <row r="474" spans="12:13" x14ac:dyDescent="0.35">
      <c r="L474">
        <v>2179</v>
      </c>
      <c r="M474">
        <v>70</v>
      </c>
    </row>
    <row r="475" spans="12:13" x14ac:dyDescent="0.35">
      <c r="L475">
        <v>2179</v>
      </c>
      <c r="M475">
        <v>70</v>
      </c>
    </row>
    <row r="476" spans="12:13" x14ac:dyDescent="0.35">
      <c r="L476">
        <v>2179</v>
      </c>
      <c r="M476">
        <v>70</v>
      </c>
    </row>
    <row r="477" spans="12:13" x14ac:dyDescent="0.35">
      <c r="L477">
        <v>2179</v>
      </c>
      <c r="M477">
        <v>70</v>
      </c>
    </row>
    <row r="478" spans="12:13" x14ac:dyDescent="0.35">
      <c r="L478">
        <v>2179</v>
      </c>
      <c r="M478">
        <v>70</v>
      </c>
    </row>
    <row r="479" spans="12:13" x14ac:dyDescent="0.35">
      <c r="L479">
        <v>2179</v>
      </c>
      <c r="M479">
        <v>70</v>
      </c>
    </row>
    <row r="480" spans="12:13" x14ac:dyDescent="0.35">
      <c r="L480">
        <v>2179</v>
      </c>
      <c r="M480">
        <v>70</v>
      </c>
    </row>
    <row r="481" spans="12:13" x14ac:dyDescent="0.35">
      <c r="L481">
        <v>2179</v>
      </c>
      <c r="M481">
        <v>70</v>
      </c>
    </row>
    <row r="482" spans="12:13" x14ac:dyDescent="0.35">
      <c r="L482">
        <v>2179</v>
      </c>
      <c r="M482">
        <v>70</v>
      </c>
    </row>
    <row r="483" spans="12:13" x14ac:dyDescent="0.35">
      <c r="L483">
        <v>2179</v>
      </c>
      <c r="M483">
        <v>70</v>
      </c>
    </row>
    <row r="484" spans="12:13" x14ac:dyDescent="0.35">
      <c r="L484">
        <v>2179</v>
      </c>
      <c r="M484">
        <v>70</v>
      </c>
    </row>
    <row r="485" spans="12:13" x14ac:dyDescent="0.35">
      <c r="L485">
        <v>2179</v>
      </c>
      <c r="M485">
        <v>70</v>
      </c>
    </row>
    <row r="486" spans="12:13" x14ac:dyDescent="0.35">
      <c r="L486">
        <v>2179</v>
      </c>
      <c r="M486">
        <v>60</v>
      </c>
    </row>
    <row r="487" spans="12:13" x14ac:dyDescent="0.35">
      <c r="L487">
        <v>2179</v>
      </c>
      <c r="M487">
        <v>60</v>
      </c>
    </row>
    <row r="488" spans="12:13" x14ac:dyDescent="0.35">
      <c r="L488">
        <v>2179</v>
      </c>
      <c r="M488">
        <v>60</v>
      </c>
    </row>
    <row r="489" spans="12:13" x14ac:dyDescent="0.35">
      <c r="L489">
        <v>2179</v>
      </c>
      <c r="M489">
        <v>60</v>
      </c>
    </row>
    <row r="490" spans="12:13" x14ac:dyDescent="0.35">
      <c r="L490">
        <v>2179</v>
      </c>
      <c r="M490">
        <v>60</v>
      </c>
    </row>
    <row r="491" spans="12:13" x14ac:dyDescent="0.35">
      <c r="L491">
        <v>2393</v>
      </c>
      <c r="M491">
        <v>55</v>
      </c>
    </row>
    <row r="492" spans="12:13" x14ac:dyDescent="0.35">
      <c r="L492">
        <v>2393</v>
      </c>
      <c r="M492">
        <v>55</v>
      </c>
    </row>
    <row r="493" spans="12:13" x14ac:dyDescent="0.35">
      <c r="L493">
        <v>2393</v>
      </c>
      <c r="M493">
        <v>55</v>
      </c>
    </row>
    <row r="494" spans="12:13" x14ac:dyDescent="0.35">
      <c r="L494">
        <v>2393</v>
      </c>
      <c r="M494">
        <v>55</v>
      </c>
    </row>
    <row r="495" spans="12:13" x14ac:dyDescent="0.35">
      <c r="L495">
        <v>2393</v>
      </c>
      <c r="M495">
        <v>55</v>
      </c>
    </row>
    <row r="496" spans="12:13" x14ac:dyDescent="0.35">
      <c r="L496">
        <v>2694</v>
      </c>
      <c r="M496">
        <v>55</v>
      </c>
    </row>
    <row r="497" spans="12:13" x14ac:dyDescent="0.35">
      <c r="L497">
        <v>2694</v>
      </c>
      <c r="M497">
        <v>55</v>
      </c>
    </row>
    <row r="498" spans="12:13" x14ac:dyDescent="0.35">
      <c r="L498">
        <v>2393</v>
      </c>
      <c r="M498">
        <v>55</v>
      </c>
    </row>
    <row r="499" spans="12:13" x14ac:dyDescent="0.35">
      <c r="L499">
        <v>2393</v>
      </c>
      <c r="M499">
        <v>55</v>
      </c>
    </row>
    <row r="500" spans="12:13" x14ac:dyDescent="0.35">
      <c r="L500">
        <v>2755</v>
      </c>
      <c r="M500">
        <v>55</v>
      </c>
    </row>
    <row r="501" spans="12:13" x14ac:dyDescent="0.35">
      <c r="L501">
        <v>2755</v>
      </c>
      <c r="M501">
        <v>55</v>
      </c>
    </row>
    <row r="502" spans="12:13" x14ac:dyDescent="0.35">
      <c r="L502">
        <v>2393</v>
      </c>
      <c r="M502">
        <v>55</v>
      </c>
    </row>
    <row r="503" spans="12:13" x14ac:dyDescent="0.35">
      <c r="L503">
        <v>2393</v>
      </c>
      <c r="M503">
        <v>55</v>
      </c>
    </row>
    <row r="504" spans="12:13" x14ac:dyDescent="0.35">
      <c r="L504">
        <v>2694</v>
      </c>
      <c r="M504">
        <v>55</v>
      </c>
    </row>
    <row r="505" spans="12:13" x14ac:dyDescent="0.35">
      <c r="L505">
        <v>2393</v>
      </c>
      <c r="M505">
        <v>55</v>
      </c>
    </row>
    <row r="506" spans="12:13" x14ac:dyDescent="0.35">
      <c r="L506">
        <v>2393</v>
      </c>
      <c r="M506">
        <v>55</v>
      </c>
    </row>
    <row r="507" spans="12:13" x14ac:dyDescent="0.35">
      <c r="L507">
        <v>1798</v>
      </c>
      <c r="M507">
        <v>55</v>
      </c>
    </row>
    <row r="508" spans="12:13" x14ac:dyDescent="0.35">
      <c r="L508">
        <v>1798</v>
      </c>
      <c r="M508">
        <v>55</v>
      </c>
    </row>
    <row r="509" spans="12:13" x14ac:dyDescent="0.35">
      <c r="L509">
        <v>1798</v>
      </c>
      <c r="M509">
        <v>55</v>
      </c>
    </row>
    <row r="510" spans="12:13" x14ac:dyDescent="0.35">
      <c r="L510">
        <v>1364</v>
      </c>
      <c r="M510">
        <v>43</v>
      </c>
    </row>
    <row r="511" spans="12:13" x14ac:dyDescent="0.35">
      <c r="L511">
        <v>1364</v>
      </c>
      <c r="M511">
        <v>43</v>
      </c>
    </row>
    <row r="512" spans="12:13" x14ac:dyDescent="0.35">
      <c r="L512">
        <v>1798</v>
      </c>
      <c r="M512">
        <v>55</v>
      </c>
    </row>
    <row r="513" spans="12:13" x14ac:dyDescent="0.35">
      <c r="L513">
        <v>1798</v>
      </c>
      <c r="M513">
        <v>66</v>
      </c>
    </row>
    <row r="514" spans="12:13" x14ac:dyDescent="0.35">
      <c r="L514">
        <v>1798</v>
      </c>
      <c r="M514">
        <v>66</v>
      </c>
    </row>
    <row r="515" spans="12:13" x14ac:dyDescent="0.35">
      <c r="L515">
        <v>1798</v>
      </c>
      <c r="M515">
        <v>66</v>
      </c>
    </row>
    <row r="516" spans="12:13" x14ac:dyDescent="0.35">
      <c r="L516">
        <v>1968</v>
      </c>
      <c r="M516">
        <v>66</v>
      </c>
    </row>
    <row r="517" spans="12:13" x14ac:dyDescent="0.35">
      <c r="L517">
        <v>1968</v>
      </c>
      <c r="M517">
        <v>66</v>
      </c>
    </row>
    <row r="518" spans="12:13" x14ac:dyDescent="0.35">
      <c r="L518">
        <v>1798</v>
      </c>
      <c r="M518">
        <v>66</v>
      </c>
    </row>
    <row r="519" spans="12:13" x14ac:dyDescent="0.35">
      <c r="L519">
        <v>1968</v>
      </c>
      <c r="M519">
        <v>66</v>
      </c>
    </row>
    <row r="520" spans="12:13" x14ac:dyDescent="0.35">
      <c r="L520">
        <v>2755</v>
      </c>
      <c r="M520">
        <v>80</v>
      </c>
    </row>
    <row r="521" spans="12:13" x14ac:dyDescent="0.35">
      <c r="L521">
        <v>2755</v>
      </c>
      <c r="M521">
        <v>80</v>
      </c>
    </row>
    <row r="522" spans="12:13" x14ac:dyDescent="0.35">
      <c r="L522">
        <v>2755</v>
      </c>
      <c r="M522">
        <v>80</v>
      </c>
    </row>
    <row r="523" spans="12:13" x14ac:dyDescent="0.35">
      <c r="L523">
        <v>2755</v>
      </c>
      <c r="M523">
        <v>80</v>
      </c>
    </row>
    <row r="524" spans="12:13" x14ac:dyDescent="0.35">
      <c r="L524">
        <v>2694</v>
      </c>
      <c r="M524">
        <v>80</v>
      </c>
    </row>
    <row r="525" spans="12:13" x14ac:dyDescent="0.35">
      <c r="L525">
        <v>2694</v>
      </c>
      <c r="M525">
        <v>80</v>
      </c>
    </row>
    <row r="526" spans="12:13" x14ac:dyDescent="0.35">
      <c r="L526">
        <v>2755</v>
      </c>
      <c r="M526">
        <v>80</v>
      </c>
    </row>
    <row r="527" spans="12:13" x14ac:dyDescent="0.35">
      <c r="L527">
        <v>3198</v>
      </c>
      <c r="M527">
        <v>80</v>
      </c>
    </row>
    <row r="528" spans="12:13" x14ac:dyDescent="0.35">
      <c r="L528">
        <v>2198</v>
      </c>
      <c r="M528">
        <v>80</v>
      </c>
    </row>
    <row r="529" spans="12:13" x14ac:dyDescent="0.35">
      <c r="L529">
        <v>2198</v>
      </c>
      <c r="M529">
        <v>80</v>
      </c>
    </row>
    <row r="530" spans="12:13" x14ac:dyDescent="0.35">
      <c r="L530">
        <v>1968</v>
      </c>
      <c r="M530">
        <v>63</v>
      </c>
    </row>
    <row r="531" spans="12:13" x14ac:dyDescent="0.35">
      <c r="L531">
        <v>1995</v>
      </c>
      <c r="M531">
        <v>51</v>
      </c>
    </row>
    <row r="532" spans="12:13" x14ac:dyDescent="0.35">
      <c r="L532">
        <v>1995</v>
      </c>
      <c r="M532">
        <v>51</v>
      </c>
    </row>
    <row r="533" spans="12:13" x14ac:dyDescent="0.35">
      <c r="L533">
        <v>1995</v>
      </c>
      <c r="M533">
        <v>51</v>
      </c>
    </row>
    <row r="534" spans="12:13" x14ac:dyDescent="0.35">
      <c r="L534">
        <v>1995</v>
      </c>
      <c r="M534">
        <v>61</v>
      </c>
    </row>
    <row r="535" spans="12:13" x14ac:dyDescent="0.35">
      <c r="L535">
        <v>1998</v>
      </c>
      <c r="M535">
        <v>51</v>
      </c>
    </row>
    <row r="536" spans="12:13" x14ac:dyDescent="0.35">
      <c r="L536">
        <v>1995</v>
      </c>
      <c r="M536">
        <v>40</v>
      </c>
    </row>
    <row r="537" spans="12:13" x14ac:dyDescent="0.35">
      <c r="L537">
        <v>1995</v>
      </c>
      <c r="M537">
        <v>40</v>
      </c>
    </row>
    <row r="538" spans="12:13" x14ac:dyDescent="0.35">
      <c r="L538">
        <v>1998</v>
      </c>
      <c r="M538">
        <v>59</v>
      </c>
    </row>
    <row r="539" spans="12:13" x14ac:dyDescent="0.35">
      <c r="L539">
        <v>1995</v>
      </c>
      <c r="M539">
        <v>60</v>
      </c>
    </row>
    <row r="540" spans="12:13" x14ac:dyDescent="0.35">
      <c r="L540">
        <v>2993</v>
      </c>
      <c r="M540">
        <v>68</v>
      </c>
    </row>
    <row r="541" spans="12:13" x14ac:dyDescent="0.35">
      <c r="L541">
        <v>1998</v>
      </c>
      <c r="M541">
        <v>68</v>
      </c>
    </row>
    <row r="542" spans="12:13" x14ac:dyDescent="0.35">
      <c r="L542">
        <v>1998</v>
      </c>
      <c r="M542">
        <v>52</v>
      </c>
    </row>
    <row r="543" spans="12:13" x14ac:dyDescent="0.35">
      <c r="L543">
        <v>2998</v>
      </c>
      <c r="M543">
        <v>52</v>
      </c>
    </row>
    <row r="544" spans="12:13" x14ac:dyDescent="0.35">
      <c r="L544">
        <v>796</v>
      </c>
      <c r="M544">
        <v>35</v>
      </c>
    </row>
    <row r="545" spans="12:13" x14ac:dyDescent="0.35">
      <c r="L545">
        <v>796</v>
      </c>
      <c r="M545">
        <v>36</v>
      </c>
    </row>
    <row r="546" spans="12:13" x14ac:dyDescent="0.35">
      <c r="L546">
        <v>1194</v>
      </c>
      <c r="M546">
        <v>42</v>
      </c>
    </row>
    <row r="547" spans="12:13" x14ac:dyDescent="0.35">
      <c r="L547">
        <v>1498</v>
      </c>
      <c r="M547">
        <v>40</v>
      </c>
    </row>
    <row r="548" spans="12:13" x14ac:dyDescent="0.35">
      <c r="L548">
        <v>1196</v>
      </c>
      <c r="M548">
        <v>42</v>
      </c>
    </row>
    <row r="549" spans="12:13" x14ac:dyDescent="0.35">
      <c r="L549">
        <v>1498</v>
      </c>
      <c r="M549">
        <v>40</v>
      </c>
    </row>
    <row r="550" spans="12:13" x14ac:dyDescent="0.35">
      <c r="L550">
        <v>1194</v>
      </c>
      <c r="M550">
        <v>42</v>
      </c>
    </row>
    <row r="551" spans="12:13" x14ac:dyDescent="0.35">
      <c r="L551">
        <v>1498</v>
      </c>
      <c r="M551">
        <v>40</v>
      </c>
    </row>
    <row r="552" spans="12:13" x14ac:dyDescent="0.35">
      <c r="L552">
        <v>1248</v>
      </c>
      <c r="M552">
        <v>37</v>
      </c>
    </row>
    <row r="553" spans="12:13" x14ac:dyDescent="0.35">
      <c r="L553">
        <v>1248</v>
      </c>
      <c r="M553">
        <v>37</v>
      </c>
    </row>
    <row r="554" spans="12:13" x14ac:dyDescent="0.35">
      <c r="L554">
        <v>1248</v>
      </c>
      <c r="M554">
        <v>37</v>
      </c>
    </row>
    <row r="555" spans="12:13" x14ac:dyDescent="0.35">
      <c r="L555">
        <v>1248</v>
      </c>
      <c r="M555">
        <v>37</v>
      </c>
    </row>
    <row r="556" spans="12:13" x14ac:dyDescent="0.35">
      <c r="L556">
        <v>1197</v>
      </c>
      <c r="M556">
        <v>37</v>
      </c>
    </row>
    <row r="557" spans="12:13" x14ac:dyDescent="0.35">
      <c r="L557">
        <v>1197</v>
      </c>
      <c r="M557">
        <v>37</v>
      </c>
    </row>
    <row r="558" spans="12:13" x14ac:dyDescent="0.35">
      <c r="L558">
        <v>1197</v>
      </c>
      <c r="M558">
        <v>37</v>
      </c>
    </row>
    <row r="559" spans="12:13" x14ac:dyDescent="0.35">
      <c r="L559">
        <v>1197</v>
      </c>
      <c r="M559">
        <v>37</v>
      </c>
    </row>
    <row r="560" spans="12:13" x14ac:dyDescent="0.35">
      <c r="L560">
        <v>1197</v>
      </c>
      <c r="M560">
        <v>37</v>
      </c>
    </row>
    <row r="561" spans="12:13" x14ac:dyDescent="0.35">
      <c r="L561">
        <v>1197</v>
      </c>
      <c r="M561">
        <v>37</v>
      </c>
    </row>
    <row r="562" spans="12:13" x14ac:dyDescent="0.35">
      <c r="L562">
        <v>1197</v>
      </c>
      <c r="M562">
        <v>37</v>
      </c>
    </row>
    <row r="563" spans="12:13" x14ac:dyDescent="0.35">
      <c r="L563">
        <v>1197</v>
      </c>
      <c r="M563">
        <v>37</v>
      </c>
    </row>
    <row r="564" spans="12:13" x14ac:dyDescent="0.35">
      <c r="L564">
        <v>1197</v>
      </c>
      <c r="M564">
        <v>37</v>
      </c>
    </row>
    <row r="565" spans="12:13" x14ac:dyDescent="0.35">
      <c r="L565">
        <v>1197</v>
      </c>
      <c r="M565">
        <v>43</v>
      </c>
    </row>
    <row r="566" spans="12:13" x14ac:dyDescent="0.35">
      <c r="L566">
        <v>1197</v>
      </c>
      <c r="M566">
        <v>43</v>
      </c>
    </row>
    <row r="567" spans="12:13" x14ac:dyDescent="0.35">
      <c r="L567">
        <v>1197</v>
      </c>
      <c r="M567">
        <v>43</v>
      </c>
    </row>
    <row r="568" spans="12:13" x14ac:dyDescent="0.35">
      <c r="L568">
        <v>1197</v>
      </c>
      <c r="M568">
        <v>43</v>
      </c>
    </row>
    <row r="569" spans="12:13" x14ac:dyDescent="0.35">
      <c r="L569">
        <v>1197</v>
      </c>
      <c r="M569">
        <v>43</v>
      </c>
    </row>
    <row r="570" spans="12:13" x14ac:dyDescent="0.35">
      <c r="L570">
        <v>1197</v>
      </c>
      <c r="M570">
        <v>43</v>
      </c>
    </row>
    <row r="571" spans="12:13" x14ac:dyDescent="0.35">
      <c r="L571">
        <v>1462</v>
      </c>
      <c r="M571">
        <v>45</v>
      </c>
    </row>
    <row r="572" spans="12:13" x14ac:dyDescent="0.35">
      <c r="L572">
        <v>1462</v>
      </c>
      <c r="M572">
        <v>45</v>
      </c>
    </row>
    <row r="573" spans="12:13" x14ac:dyDescent="0.35">
      <c r="L573">
        <v>1462</v>
      </c>
      <c r="M573">
        <v>45</v>
      </c>
    </row>
    <row r="574" spans="12:13" x14ac:dyDescent="0.35">
      <c r="L574">
        <v>1462</v>
      </c>
      <c r="M574">
        <v>45</v>
      </c>
    </row>
    <row r="575" spans="12:13" x14ac:dyDescent="0.35">
      <c r="L575">
        <v>1462</v>
      </c>
      <c r="M575">
        <v>45</v>
      </c>
    </row>
    <row r="576" spans="12:13" x14ac:dyDescent="0.35">
      <c r="L576">
        <v>1462</v>
      </c>
      <c r="M576">
        <v>45</v>
      </c>
    </row>
    <row r="577" spans="12:13" x14ac:dyDescent="0.35">
      <c r="L577">
        <v>1498</v>
      </c>
      <c r="M577">
        <v>45</v>
      </c>
    </row>
    <row r="578" spans="12:13" x14ac:dyDescent="0.35">
      <c r="L578">
        <v>1498</v>
      </c>
      <c r="M578">
        <v>45</v>
      </c>
    </row>
    <row r="579" spans="12:13" x14ac:dyDescent="0.35">
      <c r="L579">
        <v>1498</v>
      </c>
      <c r="M579">
        <v>45</v>
      </c>
    </row>
    <row r="580" spans="12:13" x14ac:dyDescent="0.35">
      <c r="L580">
        <v>1462</v>
      </c>
      <c r="M580">
        <v>45</v>
      </c>
    </row>
    <row r="581" spans="12:13" x14ac:dyDescent="0.35">
      <c r="L581">
        <v>998</v>
      </c>
      <c r="M581">
        <v>37</v>
      </c>
    </row>
    <row r="582" spans="12:13" x14ac:dyDescent="0.35">
      <c r="L582">
        <v>1493</v>
      </c>
      <c r="M582">
        <v>60</v>
      </c>
    </row>
    <row r="583" spans="12:13" x14ac:dyDescent="0.35">
      <c r="L583">
        <v>1493</v>
      </c>
      <c r="M583">
        <v>60</v>
      </c>
    </row>
    <row r="584" spans="12:13" x14ac:dyDescent="0.35">
      <c r="L584">
        <v>1493</v>
      </c>
      <c r="M584">
        <v>60</v>
      </c>
    </row>
    <row r="585" spans="12:13" x14ac:dyDescent="0.35">
      <c r="L585">
        <v>1493</v>
      </c>
      <c r="M585">
        <v>60</v>
      </c>
    </row>
    <row r="586" spans="12:13" x14ac:dyDescent="0.35">
      <c r="L586">
        <v>1493</v>
      </c>
      <c r="M586">
        <v>60</v>
      </c>
    </row>
    <row r="587" spans="12:13" x14ac:dyDescent="0.35">
      <c r="L587">
        <v>1493</v>
      </c>
      <c r="M587">
        <v>60</v>
      </c>
    </row>
    <row r="588" spans="12:13" x14ac:dyDescent="0.35">
      <c r="L588">
        <v>1493</v>
      </c>
      <c r="M588">
        <v>60</v>
      </c>
    </row>
    <row r="589" spans="12:13" x14ac:dyDescent="0.35">
      <c r="L589">
        <v>1248</v>
      </c>
      <c r="M589">
        <v>48</v>
      </c>
    </row>
    <row r="590" spans="12:13" x14ac:dyDescent="0.35">
      <c r="L590">
        <v>1248</v>
      </c>
      <c r="M590">
        <v>48</v>
      </c>
    </row>
    <row r="591" spans="12:13" x14ac:dyDescent="0.35">
      <c r="L591">
        <v>1248</v>
      </c>
      <c r="M591">
        <v>48</v>
      </c>
    </row>
    <row r="592" spans="12:13" x14ac:dyDescent="0.35">
      <c r="L592">
        <v>1248</v>
      </c>
      <c r="M592">
        <v>48</v>
      </c>
    </row>
    <row r="593" spans="12:13" x14ac:dyDescent="0.35">
      <c r="L593">
        <v>1498</v>
      </c>
      <c r="M593">
        <v>50</v>
      </c>
    </row>
    <row r="594" spans="12:13" x14ac:dyDescent="0.35">
      <c r="L594">
        <v>1461</v>
      </c>
      <c r="M594">
        <v>50</v>
      </c>
    </row>
    <row r="595" spans="12:13" x14ac:dyDescent="0.35">
      <c r="L595">
        <v>1461</v>
      </c>
      <c r="M595">
        <v>50</v>
      </c>
    </row>
    <row r="596" spans="12:13" x14ac:dyDescent="0.35">
      <c r="L596">
        <v>1498</v>
      </c>
      <c r="M596">
        <v>50</v>
      </c>
    </row>
    <row r="597" spans="12:13" x14ac:dyDescent="0.35">
      <c r="L597">
        <v>2489</v>
      </c>
      <c r="M597">
        <v>55</v>
      </c>
    </row>
    <row r="598" spans="12:13" x14ac:dyDescent="0.35">
      <c r="L598">
        <v>2489</v>
      </c>
      <c r="M598">
        <v>55</v>
      </c>
    </row>
    <row r="599" spans="12:13" x14ac:dyDescent="0.35">
      <c r="L599">
        <v>2179</v>
      </c>
      <c r="M599">
        <v>55</v>
      </c>
    </row>
    <row r="600" spans="12:13" x14ac:dyDescent="0.35">
      <c r="L600">
        <v>2179</v>
      </c>
      <c r="M600">
        <v>55</v>
      </c>
    </row>
    <row r="601" spans="12:13" x14ac:dyDescent="0.35">
      <c r="L601">
        <v>2179</v>
      </c>
      <c r="M601">
        <v>55</v>
      </c>
    </row>
    <row r="602" spans="12:13" x14ac:dyDescent="0.35">
      <c r="L602">
        <v>2179</v>
      </c>
      <c r="M602">
        <v>63</v>
      </c>
    </row>
    <row r="603" spans="12:13" x14ac:dyDescent="0.35">
      <c r="L603">
        <v>2179</v>
      </c>
      <c r="M603">
        <v>63</v>
      </c>
    </row>
    <row r="604" spans="12:13" x14ac:dyDescent="0.35">
      <c r="L604">
        <v>2179</v>
      </c>
      <c r="M604">
        <v>63</v>
      </c>
    </row>
    <row r="605" spans="12:13" x14ac:dyDescent="0.35">
      <c r="L605">
        <v>2179</v>
      </c>
      <c r="M605">
        <v>63</v>
      </c>
    </row>
    <row r="606" spans="12:13" x14ac:dyDescent="0.35">
      <c r="L606">
        <v>1999</v>
      </c>
      <c r="M606">
        <v>50</v>
      </c>
    </row>
    <row r="607" spans="12:13" x14ac:dyDescent="0.35">
      <c r="L607">
        <v>1999</v>
      </c>
      <c r="M607">
        <v>50</v>
      </c>
    </row>
    <row r="608" spans="12:13" x14ac:dyDescent="0.35">
      <c r="L608">
        <v>1999</v>
      </c>
      <c r="M608">
        <v>50</v>
      </c>
    </row>
    <row r="609" spans="12:13" x14ac:dyDescent="0.35">
      <c r="L609">
        <v>1999</v>
      </c>
      <c r="M609">
        <v>50</v>
      </c>
    </row>
    <row r="610" spans="12:13" x14ac:dyDescent="0.35">
      <c r="L610">
        <v>1995</v>
      </c>
      <c r="M610">
        <v>62</v>
      </c>
    </row>
    <row r="611" spans="12:13" x14ac:dyDescent="0.35">
      <c r="L611">
        <v>1999</v>
      </c>
      <c r="M611">
        <v>62</v>
      </c>
    </row>
    <row r="612" spans="12:13" x14ac:dyDescent="0.35">
      <c r="L612">
        <v>1995</v>
      </c>
      <c r="M612">
        <v>62</v>
      </c>
    </row>
    <row r="613" spans="12:13" x14ac:dyDescent="0.35">
      <c r="L613">
        <v>1999</v>
      </c>
      <c r="M613">
        <v>62</v>
      </c>
    </row>
    <row r="614" spans="12:13" x14ac:dyDescent="0.35">
      <c r="L614">
        <v>1995</v>
      </c>
      <c r="M614">
        <v>62</v>
      </c>
    </row>
    <row r="615" spans="12:13" x14ac:dyDescent="0.35">
      <c r="L615">
        <v>1999</v>
      </c>
      <c r="M615">
        <v>62</v>
      </c>
    </row>
    <row r="616" spans="12:13" x14ac:dyDescent="0.35">
      <c r="L616">
        <v>1999</v>
      </c>
      <c r="M616">
        <v>62</v>
      </c>
    </row>
    <row r="617" spans="12:13" x14ac:dyDescent="0.35">
      <c r="L617">
        <v>1995</v>
      </c>
      <c r="M617">
        <v>62</v>
      </c>
    </row>
    <row r="618" spans="12:13" x14ac:dyDescent="0.35">
      <c r="L618">
        <v>1968</v>
      </c>
      <c r="M618">
        <v>55</v>
      </c>
    </row>
    <row r="619" spans="12:13" x14ac:dyDescent="0.35">
      <c r="L619">
        <v>1968</v>
      </c>
      <c r="M619">
        <v>66</v>
      </c>
    </row>
    <row r="620" spans="12:13" x14ac:dyDescent="0.35">
      <c r="L620">
        <v>1968</v>
      </c>
      <c r="M620">
        <v>55</v>
      </c>
    </row>
    <row r="621" spans="12:13" x14ac:dyDescent="0.35">
      <c r="L621">
        <v>1968</v>
      </c>
      <c r="M621">
        <v>66</v>
      </c>
    </row>
    <row r="622" spans="12:13" x14ac:dyDescent="0.35">
      <c r="L622">
        <v>1798</v>
      </c>
      <c r="M622">
        <v>43</v>
      </c>
    </row>
    <row r="623" spans="12:13" x14ac:dyDescent="0.35">
      <c r="L623">
        <v>2998</v>
      </c>
      <c r="M623">
        <v>80</v>
      </c>
    </row>
    <row r="624" spans="12:13" x14ac:dyDescent="0.35">
      <c r="L624">
        <v>2993</v>
      </c>
      <c r="M624">
        <v>80</v>
      </c>
    </row>
    <row r="625" spans="12:13" x14ac:dyDescent="0.35">
      <c r="L625">
        <v>2979</v>
      </c>
      <c r="M625">
        <v>60</v>
      </c>
    </row>
    <row r="626" spans="12:13" x14ac:dyDescent="0.35">
      <c r="L626">
        <v>796</v>
      </c>
      <c r="M626">
        <v>35</v>
      </c>
    </row>
    <row r="627" spans="12:13" x14ac:dyDescent="0.35">
      <c r="L627">
        <v>796</v>
      </c>
      <c r="M627">
        <v>35</v>
      </c>
    </row>
    <row r="628" spans="12:13" x14ac:dyDescent="0.35">
      <c r="L628">
        <v>1186</v>
      </c>
      <c r="M628">
        <v>37</v>
      </c>
    </row>
    <row r="629" spans="12:13" x14ac:dyDescent="0.35">
      <c r="L629">
        <v>1197</v>
      </c>
      <c r="M629">
        <v>37</v>
      </c>
    </row>
    <row r="630" spans="12:13" x14ac:dyDescent="0.35">
      <c r="L630">
        <v>1197</v>
      </c>
      <c r="M630">
        <v>37</v>
      </c>
    </row>
    <row r="631" spans="12:13" x14ac:dyDescent="0.35">
      <c r="L631">
        <v>1197</v>
      </c>
      <c r="M631">
        <v>37</v>
      </c>
    </row>
    <row r="632" spans="12:13" x14ac:dyDescent="0.35">
      <c r="L632">
        <v>1197</v>
      </c>
      <c r="M632">
        <v>37</v>
      </c>
    </row>
    <row r="633" spans="12:13" x14ac:dyDescent="0.35">
      <c r="L633">
        <v>1197</v>
      </c>
      <c r="M633">
        <v>37</v>
      </c>
    </row>
    <row r="634" spans="12:13" x14ac:dyDescent="0.35">
      <c r="L634">
        <v>1197</v>
      </c>
      <c r="M634">
        <v>37</v>
      </c>
    </row>
    <row r="635" spans="12:13" x14ac:dyDescent="0.35">
      <c r="L635">
        <v>1197</v>
      </c>
      <c r="M635">
        <v>37</v>
      </c>
    </row>
    <row r="636" spans="12:13" x14ac:dyDescent="0.35">
      <c r="L636">
        <v>1186</v>
      </c>
      <c r="M636">
        <v>37</v>
      </c>
    </row>
    <row r="637" spans="12:13" x14ac:dyDescent="0.35">
      <c r="L637">
        <v>1186</v>
      </c>
      <c r="M637">
        <v>37</v>
      </c>
    </row>
    <row r="638" spans="12:13" x14ac:dyDescent="0.35">
      <c r="L638">
        <v>1197</v>
      </c>
      <c r="M638">
        <v>43</v>
      </c>
    </row>
    <row r="639" spans="12:13" x14ac:dyDescent="0.35">
      <c r="L639">
        <v>1197</v>
      </c>
      <c r="M639">
        <v>43</v>
      </c>
    </row>
    <row r="640" spans="12:13" x14ac:dyDescent="0.35">
      <c r="L640">
        <v>1197</v>
      </c>
      <c r="M640">
        <v>43</v>
      </c>
    </row>
    <row r="641" spans="12:13" x14ac:dyDescent="0.35">
      <c r="L641">
        <v>1197</v>
      </c>
      <c r="M641">
        <v>43</v>
      </c>
    </row>
    <row r="642" spans="12:13" x14ac:dyDescent="0.35">
      <c r="L642">
        <v>1120</v>
      </c>
      <c r="M642">
        <v>43</v>
      </c>
    </row>
    <row r="643" spans="12:13" x14ac:dyDescent="0.35">
      <c r="L643">
        <v>1197</v>
      </c>
      <c r="M643">
        <v>43</v>
      </c>
    </row>
    <row r="644" spans="12:13" x14ac:dyDescent="0.35">
      <c r="L644">
        <v>1120</v>
      </c>
      <c r="M644">
        <v>43</v>
      </c>
    </row>
    <row r="645" spans="12:13" x14ac:dyDescent="0.35">
      <c r="L645">
        <v>1120</v>
      </c>
      <c r="M645">
        <v>43</v>
      </c>
    </row>
    <row r="646" spans="12:13" x14ac:dyDescent="0.35">
      <c r="L646">
        <v>1197</v>
      </c>
      <c r="M646">
        <v>43</v>
      </c>
    </row>
    <row r="647" spans="12:13" x14ac:dyDescent="0.35">
      <c r="L647">
        <v>2523</v>
      </c>
      <c r="M647">
        <v>60</v>
      </c>
    </row>
    <row r="648" spans="12:13" x14ac:dyDescent="0.35">
      <c r="L648">
        <v>2523</v>
      </c>
      <c r="M648">
        <v>60</v>
      </c>
    </row>
    <row r="649" spans="12:13" x14ac:dyDescent="0.35">
      <c r="L649">
        <v>2523</v>
      </c>
      <c r="M649">
        <v>60</v>
      </c>
    </row>
    <row r="650" spans="12:13" x14ac:dyDescent="0.35">
      <c r="L650">
        <v>2523</v>
      </c>
      <c r="M650">
        <v>60</v>
      </c>
    </row>
    <row r="651" spans="12:13" x14ac:dyDescent="0.35">
      <c r="L651">
        <v>2523</v>
      </c>
      <c r="M651">
        <v>60</v>
      </c>
    </row>
    <row r="652" spans="12:13" x14ac:dyDescent="0.35">
      <c r="L652">
        <v>1248</v>
      </c>
      <c r="M652">
        <v>43</v>
      </c>
    </row>
    <row r="653" spans="12:13" x14ac:dyDescent="0.35">
      <c r="L653">
        <v>1248</v>
      </c>
      <c r="M653">
        <v>43</v>
      </c>
    </row>
    <row r="654" spans="12:13" x14ac:dyDescent="0.35">
      <c r="L654">
        <v>1248</v>
      </c>
      <c r="M654">
        <v>43</v>
      </c>
    </row>
    <row r="655" spans="12:13" x14ac:dyDescent="0.35">
      <c r="L655">
        <v>1248</v>
      </c>
      <c r="M655">
        <v>43</v>
      </c>
    </row>
    <row r="656" spans="12:13" x14ac:dyDescent="0.35">
      <c r="L656">
        <v>1462</v>
      </c>
      <c r="M656">
        <v>43</v>
      </c>
    </row>
    <row r="657" spans="12:13" x14ac:dyDescent="0.35">
      <c r="L657">
        <v>1462</v>
      </c>
      <c r="M657">
        <v>43</v>
      </c>
    </row>
    <row r="658" spans="12:13" x14ac:dyDescent="0.35">
      <c r="L658">
        <v>1462</v>
      </c>
      <c r="M658">
        <v>43</v>
      </c>
    </row>
    <row r="659" spans="12:13" x14ac:dyDescent="0.35">
      <c r="L659">
        <v>1462</v>
      </c>
      <c r="M659">
        <v>43</v>
      </c>
    </row>
    <row r="660" spans="12:13" x14ac:dyDescent="0.35">
      <c r="L660">
        <v>1462</v>
      </c>
      <c r="M660">
        <v>43</v>
      </c>
    </row>
    <row r="661" spans="12:13" x14ac:dyDescent="0.35">
      <c r="L661">
        <v>1462</v>
      </c>
      <c r="M661">
        <v>43</v>
      </c>
    </row>
    <row r="662" spans="12:13" x14ac:dyDescent="0.35">
      <c r="L662">
        <v>1462</v>
      </c>
      <c r="M662">
        <v>43</v>
      </c>
    </row>
    <row r="663" spans="12:13" x14ac:dyDescent="0.35">
      <c r="L663">
        <v>1498</v>
      </c>
      <c r="M663">
        <v>43</v>
      </c>
    </row>
    <row r="664" spans="12:13" x14ac:dyDescent="0.35">
      <c r="L664">
        <v>1498</v>
      </c>
      <c r="M664">
        <v>43</v>
      </c>
    </row>
    <row r="665" spans="12:13" x14ac:dyDescent="0.35">
      <c r="L665">
        <v>1498</v>
      </c>
      <c r="M665">
        <v>43</v>
      </c>
    </row>
    <row r="666" spans="12:13" x14ac:dyDescent="0.35">
      <c r="L666">
        <v>1598</v>
      </c>
      <c r="M666">
        <v>55</v>
      </c>
    </row>
    <row r="667" spans="12:13" x14ac:dyDescent="0.35">
      <c r="L667">
        <v>1498</v>
      </c>
      <c r="M667">
        <v>55</v>
      </c>
    </row>
    <row r="668" spans="12:13" x14ac:dyDescent="0.35">
      <c r="L668">
        <v>1598</v>
      </c>
      <c r="M668">
        <v>55</v>
      </c>
    </row>
    <row r="669" spans="12:13" x14ac:dyDescent="0.35">
      <c r="L669">
        <v>1498</v>
      </c>
      <c r="M669">
        <v>55</v>
      </c>
    </row>
    <row r="670" spans="12:13" x14ac:dyDescent="0.35">
      <c r="L670">
        <v>1498</v>
      </c>
      <c r="M670">
        <v>55</v>
      </c>
    </row>
    <row r="671" spans="12:13" x14ac:dyDescent="0.35">
      <c r="L671">
        <v>1598</v>
      </c>
      <c r="M671">
        <v>55</v>
      </c>
    </row>
    <row r="672" spans="12:13" x14ac:dyDescent="0.35">
      <c r="L672">
        <v>1498</v>
      </c>
      <c r="M672">
        <v>55</v>
      </c>
    </row>
    <row r="673" spans="12:13" x14ac:dyDescent="0.35">
      <c r="L673">
        <v>1498</v>
      </c>
      <c r="M673">
        <v>55</v>
      </c>
    </row>
    <row r="674" spans="12:13" x14ac:dyDescent="0.35">
      <c r="L674">
        <v>1598</v>
      </c>
      <c r="M674">
        <v>55</v>
      </c>
    </row>
    <row r="675" spans="12:13" x14ac:dyDescent="0.35">
      <c r="L675">
        <v>1598</v>
      </c>
      <c r="M675">
        <v>55</v>
      </c>
    </row>
    <row r="676" spans="12:13" x14ac:dyDescent="0.35">
      <c r="L676">
        <v>1598</v>
      </c>
      <c r="M676">
        <v>55</v>
      </c>
    </row>
    <row r="677" spans="12:13" x14ac:dyDescent="0.35">
      <c r="L677">
        <v>1598</v>
      </c>
      <c r="M677">
        <v>55</v>
      </c>
    </row>
    <row r="678" spans="12:13" x14ac:dyDescent="0.35">
      <c r="L678">
        <v>1498</v>
      </c>
      <c r="M678">
        <v>55</v>
      </c>
    </row>
    <row r="679" spans="12:13" x14ac:dyDescent="0.35">
      <c r="L679">
        <v>1498</v>
      </c>
      <c r="M679">
        <v>55</v>
      </c>
    </row>
    <row r="680" spans="12:13" x14ac:dyDescent="0.35">
      <c r="L680">
        <v>1396</v>
      </c>
      <c r="M680">
        <v>55</v>
      </c>
    </row>
    <row r="681" spans="12:13" x14ac:dyDescent="0.35">
      <c r="L681">
        <v>1591</v>
      </c>
      <c r="M681">
        <v>55</v>
      </c>
    </row>
    <row r="682" spans="12:13" x14ac:dyDescent="0.35">
      <c r="L682">
        <v>1591</v>
      </c>
      <c r="M682">
        <v>55</v>
      </c>
    </row>
    <row r="683" spans="12:13" x14ac:dyDescent="0.35">
      <c r="L683">
        <v>1591</v>
      </c>
      <c r="M683">
        <v>55</v>
      </c>
    </row>
    <row r="684" spans="12:13" x14ac:dyDescent="0.35">
      <c r="L684">
        <v>1591</v>
      </c>
      <c r="M684">
        <v>55</v>
      </c>
    </row>
    <row r="685" spans="12:13" x14ac:dyDescent="0.35">
      <c r="L685">
        <v>1591</v>
      </c>
      <c r="M685">
        <v>55</v>
      </c>
    </row>
    <row r="686" spans="12:13" x14ac:dyDescent="0.35">
      <c r="L686">
        <v>1396</v>
      </c>
      <c r="M686">
        <v>55</v>
      </c>
    </row>
    <row r="687" spans="12:13" x14ac:dyDescent="0.35">
      <c r="L687">
        <v>1582</v>
      </c>
      <c r="M687">
        <v>55</v>
      </c>
    </row>
    <row r="688" spans="12:13" x14ac:dyDescent="0.35">
      <c r="L688">
        <v>1582</v>
      </c>
      <c r="M688">
        <v>55</v>
      </c>
    </row>
    <row r="689" spans="12:13" x14ac:dyDescent="0.35">
      <c r="L689">
        <v>1582</v>
      </c>
      <c r="M689">
        <v>55</v>
      </c>
    </row>
    <row r="690" spans="12:13" x14ac:dyDescent="0.35">
      <c r="L690">
        <v>1582</v>
      </c>
      <c r="M690">
        <v>55</v>
      </c>
    </row>
    <row r="691" spans="12:13" x14ac:dyDescent="0.35">
      <c r="L691">
        <v>1582</v>
      </c>
      <c r="M691">
        <v>55</v>
      </c>
    </row>
    <row r="692" spans="12:13" x14ac:dyDescent="0.35">
      <c r="L692">
        <v>1591</v>
      </c>
      <c r="M692">
        <v>55</v>
      </c>
    </row>
    <row r="693" spans="12:13" x14ac:dyDescent="0.35">
      <c r="L693">
        <v>1582</v>
      </c>
      <c r="M693">
        <v>55</v>
      </c>
    </row>
    <row r="694" spans="12:13" x14ac:dyDescent="0.35">
      <c r="L694">
        <v>1396</v>
      </c>
      <c r="M694">
        <v>55</v>
      </c>
    </row>
    <row r="695" spans="12:13" x14ac:dyDescent="0.35">
      <c r="L695">
        <v>1591</v>
      </c>
      <c r="M695">
        <v>55</v>
      </c>
    </row>
    <row r="696" spans="12:13" x14ac:dyDescent="0.35">
      <c r="L696">
        <v>1591</v>
      </c>
      <c r="M696">
        <v>55</v>
      </c>
    </row>
    <row r="697" spans="12:13" x14ac:dyDescent="0.35">
      <c r="L697">
        <v>1582</v>
      </c>
      <c r="M697">
        <v>55</v>
      </c>
    </row>
    <row r="698" spans="12:13" x14ac:dyDescent="0.35">
      <c r="L698">
        <v>1956</v>
      </c>
      <c r="M698">
        <v>50</v>
      </c>
    </row>
    <row r="699" spans="12:13" x14ac:dyDescent="0.35">
      <c r="L699">
        <v>1956</v>
      </c>
      <c r="M699">
        <v>50</v>
      </c>
    </row>
    <row r="700" spans="12:13" x14ac:dyDescent="0.35">
      <c r="L700">
        <v>1956</v>
      </c>
      <c r="M700">
        <v>50</v>
      </c>
    </row>
    <row r="701" spans="12:13" x14ac:dyDescent="0.35">
      <c r="L701">
        <v>1956</v>
      </c>
      <c r="M701">
        <v>50</v>
      </c>
    </row>
    <row r="702" spans="12:13" x14ac:dyDescent="0.35">
      <c r="L702">
        <v>1956</v>
      </c>
      <c r="M702">
        <v>50</v>
      </c>
    </row>
    <row r="703" spans="12:13" x14ac:dyDescent="0.35">
      <c r="L703">
        <v>1956</v>
      </c>
      <c r="M703">
        <v>50</v>
      </c>
    </row>
    <row r="704" spans="12:13" x14ac:dyDescent="0.35">
      <c r="L704">
        <v>1995</v>
      </c>
      <c r="M704">
        <v>70</v>
      </c>
    </row>
    <row r="705" spans="12:13" x14ac:dyDescent="0.35">
      <c r="L705">
        <v>2993</v>
      </c>
      <c r="M705">
        <v>70</v>
      </c>
    </row>
    <row r="706" spans="12:13" x14ac:dyDescent="0.35">
      <c r="L706">
        <v>1998</v>
      </c>
      <c r="M706">
        <v>70</v>
      </c>
    </row>
    <row r="707" spans="12:13" x14ac:dyDescent="0.35">
      <c r="L707">
        <v>2993</v>
      </c>
      <c r="M707">
        <v>88</v>
      </c>
    </row>
    <row r="708" spans="12:13" x14ac:dyDescent="0.35">
      <c r="L708">
        <v>2993</v>
      </c>
      <c r="M708">
        <v>88</v>
      </c>
    </row>
    <row r="709" spans="12:13" x14ac:dyDescent="0.35">
      <c r="L709">
        <v>1995</v>
      </c>
      <c r="M709">
        <v>66</v>
      </c>
    </row>
    <row r="710" spans="12:13" x14ac:dyDescent="0.35">
      <c r="L710">
        <v>998</v>
      </c>
      <c r="M710">
        <v>32</v>
      </c>
    </row>
    <row r="711" spans="12:13" x14ac:dyDescent="0.35">
      <c r="L711">
        <v>998</v>
      </c>
      <c r="M711">
        <v>32</v>
      </c>
    </row>
    <row r="712" spans="12:13" x14ac:dyDescent="0.35">
      <c r="L712">
        <v>1197</v>
      </c>
      <c r="M712">
        <v>32</v>
      </c>
    </row>
    <row r="713" spans="12:13" x14ac:dyDescent="0.35">
      <c r="L713">
        <v>998</v>
      </c>
      <c r="M713">
        <v>32</v>
      </c>
    </row>
    <row r="714" spans="12:13" x14ac:dyDescent="0.35">
      <c r="L714">
        <v>1197</v>
      </c>
      <c r="M714">
        <v>32</v>
      </c>
    </row>
    <row r="715" spans="12:13" x14ac:dyDescent="0.35">
      <c r="L715">
        <v>1197</v>
      </c>
      <c r="M715">
        <v>32</v>
      </c>
    </row>
    <row r="716" spans="12:13" x14ac:dyDescent="0.35">
      <c r="L716">
        <v>1197</v>
      </c>
      <c r="M716">
        <v>32</v>
      </c>
    </row>
    <row r="717" spans="12:13" x14ac:dyDescent="0.35">
      <c r="L717">
        <v>998</v>
      </c>
      <c r="M717">
        <v>32</v>
      </c>
    </row>
    <row r="718" spans="12:13" x14ac:dyDescent="0.35">
      <c r="L718">
        <v>998</v>
      </c>
      <c r="M718">
        <v>32</v>
      </c>
    </row>
    <row r="719" spans="12:13" x14ac:dyDescent="0.35">
      <c r="L719">
        <v>1197</v>
      </c>
      <c r="M719">
        <v>32</v>
      </c>
    </row>
    <row r="720" spans="12:13" x14ac:dyDescent="0.35">
      <c r="L720">
        <v>1197</v>
      </c>
      <c r="M720">
        <v>32</v>
      </c>
    </row>
    <row r="721" spans="12:13" x14ac:dyDescent="0.35">
      <c r="L721">
        <v>998</v>
      </c>
      <c r="M721">
        <v>32</v>
      </c>
    </row>
    <row r="722" spans="12:13" x14ac:dyDescent="0.35">
      <c r="L722">
        <v>998</v>
      </c>
      <c r="M722">
        <v>32</v>
      </c>
    </row>
    <row r="723" spans="12:13" x14ac:dyDescent="0.35">
      <c r="L723">
        <v>998</v>
      </c>
      <c r="M723">
        <v>32</v>
      </c>
    </row>
    <row r="724" spans="12:13" x14ac:dyDescent="0.35">
      <c r="L724">
        <v>1199</v>
      </c>
      <c r="M724">
        <v>35</v>
      </c>
    </row>
    <row r="725" spans="12:13" x14ac:dyDescent="0.35">
      <c r="L725">
        <v>1047</v>
      </c>
      <c r="M725">
        <v>35</v>
      </c>
    </row>
    <row r="726" spans="12:13" x14ac:dyDescent="0.35">
      <c r="L726">
        <v>1199</v>
      </c>
      <c r="M726">
        <v>35</v>
      </c>
    </row>
    <row r="727" spans="12:13" x14ac:dyDescent="0.35">
      <c r="L727">
        <v>1493</v>
      </c>
      <c r="M727">
        <v>60</v>
      </c>
    </row>
    <row r="728" spans="12:13" x14ac:dyDescent="0.35">
      <c r="L728">
        <v>1493</v>
      </c>
      <c r="M728">
        <v>60</v>
      </c>
    </row>
    <row r="729" spans="12:13" x14ac:dyDescent="0.35">
      <c r="L729">
        <v>1493</v>
      </c>
      <c r="M729">
        <v>60</v>
      </c>
    </row>
    <row r="730" spans="12:13" x14ac:dyDescent="0.35">
      <c r="L730">
        <v>1493</v>
      </c>
      <c r="M730">
        <v>60</v>
      </c>
    </row>
    <row r="731" spans="12:13" x14ac:dyDescent="0.35">
      <c r="L731">
        <v>1493</v>
      </c>
      <c r="M731">
        <v>60</v>
      </c>
    </row>
    <row r="732" spans="12:13" x14ac:dyDescent="0.35">
      <c r="L732">
        <v>2200</v>
      </c>
      <c r="M732">
        <v>60</v>
      </c>
    </row>
    <row r="733" spans="12:13" x14ac:dyDescent="0.35">
      <c r="L733">
        <v>2487</v>
      </c>
      <c r="M733">
        <v>50</v>
      </c>
    </row>
    <row r="734" spans="12:13" x14ac:dyDescent="0.35">
      <c r="L734">
        <v>1496</v>
      </c>
      <c r="M734">
        <v>42</v>
      </c>
    </row>
    <row r="735" spans="12:13" x14ac:dyDescent="0.35">
      <c r="L735">
        <v>1496</v>
      </c>
      <c r="M735">
        <v>42</v>
      </c>
    </row>
    <row r="736" spans="12:13" x14ac:dyDescent="0.35">
      <c r="L736">
        <v>1498</v>
      </c>
      <c r="M736">
        <v>42</v>
      </c>
    </row>
    <row r="737" spans="12:13" x14ac:dyDescent="0.35">
      <c r="L737">
        <v>1496</v>
      </c>
      <c r="M737">
        <v>42</v>
      </c>
    </row>
    <row r="738" spans="12:13" x14ac:dyDescent="0.35">
      <c r="L738">
        <v>1496</v>
      </c>
      <c r="M738">
        <v>42</v>
      </c>
    </row>
    <row r="739" spans="12:13" x14ac:dyDescent="0.35">
      <c r="L739">
        <v>1496</v>
      </c>
      <c r="M739">
        <v>42</v>
      </c>
    </row>
    <row r="740" spans="12:13" x14ac:dyDescent="0.35">
      <c r="L740">
        <v>1496</v>
      </c>
      <c r="M740">
        <v>42</v>
      </c>
    </row>
    <row r="741" spans="12:13" x14ac:dyDescent="0.35">
      <c r="L741">
        <v>1496</v>
      </c>
      <c r="M741">
        <v>42</v>
      </c>
    </row>
    <row r="742" spans="12:13" x14ac:dyDescent="0.35">
      <c r="L742">
        <v>1498</v>
      </c>
      <c r="M742">
        <v>42</v>
      </c>
    </row>
    <row r="743" spans="12:13" x14ac:dyDescent="0.35">
      <c r="L743">
        <v>1496</v>
      </c>
      <c r="M743">
        <v>42</v>
      </c>
    </row>
    <row r="744" spans="12:13" x14ac:dyDescent="0.35">
      <c r="L744">
        <v>1496</v>
      </c>
      <c r="M744">
        <v>42</v>
      </c>
    </row>
    <row r="745" spans="12:13" x14ac:dyDescent="0.35">
      <c r="L745">
        <v>1496</v>
      </c>
      <c r="M745">
        <v>42</v>
      </c>
    </row>
    <row r="746" spans="12:13" x14ac:dyDescent="0.35">
      <c r="L746">
        <v>1496</v>
      </c>
      <c r="M746">
        <v>42</v>
      </c>
    </row>
    <row r="747" spans="12:13" x14ac:dyDescent="0.35">
      <c r="L747">
        <v>1498</v>
      </c>
      <c r="M747">
        <v>42</v>
      </c>
    </row>
    <row r="748" spans="12:13" x14ac:dyDescent="0.35">
      <c r="L748">
        <v>1395</v>
      </c>
      <c r="M748">
        <v>50</v>
      </c>
    </row>
    <row r="749" spans="12:13" x14ac:dyDescent="0.35">
      <c r="L749">
        <v>1968</v>
      </c>
      <c r="M749">
        <v>50</v>
      </c>
    </row>
    <row r="750" spans="12:13" x14ac:dyDescent="0.35">
      <c r="L750">
        <v>1395</v>
      </c>
      <c r="M750">
        <v>50</v>
      </c>
    </row>
    <row r="751" spans="12:13" x14ac:dyDescent="0.35">
      <c r="L751">
        <v>1798</v>
      </c>
      <c r="M751">
        <v>50</v>
      </c>
    </row>
    <row r="752" spans="12:13" x14ac:dyDescent="0.35">
      <c r="L752">
        <v>1968</v>
      </c>
      <c r="M752">
        <v>50</v>
      </c>
    </row>
    <row r="753" spans="12:13" x14ac:dyDescent="0.35">
      <c r="L753">
        <v>1968</v>
      </c>
      <c r="M753">
        <v>50</v>
      </c>
    </row>
    <row r="754" spans="12:13" x14ac:dyDescent="0.35">
      <c r="L754">
        <v>1798</v>
      </c>
      <c r="M754">
        <v>50</v>
      </c>
    </row>
    <row r="755" spans="12:13" x14ac:dyDescent="0.35">
      <c r="L755">
        <v>1968</v>
      </c>
      <c r="M755">
        <v>50</v>
      </c>
    </row>
    <row r="756" spans="12:13" x14ac:dyDescent="0.35">
      <c r="L756">
        <v>1395</v>
      </c>
      <c r="M756">
        <v>50</v>
      </c>
    </row>
    <row r="757" spans="12:13" x14ac:dyDescent="0.35">
      <c r="L757">
        <v>1968</v>
      </c>
      <c r="M757">
        <v>50</v>
      </c>
    </row>
    <row r="758" spans="12:13" x14ac:dyDescent="0.35">
      <c r="L758">
        <v>1798</v>
      </c>
      <c r="M758">
        <v>50</v>
      </c>
    </row>
    <row r="759" spans="12:13" x14ac:dyDescent="0.35">
      <c r="L759">
        <v>1968</v>
      </c>
      <c r="M759">
        <v>50</v>
      </c>
    </row>
    <row r="760" spans="12:13" x14ac:dyDescent="0.35">
      <c r="L760">
        <v>1461</v>
      </c>
      <c r="M760">
        <v>50</v>
      </c>
    </row>
    <row r="761" spans="12:13" x14ac:dyDescent="0.35">
      <c r="L761">
        <v>1461</v>
      </c>
      <c r="M761">
        <v>50</v>
      </c>
    </row>
    <row r="762" spans="12:13" x14ac:dyDescent="0.35">
      <c r="L762">
        <v>1461</v>
      </c>
      <c r="M762">
        <v>50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S300"/>
  <sheetViews>
    <sheetView zoomScale="63" workbookViewId="0">
      <selection activeCell="T16" sqref="T16"/>
    </sheetView>
  </sheetViews>
  <sheetFormatPr defaultRowHeight="14.5" x14ac:dyDescent="0.35"/>
  <cols>
    <col min="1" max="1" width="10.6328125" customWidth="1"/>
    <col min="2" max="2" width="16.6328125" customWidth="1"/>
    <col min="3" max="3" width="11.54296875" customWidth="1"/>
    <col min="4" max="4" width="16.08984375" customWidth="1"/>
    <col min="5" max="5" width="12.26953125" customWidth="1"/>
    <col min="7" max="7" width="13.6328125" customWidth="1"/>
    <col min="8" max="8" width="23.08984375" customWidth="1"/>
  </cols>
  <sheetData>
    <row r="1" spans="1:19" x14ac:dyDescent="0.35">
      <c r="A1" t="s">
        <v>1</v>
      </c>
      <c r="B1" t="s">
        <v>2</v>
      </c>
      <c r="C1" t="s">
        <v>12</v>
      </c>
      <c r="D1" t="s">
        <v>2502</v>
      </c>
      <c r="E1" t="s">
        <v>2503</v>
      </c>
    </row>
    <row r="2" spans="1:19" x14ac:dyDescent="0.35">
      <c r="A2" t="s">
        <v>235</v>
      </c>
      <c r="B2" t="s">
        <v>236</v>
      </c>
      <c r="C2" t="s">
        <v>146</v>
      </c>
      <c r="D2">
        <v>2</v>
      </c>
      <c r="E2">
        <v>13.5</v>
      </c>
      <c r="G2" s="3" t="s">
        <v>2459</v>
      </c>
      <c r="H2" t="s">
        <v>2504</v>
      </c>
    </row>
    <row r="3" spans="1:19" x14ac:dyDescent="0.35">
      <c r="A3" t="s">
        <v>235</v>
      </c>
      <c r="B3" t="s">
        <v>236</v>
      </c>
      <c r="C3" t="s">
        <v>146</v>
      </c>
      <c r="D3">
        <v>2</v>
      </c>
      <c r="E3">
        <v>13.5</v>
      </c>
      <c r="G3" s="4" t="s">
        <v>679</v>
      </c>
      <c r="H3" s="5">
        <v>10.68125</v>
      </c>
    </row>
    <row r="4" spans="1:19" x14ac:dyDescent="0.35">
      <c r="A4" t="s">
        <v>235</v>
      </c>
      <c r="B4" t="s">
        <v>236</v>
      </c>
      <c r="C4" t="s">
        <v>146</v>
      </c>
      <c r="D4">
        <v>2</v>
      </c>
      <c r="E4">
        <v>13</v>
      </c>
      <c r="G4" s="4" t="s">
        <v>898</v>
      </c>
      <c r="H4" s="5">
        <v>14.641428571428571</v>
      </c>
    </row>
    <row r="5" spans="1:19" x14ac:dyDescent="0.35">
      <c r="A5" t="s">
        <v>235</v>
      </c>
      <c r="B5" t="s">
        <v>273</v>
      </c>
      <c r="C5" t="s">
        <v>146</v>
      </c>
      <c r="D5">
        <v>2</v>
      </c>
      <c r="E5">
        <v>15.5</v>
      </c>
      <c r="G5" s="4" t="s">
        <v>865</v>
      </c>
      <c r="H5" s="5">
        <v>15.672499999999999</v>
      </c>
    </row>
    <row r="6" spans="1:19" x14ac:dyDescent="0.35">
      <c r="A6" t="s">
        <v>235</v>
      </c>
      <c r="B6" t="s">
        <v>273</v>
      </c>
      <c r="C6" t="s">
        <v>146</v>
      </c>
      <c r="D6">
        <v>2</v>
      </c>
      <c r="E6">
        <v>15.5</v>
      </c>
      <c r="G6" s="4" t="s">
        <v>193</v>
      </c>
      <c r="H6" s="5">
        <v>15.85611111111111</v>
      </c>
    </row>
    <row r="7" spans="1:19" x14ac:dyDescent="0.35">
      <c r="A7" t="s">
        <v>235</v>
      </c>
      <c r="B7" t="s">
        <v>273</v>
      </c>
      <c r="C7" t="s">
        <v>146</v>
      </c>
      <c r="D7">
        <v>2</v>
      </c>
      <c r="E7">
        <v>21.535</v>
      </c>
      <c r="G7" s="4" t="s">
        <v>785</v>
      </c>
      <c r="H7" s="5">
        <v>16.647719298245615</v>
      </c>
    </row>
    <row r="8" spans="1:19" x14ac:dyDescent="0.35">
      <c r="A8" t="s">
        <v>235</v>
      </c>
      <c r="B8" t="s">
        <v>273</v>
      </c>
      <c r="C8" t="s">
        <v>146</v>
      </c>
      <c r="D8">
        <v>2</v>
      </c>
      <c r="E8">
        <v>15.5</v>
      </c>
      <c r="G8" s="4" t="s">
        <v>444</v>
      </c>
      <c r="H8" s="5">
        <v>17.086999999999996</v>
      </c>
    </row>
    <row r="9" spans="1:19" x14ac:dyDescent="0.35">
      <c r="A9" t="s">
        <v>235</v>
      </c>
      <c r="B9" t="s">
        <v>273</v>
      </c>
      <c r="C9" t="s">
        <v>146</v>
      </c>
      <c r="D9">
        <v>2</v>
      </c>
      <c r="E9">
        <v>15.5</v>
      </c>
      <c r="G9" s="4" t="s">
        <v>319</v>
      </c>
      <c r="H9" s="5">
        <v>17.324146341463415</v>
      </c>
    </row>
    <row r="10" spans="1:19" x14ac:dyDescent="0.35">
      <c r="A10" t="s">
        <v>139</v>
      </c>
      <c r="B10" t="s">
        <v>360</v>
      </c>
      <c r="C10" t="s">
        <v>146</v>
      </c>
      <c r="D10">
        <v>2</v>
      </c>
      <c r="E10">
        <v>23.42</v>
      </c>
      <c r="G10" s="4" t="s">
        <v>615</v>
      </c>
      <c r="H10" s="5">
        <v>17.864666666666665</v>
      </c>
      <c r="S10" t="s">
        <v>2456</v>
      </c>
    </row>
    <row r="11" spans="1:19" x14ac:dyDescent="0.35">
      <c r="A11" t="s">
        <v>139</v>
      </c>
      <c r="B11" t="s">
        <v>360</v>
      </c>
      <c r="C11" t="s">
        <v>146</v>
      </c>
      <c r="D11">
        <v>2</v>
      </c>
      <c r="E11">
        <v>23.42</v>
      </c>
      <c r="G11" s="4" t="s">
        <v>235</v>
      </c>
      <c r="H11" s="5">
        <v>19.71863636363636</v>
      </c>
    </row>
    <row r="12" spans="1:19" x14ac:dyDescent="0.35">
      <c r="A12" t="s">
        <v>139</v>
      </c>
      <c r="B12" t="s">
        <v>360</v>
      </c>
      <c r="C12" t="s">
        <v>146</v>
      </c>
      <c r="D12">
        <v>2</v>
      </c>
      <c r="E12">
        <v>23.42</v>
      </c>
      <c r="G12" s="4" t="s">
        <v>139</v>
      </c>
      <c r="H12" s="5">
        <v>19.787804878048771</v>
      </c>
    </row>
    <row r="13" spans="1:19" x14ac:dyDescent="0.35">
      <c r="A13" t="s">
        <v>139</v>
      </c>
      <c r="B13" t="s">
        <v>360</v>
      </c>
      <c r="C13" t="s">
        <v>146</v>
      </c>
      <c r="D13">
        <v>2</v>
      </c>
      <c r="E13">
        <v>23.42</v>
      </c>
      <c r="G13" s="4" t="s">
        <v>2448</v>
      </c>
      <c r="H13" s="5">
        <v>17.434297658862874</v>
      </c>
    </row>
    <row r="14" spans="1:19" x14ac:dyDescent="0.35">
      <c r="A14" t="s">
        <v>139</v>
      </c>
      <c r="B14" t="s">
        <v>360</v>
      </c>
      <c r="C14" t="s">
        <v>146</v>
      </c>
      <c r="D14">
        <v>2</v>
      </c>
      <c r="E14">
        <v>23.92</v>
      </c>
    </row>
    <row r="15" spans="1:19" x14ac:dyDescent="0.35">
      <c r="A15" t="s">
        <v>139</v>
      </c>
      <c r="B15" t="s">
        <v>360</v>
      </c>
      <c r="C15" t="s">
        <v>146</v>
      </c>
      <c r="D15">
        <v>2</v>
      </c>
      <c r="E15">
        <v>23.92</v>
      </c>
      <c r="G15" s="3" t="s">
        <v>2459</v>
      </c>
      <c r="H15" t="s">
        <v>2504</v>
      </c>
    </row>
    <row r="16" spans="1:19" x14ac:dyDescent="0.35">
      <c r="A16" t="s">
        <v>139</v>
      </c>
      <c r="B16" t="s">
        <v>360</v>
      </c>
      <c r="C16" t="s">
        <v>146</v>
      </c>
      <c r="D16">
        <v>2</v>
      </c>
      <c r="E16">
        <v>23.92</v>
      </c>
      <c r="G16" s="4" t="s">
        <v>588</v>
      </c>
      <c r="H16" s="5">
        <v>20.5</v>
      </c>
    </row>
    <row r="17" spans="1:8" x14ac:dyDescent="0.35">
      <c r="A17" t="s">
        <v>235</v>
      </c>
      <c r="B17" t="s">
        <v>391</v>
      </c>
      <c r="C17" t="s">
        <v>146</v>
      </c>
      <c r="D17">
        <v>2</v>
      </c>
      <c r="E17">
        <v>22.5</v>
      </c>
      <c r="G17" s="4" t="s">
        <v>2138</v>
      </c>
      <c r="H17" s="5">
        <v>20.5</v>
      </c>
    </row>
    <row r="18" spans="1:8" x14ac:dyDescent="0.35">
      <c r="A18" t="s">
        <v>235</v>
      </c>
      <c r="B18" t="s">
        <v>391</v>
      </c>
      <c r="C18" t="s">
        <v>146</v>
      </c>
      <c r="D18">
        <v>2</v>
      </c>
      <c r="E18">
        <v>22.5</v>
      </c>
      <c r="G18" s="4" t="s">
        <v>398</v>
      </c>
      <c r="H18" s="5">
        <v>20.6675</v>
      </c>
    </row>
    <row r="19" spans="1:8" x14ac:dyDescent="0.35">
      <c r="A19" t="s">
        <v>235</v>
      </c>
      <c r="B19" t="s">
        <v>391</v>
      </c>
      <c r="C19" t="s">
        <v>146</v>
      </c>
      <c r="D19">
        <v>2</v>
      </c>
      <c r="E19">
        <v>22.5</v>
      </c>
      <c r="G19" s="4" t="s">
        <v>1121</v>
      </c>
      <c r="H19" s="5">
        <v>21.5</v>
      </c>
    </row>
    <row r="20" spans="1:8" x14ac:dyDescent="0.35">
      <c r="A20" t="s">
        <v>235</v>
      </c>
      <c r="B20" t="s">
        <v>391</v>
      </c>
      <c r="C20" t="s">
        <v>146</v>
      </c>
      <c r="D20">
        <v>2</v>
      </c>
      <c r="E20">
        <v>22.5</v>
      </c>
      <c r="G20" s="4" t="s">
        <v>1060</v>
      </c>
      <c r="H20" s="5">
        <v>21.667500000000004</v>
      </c>
    </row>
    <row r="21" spans="1:8" x14ac:dyDescent="0.35">
      <c r="A21" t="s">
        <v>235</v>
      </c>
      <c r="B21" t="s">
        <v>391</v>
      </c>
      <c r="C21" t="s">
        <v>146</v>
      </c>
      <c r="D21">
        <v>2</v>
      </c>
      <c r="E21">
        <v>22.5</v>
      </c>
      <c r="G21" s="4" t="s">
        <v>1272</v>
      </c>
      <c r="H21" s="5">
        <v>22.150000000000002</v>
      </c>
    </row>
    <row r="22" spans="1:8" x14ac:dyDescent="0.35">
      <c r="A22" t="s">
        <v>235</v>
      </c>
      <c r="B22" t="s">
        <v>391</v>
      </c>
      <c r="C22" t="s">
        <v>146</v>
      </c>
      <c r="D22">
        <v>2</v>
      </c>
      <c r="E22">
        <v>22.5</v>
      </c>
      <c r="G22" s="4" t="s">
        <v>391</v>
      </c>
      <c r="H22" s="5">
        <v>22.5</v>
      </c>
    </row>
    <row r="23" spans="1:8" x14ac:dyDescent="0.35">
      <c r="A23" t="s">
        <v>235</v>
      </c>
      <c r="B23" t="s">
        <v>391</v>
      </c>
      <c r="C23" t="s">
        <v>146</v>
      </c>
      <c r="D23">
        <v>2</v>
      </c>
      <c r="E23">
        <v>22.5</v>
      </c>
      <c r="G23" s="4" t="s">
        <v>1051</v>
      </c>
      <c r="H23" s="5">
        <v>22.5</v>
      </c>
    </row>
    <row r="24" spans="1:8" x14ac:dyDescent="0.35">
      <c r="A24" t="s">
        <v>235</v>
      </c>
      <c r="B24" t="s">
        <v>391</v>
      </c>
      <c r="C24" t="s">
        <v>146</v>
      </c>
      <c r="D24">
        <v>2</v>
      </c>
      <c r="E24">
        <v>22.5</v>
      </c>
      <c r="G24" s="4" t="s">
        <v>1134</v>
      </c>
      <c r="H24" s="5">
        <v>23.560000000000002</v>
      </c>
    </row>
    <row r="25" spans="1:8" x14ac:dyDescent="0.35">
      <c r="A25" t="s">
        <v>235</v>
      </c>
      <c r="B25" t="s">
        <v>398</v>
      </c>
      <c r="C25" t="s">
        <v>146</v>
      </c>
      <c r="D25">
        <v>2</v>
      </c>
      <c r="E25">
        <v>20.89</v>
      </c>
      <c r="G25" s="4" t="s">
        <v>360</v>
      </c>
      <c r="H25" s="5">
        <v>23.634285714285713</v>
      </c>
    </row>
    <row r="26" spans="1:8" x14ac:dyDescent="0.35">
      <c r="A26" t="s">
        <v>235</v>
      </c>
      <c r="B26" t="s">
        <v>398</v>
      </c>
      <c r="C26" t="s">
        <v>146</v>
      </c>
      <c r="D26">
        <v>2</v>
      </c>
      <c r="E26">
        <v>20.445</v>
      </c>
      <c r="G26" s="4" t="s">
        <v>2448</v>
      </c>
      <c r="H26" s="5">
        <v>22.321000000000009</v>
      </c>
    </row>
    <row r="27" spans="1:8" x14ac:dyDescent="0.35">
      <c r="A27" t="s">
        <v>444</v>
      </c>
      <c r="B27" t="s">
        <v>445</v>
      </c>
      <c r="C27" t="s">
        <v>146</v>
      </c>
      <c r="D27">
        <v>2</v>
      </c>
      <c r="E27">
        <v>16.405000000000001</v>
      </c>
    </row>
    <row r="28" spans="1:8" x14ac:dyDescent="0.35">
      <c r="A28" t="s">
        <v>444</v>
      </c>
      <c r="B28" t="s">
        <v>445</v>
      </c>
      <c r="C28" t="s">
        <v>146</v>
      </c>
      <c r="D28">
        <v>2</v>
      </c>
      <c r="E28">
        <v>16.63</v>
      </c>
    </row>
    <row r="29" spans="1:8" x14ac:dyDescent="0.35">
      <c r="A29" t="s">
        <v>444</v>
      </c>
      <c r="B29" t="s">
        <v>445</v>
      </c>
      <c r="C29" t="s">
        <v>460</v>
      </c>
      <c r="D29">
        <v>3</v>
      </c>
      <c r="E29">
        <v>21.945</v>
      </c>
    </row>
    <row r="30" spans="1:8" x14ac:dyDescent="0.35">
      <c r="A30" t="s">
        <v>444</v>
      </c>
      <c r="B30" t="s">
        <v>445</v>
      </c>
      <c r="C30" t="s">
        <v>146</v>
      </c>
      <c r="D30">
        <v>2</v>
      </c>
      <c r="E30">
        <v>16.405000000000001</v>
      </c>
      <c r="G30" s="3" t="s">
        <v>2459</v>
      </c>
      <c r="H30" t="s">
        <v>2504</v>
      </c>
    </row>
    <row r="31" spans="1:8" x14ac:dyDescent="0.35">
      <c r="A31" t="s">
        <v>444</v>
      </c>
      <c r="B31" t="s">
        <v>445</v>
      </c>
      <c r="C31" t="s">
        <v>460</v>
      </c>
      <c r="D31">
        <v>3</v>
      </c>
      <c r="E31">
        <v>21.689999999999998</v>
      </c>
      <c r="G31" s="4" t="s">
        <v>146</v>
      </c>
      <c r="H31" s="5">
        <v>16.888503649635037</v>
      </c>
    </row>
    <row r="32" spans="1:8" x14ac:dyDescent="0.35">
      <c r="A32" t="s">
        <v>444</v>
      </c>
      <c r="B32" t="s">
        <v>445</v>
      </c>
      <c r="C32" t="s">
        <v>460</v>
      </c>
      <c r="D32">
        <v>3</v>
      </c>
      <c r="E32">
        <v>21.689999999999998</v>
      </c>
      <c r="G32" s="4" t="s">
        <v>1004</v>
      </c>
      <c r="H32" s="5">
        <v>16.899999999999999</v>
      </c>
    </row>
    <row r="33" spans="1:8" x14ac:dyDescent="0.35">
      <c r="A33" t="s">
        <v>444</v>
      </c>
      <c r="B33" t="s">
        <v>445</v>
      </c>
      <c r="C33" t="s">
        <v>146</v>
      </c>
      <c r="D33">
        <v>2</v>
      </c>
      <c r="E33">
        <v>16.63</v>
      </c>
      <c r="G33" s="4" t="s">
        <v>460</v>
      </c>
      <c r="H33" s="5">
        <v>17.885812500000011</v>
      </c>
    </row>
    <row r="34" spans="1:8" x14ac:dyDescent="0.35">
      <c r="A34" t="s">
        <v>444</v>
      </c>
      <c r="B34" t="s">
        <v>445</v>
      </c>
      <c r="C34" t="s">
        <v>460</v>
      </c>
      <c r="D34">
        <v>3</v>
      </c>
      <c r="E34">
        <v>21.689999999999998</v>
      </c>
      <c r="G34" s="4" t="s">
        <v>508</v>
      </c>
      <c r="H34" s="5">
        <v>20.5</v>
      </c>
    </row>
    <row r="35" spans="1:8" x14ac:dyDescent="0.35">
      <c r="A35" t="s">
        <v>444</v>
      </c>
      <c r="B35" t="s">
        <v>445</v>
      </c>
      <c r="C35" t="s">
        <v>146</v>
      </c>
      <c r="D35">
        <v>2</v>
      </c>
      <c r="E35">
        <v>16.405000000000001</v>
      </c>
      <c r="G35" s="4" t="s">
        <v>2448</v>
      </c>
      <c r="H35" s="5">
        <v>17.434297658862889</v>
      </c>
    </row>
    <row r="36" spans="1:8" x14ac:dyDescent="0.35">
      <c r="A36" t="s">
        <v>444</v>
      </c>
      <c r="B36" t="s">
        <v>445</v>
      </c>
      <c r="C36" t="s">
        <v>460</v>
      </c>
      <c r="D36">
        <v>3</v>
      </c>
      <c r="E36">
        <v>21.689999999999998</v>
      </c>
    </row>
    <row r="37" spans="1:8" x14ac:dyDescent="0.35">
      <c r="A37" t="s">
        <v>444</v>
      </c>
      <c r="B37" t="s">
        <v>445</v>
      </c>
      <c r="C37" t="s">
        <v>146</v>
      </c>
      <c r="D37">
        <v>2</v>
      </c>
      <c r="E37">
        <v>16.405000000000001</v>
      </c>
    </row>
    <row r="38" spans="1:8" x14ac:dyDescent="0.35">
      <c r="A38" t="s">
        <v>444</v>
      </c>
      <c r="B38" t="s">
        <v>445</v>
      </c>
      <c r="C38" t="s">
        <v>460</v>
      </c>
      <c r="D38">
        <v>3</v>
      </c>
      <c r="E38">
        <v>21.945</v>
      </c>
    </row>
    <row r="39" spans="1:8" x14ac:dyDescent="0.35">
      <c r="A39" t="s">
        <v>444</v>
      </c>
      <c r="B39" t="s">
        <v>445</v>
      </c>
      <c r="C39" t="s">
        <v>146</v>
      </c>
      <c r="D39">
        <v>2</v>
      </c>
      <c r="E39">
        <v>16.405000000000001</v>
      </c>
    </row>
    <row r="40" spans="1:8" x14ac:dyDescent="0.35">
      <c r="A40" t="s">
        <v>444</v>
      </c>
      <c r="B40" t="s">
        <v>445</v>
      </c>
      <c r="C40" t="s">
        <v>460</v>
      </c>
      <c r="D40">
        <v>3</v>
      </c>
      <c r="E40">
        <v>21.689999999999998</v>
      </c>
    </row>
    <row r="41" spans="1:8" x14ac:dyDescent="0.35">
      <c r="A41" t="s">
        <v>319</v>
      </c>
      <c r="B41" t="s">
        <v>506</v>
      </c>
      <c r="C41" t="s">
        <v>146</v>
      </c>
      <c r="D41">
        <v>2</v>
      </c>
      <c r="E41">
        <v>15.7</v>
      </c>
    </row>
    <row r="42" spans="1:8" x14ac:dyDescent="0.35">
      <c r="A42" t="s">
        <v>235</v>
      </c>
      <c r="B42" t="s">
        <v>530</v>
      </c>
      <c r="C42" t="s">
        <v>460</v>
      </c>
      <c r="D42">
        <v>3</v>
      </c>
      <c r="E42">
        <v>17.2</v>
      </c>
    </row>
    <row r="43" spans="1:8" x14ac:dyDescent="0.35">
      <c r="A43" t="s">
        <v>235</v>
      </c>
      <c r="B43" t="s">
        <v>530</v>
      </c>
      <c r="C43" t="s">
        <v>146</v>
      </c>
      <c r="D43">
        <v>2</v>
      </c>
      <c r="E43">
        <v>17.700000000000003</v>
      </c>
    </row>
    <row r="44" spans="1:8" x14ac:dyDescent="0.35">
      <c r="A44" t="s">
        <v>319</v>
      </c>
      <c r="B44" t="s">
        <v>548</v>
      </c>
      <c r="C44" t="s">
        <v>146</v>
      </c>
      <c r="D44">
        <v>2</v>
      </c>
      <c r="E44">
        <v>15.950000000000001</v>
      </c>
    </row>
    <row r="45" spans="1:8" x14ac:dyDescent="0.35">
      <c r="A45" t="s">
        <v>319</v>
      </c>
      <c r="B45" t="s">
        <v>548</v>
      </c>
      <c r="C45" t="s">
        <v>460</v>
      </c>
      <c r="D45">
        <v>3</v>
      </c>
      <c r="E45">
        <v>20.47</v>
      </c>
    </row>
    <row r="46" spans="1:8" x14ac:dyDescent="0.35">
      <c r="A46" t="s">
        <v>319</v>
      </c>
      <c r="B46" t="s">
        <v>548</v>
      </c>
      <c r="C46" t="s">
        <v>146</v>
      </c>
      <c r="D46">
        <v>2</v>
      </c>
      <c r="E46">
        <v>15.9</v>
      </c>
    </row>
    <row r="47" spans="1:8" x14ac:dyDescent="0.35">
      <c r="A47" t="s">
        <v>319</v>
      </c>
      <c r="B47" t="s">
        <v>548</v>
      </c>
      <c r="C47" t="s">
        <v>460</v>
      </c>
      <c r="D47">
        <v>3</v>
      </c>
      <c r="E47">
        <v>20.47</v>
      </c>
    </row>
    <row r="48" spans="1:8" x14ac:dyDescent="0.35">
      <c r="A48" t="s">
        <v>319</v>
      </c>
      <c r="B48" t="s">
        <v>548</v>
      </c>
      <c r="C48" t="s">
        <v>146</v>
      </c>
      <c r="D48">
        <v>2</v>
      </c>
      <c r="E48">
        <v>15.9</v>
      </c>
    </row>
    <row r="49" spans="1:5" x14ac:dyDescent="0.35">
      <c r="A49" t="s">
        <v>319</v>
      </c>
      <c r="B49" t="s">
        <v>548</v>
      </c>
      <c r="C49" t="s">
        <v>460</v>
      </c>
      <c r="D49">
        <v>3</v>
      </c>
      <c r="E49">
        <v>20.47</v>
      </c>
    </row>
    <row r="50" spans="1:5" x14ac:dyDescent="0.35">
      <c r="A50" t="s">
        <v>319</v>
      </c>
      <c r="B50" t="s">
        <v>548</v>
      </c>
      <c r="C50" t="s">
        <v>146</v>
      </c>
      <c r="D50">
        <v>2</v>
      </c>
      <c r="E50">
        <v>15.9</v>
      </c>
    </row>
    <row r="51" spans="1:5" x14ac:dyDescent="0.35">
      <c r="A51" t="s">
        <v>319</v>
      </c>
      <c r="B51" t="s">
        <v>548</v>
      </c>
      <c r="C51" t="s">
        <v>460</v>
      </c>
      <c r="D51">
        <v>3</v>
      </c>
      <c r="E51">
        <v>20.45</v>
      </c>
    </row>
    <row r="52" spans="1:5" x14ac:dyDescent="0.35">
      <c r="A52" t="s">
        <v>319</v>
      </c>
      <c r="B52" t="s">
        <v>548</v>
      </c>
      <c r="C52" t="s">
        <v>146</v>
      </c>
      <c r="D52">
        <v>2</v>
      </c>
      <c r="E52">
        <v>15.950000000000001</v>
      </c>
    </row>
    <row r="53" spans="1:5" x14ac:dyDescent="0.35">
      <c r="A53" t="s">
        <v>319</v>
      </c>
      <c r="B53" t="s">
        <v>548</v>
      </c>
      <c r="C53" t="s">
        <v>146</v>
      </c>
      <c r="D53">
        <v>2</v>
      </c>
      <c r="E53">
        <v>15.9</v>
      </c>
    </row>
    <row r="54" spans="1:5" x14ac:dyDescent="0.35">
      <c r="A54" t="s">
        <v>319</v>
      </c>
      <c r="B54" t="s">
        <v>548</v>
      </c>
      <c r="C54" t="s">
        <v>146</v>
      </c>
      <c r="D54">
        <v>2</v>
      </c>
      <c r="E54">
        <v>15.9</v>
      </c>
    </row>
    <row r="55" spans="1:5" x14ac:dyDescent="0.35">
      <c r="A55" t="s">
        <v>319</v>
      </c>
      <c r="B55" t="s">
        <v>548</v>
      </c>
      <c r="C55" t="s">
        <v>460</v>
      </c>
      <c r="D55">
        <v>3</v>
      </c>
      <c r="E55">
        <v>20.47</v>
      </c>
    </row>
    <row r="56" spans="1:5" x14ac:dyDescent="0.35">
      <c r="A56" t="s">
        <v>319</v>
      </c>
      <c r="B56" t="s">
        <v>588</v>
      </c>
      <c r="C56" t="s">
        <v>508</v>
      </c>
      <c r="D56">
        <v>1</v>
      </c>
      <c r="E56">
        <v>20.5</v>
      </c>
    </row>
    <row r="57" spans="1:5" x14ac:dyDescent="0.35">
      <c r="A57" t="s">
        <v>615</v>
      </c>
      <c r="B57" t="s">
        <v>616</v>
      </c>
      <c r="C57" t="s">
        <v>146</v>
      </c>
      <c r="D57">
        <v>2</v>
      </c>
      <c r="E57">
        <v>15</v>
      </c>
    </row>
    <row r="58" spans="1:5" x14ac:dyDescent="0.35">
      <c r="A58" t="s">
        <v>615</v>
      </c>
      <c r="B58" t="s">
        <v>616</v>
      </c>
      <c r="C58" t="s">
        <v>146</v>
      </c>
      <c r="D58">
        <v>2</v>
      </c>
      <c r="E58">
        <v>15</v>
      </c>
    </row>
    <row r="59" spans="1:5" x14ac:dyDescent="0.35">
      <c r="A59" t="s">
        <v>615</v>
      </c>
      <c r="B59" t="s">
        <v>616</v>
      </c>
      <c r="C59" t="s">
        <v>146</v>
      </c>
      <c r="D59">
        <v>2</v>
      </c>
      <c r="E59">
        <v>15</v>
      </c>
    </row>
    <row r="60" spans="1:5" x14ac:dyDescent="0.35">
      <c r="A60" t="s">
        <v>615</v>
      </c>
      <c r="B60" t="s">
        <v>616</v>
      </c>
      <c r="C60" t="s">
        <v>460</v>
      </c>
      <c r="D60">
        <v>3</v>
      </c>
      <c r="E60">
        <v>19.5</v>
      </c>
    </row>
    <row r="61" spans="1:5" x14ac:dyDescent="0.35">
      <c r="A61" t="s">
        <v>615</v>
      </c>
      <c r="B61" t="s">
        <v>616</v>
      </c>
      <c r="C61" t="s">
        <v>460</v>
      </c>
      <c r="D61">
        <v>3</v>
      </c>
      <c r="E61">
        <v>19.5</v>
      </c>
    </row>
    <row r="62" spans="1:5" x14ac:dyDescent="0.35">
      <c r="A62" t="s">
        <v>615</v>
      </c>
      <c r="B62" t="s">
        <v>616</v>
      </c>
      <c r="C62" t="s">
        <v>460</v>
      </c>
      <c r="D62">
        <v>3</v>
      </c>
      <c r="E62">
        <v>19.5</v>
      </c>
    </row>
    <row r="63" spans="1:5" x14ac:dyDescent="0.35">
      <c r="A63" t="s">
        <v>615</v>
      </c>
      <c r="B63" t="s">
        <v>616</v>
      </c>
      <c r="C63" t="s">
        <v>146</v>
      </c>
      <c r="D63">
        <v>2</v>
      </c>
      <c r="E63">
        <v>17</v>
      </c>
    </row>
    <row r="64" spans="1:5" x14ac:dyDescent="0.35">
      <c r="A64" t="s">
        <v>615</v>
      </c>
      <c r="B64" t="s">
        <v>616</v>
      </c>
      <c r="C64" t="s">
        <v>460</v>
      </c>
      <c r="D64">
        <v>3</v>
      </c>
      <c r="E64">
        <v>19</v>
      </c>
    </row>
    <row r="65" spans="1:5" x14ac:dyDescent="0.35">
      <c r="A65" t="s">
        <v>615</v>
      </c>
      <c r="B65" t="s">
        <v>714</v>
      </c>
      <c r="C65" t="s">
        <v>460</v>
      </c>
      <c r="D65">
        <v>3</v>
      </c>
      <c r="E65">
        <v>18.48</v>
      </c>
    </row>
    <row r="66" spans="1:5" x14ac:dyDescent="0.35">
      <c r="A66" t="s">
        <v>615</v>
      </c>
      <c r="B66" t="s">
        <v>714</v>
      </c>
      <c r="C66" t="s">
        <v>460</v>
      </c>
      <c r="D66">
        <v>3</v>
      </c>
      <c r="E66">
        <v>18.48</v>
      </c>
    </row>
    <row r="67" spans="1:5" x14ac:dyDescent="0.35">
      <c r="A67" t="s">
        <v>615</v>
      </c>
      <c r="B67" t="s">
        <v>714</v>
      </c>
      <c r="C67" t="s">
        <v>460</v>
      </c>
      <c r="D67">
        <v>3</v>
      </c>
      <c r="E67">
        <v>18.515000000000001</v>
      </c>
    </row>
    <row r="68" spans="1:5" x14ac:dyDescent="0.35">
      <c r="A68" t="s">
        <v>615</v>
      </c>
      <c r="B68" t="s">
        <v>714</v>
      </c>
      <c r="C68" t="s">
        <v>460</v>
      </c>
      <c r="D68">
        <v>3</v>
      </c>
      <c r="E68">
        <v>18.48</v>
      </c>
    </row>
    <row r="69" spans="1:5" x14ac:dyDescent="0.35">
      <c r="A69" t="s">
        <v>615</v>
      </c>
      <c r="B69" t="s">
        <v>714</v>
      </c>
      <c r="C69" t="s">
        <v>460</v>
      </c>
      <c r="D69">
        <v>3</v>
      </c>
      <c r="E69">
        <v>18.515000000000001</v>
      </c>
    </row>
    <row r="70" spans="1:5" x14ac:dyDescent="0.35">
      <c r="A70" t="s">
        <v>444</v>
      </c>
      <c r="B70" t="s">
        <v>765</v>
      </c>
      <c r="C70" t="s">
        <v>146</v>
      </c>
      <c r="D70">
        <v>2</v>
      </c>
      <c r="E70">
        <v>14.95</v>
      </c>
    </row>
    <row r="71" spans="1:5" x14ac:dyDescent="0.35">
      <c r="A71" t="s">
        <v>444</v>
      </c>
      <c r="B71" t="s">
        <v>765</v>
      </c>
      <c r="C71" t="s">
        <v>146</v>
      </c>
      <c r="D71">
        <v>2</v>
      </c>
      <c r="E71">
        <v>15.149999999999999</v>
      </c>
    </row>
    <row r="72" spans="1:5" x14ac:dyDescent="0.35">
      <c r="A72" t="s">
        <v>444</v>
      </c>
      <c r="B72" t="s">
        <v>765</v>
      </c>
      <c r="C72" t="s">
        <v>460</v>
      </c>
      <c r="D72">
        <v>3</v>
      </c>
      <c r="E72">
        <v>21.954999999999998</v>
      </c>
    </row>
    <row r="73" spans="1:5" x14ac:dyDescent="0.35">
      <c r="A73" t="s">
        <v>444</v>
      </c>
      <c r="B73" t="s">
        <v>765</v>
      </c>
      <c r="C73" t="s">
        <v>460</v>
      </c>
      <c r="D73">
        <v>3</v>
      </c>
      <c r="E73">
        <v>21.950000000000003</v>
      </c>
    </row>
    <row r="74" spans="1:5" x14ac:dyDescent="0.35">
      <c r="A74" t="s">
        <v>444</v>
      </c>
      <c r="B74" t="s">
        <v>765</v>
      </c>
      <c r="C74" t="s">
        <v>460</v>
      </c>
      <c r="D74">
        <v>3</v>
      </c>
      <c r="E74">
        <v>21.7</v>
      </c>
    </row>
    <row r="75" spans="1:5" x14ac:dyDescent="0.35">
      <c r="A75" t="s">
        <v>444</v>
      </c>
      <c r="B75" t="s">
        <v>765</v>
      </c>
      <c r="C75" t="s">
        <v>146</v>
      </c>
      <c r="D75">
        <v>2</v>
      </c>
      <c r="E75">
        <v>14.95</v>
      </c>
    </row>
    <row r="76" spans="1:5" x14ac:dyDescent="0.35">
      <c r="A76" t="s">
        <v>444</v>
      </c>
      <c r="B76" t="s">
        <v>765</v>
      </c>
      <c r="C76" t="s">
        <v>146</v>
      </c>
      <c r="D76">
        <v>2</v>
      </c>
      <c r="E76">
        <v>14.95</v>
      </c>
    </row>
    <row r="77" spans="1:5" x14ac:dyDescent="0.35">
      <c r="A77" t="s">
        <v>444</v>
      </c>
      <c r="B77" t="s">
        <v>765</v>
      </c>
      <c r="C77" t="s">
        <v>460</v>
      </c>
      <c r="D77">
        <v>3</v>
      </c>
      <c r="E77">
        <v>21.950000000000003</v>
      </c>
    </row>
    <row r="78" spans="1:5" x14ac:dyDescent="0.35">
      <c r="A78" t="s">
        <v>444</v>
      </c>
      <c r="B78" t="s">
        <v>765</v>
      </c>
      <c r="C78" t="s">
        <v>460</v>
      </c>
      <c r="D78">
        <v>3</v>
      </c>
      <c r="E78">
        <v>21.7</v>
      </c>
    </row>
    <row r="79" spans="1:5" x14ac:dyDescent="0.35">
      <c r="A79" t="s">
        <v>444</v>
      </c>
      <c r="B79" t="s">
        <v>765</v>
      </c>
      <c r="C79" t="s">
        <v>146</v>
      </c>
      <c r="D79">
        <v>2</v>
      </c>
      <c r="E79">
        <v>14.95</v>
      </c>
    </row>
    <row r="80" spans="1:5" x14ac:dyDescent="0.35">
      <c r="A80" t="s">
        <v>444</v>
      </c>
      <c r="B80" t="s">
        <v>778</v>
      </c>
      <c r="C80" t="s">
        <v>146</v>
      </c>
      <c r="D80">
        <v>2</v>
      </c>
      <c r="E80">
        <v>15.5</v>
      </c>
    </row>
    <row r="81" spans="1:5" x14ac:dyDescent="0.35">
      <c r="A81" t="s">
        <v>444</v>
      </c>
      <c r="B81" t="s">
        <v>778</v>
      </c>
      <c r="C81" t="s">
        <v>460</v>
      </c>
      <c r="D81">
        <v>3</v>
      </c>
      <c r="E81">
        <v>20.3</v>
      </c>
    </row>
    <row r="82" spans="1:5" x14ac:dyDescent="0.35">
      <c r="A82" t="s">
        <v>444</v>
      </c>
      <c r="B82" t="s">
        <v>778</v>
      </c>
      <c r="C82" t="s">
        <v>460</v>
      </c>
      <c r="D82">
        <v>3</v>
      </c>
      <c r="E82">
        <v>20.3</v>
      </c>
    </row>
    <row r="83" spans="1:5" x14ac:dyDescent="0.35">
      <c r="A83" t="s">
        <v>444</v>
      </c>
      <c r="B83" t="s">
        <v>778</v>
      </c>
      <c r="C83" t="s">
        <v>460</v>
      </c>
      <c r="D83">
        <v>3</v>
      </c>
      <c r="E83">
        <v>20.3</v>
      </c>
    </row>
    <row r="84" spans="1:5" x14ac:dyDescent="0.35">
      <c r="A84" t="s">
        <v>785</v>
      </c>
      <c r="B84" t="s">
        <v>786</v>
      </c>
      <c r="C84" t="s">
        <v>460</v>
      </c>
      <c r="D84">
        <v>3</v>
      </c>
      <c r="E84">
        <v>19.04</v>
      </c>
    </row>
    <row r="85" spans="1:5" x14ac:dyDescent="0.35">
      <c r="A85" t="s">
        <v>785</v>
      </c>
      <c r="B85" t="s">
        <v>786</v>
      </c>
      <c r="C85" t="s">
        <v>460</v>
      </c>
      <c r="D85">
        <v>3</v>
      </c>
      <c r="E85">
        <v>19.04</v>
      </c>
    </row>
    <row r="86" spans="1:5" x14ac:dyDescent="0.35">
      <c r="A86" t="s">
        <v>785</v>
      </c>
      <c r="B86" t="s">
        <v>786</v>
      </c>
      <c r="C86" t="s">
        <v>460</v>
      </c>
      <c r="D86">
        <v>3</v>
      </c>
      <c r="E86">
        <v>19.04</v>
      </c>
    </row>
    <row r="87" spans="1:5" x14ac:dyDescent="0.35">
      <c r="A87" t="s">
        <v>865</v>
      </c>
      <c r="B87" t="s">
        <v>866</v>
      </c>
      <c r="C87" t="s">
        <v>146</v>
      </c>
      <c r="D87">
        <v>2</v>
      </c>
      <c r="E87">
        <v>12.5</v>
      </c>
    </row>
    <row r="88" spans="1:5" x14ac:dyDescent="0.35">
      <c r="A88" t="s">
        <v>865</v>
      </c>
      <c r="B88" t="s">
        <v>866</v>
      </c>
      <c r="C88" t="s">
        <v>460</v>
      </c>
      <c r="D88">
        <v>3</v>
      </c>
      <c r="E88">
        <v>16.645</v>
      </c>
    </row>
    <row r="89" spans="1:5" x14ac:dyDescent="0.35">
      <c r="A89" t="s">
        <v>865</v>
      </c>
      <c r="B89" t="s">
        <v>890</v>
      </c>
      <c r="C89" t="s">
        <v>460</v>
      </c>
      <c r="D89">
        <v>3</v>
      </c>
      <c r="E89">
        <v>16.645</v>
      </c>
    </row>
    <row r="90" spans="1:5" x14ac:dyDescent="0.35">
      <c r="A90" t="s">
        <v>865</v>
      </c>
      <c r="B90" t="s">
        <v>890</v>
      </c>
      <c r="C90" t="s">
        <v>460</v>
      </c>
      <c r="D90">
        <v>3</v>
      </c>
      <c r="E90">
        <v>16.645</v>
      </c>
    </row>
    <row r="91" spans="1:5" x14ac:dyDescent="0.35">
      <c r="A91" t="s">
        <v>865</v>
      </c>
      <c r="B91" t="s">
        <v>890</v>
      </c>
      <c r="C91" t="s">
        <v>460</v>
      </c>
      <c r="D91">
        <v>3</v>
      </c>
      <c r="E91">
        <v>16.645</v>
      </c>
    </row>
    <row r="92" spans="1:5" x14ac:dyDescent="0.35">
      <c r="A92" t="s">
        <v>898</v>
      </c>
      <c r="B92" t="s">
        <v>899</v>
      </c>
      <c r="C92" t="s">
        <v>460</v>
      </c>
      <c r="D92">
        <v>3</v>
      </c>
      <c r="E92">
        <v>17.28</v>
      </c>
    </row>
    <row r="93" spans="1:5" x14ac:dyDescent="0.35">
      <c r="A93" t="s">
        <v>898</v>
      </c>
      <c r="B93" t="s">
        <v>899</v>
      </c>
      <c r="C93" t="s">
        <v>146</v>
      </c>
      <c r="D93">
        <v>2</v>
      </c>
      <c r="E93">
        <v>17.28</v>
      </c>
    </row>
    <row r="94" spans="1:5" x14ac:dyDescent="0.35">
      <c r="A94" t="s">
        <v>898</v>
      </c>
      <c r="B94" t="s">
        <v>899</v>
      </c>
      <c r="C94" t="s">
        <v>460</v>
      </c>
      <c r="D94">
        <v>3</v>
      </c>
      <c r="E94">
        <v>17.28</v>
      </c>
    </row>
    <row r="95" spans="1:5" x14ac:dyDescent="0.35">
      <c r="A95" t="s">
        <v>679</v>
      </c>
      <c r="B95" t="s">
        <v>938</v>
      </c>
      <c r="C95" t="s">
        <v>146</v>
      </c>
      <c r="D95">
        <v>2</v>
      </c>
      <c r="E95">
        <v>11.5</v>
      </c>
    </row>
    <row r="96" spans="1:5" x14ac:dyDescent="0.35">
      <c r="A96" t="s">
        <v>898</v>
      </c>
      <c r="B96" t="s">
        <v>953</v>
      </c>
      <c r="C96" t="s">
        <v>146</v>
      </c>
      <c r="D96">
        <v>2</v>
      </c>
      <c r="E96">
        <v>10.4</v>
      </c>
    </row>
    <row r="97" spans="1:5" x14ac:dyDescent="0.35">
      <c r="A97" t="s">
        <v>444</v>
      </c>
      <c r="B97" t="s">
        <v>968</v>
      </c>
      <c r="C97" t="s">
        <v>460</v>
      </c>
      <c r="D97">
        <v>3</v>
      </c>
      <c r="E97">
        <v>9</v>
      </c>
    </row>
    <row r="98" spans="1:5" x14ac:dyDescent="0.35">
      <c r="A98" t="s">
        <v>898</v>
      </c>
      <c r="B98" t="s">
        <v>980</v>
      </c>
      <c r="C98" t="s">
        <v>460</v>
      </c>
      <c r="D98">
        <v>3</v>
      </c>
      <c r="E98">
        <v>14.98</v>
      </c>
    </row>
    <row r="99" spans="1:5" x14ac:dyDescent="0.35">
      <c r="A99" t="s">
        <v>898</v>
      </c>
      <c r="B99" t="s">
        <v>980</v>
      </c>
      <c r="C99" t="s">
        <v>460</v>
      </c>
      <c r="D99">
        <v>3</v>
      </c>
      <c r="E99">
        <v>14.98</v>
      </c>
    </row>
    <row r="100" spans="1:5" x14ac:dyDescent="0.35">
      <c r="A100" t="s">
        <v>898</v>
      </c>
      <c r="B100" t="s">
        <v>980</v>
      </c>
      <c r="C100" t="s">
        <v>460</v>
      </c>
      <c r="D100">
        <v>3</v>
      </c>
      <c r="E100">
        <v>14.98</v>
      </c>
    </row>
    <row r="101" spans="1:5" x14ac:dyDescent="0.35">
      <c r="A101" t="s">
        <v>235</v>
      </c>
      <c r="B101" t="s">
        <v>1051</v>
      </c>
      <c r="C101" t="s">
        <v>146</v>
      </c>
      <c r="D101">
        <v>2</v>
      </c>
      <c r="E101">
        <v>22.5</v>
      </c>
    </row>
    <row r="102" spans="1:5" x14ac:dyDescent="0.35">
      <c r="A102" t="s">
        <v>235</v>
      </c>
      <c r="B102" t="s">
        <v>1051</v>
      </c>
      <c r="C102" t="s">
        <v>146</v>
      </c>
      <c r="D102">
        <v>2</v>
      </c>
      <c r="E102">
        <v>22.5</v>
      </c>
    </row>
    <row r="103" spans="1:5" x14ac:dyDescent="0.35">
      <c r="A103" t="s">
        <v>235</v>
      </c>
      <c r="B103" t="s">
        <v>1051</v>
      </c>
      <c r="C103" t="s">
        <v>146</v>
      </c>
      <c r="D103">
        <v>2</v>
      </c>
      <c r="E103">
        <v>22.5</v>
      </c>
    </row>
    <row r="104" spans="1:5" x14ac:dyDescent="0.35">
      <c r="A104" t="s">
        <v>235</v>
      </c>
      <c r="B104" t="s">
        <v>1051</v>
      </c>
      <c r="C104" t="s">
        <v>146</v>
      </c>
      <c r="D104">
        <v>2</v>
      </c>
      <c r="E104">
        <v>22.5</v>
      </c>
    </row>
    <row r="105" spans="1:5" x14ac:dyDescent="0.35">
      <c r="A105" t="s">
        <v>235</v>
      </c>
      <c r="B105" t="s">
        <v>1051</v>
      </c>
      <c r="C105" t="s">
        <v>146</v>
      </c>
      <c r="D105">
        <v>2</v>
      </c>
      <c r="E105">
        <v>22.5</v>
      </c>
    </row>
    <row r="106" spans="1:5" x14ac:dyDescent="0.35">
      <c r="A106" t="s">
        <v>235</v>
      </c>
      <c r="B106" t="s">
        <v>1051</v>
      </c>
      <c r="C106" t="s">
        <v>146</v>
      </c>
      <c r="D106">
        <v>2</v>
      </c>
      <c r="E106">
        <v>22.5</v>
      </c>
    </row>
    <row r="107" spans="1:5" x14ac:dyDescent="0.35">
      <c r="A107" t="s">
        <v>235</v>
      </c>
      <c r="B107" t="s">
        <v>1051</v>
      </c>
      <c r="C107" t="s">
        <v>146</v>
      </c>
      <c r="D107">
        <v>2</v>
      </c>
      <c r="E107">
        <v>22.5</v>
      </c>
    </row>
    <row r="108" spans="1:5" x14ac:dyDescent="0.35">
      <c r="A108" t="s">
        <v>235</v>
      </c>
      <c r="B108" t="s">
        <v>1051</v>
      </c>
      <c r="C108" t="s">
        <v>146</v>
      </c>
      <c r="D108">
        <v>2</v>
      </c>
      <c r="E108">
        <v>22.5</v>
      </c>
    </row>
    <row r="109" spans="1:5" x14ac:dyDescent="0.35">
      <c r="A109" t="s">
        <v>319</v>
      </c>
      <c r="B109" t="s">
        <v>1060</v>
      </c>
      <c r="C109" t="s">
        <v>460</v>
      </c>
      <c r="D109">
        <v>3</v>
      </c>
      <c r="E109">
        <v>24</v>
      </c>
    </row>
    <row r="110" spans="1:5" x14ac:dyDescent="0.35">
      <c r="A110" t="s">
        <v>319</v>
      </c>
      <c r="B110" t="s">
        <v>1060</v>
      </c>
      <c r="C110" t="s">
        <v>460</v>
      </c>
      <c r="D110">
        <v>3</v>
      </c>
      <c r="E110">
        <v>24</v>
      </c>
    </row>
    <row r="111" spans="1:5" x14ac:dyDescent="0.35">
      <c r="A111" t="s">
        <v>319</v>
      </c>
      <c r="B111" t="s">
        <v>1060</v>
      </c>
      <c r="C111" t="s">
        <v>146</v>
      </c>
      <c r="D111">
        <v>2</v>
      </c>
      <c r="E111">
        <v>19.335000000000001</v>
      </c>
    </row>
    <row r="112" spans="1:5" x14ac:dyDescent="0.35">
      <c r="A112" t="s">
        <v>319</v>
      </c>
      <c r="B112" t="s">
        <v>1060</v>
      </c>
      <c r="C112" t="s">
        <v>146</v>
      </c>
      <c r="D112">
        <v>2</v>
      </c>
      <c r="E112">
        <v>19.335000000000001</v>
      </c>
    </row>
    <row r="113" spans="1:5" x14ac:dyDescent="0.35">
      <c r="A113" t="s">
        <v>785</v>
      </c>
      <c r="B113" t="s">
        <v>1075</v>
      </c>
      <c r="C113" t="s">
        <v>146</v>
      </c>
      <c r="D113">
        <v>2</v>
      </c>
      <c r="E113">
        <v>16.824999999999999</v>
      </c>
    </row>
    <row r="114" spans="1:5" x14ac:dyDescent="0.35">
      <c r="A114" t="s">
        <v>785</v>
      </c>
      <c r="B114" t="s">
        <v>1075</v>
      </c>
      <c r="C114" t="s">
        <v>146</v>
      </c>
      <c r="D114">
        <v>2</v>
      </c>
      <c r="E114">
        <v>16.824999999999999</v>
      </c>
    </row>
    <row r="115" spans="1:5" x14ac:dyDescent="0.35">
      <c r="A115" t="s">
        <v>785</v>
      </c>
      <c r="B115" t="s">
        <v>1075</v>
      </c>
      <c r="C115" t="s">
        <v>460</v>
      </c>
      <c r="D115">
        <v>3</v>
      </c>
      <c r="E115">
        <v>23.785</v>
      </c>
    </row>
    <row r="116" spans="1:5" x14ac:dyDescent="0.35">
      <c r="A116" t="s">
        <v>785</v>
      </c>
      <c r="B116" t="s">
        <v>1075</v>
      </c>
      <c r="C116" t="s">
        <v>460</v>
      </c>
      <c r="D116">
        <v>3</v>
      </c>
      <c r="E116">
        <v>23.785</v>
      </c>
    </row>
    <row r="117" spans="1:5" x14ac:dyDescent="0.35">
      <c r="A117" t="s">
        <v>785</v>
      </c>
      <c r="B117" t="s">
        <v>1075</v>
      </c>
      <c r="C117" t="s">
        <v>460</v>
      </c>
      <c r="D117">
        <v>3</v>
      </c>
      <c r="E117">
        <v>23.785</v>
      </c>
    </row>
    <row r="118" spans="1:5" x14ac:dyDescent="0.35">
      <c r="A118" t="s">
        <v>785</v>
      </c>
      <c r="B118" t="s">
        <v>1075</v>
      </c>
      <c r="C118" t="s">
        <v>146</v>
      </c>
      <c r="D118">
        <v>2</v>
      </c>
      <c r="E118">
        <v>16.824999999999999</v>
      </c>
    </row>
    <row r="119" spans="1:5" x14ac:dyDescent="0.35">
      <c r="A119" t="s">
        <v>785</v>
      </c>
      <c r="B119" t="s">
        <v>1075</v>
      </c>
      <c r="C119" t="s">
        <v>146</v>
      </c>
      <c r="D119">
        <v>2</v>
      </c>
      <c r="E119">
        <v>16.824999999999999</v>
      </c>
    </row>
    <row r="120" spans="1:5" x14ac:dyDescent="0.35">
      <c r="A120" t="s">
        <v>785</v>
      </c>
      <c r="B120" t="s">
        <v>1075</v>
      </c>
      <c r="C120" t="s">
        <v>460</v>
      </c>
      <c r="D120">
        <v>3</v>
      </c>
      <c r="E120">
        <v>23.785</v>
      </c>
    </row>
    <row r="121" spans="1:5" x14ac:dyDescent="0.35">
      <c r="A121" t="s">
        <v>785</v>
      </c>
      <c r="B121" t="s">
        <v>1075</v>
      </c>
      <c r="C121" t="s">
        <v>146</v>
      </c>
      <c r="D121">
        <v>2</v>
      </c>
      <c r="E121">
        <v>16.824999999999999</v>
      </c>
    </row>
    <row r="122" spans="1:5" x14ac:dyDescent="0.35">
      <c r="A122" t="s">
        <v>785</v>
      </c>
      <c r="B122" t="s">
        <v>1075</v>
      </c>
      <c r="C122" t="s">
        <v>460</v>
      </c>
      <c r="D122">
        <v>3</v>
      </c>
      <c r="E122">
        <v>23.785</v>
      </c>
    </row>
    <row r="123" spans="1:5" x14ac:dyDescent="0.35">
      <c r="A123" t="s">
        <v>785</v>
      </c>
      <c r="B123" t="s">
        <v>1075</v>
      </c>
      <c r="C123" t="s">
        <v>146</v>
      </c>
      <c r="D123">
        <v>2</v>
      </c>
      <c r="E123">
        <v>16.824999999999999</v>
      </c>
    </row>
    <row r="124" spans="1:5" x14ac:dyDescent="0.35">
      <c r="A124" t="s">
        <v>785</v>
      </c>
      <c r="B124" t="s">
        <v>1075</v>
      </c>
      <c r="C124" t="s">
        <v>460</v>
      </c>
      <c r="D124">
        <v>3</v>
      </c>
      <c r="E124">
        <v>23.785</v>
      </c>
    </row>
    <row r="125" spans="1:5" x14ac:dyDescent="0.35">
      <c r="A125" t="s">
        <v>785</v>
      </c>
      <c r="B125" t="s">
        <v>1075</v>
      </c>
      <c r="C125" t="s">
        <v>146</v>
      </c>
      <c r="D125">
        <v>2</v>
      </c>
      <c r="E125">
        <v>16.824999999999999</v>
      </c>
    </row>
    <row r="126" spans="1:5" x14ac:dyDescent="0.35">
      <c r="A126" t="s">
        <v>785</v>
      </c>
      <c r="B126" t="s">
        <v>1075</v>
      </c>
      <c r="C126" t="s">
        <v>146</v>
      </c>
      <c r="D126">
        <v>2</v>
      </c>
      <c r="E126">
        <v>16.824999999999999</v>
      </c>
    </row>
    <row r="127" spans="1:5" x14ac:dyDescent="0.35">
      <c r="A127" t="s">
        <v>785</v>
      </c>
      <c r="B127" t="s">
        <v>1075</v>
      </c>
      <c r="C127" t="s">
        <v>146</v>
      </c>
      <c r="D127">
        <v>2</v>
      </c>
      <c r="E127">
        <v>16.824999999999999</v>
      </c>
    </row>
    <row r="128" spans="1:5" x14ac:dyDescent="0.35">
      <c r="A128" t="s">
        <v>785</v>
      </c>
      <c r="B128" t="s">
        <v>1075</v>
      </c>
      <c r="C128" t="s">
        <v>460</v>
      </c>
      <c r="D128">
        <v>3</v>
      </c>
      <c r="E128">
        <v>23.785</v>
      </c>
    </row>
    <row r="129" spans="1:5" x14ac:dyDescent="0.35">
      <c r="A129" t="s">
        <v>785</v>
      </c>
      <c r="B129" t="s">
        <v>1075</v>
      </c>
      <c r="C129" t="s">
        <v>460</v>
      </c>
      <c r="D129">
        <v>3</v>
      </c>
      <c r="E129">
        <v>23.785</v>
      </c>
    </row>
    <row r="130" spans="1:5" x14ac:dyDescent="0.35">
      <c r="A130" t="s">
        <v>785</v>
      </c>
      <c r="B130" t="s">
        <v>1075</v>
      </c>
      <c r="C130" t="s">
        <v>460</v>
      </c>
      <c r="D130">
        <v>3</v>
      </c>
      <c r="E130">
        <v>23.785</v>
      </c>
    </row>
    <row r="131" spans="1:5" x14ac:dyDescent="0.35">
      <c r="A131" t="s">
        <v>785</v>
      </c>
      <c r="B131" t="s">
        <v>1075</v>
      </c>
      <c r="C131" t="s">
        <v>460</v>
      </c>
      <c r="D131">
        <v>3</v>
      </c>
      <c r="E131">
        <v>23.785</v>
      </c>
    </row>
    <row r="132" spans="1:5" x14ac:dyDescent="0.35">
      <c r="A132" t="s">
        <v>785</v>
      </c>
      <c r="B132" t="s">
        <v>1075</v>
      </c>
      <c r="C132" t="s">
        <v>460</v>
      </c>
      <c r="D132">
        <v>3</v>
      </c>
      <c r="E132">
        <v>23.785</v>
      </c>
    </row>
    <row r="133" spans="1:5" x14ac:dyDescent="0.35">
      <c r="A133" t="s">
        <v>785</v>
      </c>
      <c r="B133" t="s">
        <v>1075</v>
      </c>
      <c r="C133" t="s">
        <v>146</v>
      </c>
      <c r="D133">
        <v>2</v>
      </c>
      <c r="E133">
        <v>16.824999999999999</v>
      </c>
    </row>
    <row r="134" spans="1:5" x14ac:dyDescent="0.35">
      <c r="A134" t="s">
        <v>785</v>
      </c>
      <c r="B134" t="s">
        <v>1075</v>
      </c>
      <c r="C134" t="s">
        <v>146</v>
      </c>
      <c r="D134">
        <v>2</v>
      </c>
      <c r="E134">
        <v>16.824999999999999</v>
      </c>
    </row>
    <row r="135" spans="1:5" x14ac:dyDescent="0.35">
      <c r="A135" t="s">
        <v>235</v>
      </c>
      <c r="B135" t="s">
        <v>1108</v>
      </c>
      <c r="C135" t="s">
        <v>146</v>
      </c>
      <c r="D135">
        <v>2</v>
      </c>
      <c r="E135">
        <v>14.8</v>
      </c>
    </row>
    <row r="136" spans="1:5" x14ac:dyDescent="0.35">
      <c r="A136" t="s">
        <v>139</v>
      </c>
      <c r="B136" t="s">
        <v>1121</v>
      </c>
      <c r="C136" t="s">
        <v>146</v>
      </c>
      <c r="D136">
        <v>2</v>
      </c>
      <c r="E136">
        <v>18</v>
      </c>
    </row>
    <row r="137" spans="1:5" x14ac:dyDescent="0.35">
      <c r="A137" t="s">
        <v>139</v>
      </c>
      <c r="B137" t="s">
        <v>1121</v>
      </c>
      <c r="C137" t="s">
        <v>146</v>
      </c>
      <c r="D137">
        <v>2</v>
      </c>
      <c r="E137">
        <v>18</v>
      </c>
    </row>
    <row r="138" spans="1:5" x14ac:dyDescent="0.35">
      <c r="A138" t="s">
        <v>139</v>
      </c>
      <c r="B138" t="s">
        <v>1121</v>
      </c>
      <c r="C138" t="s">
        <v>146</v>
      </c>
      <c r="D138">
        <v>2</v>
      </c>
      <c r="E138">
        <v>18</v>
      </c>
    </row>
    <row r="139" spans="1:5" x14ac:dyDescent="0.35">
      <c r="A139" t="s">
        <v>139</v>
      </c>
      <c r="B139" t="s">
        <v>1121</v>
      </c>
      <c r="C139" t="s">
        <v>146</v>
      </c>
      <c r="D139">
        <v>2</v>
      </c>
      <c r="E139">
        <v>18</v>
      </c>
    </row>
    <row r="140" spans="1:5" x14ac:dyDescent="0.35">
      <c r="A140" t="s">
        <v>139</v>
      </c>
      <c r="B140" t="s">
        <v>1121</v>
      </c>
      <c r="C140" t="s">
        <v>460</v>
      </c>
      <c r="D140">
        <v>3</v>
      </c>
      <c r="E140">
        <v>25</v>
      </c>
    </row>
    <row r="141" spans="1:5" x14ac:dyDescent="0.35">
      <c r="A141" t="s">
        <v>139</v>
      </c>
      <c r="B141" t="s">
        <v>1121</v>
      </c>
      <c r="C141" t="s">
        <v>460</v>
      </c>
      <c r="D141">
        <v>3</v>
      </c>
      <c r="E141">
        <v>25</v>
      </c>
    </row>
    <row r="142" spans="1:5" x14ac:dyDescent="0.35">
      <c r="A142" t="s">
        <v>139</v>
      </c>
      <c r="B142" t="s">
        <v>1121</v>
      </c>
      <c r="C142" t="s">
        <v>460</v>
      </c>
      <c r="D142">
        <v>3</v>
      </c>
      <c r="E142">
        <v>25</v>
      </c>
    </row>
    <row r="143" spans="1:5" x14ac:dyDescent="0.35">
      <c r="A143" t="s">
        <v>139</v>
      </c>
      <c r="B143" t="s">
        <v>1121</v>
      </c>
      <c r="C143" t="s">
        <v>460</v>
      </c>
      <c r="D143">
        <v>3</v>
      </c>
      <c r="E143">
        <v>25</v>
      </c>
    </row>
    <row r="144" spans="1:5" x14ac:dyDescent="0.35">
      <c r="A144" t="s">
        <v>139</v>
      </c>
      <c r="B144" t="s">
        <v>1134</v>
      </c>
      <c r="C144" t="s">
        <v>146</v>
      </c>
      <c r="D144">
        <v>2</v>
      </c>
      <c r="E144">
        <v>23.560000000000002</v>
      </c>
    </row>
    <row r="145" spans="1:5" x14ac:dyDescent="0.35">
      <c r="A145" t="s">
        <v>139</v>
      </c>
      <c r="B145" t="s">
        <v>1134</v>
      </c>
      <c r="C145" t="s">
        <v>146</v>
      </c>
      <c r="D145">
        <v>2</v>
      </c>
      <c r="E145">
        <v>23.560000000000002</v>
      </c>
    </row>
    <row r="146" spans="1:5" x14ac:dyDescent="0.35">
      <c r="A146" t="s">
        <v>139</v>
      </c>
      <c r="B146" t="s">
        <v>1134</v>
      </c>
      <c r="C146" t="s">
        <v>146</v>
      </c>
      <c r="D146">
        <v>2</v>
      </c>
      <c r="E146">
        <v>23.560000000000002</v>
      </c>
    </row>
    <row r="147" spans="1:5" x14ac:dyDescent="0.35">
      <c r="A147" t="s">
        <v>139</v>
      </c>
      <c r="B147" t="s">
        <v>1134</v>
      </c>
      <c r="C147" t="s">
        <v>146</v>
      </c>
      <c r="D147">
        <v>2</v>
      </c>
      <c r="E147">
        <v>23.560000000000002</v>
      </c>
    </row>
    <row r="148" spans="1:5" x14ac:dyDescent="0.35">
      <c r="A148" t="s">
        <v>139</v>
      </c>
      <c r="B148" t="s">
        <v>1134</v>
      </c>
      <c r="C148" t="s">
        <v>146</v>
      </c>
      <c r="D148">
        <v>2</v>
      </c>
      <c r="E148">
        <v>23.560000000000002</v>
      </c>
    </row>
    <row r="149" spans="1:5" x14ac:dyDescent="0.35">
      <c r="A149" t="s">
        <v>139</v>
      </c>
      <c r="B149" t="s">
        <v>1134</v>
      </c>
      <c r="C149" t="s">
        <v>146</v>
      </c>
      <c r="D149">
        <v>2</v>
      </c>
      <c r="E149">
        <v>23.560000000000002</v>
      </c>
    </row>
    <row r="150" spans="1:5" x14ac:dyDescent="0.35">
      <c r="A150" t="s">
        <v>139</v>
      </c>
      <c r="B150" t="s">
        <v>1143</v>
      </c>
      <c r="C150" t="s">
        <v>146</v>
      </c>
      <c r="D150">
        <v>2</v>
      </c>
      <c r="E150">
        <v>15.4</v>
      </c>
    </row>
    <row r="151" spans="1:5" x14ac:dyDescent="0.35">
      <c r="A151" t="s">
        <v>139</v>
      </c>
      <c r="B151" t="s">
        <v>1143</v>
      </c>
      <c r="C151" t="s">
        <v>460</v>
      </c>
      <c r="D151">
        <v>3</v>
      </c>
      <c r="E151">
        <v>21.1</v>
      </c>
    </row>
    <row r="152" spans="1:5" x14ac:dyDescent="0.35">
      <c r="A152" t="s">
        <v>139</v>
      </c>
      <c r="B152" t="s">
        <v>1143</v>
      </c>
      <c r="C152" t="s">
        <v>146</v>
      </c>
      <c r="D152">
        <v>2</v>
      </c>
      <c r="E152">
        <v>15.4</v>
      </c>
    </row>
    <row r="153" spans="1:5" x14ac:dyDescent="0.35">
      <c r="A153" t="s">
        <v>139</v>
      </c>
      <c r="B153" t="s">
        <v>1143</v>
      </c>
      <c r="C153" t="s">
        <v>146</v>
      </c>
      <c r="D153">
        <v>2</v>
      </c>
      <c r="E153">
        <v>15.4</v>
      </c>
    </row>
    <row r="154" spans="1:5" x14ac:dyDescent="0.35">
      <c r="A154" t="s">
        <v>139</v>
      </c>
      <c r="B154" t="s">
        <v>1143</v>
      </c>
      <c r="C154" t="s">
        <v>146</v>
      </c>
      <c r="D154">
        <v>2</v>
      </c>
      <c r="E154">
        <v>15.4</v>
      </c>
    </row>
    <row r="155" spans="1:5" x14ac:dyDescent="0.35">
      <c r="A155" t="s">
        <v>139</v>
      </c>
      <c r="B155" t="s">
        <v>1143</v>
      </c>
      <c r="C155" t="s">
        <v>460</v>
      </c>
      <c r="D155">
        <v>3</v>
      </c>
      <c r="E155">
        <v>21.1</v>
      </c>
    </row>
    <row r="156" spans="1:5" x14ac:dyDescent="0.35">
      <c r="A156" t="s">
        <v>139</v>
      </c>
      <c r="B156" t="s">
        <v>1143</v>
      </c>
      <c r="C156" t="s">
        <v>460</v>
      </c>
      <c r="D156">
        <v>3</v>
      </c>
      <c r="E156">
        <v>19.600000000000001</v>
      </c>
    </row>
    <row r="157" spans="1:5" x14ac:dyDescent="0.35">
      <c r="A157" t="s">
        <v>139</v>
      </c>
      <c r="B157" t="s">
        <v>1143</v>
      </c>
      <c r="C157" t="s">
        <v>460</v>
      </c>
      <c r="D157">
        <v>3</v>
      </c>
      <c r="E157">
        <v>21.1</v>
      </c>
    </row>
    <row r="158" spans="1:5" x14ac:dyDescent="0.35">
      <c r="A158" t="s">
        <v>139</v>
      </c>
      <c r="B158" t="s">
        <v>1143</v>
      </c>
      <c r="C158" t="s">
        <v>460</v>
      </c>
      <c r="D158">
        <v>3</v>
      </c>
      <c r="E158">
        <v>21.1</v>
      </c>
    </row>
    <row r="159" spans="1:5" x14ac:dyDescent="0.35">
      <c r="A159" t="s">
        <v>139</v>
      </c>
      <c r="B159" t="s">
        <v>1143</v>
      </c>
      <c r="C159" t="s">
        <v>460</v>
      </c>
      <c r="D159">
        <v>3</v>
      </c>
      <c r="E159">
        <v>19.600000000000001</v>
      </c>
    </row>
    <row r="160" spans="1:5" x14ac:dyDescent="0.35">
      <c r="A160" t="s">
        <v>235</v>
      </c>
      <c r="B160" t="s">
        <v>1163</v>
      </c>
      <c r="C160" t="s">
        <v>146</v>
      </c>
      <c r="D160">
        <v>2</v>
      </c>
      <c r="E160">
        <v>12.5</v>
      </c>
    </row>
    <row r="161" spans="1:5" x14ac:dyDescent="0.35">
      <c r="A161" t="s">
        <v>235</v>
      </c>
      <c r="B161" t="s">
        <v>1163</v>
      </c>
      <c r="C161" t="s">
        <v>146</v>
      </c>
      <c r="D161">
        <v>2</v>
      </c>
      <c r="E161">
        <v>12.5</v>
      </c>
    </row>
    <row r="162" spans="1:5" x14ac:dyDescent="0.35">
      <c r="A162" t="s">
        <v>785</v>
      </c>
      <c r="B162" t="s">
        <v>1243</v>
      </c>
      <c r="C162" t="s">
        <v>460</v>
      </c>
      <c r="D162">
        <v>3</v>
      </c>
      <c r="E162">
        <v>11.5</v>
      </c>
    </row>
    <row r="163" spans="1:5" x14ac:dyDescent="0.35">
      <c r="A163" t="s">
        <v>785</v>
      </c>
      <c r="B163" t="s">
        <v>1243</v>
      </c>
      <c r="C163" t="s">
        <v>460</v>
      </c>
      <c r="D163">
        <v>3</v>
      </c>
      <c r="E163">
        <v>14.18</v>
      </c>
    </row>
    <row r="164" spans="1:5" x14ac:dyDescent="0.35">
      <c r="A164" t="s">
        <v>235</v>
      </c>
      <c r="B164" t="s">
        <v>1272</v>
      </c>
      <c r="C164" t="s">
        <v>460</v>
      </c>
      <c r="D164">
        <v>3</v>
      </c>
      <c r="E164">
        <v>22.15</v>
      </c>
    </row>
    <row r="165" spans="1:5" x14ac:dyDescent="0.35">
      <c r="A165" t="s">
        <v>235</v>
      </c>
      <c r="B165" t="s">
        <v>1272</v>
      </c>
      <c r="C165" t="s">
        <v>460</v>
      </c>
      <c r="D165">
        <v>3</v>
      </c>
      <c r="E165">
        <v>22.15</v>
      </c>
    </row>
    <row r="166" spans="1:5" x14ac:dyDescent="0.35">
      <c r="A166" t="s">
        <v>235</v>
      </c>
      <c r="B166" t="s">
        <v>1272</v>
      </c>
      <c r="C166" t="s">
        <v>460</v>
      </c>
      <c r="D166">
        <v>3</v>
      </c>
      <c r="E166">
        <v>22.15</v>
      </c>
    </row>
    <row r="167" spans="1:5" x14ac:dyDescent="0.35">
      <c r="A167" t="s">
        <v>235</v>
      </c>
      <c r="B167" t="s">
        <v>1272</v>
      </c>
      <c r="C167" t="s">
        <v>460</v>
      </c>
      <c r="D167">
        <v>3</v>
      </c>
      <c r="E167">
        <v>22.15</v>
      </c>
    </row>
    <row r="168" spans="1:5" x14ac:dyDescent="0.35">
      <c r="A168" t="s">
        <v>235</v>
      </c>
      <c r="B168" t="s">
        <v>1272</v>
      </c>
      <c r="C168" t="s">
        <v>460</v>
      </c>
      <c r="D168">
        <v>3</v>
      </c>
      <c r="E168">
        <v>22.15</v>
      </c>
    </row>
    <row r="169" spans="1:5" x14ac:dyDescent="0.35">
      <c r="A169" t="s">
        <v>235</v>
      </c>
      <c r="B169" t="s">
        <v>1272</v>
      </c>
      <c r="C169" t="s">
        <v>460</v>
      </c>
      <c r="D169">
        <v>3</v>
      </c>
      <c r="E169">
        <v>22.15</v>
      </c>
    </row>
    <row r="170" spans="1:5" x14ac:dyDescent="0.35">
      <c r="A170" t="s">
        <v>235</v>
      </c>
      <c r="B170" t="s">
        <v>1272</v>
      </c>
      <c r="C170" t="s">
        <v>460</v>
      </c>
      <c r="D170">
        <v>3</v>
      </c>
      <c r="E170">
        <v>22.15</v>
      </c>
    </row>
    <row r="171" spans="1:5" x14ac:dyDescent="0.35">
      <c r="A171" t="s">
        <v>235</v>
      </c>
      <c r="B171" t="s">
        <v>1272</v>
      </c>
      <c r="C171" t="s">
        <v>460</v>
      </c>
      <c r="D171">
        <v>3</v>
      </c>
      <c r="E171">
        <v>22.15</v>
      </c>
    </row>
    <row r="172" spans="1:5" x14ac:dyDescent="0.35">
      <c r="A172" t="s">
        <v>235</v>
      </c>
      <c r="B172" t="s">
        <v>1272</v>
      </c>
      <c r="C172" t="s">
        <v>460</v>
      </c>
      <c r="D172">
        <v>3</v>
      </c>
      <c r="E172">
        <v>22.15</v>
      </c>
    </row>
    <row r="173" spans="1:5" x14ac:dyDescent="0.35">
      <c r="A173" t="s">
        <v>319</v>
      </c>
      <c r="B173" t="s">
        <v>1285</v>
      </c>
      <c r="C173" t="s">
        <v>146</v>
      </c>
      <c r="D173">
        <v>2</v>
      </c>
      <c r="E173">
        <v>16.094999999999999</v>
      </c>
    </row>
    <row r="174" spans="1:5" x14ac:dyDescent="0.35">
      <c r="A174" t="s">
        <v>319</v>
      </c>
      <c r="B174" t="s">
        <v>1285</v>
      </c>
      <c r="C174" t="s">
        <v>146</v>
      </c>
      <c r="D174">
        <v>2</v>
      </c>
      <c r="E174">
        <v>16.094999999999999</v>
      </c>
    </row>
    <row r="175" spans="1:5" x14ac:dyDescent="0.35">
      <c r="A175" t="s">
        <v>193</v>
      </c>
      <c r="B175" t="s">
        <v>1325</v>
      </c>
      <c r="C175" t="s">
        <v>146</v>
      </c>
      <c r="D175">
        <v>2</v>
      </c>
      <c r="E175">
        <v>12.035</v>
      </c>
    </row>
    <row r="176" spans="1:5" x14ac:dyDescent="0.35">
      <c r="A176" t="s">
        <v>193</v>
      </c>
      <c r="B176" t="s">
        <v>1325</v>
      </c>
      <c r="C176" t="s">
        <v>146</v>
      </c>
      <c r="D176">
        <v>2</v>
      </c>
      <c r="E176">
        <v>11.934999999999999</v>
      </c>
    </row>
    <row r="177" spans="1:5" x14ac:dyDescent="0.35">
      <c r="A177" t="s">
        <v>193</v>
      </c>
      <c r="B177" t="s">
        <v>1325</v>
      </c>
      <c r="C177" t="s">
        <v>146</v>
      </c>
      <c r="D177">
        <v>2</v>
      </c>
      <c r="E177">
        <v>11.934999999999999</v>
      </c>
    </row>
    <row r="178" spans="1:5" x14ac:dyDescent="0.35">
      <c r="A178" t="s">
        <v>193</v>
      </c>
      <c r="B178" t="s">
        <v>1325</v>
      </c>
      <c r="C178" t="s">
        <v>460</v>
      </c>
      <c r="D178">
        <v>3</v>
      </c>
      <c r="E178">
        <v>17.8</v>
      </c>
    </row>
    <row r="179" spans="1:5" x14ac:dyDescent="0.35">
      <c r="A179" t="s">
        <v>193</v>
      </c>
      <c r="B179" t="s">
        <v>1325</v>
      </c>
      <c r="C179" t="s">
        <v>460</v>
      </c>
      <c r="D179">
        <v>3</v>
      </c>
      <c r="E179">
        <v>17.8</v>
      </c>
    </row>
    <row r="180" spans="1:5" x14ac:dyDescent="0.35">
      <c r="A180" t="s">
        <v>193</v>
      </c>
      <c r="B180" t="s">
        <v>1325</v>
      </c>
      <c r="C180" t="s">
        <v>460</v>
      </c>
      <c r="D180">
        <v>3</v>
      </c>
      <c r="E180">
        <v>17.8</v>
      </c>
    </row>
    <row r="181" spans="1:5" x14ac:dyDescent="0.35">
      <c r="A181" t="s">
        <v>193</v>
      </c>
      <c r="B181" t="s">
        <v>1325</v>
      </c>
      <c r="C181" t="s">
        <v>460</v>
      </c>
      <c r="D181">
        <v>3</v>
      </c>
      <c r="E181">
        <v>17.8</v>
      </c>
    </row>
    <row r="182" spans="1:5" x14ac:dyDescent="0.35">
      <c r="A182" t="s">
        <v>193</v>
      </c>
      <c r="B182" t="s">
        <v>1325</v>
      </c>
      <c r="C182" t="s">
        <v>460</v>
      </c>
      <c r="D182">
        <v>3</v>
      </c>
      <c r="E182">
        <v>17.8</v>
      </c>
    </row>
    <row r="183" spans="1:5" x14ac:dyDescent="0.35">
      <c r="A183" t="s">
        <v>193</v>
      </c>
      <c r="B183" t="s">
        <v>1325</v>
      </c>
      <c r="C183" t="s">
        <v>460</v>
      </c>
      <c r="D183">
        <v>3</v>
      </c>
      <c r="E183">
        <v>17.8</v>
      </c>
    </row>
    <row r="184" spans="1:5" x14ac:dyDescent="0.35">
      <c r="A184" t="s">
        <v>319</v>
      </c>
      <c r="B184" t="s">
        <v>1356</v>
      </c>
      <c r="C184" t="s">
        <v>460</v>
      </c>
      <c r="D184">
        <v>3</v>
      </c>
      <c r="E184">
        <v>21.11</v>
      </c>
    </row>
    <row r="185" spans="1:5" x14ac:dyDescent="0.35">
      <c r="A185" t="s">
        <v>319</v>
      </c>
      <c r="B185" t="s">
        <v>1356</v>
      </c>
      <c r="C185" t="s">
        <v>460</v>
      </c>
      <c r="D185">
        <v>3</v>
      </c>
      <c r="E185">
        <v>20.95</v>
      </c>
    </row>
    <row r="186" spans="1:5" x14ac:dyDescent="0.35">
      <c r="A186" t="s">
        <v>319</v>
      </c>
      <c r="B186" t="s">
        <v>1356</v>
      </c>
      <c r="C186" t="s">
        <v>460</v>
      </c>
      <c r="D186">
        <v>3</v>
      </c>
      <c r="E186">
        <v>15.5</v>
      </c>
    </row>
    <row r="187" spans="1:5" x14ac:dyDescent="0.35">
      <c r="A187" t="s">
        <v>319</v>
      </c>
      <c r="B187" t="s">
        <v>1356</v>
      </c>
      <c r="C187" t="s">
        <v>460</v>
      </c>
      <c r="D187">
        <v>3</v>
      </c>
      <c r="E187">
        <v>15.5</v>
      </c>
    </row>
    <row r="188" spans="1:5" x14ac:dyDescent="0.35">
      <c r="A188" t="s">
        <v>615</v>
      </c>
      <c r="B188" t="s">
        <v>1427</v>
      </c>
      <c r="C188" t="s">
        <v>460</v>
      </c>
      <c r="D188">
        <v>3</v>
      </c>
      <c r="E188">
        <v>19</v>
      </c>
    </row>
    <row r="189" spans="1:5" x14ac:dyDescent="0.35">
      <c r="A189" t="s">
        <v>615</v>
      </c>
      <c r="B189" t="s">
        <v>1427</v>
      </c>
      <c r="C189" t="s">
        <v>146</v>
      </c>
      <c r="D189">
        <v>2</v>
      </c>
      <c r="E189">
        <v>17</v>
      </c>
    </row>
    <row r="190" spans="1:5" x14ac:dyDescent="0.35">
      <c r="A190" t="s">
        <v>785</v>
      </c>
      <c r="B190" t="s">
        <v>1538</v>
      </c>
      <c r="C190" t="s">
        <v>460</v>
      </c>
      <c r="D190">
        <v>3</v>
      </c>
      <c r="E190">
        <v>13.45</v>
      </c>
    </row>
    <row r="191" spans="1:5" x14ac:dyDescent="0.35">
      <c r="A191" t="s">
        <v>785</v>
      </c>
      <c r="B191" t="s">
        <v>1538</v>
      </c>
      <c r="C191" t="s">
        <v>460</v>
      </c>
      <c r="D191">
        <v>3</v>
      </c>
      <c r="E191">
        <v>9.16</v>
      </c>
    </row>
    <row r="192" spans="1:5" x14ac:dyDescent="0.35">
      <c r="A192" t="s">
        <v>785</v>
      </c>
      <c r="B192" t="s">
        <v>1538</v>
      </c>
      <c r="C192" t="s">
        <v>460</v>
      </c>
      <c r="D192">
        <v>3</v>
      </c>
      <c r="E192">
        <v>11.45</v>
      </c>
    </row>
    <row r="193" spans="1:5" x14ac:dyDescent="0.35">
      <c r="A193" t="s">
        <v>785</v>
      </c>
      <c r="B193" t="s">
        <v>1538</v>
      </c>
      <c r="C193" t="s">
        <v>460</v>
      </c>
      <c r="D193">
        <v>3</v>
      </c>
      <c r="E193">
        <v>13.45</v>
      </c>
    </row>
    <row r="194" spans="1:5" x14ac:dyDescent="0.35">
      <c r="A194" t="s">
        <v>785</v>
      </c>
      <c r="B194" t="s">
        <v>1538</v>
      </c>
      <c r="C194" t="s">
        <v>460</v>
      </c>
      <c r="D194">
        <v>3</v>
      </c>
      <c r="E194">
        <v>13.45</v>
      </c>
    </row>
    <row r="195" spans="1:5" x14ac:dyDescent="0.35">
      <c r="A195" t="s">
        <v>785</v>
      </c>
      <c r="B195" t="s">
        <v>1538</v>
      </c>
      <c r="C195" t="s">
        <v>460</v>
      </c>
      <c r="D195">
        <v>3</v>
      </c>
      <c r="E195">
        <v>13.45</v>
      </c>
    </row>
    <row r="196" spans="1:5" x14ac:dyDescent="0.35">
      <c r="A196" t="s">
        <v>785</v>
      </c>
      <c r="B196" t="s">
        <v>1538</v>
      </c>
      <c r="C196" t="s">
        <v>460</v>
      </c>
      <c r="D196">
        <v>3</v>
      </c>
      <c r="E196">
        <v>13.45</v>
      </c>
    </row>
    <row r="197" spans="1:5" x14ac:dyDescent="0.35">
      <c r="A197" t="s">
        <v>785</v>
      </c>
      <c r="B197" t="s">
        <v>1538</v>
      </c>
      <c r="C197" t="s">
        <v>460</v>
      </c>
      <c r="D197">
        <v>3</v>
      </c>
      <c r="E197">
        <v>13.45</v>
      </c>
    </row>
    <row r="198" spans="1:5" x14ac:dyDescent="0.35">
      <c r="A198" t="s">
        <v>785</v>
      </c>
      <c r="B198" t="s">
        <v>1538</v>
      </c>
      <c r="C198" t="s">
        <v>460</v>
      </c>
      <c r="D198">
        <v>3</v>
      </c>
      <c r="E198">
        <v>13.45</v>
      </c>
    </row>
    <row r="199" spans="1:5" x14ac:dyDescent="0.35">
      <c r="A199" t="s">
        <v>865</v>
      </c>
      <c r="B199" t="s">
        <v>1569</v>
      </c>
      <c r="C199" t="s">
        <v>460</v>
      </c>
      <c r="D199">
        <v>3</v>
      </c>
      <c r="E199">
        <v>19.86</v>
      </c>
    </row>
    <row r="200" spans="1:5" x14ac:dyDescent="0.35">
      <c r="A200" t="s">
        <v>865</v>
      </c>
      <c r="B200" t="s">
        <v>1569</v>
      </c>
      <c r="C200" t="s">
        <v>146</v>
      </c>
      <c r="D200">
        <v>2</v>
      </c>
      <c r="E200">
        <v>13.42</v>
      </c>
    </row>
    <row r="201" spans="1:5" x14ac:dyDescent="0.35">
      <c r="A201" t="s">
        <v>865</v>
      </c>
      <c r="B201" t="s">
        <v>1569</v>
      </c>
      <c r="C201" t="s">
        <v>460</v>
      </c>
      <c r="D201">
        <v>3</v>
      </c>
      <c r="E201">
        <v>19.564999999999998</v>
      </c>
    </row>
    <row r="202" spans="1:5" x14ac:dyDescent="0.35">
      <c r="A202" t="s">
        <v>865</v>
      </c>
      <c r="B202" t="s">
        <v>1569</v>
      </c>
      <c r="C202" t="s">
        <v>146</v>
      </c>
      <c r="D202">
        <v>2</v>
      </c>
      <c r="E202">
        <v>13.705</v>
      </c>
    </row>
    <row r="203" spans="1:5" x14ac:dyDescent="0.35">
      <c r="A203" t="s">
        <v>785</v>
      </c>
      <c r="B203" t="s">
        <v>1584</v>
      </c>
      <c r="C203" t="s">
        <v>460</v>
      </c>
      <c r="D203">
        <v>3</v>
      </c>
      <c r="E203">
        <v>15.55</v>
      </c>
    </row>
    <row r="204" spans="1:5" x14ac:dyDescent="0.35">
      <c r="A204" t="s">
        <v>785</v>
      </c>
      <c r="B204" t="s">
        <v>1584</v>
      </c>
      <c r="C204" t="s">
        <v>460</v>
      </c>
      <c r="D204">
        <v>3</v>
      </c>
      <c r="E204">
        <v>15.55</v>
      </c>
    </row>
    <row r="205" spans="1:5" x14ac:dyDescent="0.35">
      <c r="A205" t="s">
        <v>139</v>
      </c>
      <c r="B205" t="s">
        <v>1623</v>
      </c>
      <c r="C205" t="s">
        <v>460</v>
      </c>
      <c r="D205">
        <v>3</v>
      </c>
      <c r="E205">
        <v>15.8</v>
      </c>
    </row>
    <row r="206" spans="1:5" x14ac:dyDescent="0.35">
      <c r="A206" t="s">
        <v>139</v>
      </c>
      <c r="B206" t="s">
        <v>1623</v>
      </c>
      <c r="C206" t="s">
        <v>460</v>
      </c>
      <c r="D206">
        <v>3</v>
      </c>
      <c r="E206">
        <v>15.8</v>
      </c>
    </row>
    <row r="207" spans="1:5" x14ac:dyDescent="0.35">
      <c r="A207" t="s">
        <v>139</v>
      </c>
      <c r="B207" t="s">
        <v>1623</v>
      </c>
      <c r="C207" t="s">
        <v>460</v>
      </c>
      <c r="D207">
        <v>3</v>
      </c>
      <c r="E207">
        <v>15.8</v>
      </c>
    </row>
    <row r="208" spans="1:5" x14ac:dyDescent="0.35">
      <c r="A208" t="s">
        <v>139</v>
      </c>
      <c r="B208" t="s">
        <v>1623</v>
      </c>
      <c r="C208" t="s">
        <v>460</v>
      </c>
      <c r="D208">
        <v>3</v>
      </c>
      <c r="E208">
        <v>15.8</v>
      </c>
    </row>
    <row r="209" spans="1:5" x14ac:dyDescent="0.35">
      <c r="A209" t="s">
        <v>139</v>
      </c>
      <c r="B209" t="s">
        <v>1623</v>
      </c>
      <c r="C209" t="s">
        <v>460</v>
      </c>
      <c r="D209">
        <v>3</v>
      </c>
      <c r="E209">
        <v>15.8</v>
      </c>
    </row>
    <row r="210" spans="1:5" x14ac:dyDescent="0.35">
      <c r="A210" t="s">
        <v>139</v>
      </c>
      <c r="B210" t="s">
        <v>1623</v>
      </c>
      <c r="C210" t="s">
        <v>460</v>
      </c>
      <c r="D210">
        <v>3</v>
      </c>
      <c r="E210">
        <v>15.8</v>
      </c>
    </row>
    <row r="211" spans="1:5" x14ac:dyDescent="0.35">
      <c r="A211" t="s">
        <v>139</v>
      </c>
      <c r="B211" t="s">
        <v>1623</v>
      </c>
      <c r="C211" t="s">
        <v>460</v>
      </c>
      <c r="D211">
        <v>3</v>
      </c>
      <c r="E211">
        <v>15.8</v>
      </c>
    </row>
    <row r="212" spans="1:5" x14ac:dyDescent="0.35">
      <c r="A212" t="s">
        <v>444</v>
      </c>
      <c r="B212" t="s">
        <v>1694</v>
      </c>
      <c r="C212" t="s">
        <v>460</v>
      </c>
      <c r="D212">
        <v>3</v>
      </c>
      <c r="E212">
        <v>19.600000000000001</v>
      </c>
    </row>
    <row r="213" spans="1:5" x14ac:dyDescent="0.35">
      <c r="A213" t="s">
        <v>444</v>
      </c>
      <c r="B213" t="s">
        <v>1694</v>
      </c>
      <c r="C213" t="s">
        <v>460</v>
      </c>
      <c r="D213">
        <v>3</v>
      </c>
      <c r="E213">
        <v>19.7</v>
      </c>
    </row>
    <row r="214" spans="1:5" x14ac:dyDescent="0.35">
      <c r="A214" t="s">
        <v>865</v>
      </c>
      <c r="B214" t="s">
        <v>1722</v>
      </c>
      <c r="C214" t="s">
        <v>146</v>
      </c>
      <c r="D214">
        <v>2</v>
      </c>
      <c r="E214">
        <v>12.36</v>
      </c>
    </row>
    <row r="215" spans="1:5" x14ac:dyDescent="0.35">
      <c r="A215" t="s">
        <v>865</v>
      </c>
      <c r="B215" t="s">
        <v>1722</v>
      </c>
      <c r="C215" t="s">
        <v>146</v>
      </c>
      <c r="D215">
        <v>2</v>
      </c>
      <c r="E215">
        <v>12.385</v>
      </c>
    </row>
    <row r="216" spans="1:5" x14ac:dyDescent="0.35">
      <c r="A216" t="s">
        <v>865</v>
      </c>
      <c r="B216" t="s">
        <v>1722</v>
      </c>
      <c r="C216" t="s">
        <v>146</v>
      </c>
      <c r="D216">
        <v>2</v>
      </c>
      <c r="E216">
        <v>12.5</v>
      </c>
    </row>
    <row r="217" spans="1:5" x14ac:dyDescent="0.35">
      <c r="A217" t="s">
        <v>865</v>
      </c>
      <c r="B217" t="s">
        <v>1722</v>
      </c>
      <c r="C217" t="s">
        <v>460</v>
      </c>
      <c r="D217">
        <v>3</v>
      </c>
      <c r="E217">
        <v>16.645</v>
      </c>
    </row>
    <row r="218" spans="1:5" x14ac:dyDescent="0.35">
      <c r="A218" t="s">
        <v>865</v>
      </c>
      <c r="B218" t="s">
        <v>1722</v>
      </c>
      <c r="C218" t="s">
        <v>460</v>
      </c>
      <c r="D218">
        <v>3</v>
      </c>
      <c r="E218">
        <v>16.645</v>
      </c>
    </row>
    <row r="219" spans="1:5" x14ac:dyDescent="0.35">
      <c r="A219" t="s">
        <v>865</v>
      </c>
      <c r="B219" t="s">
        <v>1722</v>
      </c>
      <c r="C219" t="s">
        <v>146</v>
      </c>
      <c r="D219">
        <v>2</v>
      </c>
      <c r="E219">
        <v>12.385</v>
      </c>
    </row>
    <row r="220" spans="1:5" x14ac:dyDescent="0.35">
      <c r="A220" t="s">
        <v>865</v>
      </c>
      <c r="B220" t="s">
        <v>1722</v>
      </c>
      <c r="C220" t="s">
        <v>460</v>
      </c>
      <c r="D220">
        <v>3</v>
      </c>
      <c r="E220">
        <v>16.645</v>
      </c>
    </row>
    <row r="221" spans="1:5" x14ac:dyDescent="0.35">
      <c r="A221" t="s">
        <v>444</v>
      </c>
      <c r="B221" t="s">
        <v>1738</v>
      </c>
      <c r="C221" t="s">
        <v>460</v>
      </c>
      <c r="D221">
        <v>3</v>
      </c>
      <c r="E221">
        <v>12.725000000000001</v>
      </c>
    </row>
    <row r="222" spans="1:5" x14ac:dyDescent="0.35">
      <c r="A222" t="s">
        <v>444</v>
      </c>
      <c r="B222" t="s">
        <v>1738</v>
      </c>
      <c r="C222" t="s">
        <v>460</v>
      </c>
      <c r="D222">
        <v>3</v>
      </c>
      <c r="E222">
        <v>13.395</v>
      </c>
    </row>
    <row r="223" spans="1:5" x14ac:dyDescent="0.35">
      <c r="A223" t="s">
        <v>444</v>
      </c>
      <c r="B223" t="s">
        <v>1738</v>
      </c>
      <c r="C223" t="s">
        <v>460</v>
      </c>
      <c r="D223">
        <v>3</v>
      </c>
      <c r="E223">
        <v>13.395</v>
      </c>
    </row>
    <row r="224" spans="1:5" x14ac:dyDescent="0.35">
      <c r="A224" t="s">
        <v>444</v>
      </c>
      <c r="B224" t="s">
        <v>1738</v>
      </c>
      <c r="C224" t="s">
        <v>460</v>
      </c>
      <c r="D224">
        <v>3</v>
      </c>
      <c r="E224">
        <v>12.725000000000001</v>
      </c>
    </row>
    <row r="225" spans="1:5" x14ac:dyDescent="0.35">
      <c r="A225" t="s">
        <v>444</v>
      </c>
      <c r="B225" t="s">
        <v>1738</v>
      </c>
      <c r="C225" t="s">
        <v>146</v>
      </c>
      <c r="D225">
        <v>2</v>
      </c>
      <c r="E225">
        <v>9.0299999999999994</v>
      </c>
    </row>
    <row r="226" spans="1:5" x14ac:dyDescent="0.35">
      <c r="A226" t="s">
        <v>444</v>
      </c>
      <c r="B226" t="s">
        <v>1738</v>
      </c>
      <c r="C226" t="s">
        <v>146</v>
      </c>
      <c r="D226">
        <v>2</v>
      </c>
      <c r="E226">
        <v>8.9049999999999994</v>
      </c>
    </row>
    <row r="227" spans="1:5" x14ac:dyDescent="0.35">
      <c r="A227" t="s">
        <v>444</v>
      </c>
      <c r="B227" t="s">
        <v>1738</v>
      </c>
      <c r="C227" t="s">
        <v>460</v>
      </c>
      <c r="D227">
        <v>3</v>
      </c>
      <c r="E227">
        <v>12.725000000000001</v>
      </c>
    </row>
    <row r="228" spans="1:5" x14ac:dyDescent="0.35">
      <c r="A228" t="s">
        <v>679</v>
      </c>
      <c r="B228" t="s">
        <v>1769</v>
      </c>
      <c r="C228" t="s">
        <v>460</v>
      </c>
      <c r="D228">
        <v>3</v>
      </c>
      <c r="E228">
        <v>9.3049999999999997</v>
      </c>
    </row>
    <row r="229" spans="1:5" x14ac:dyDescent="0.35">
      <c r="A229" t="s">
        <v>679</v>
      </c>
      <c r="B229" t="s">
        <v>1769</v>
      </c>
      <c r="C229" t="s">
        <v>460</v>
      </c>
      <c r="D229">
        <v>3</v>
      </c>
      <c r="E229">
        <v>10.96</v>
      </c>
    </row>
    <row r="230" spans="1:5" x14ac:dyDescent="0.35">
      <c r="A230" t="s">
        <v>679</v>
      </c>
      <c r="B230" t="s">
        <v>1769</v>
      </c>
      <c r="C230" t="s">
        <v>460</v>
      </c>
      <c r="D230">
        <v>3</v>
      </c>
      <c r="E230">
        <v>10.96</v>
      </c>
    </row>
    <row r="231" spans="1:5" x14ac:dyDescent="0.35">
      <c r="A231" t="s">
        <v>898</v>
      </c>
      <c r="B231" t="s">
        <v>1800</v>
      </c>
      <c r="C231" t="s">
        <v>460</v>
      </c>
      <c r="D231">
        <v>3</v>
      </c>
      <c r="E231">
        <v>19.34</v>
      </c>
    </row>
    <row r="232" spans="1:5" x14ac:dyDescent="0.35">
      <c r="A232" t="s">
        <v>898</v>
      </c>
      <c r="B232" t="s">
        <v>1800</v>
      </c>
      <c r="C232" t="s">
        <v>460</v>
      </c>
      <c r="D232">
        <v>3</v>
      </c>
      <c r="E232">
        <v>19.34</v>
      </c>
    </row>
    <row r="233" spans="1:5" x14ac:dyDescent="0.35">
      <c r="A233" t="s">
        <v>898</v>
      </c>
      <c r="B233" t="s">
        <v>1800</v>
      </c>
      <c r="C233" t="s">
        <v>460</v>
      </c>
      <c r="D233">
        <v>3</v>
      </c>
      <c r="E233">
        <v>19.34</v>
      </c>
    </row>
    <row r="234" spans="1:5" x14ac:dyDescent="0.35">
      <c r="A234" t="s">
        <v>444</v>
      </c>
      <c r="B234" t="s">
        <v>1885</v>
      </c>
      <c r="C234" t="s">
        <v>460</v>
      </c>
      <c r="D234">
        <v>3</v>
      </c>
      <c r="E234">
        <v>7.15</v>
      </c>
    </row>
    <row r="235" spans="1:5" x14ac:dyDescent="0.35">
      <c r="A235" t="s">
        <v>235</v>
      </c>
      <c r="B235" t="s">
        <v>1897</v>
      </c>
      <c r="C235" t="s">
        <v>146</v>
      </c>
      <c r="D235">
        <v>2</v>
      </c>
      <c r="E235">
        <v>13.85</v>
      </c>
    </row>
    <row r="236" spans="1:5" x14ac:dyDescent="0.35">
      <c r="A236" t="s">
        <v>235</v>
      </c>
      <c r="B236" t="s">
        <v>1897</v>
      </c>
      <c r="C236" t="s">
        <v>146</v>
      </c>
      <c r="D236">
        <v>2</v>
      </c>
      <c r="E236">
        <v>13.85</v>
      </c>
    </row>
    <row r="237" spans="1:5" x14ac:dyDescent="0.35">
      <c r="A237" t="s">
        <v>319</v>
      </c>
      <c r="B237" t="s">
        <v>1946</v>
      </c>
      <c r="C237" t="s">
        <v>146</v>
      </c>
      <c r="D237">
        <v>2</v>
      </c>
      <c r="E237">
        <v>18.899999999999999</v>
      </c>
    </row>
    <row r="238" spans="1:5" x14ac:dyDescent="0.35">
      <c r="A238" t="s">
        <v>319</v>
      </c>
      <c r="B238" t="s">
        <v>1946</v>
      </c>
      <c r="C238" t="s">
        <v>146</v>
      </c>
      <c r="D238">
        <v>2</v>
      </c>
      <c r="E238">
        <v>19.335000000000001</v>
      </c>
    </row>
    <row r="239" spans="1:5" x14ac:dyDescent="0.35">
      <c r="A239" t="s">
        <v>319</v>
      </c>
      <c r="B239" t="s">
        <v>1946</v>
      </c>
      <c r="C239" t="s">
        <v>146</v>
      </c>
      <c r="D239">
        <v>2</v>
      </c>
      <c r="E239">
        <v>18.195</v>
      </c>
    </row>
    <row r="240" spans="1:5" x14ac:dyDescent="0.35">
      <c r="A240" t="s">
        <v>319</v>
      </c>
      <c r="B240" t="s">
        <v>1946</v>
      </c>
      <c r="C240" t="s">
        <v>146</v>
      </c>
      <c r="D240">
        <v>2</v>
      </c>
      <c r="E240">
        <v>18.195</v>
      </c>
    </row>
    <row r="241" spans="1:5" x14ac:dyDescent="0.35">
      <c r="A241" t="s">
        <v>319</v>
      </c>
      <c r="B241" t="s">
        <v>1946</v>
      </c>
      <c r="C241" t="s">
        <v>146</v>
      </c>
      <c r="D241">
        <v>2</v>
      </c>
      <c r="E241">
        <v>19.335000000000001</v>
      </c>
    </row>
    <row r="242" spans="1:5" x14ac:dyDescent="0.35">
      <c r="A242" t="s">
        <v>785</v>
      </c>
      <c r="B242" t="s">
        <v>2017</v>
      </c>
      <c r="C242" t="s">
        <v>460</v>
      </c>
      <c r="D242">
        <v>3</v>
      </c>
      <c r="E242">
        <v>12.149999999999999</v>
      </c>
    </row>
    <row r="243" spans="1:5" x14ac:dyDescent="0.35">
      <c r="A243" t="s">
        <v>785</v>
      </c>
      <c r="B243" t="s">
        <v>2017</v>
      </c>
      <c r="C243" t="s">
        <v>460</v>
      </c>
      <c r="D243">
        <v>3</v>
      </c>
      <c r="E243">
        <v>11.95</v>
      </c>
    </row>
    <row r="244" spans="1:5" x14ac:dyDescent="0.35">
      <c r="A244" t="s">
        <v>785</v>
      </c>
      <c r="B244" t="s">
        <v>2017</v>
      </c>
      <c r="C244" t="s">
        <v>460</v>
      </c>
      <c r="D244">
        <v>3</v>
      </c>
      <c r="E244">
        <v>13</v>
      </c>
    </row>
    <row r="245" spans="1:5" x14ac:dyDescent="0.35">
      <c r="A245" t="s">
        <v>785</v>
      </c>
      <c r="B245" t="s">
        <v>2017</v>
      </c>
      <c r="C245" t="s">
        <v>460</v>
      </c>
      <c r="D245">
        <v>3</v>
      </c>
      <c r="E245">
        <v>13</v>
      </c>
    </row>
    <row r="246" spans="1:5" x14ac:dyDescent="0.35">
      <c r="A246" t="s">
        <v>785</v>
      </c>
      <c r="B246" t="s">
        <v>2017</v>
      </c>
      <c r="C246" t="s">
        <v>460</v>
      </c>
      <c r="D246">
        <v>3</v>
      </c>
      <c r="E246">
        <v>13</v>
      </c>
    </row>
    <row r="247" spans="1:5" x14ac:dyDescent="0.35">
      <c r="A247" t="s">
        <v>139</v>
      </c>
      <c r="B247" t="s">
        <v>2034</v>
      </c>
      <c r="C247" t="s">
        <v>460</v>
      </c>
      <c r="D247">
        <v>3</v>
      </c>
      <c r="E247">
        <v>12.4</v>
      </c>
    </row>
    <row r="248" spans="1:5" x14ac:dyDescent="0.35">
      <c r="A248" t="s">
        <v>139</v>
      </c>
      <c r="B248" t="s">
        <v>2034</v>
      </c>
      <c r="C248" t="s">
        <v>460</v>
      </c>
      <c r="D248">
        <v>3</v>
      </c>
      <c r="E248">
        <v>12.4</v>
      </c>
    </row>
    <row r="249" spans="1:5" x14ac:dyDescent="0.35">
      <c r="A249" t="s">
        <v>139</v>
      </c>
      <c r="B249" t="s">
        <v>2034</v>
      </c>
      <c r="C249" t="s">
        <v>460</v>
      </c>
      <c r="D249">
        <v>3</v>
      </c>
      <c r="E249">
        <v>11.9</v>
      </c>
    </row>
    <row r="250" spans="1:5" x14ac:dyDescent="0.35">
      <c r="A250" t="s">
        <v>319</v>
      </c>
      <c r="B250" t="s">
        <v>2059</v>
      </c>
      <c r="C250" t="s">
        <v>146</v>
      </c>
      <c r="D250">
        <v>2</v>
      </c>
      <c r="E250">
        <v>13.85</v>
      </c>
    </row>
    <row r="251" spans="1:5" x14ac:dyDescent="0.35">
      <c r="A251" t="s">
        <v>319</v>
      </c>
      <c r="B251" t="s">
        <v>2059</v>
      </c>
      <c r="C251" t="s">
        <v>146</v>
      </c>
      <c r="D251">
        <v>2</v>
      </c>
      <c r="E251">
        <v>13.85</v>
      </c>
    </row>
    <row r="252" spans="1:5" x14ac:dyDescent="0.35">
      <c r="A252" t="s">
        <v>319</v>
      </c>
      <c r="B252" t="s">
        <v>2059</v>
      </c>
      <c r="C252" t="s">
        <v>146</v>
      </c>
      <c r="D252">
        <v>2</v>
      </c>
      <c r="E252">
        <v>13.85</v>
      </c>
    </row>
    <row r="253" spans="1:5" x14ac:dyDescent="0.35">
      <c r="A253" t="s">
        <v>319</v>
      </c>
      <c r="B253" t="s">
        <v>2059</v>
      </c>
      <c r="C253" t="s">
        <v>146</v>
      </c>
      <c r="D253">
        <v>2</v>
      </c>
      <c r="E253">
        <v>13.85</v>
      </c>
    </row>
    <row r="254" spans="1:5" x14ac:dyDescent="0.35">
      <c r="A254" t="s">
        <v>319</v>
      </c>
      <c r="B254" t="s">
        <v>2070</v>
      </c>
      <c r="C254" t="s">
        <v>460</v>
      </c>
      <c r="D254">
        <v>3</v>
      </c>
      <c r="E254">
        <v>17.399999999999999</v>
      </c>
    </row>
    <row r="255" spans="1:5" x14ac:dyDescent="0.35">
      <c r="A255" t="s">
        <v>319</v>
      </c>
      <c r="B255" t="s">
        <v>2070</v>
      </c>
      <c r="C255" t="s">
        <v>146</v>
      </c>
      <c r="D255">
        <v>2</v>
      </c>
      <c r="E255">
        <v>13.164999999999999</v>
      </c>
    </row>
    <row r="256" spans="1:5" x14ac:dyDescent="0.35">
      <c r="A256" t="s">
        <v>319</v>
      </c>
      <c r="B256" t="s">
        <v>2070</v>
      </c>
      <c r="C256" t="s">
        <v>460</v>
      </c>
      <c r="D256">
        <v>3</v>
      </c>
      <c r="E256">
        <v>16.38</v>
      </c>
    </row>
    <row r="257" spans="1:5" x14ac:dyDescent="0.35">
      <c r="A257" t="s">
        <v>319</v>
      </c>
      <c r="B257" t="s">
        <v>2070</v>
      </c>
      <c r="C257" t="s">
        <v>146</v>
      </c>
      <c r="D257">
        <v>2</v>
      </c>
      <c r="E257">
        <v>13.125</v>
      </c>
    </row>
    <row r="258" spans="1:5" x14ac:dyDescent="0.35">
      <c r="A258" t="s">
        <v>319</v>
      </c>
      <c r="B258" t="s">
        <v>2070</v>
      </c>
      <c r="C258" t="s">
        <v>460</v>
      </c>
      <c r="D258">
        <v>3</v>
      </c>
      <c r="E258">
        <v>16.38</v>
      </c>
    </row>
    <row r="259" spans="1:5" x14ac:dyDescent="0.35">
      <c r="A259" t="s">
        <v>319</v>
      </c>
      <c r="B259" t="s">
        <v>2070</v>
      </c>
      <c r="C259" t="s">
        <v>146</v>
      </c>
      <c r="D259">
        <v>2</v>
      </c>
      <c r="E259">
        <v>13.125</v>
      </c>
    </row>
    <row r="260" spans="1:5" x14ac:dyDescent="0.35">
      <c r="A260" t="s">
        <v>319</v>
      </c>
      <c r="B260" t="s">
        <v>2070</v>
      </c>
      <c r="C260" t="s">
        <v>146</v>
      </c>
      <c r="D260">
        <v>2</v>
      </c>
      <c r="E260">
        <v>13.125</v>
      </c>
    </row>
    <row r="261" spans="1:5" x14ac:dyDescent="0.35">
      <c r="A261" t="s">
        <v>319</v>
      </c>
      <c r="B261" t="s">
        <v>2070</v>
      </c>
      <c r="C261" t="s">
        <v>460</v>
      </c>
      <c r="D261">
        <v>3</v>
      </c>
      <c r="E261">
        <v>16.38</v>
      </c>
    </row>
    <row r="262" spans="1:5" x14ac:dyDescent="0.35">
      <c r="A262" t="s">
        <v>444</v>
      </c>
      <c r="B262" t="s">
        <v>2110</v>
      </c>
      <c r="C262" t="s">
        <v>1004</v>
      </c>
      <c r="D262">
        <v>4</v>
      </c>
      <c r="E262">
        <v>16.899999999999999</v>
      </c>
    </row>
    <row r="263" spans="1:5" x14ac:dyDescent="0.35">
      <c r="A263" t="s">
        <v>898</v>
      </c>
      <c r="B263" t="s">
        <v>2127</v>
      </c>
      <c r="C263" t="s">
        <v>146</v>
      </c>
      <c r="D263">
        <v>2</v>
      </c>
      <c r="E263">
        <v>9.0350000000000001</v>
      </c>
    </row>
    <row r="264" spans="1:5" x14ac:dyDescent="0.35">
      <c r="A264" t="s">
        <v>235</v>
      </c>
      <c r="B264" t="s">
        <v>2138</v>
      </c>
      <c r="C264" t="s">
        <v>146</v>
      </c>
      <c r="D264">
        <v>2</v>
      </c>
      <c r="E264">
        <v>20.5</v>
      </c>
    </row>
    <row r="265" spans="1:5" x14ac:dyDescent="0.35">
      <c r="A265" t="s">
        <v>235</v>
      </c>
      <c r="B265" t="s">
        <v>2138</v>
      </c>
      <c r="C265" t="s">
        <v>146</v>
      </c>
      <c r="D265">
        <v>2</v>
      </c>
      <c r="E265">
        <v>20.5</v>
      </c>
    </row>
    <row r="266" spans="1:5" x14ac:dyDescent="0.35">
      <c r="A266" t="s">
        <v>785</v>
      </c>
      <c r="B266" t="s">
        <v>2172</v>
      </c>
      <c r="C266" t="s">
        <v>460</v>
      </c>
      <c r="D266">
        <v>3</v>
      </c>
      <c r="E266">
        <v>11.5</v>
      </c>
    </row>
    <row r="267" spans="1:5" x14ac:dyDescent="0.35">
      <c r="A267" t="s">
        <v>785</v>
      </c>
      <c r="B267" t="s">
        <v>2172</v>
      </c>
      <c r="C267" t="s">
        <v>460</v>
      </c>
      <c r="D267">
        <v>3</v>
      </c>
      <c r="E267">
        <v>13.9</v>
      </c>
    </row>
    <row r="268" spans="1:5" x14ac:dyDescent="0.35">
      <c r="A268" t="s">
        <v>785</v>
      </c>
      <c r="B268" t="s">
        <v>2172</v>
      </c>
      <c r="C268" t="s">
        <v>460</v>
      </c>
      <c r="D268">
        <v>3</v>
      </c>
      <c r="E268">
        <v>13.9</v>
      </c>
    </row>
    <row r="269" spans="1:5" x14ac:dyDescent="0.35">
      <c r="A269" t="s">
        <v>785</v>
      </c>
      <c r="B269" t="s">
        <v>2172</v>
      </c>
      <c r="C269" t="s">
        <v>460</v>
      </c>
      <c r="D269">
        <v>3</v>
      </c>
      <c r="E269">
        <v>11.5</v>
      </c>
    </row>
    <row r="270" spans="1:5" x14ac:dyDescent="0.35">
      <c r="A270" t="s">
        <v>785</v>
      </c>
      <c r="B270" t="s">
        <v>2172</v>
      </c>
      <c r="C270" t="s">
        <v>460</v>
      </c>
      <c r="D270">
        <v>3</v>
      </c>
      <c r="E270">
        <v>11.5</v>
      </c>
    </row>
    <row r="271" spans="1:5" x14ac:dyDescent="0.35">
      <c r="A271" t="s">
        <v>865</v>
      </c>
      <c r="B271" t="s">
        <v>2204</v>
      </c>
      <c r="C271" t="s">
        <v>146</v>
      </c>
      <c r="D271">
        <v>2</v>
      </c>
      <c r="E271">
        <v>13.705</v>
      </c>
    </row>
    <row r="272" spans="1:5" x14ac:dyDescent="0.35">
      <c r="A272" t="s">
        <v>865</v>
      </c>
      <c r="B272" t="s">
        <v>2204</v>
      </c>
      <c r="C272" t="s">
        <v>460</v>
      </c>
      <c r="D272">
        <v>3</v>
      </c>
      <c r="E272">
        <v>17.814999999999998</v>
      </c>
    </row>
    <row r="273" spans="1:5" x14ac:dyDescent="0.35">
      <c r="A273" t="s">
        <v>865</v>
      </c>
      <c r="B273" t="s">
        <v>2204</v>
      </c>
      <c r="C273" t="s">
        <v>146</v>
      </c>
      <c r="D273">
        <v>2</v>
      </c>
      <c r="E273">
        <v>13.705</v>
      </c>
    </row>
    <row r="274" spans="1:5" x14ac:dyDescent="0.35">
      <c r="A274" t="s">
        <v>865</v>
      </c>
      <c r="B274" t="s">
        <v>2204</v>
      </c>
      <c r="C274" t="s">
        <v>460</v>
      </c>
      <c r="D274">
        <v>3</v>
      </c>
      <c r="E274">
        <v>17.814999999999998</v>
      </c>
    </row>
    <row r="275" spans="1:5" x14ac:dyDescent="0.35">
      <c r="A275" t="s">
        <v>865</v>
      </c>
      <c r="B275" t="s">
        <v>2204</v>
      </c>
      <c r="C275" t="s">
        <v>460</v>
      </c>
      <c r="D275">
        <v>3</v>
      </c>
      <c r="E275">
        <v>18.11</v>
      </c>
    </row>
    <row r="276" spans="1:5" x14ac:dyDescent="0.35">
      <c r="A276" t="s">
        <v>865</v>
      </c>
      <c r="B276" t="s">
        <v>2204</v>
      </c>
      <c r="C276" t="s">
        <v>146</v>
      </c>
      <c r="D276">
        <v>2</v>
      </c>
      <c r="E276">
        <v>13.42</v>
      </c>
    </row>
    <row r="277" spans="1:5" x14ac:dyDescent="0.35">
      <c r="A277" t="s">
        <v>865</v>
      </c>
      <c r="B277" t="s">
        <v>2204</v>
      </c>
      <c r="C277" t="s">
        <v>460</v>
      </c>
      <c r="D277">
        <v>3</v>
      </c>
      <c r="E277">
        <v>19.86</v>
      </c>
    </row>
    <row r="278" spans="1:5" x14ac:dyDescent="0.35">
      <c r="A278" t="s">
        <v>865</v>
      </c>
      <c r="B278" t="s">
        <v>2204</v>
      </c>
      <c r="C278" t="s">
        <v>460</v>
      </c>
      <c r="D278">
        <v>3</v>
      </c>
      <c r="E278">
        <v>19.564999999999998</v>
      </c>
    </row>
    <row r="279" spans="1:5" x14ac:dyDescent="0.35">
      <c r="A279" t="s">
        <v>865</v>
      </c>
      <c r="B279" t="s">
        <v>2204</v>
      </c>
      <c r="C279" t="s">
        <v>146</v>
      </c>
      <c r="D279">
        <v>2</v>
      </c>
      <c r="E279">
        <v>13.705</v>
      </c>
    </row>
    <row r="280" spans="1:5" x14ac:dyDescent="0.35">
      <c r="A280" t="s">
        <v>865</v>
      </c>
      <c r="B280" t="s">
        <v>2204</v>
      </c>
      <c r="C280" t="s">
        <v>146</v>
      </c>
      <c r="D280">
        <v>2</v>
      </c>
      <c r="E280">
        <v>13.42</v>
      </c>
    </row>
    <row r="281" spans="1:5" x14ac:dyDescent="0.35">
      <c r="A281" t="s">
        <v>865</v>
      </c>
      <c r="B281" t="s">
        <v>2204</v>
      </c>
      <c r="C281" t="s">
        <v>146</v>
      </c>
      <c r="D281">
        <v>2</v>
      </c>
      <c r="E281">
        <v>13.705</v>
      </c>
    </row>
    <row r="282" spans="1:5" x14ac:dyDescent="0.35">
      <c r="A282" t="s">
        <v>865</v>
      </c>
      <c r="B282" t="s">
        <v>2204</v>
      </c>
      <c r="C282" t="s">
        <v>146</v>
      </c>
      <c r="D282">
        <v>2</v>
      </c>
      <c r="E282">
        <v>13.42</v>
      </c>
    </row>
    <row r="283" spans="1:5" x14ac:dyDescent="0.35">
      <c r="A283" t="s">
        <v>865</v>
      </c>
      <c r="B283" t="s">
        <v>2204</v>
      </c>
      <c r="C283" t="s">
        <v>460</v>
      </c>
      <c r="D283">
        <v>3</v>
      </c>
      <c r="E283">
        <v>19.564999999999998</v>
      </c>
    </row>
    <row r="284" spans="1:5" x14ac:dyDescent="0.35">
      <c r="A284" t="s">
        <v>865</v>
      </c>
      <c r="B284" t="s">
        <v>2204</v>
      </c>
      <c r="C284" t="s">
        <v>460</v>
      </c>
      <c r="D284">
        <v>3</v>
      </c>
      <c r="E284">
        <v>19.86</v>
      </c>
    </row>
    <row r="285" spans="1:5" x14ac:dyDescent="0.35">
      <c r="A285" t="s">
        <v>898</v>
      </c>
      <c r="B285" t="s">
        <v>2253</v>
      </c>
      <c r="C285" t="s">
        <v>460</v>
      </c>
      <c r="D285">
        <v>3</v>
      </c>
      <c r="E285">
        <v>9.9499999999999993</v>
      </c>
    </row>
    <row r="286" spans="1:5" x14ac:dyDescent="0.35">
      <c r="A286" t="s">
        <v>898</v>
      </c>
      <c r="B286" t="s">
        <v>2253</v>
      </c>
      <c r="C286" t="s">
        <v>460</v>
      </c>
      <c r="D286">
        <v>3</v>
      </c>
      <c r="E286">
        <v>14.600000000000001</v>
      </c>
    </row>
    <row r="287" spans="1:5" x14ac:dyDescent="0.35">
      <c r="A287" t="s">
        <v>898</v>
      </c>
      <c r="B287" t="s">
        <v>2274</v>
      </c>
      <c r="C287" t="s">
        <v>146</v>
      </c>
      <c r="D287">
        <v>2</v>
      </c>
      <c r="E287">
        <v>6.1950000000000003</v>
      </c>
    </row>
    <row r="288" spans="1:5" x14ac:dyDescent="0.35">
      <c r="A288" t="s">
        <v>785</v>
      </c>
      <c r="B288" t="s">
        <v>2347</v>
      </c>
      <c r="C288" t="s">
        <v>460</v>
      </c>
      <c r="D288">
        <v>3</v>
      </c>
      <c r="E288">
        <v>15.505000000000001</v>
      </c>
    </row>
    <row r="289" spans="1:5" x14ac:dyDescent="0.35">
      <c r="A289" t="s">
        <v>785</v>
      </c>
      <c r="B289" t="s">
        <v>2347</v>
      </c>
      <c r="C289" t="s">
        <v>460</v>
      </c>
      <c r="D289">
        <v>3</v>
      </c>
      <c r="E289">
        <v>15.505000000000001</v>
      </c>
    </row>
    <row r="290" spans="1:5" x14ac:dyDescent="0.35">
      <c r="A290" t="s">
        <v>785</v>
      </c>
      <c r="B290" t="s">
        <v>2347</v>
      </c>
      <c r="C290" t="s">
        <v>460</v>
      </c>
      <c r="D290">
        <v>3</v>
      </c>
      <c r="E290">
        <v>15.505000000000001</v>
      </c>
    </row>
    <row r="291" spans="1:5" x14ac:dyDescent="0.35">
      <c r="A291" t="s">
        <v>785</v>
      </c>
      <c r="B291" t="s">
        <v>2347</v>
      </c>
      <c r="C291" t="s">
        <v>460</v>
      </c>
      <c r="D291">
        <v>3</v>
      </c>
      <c r="E291">
        <v>15.505000000000001</v>
      </c>
    </row>
    <row r="292" spans="1:5" x14ac:dyDescent="0.35">
      <c r="A292" t="s">
        <v>785</v>
      </c>
      <c r="B292" t="s">
        <v>2347</v>
      </c>
      <c r="C292" t="s">
        <v>460</v>
      </c>
      <c r="D292">
        <v>3</v>
      </c>
      <c r="E292">
        <v>14.505000000000001</v>
      </c>
    </row>
    <row r="293" spans="1:5" x14ac:dyDescent="0.35">
      <c r="A293" t="s">
        <v>785</v>
      </c>
      <c r="B293" t="s">
        <v>2347</v>
      </c>
      <c r="C293" t="s">
        <v>460</v>
      </c>
      <c r="D293">
        <v>3</v>
      </c>
      <c r="E293">
        <v>14.505000000000001</v>
      </c>
    </row>
    <row r="294" spans="1:5" x14ac:dyDescent="0.35">
      <c r="A294" t="s">
        <v>865</v>
      </c>
      <c r="B294" t="s">
        <v>2411</v>
      </c>
      <c r="C294" t="s">
        <v>146</v>
      </c>
      <c r="D294">
        <v>2</v>
      </c>
      <c r="E294">
        <v>16</v>
      </c>
    </row>
    <row r="295" spans="1:5" x14ac:dyDescent="0.35">
      <c r="A295" t="s">
        <v>865</v>
      </c>
      <c r="B295" t="s">
        <v>2411</v>
      </c>
      <c r="C295" t="s">
        <v>146</v>
      </c>
      <c r="D295">
        <v>2</v>
      </c>
      <c r="E295">
        <v>14</v>
      </c>
    </row>
    <row r="296" spans="1:5" x14ac:dyDescent="0.35">
      <c r="A296" t="s">
        <v>865</v>
      </c>
      <c r="B296" t="s">
        <v>2411</v>
      </c>
      <c r="C296" t="s">
        <v>146</v>
      </c>
      <c r="D296">
        <v>2</v>
      </c>
      <c r="E296">
        <v>14</v>
      </c>
    </row>
    <row r="297" spans="1:5" x14ac:dyDescent="0.35">
      <c r="A297" t="s">
        <v>865</v>
      </c>
      <c r="B297" t="s">
        <v>2411</v>
      </c>
      <c r="C297" t="s">
        <v>146</v>
      </c>
      <c r="D297">
        <v>2</v>
      </c>
      <c r="E297">
        <v>16</v>
      </c>
    </row>
    <row r="298" spans="1:5" x14ac:dyDescent="0.35">
      <c r="A298" t="s">
        <v>785</v>
      </c>
      <c r="B298" t="s">
        <v>2442</v>
      </c>
      <c r="C298" t="s">
        <v>460</v>
      </c>
      <c r="D298">
        <v>3</v>
      </c>
      <c r="E298">
        <v>19.04</v>
      </c>
    </row>
    <row r="299" spans="1:5" x14ac:dyDescent="0.35">
      <c r="A299" t="s">
        <v>785</v>
      </c>
      <c r="B299" t="s">
        <v>2442</v>
      </c>
      <c r="C299" t="s">
        <v>460</v>
      </c>
      <c r="D299">
        <v>3</v>
      </c>
      <c r="E299">
        <v>19.04</v>
      </c>
    </row>
    <row r="300" spans="1:5" x14ac:dyDescent="0.35">
      <c r="A300" t="s">
        <v>785</v>
      </c>
      <c r="B300" t="s">
        <v>2442</v>
      </c>
      <c r="C300" t="s">
        <v>460</v>
      </c>
      <c r="D300">
        <v>3</v>
      </c>
      <c r="E300">
        <v>19.04</v>
      </c>
    </row>
  </sheetData>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P160"/>
  <sheetViews>
    <sheetView zoomScale="47" workbookViewId="0">
      <selection activeCell="P29" sqref="P29"/>
    </sheetView>
  </sheetViews>
  <sheetFormatPr defaultRowHeight="14.5" x14ac:dyDescent="0.35"/>
  <cols>
    <col min="1" max="1" width="20.54296875" customWidth="1"/>
    <col min="2" max="3" width="13.7265625" customWidth="1"/>
    <col min="11" max="11" width="17.7265625" customWidth="1"/>
    <col min="12" max="13" width="13.7265625" customWidth="1"/>
    <col min="15" max="15" width="15.08984375" customWidth="1"/>
    <col min="16" max="16" width="18.08984375" customWidth="1"/>
  </cols>
  <sheetData>
    <row r="1" spans="1:16" x14ac:dyDescent="0.35">
      <c r="A1" s="11" t="s">
        <v>2505</v>
      </c>
      <c r="B1" s="11" t="s">
        <v>2506</v>
      </c>
      <c r="C1" s="11" t="s">
        <v>113</v>
      </c>
      <c r="K1" s="11" t="s">
        <v>2505</v>
      </c>
      <c r="L1" s="11" t="s">
        <v>2506</v>
      </c>
      <c r="M1" s="11" t="s">
        <v>113</v>
      </c>
    </row>
    <row r="2" spans="1:16" ht="21" x14ac:dyDescent="0.5">
      <c r="A2">
        <v>23.42</v>
      </c>
      <c r="B2">
        <v>819.7</v>
      </c>
      <c r="C2" s="8" t="s">
        <v>167</v>
      </c>
      <c r="K2">
        <v>13.5</v>
      </c>
      <c r="L2">
        <v>540</v>
      </c>
      <c r="M2" s="8" t="s">
        <v>2507</v>
      </c>
      <c r="O2" s="32" t="s">
        <v>2508</v>
      </c>
      <c r="P2" s="32" t="s">
        <v>2509</v>
      </c>
    </row>
    <row r="3" spans="1:16" ht="21" x14ac:dyDescent="0.5">
      <c r="A3">
        <v>23.42</v>
      </c>
      <c r="B3">
        <v>819.7</v>
      </c>
      <c r="C3" s="8" t="s">
        <v>167</v>
      </c>
      <c r="K3">
        <v>13.5</v>
      </c>
      <c r="L3">
        <v>540</v>
      </c>
      <c r="M3" s="8" t="s">
        <v>2507</v>
      </c>
      <c r="O3" s="31" t="s">
        <v>167</v>
      </c>
      <c r="P3" s="31">
        <f>CORREL(A2:A138,B2:B138)</f>
        <v>0.32942910129922798</v>
      </c>
    </row>
    <row r="4" spans="1:16" ht="21" x14ac:dyDescent="0.5">
      <c r="A4">
        <v>23.42</v>
      </c>
      <c r="B4">
        <v>819.7</v>
      </c>
      <c r="C4" s="8" t="s">
        <v>167</v>
      </c>
      <c r="K4">
        <v>13</v>
      </c>
      <c r="L4">
        <v>520</v>
      </c>
      <c r="M4" s="8" t="s">
        <v>2507</v>
      </c>
      <c r="O4" s="31" t="s">
        <v>2507</v>
      </c>
      <c r="P4" s="31">
        <f>CORREL(K2:K160,L2:L160)</f>
        <v>0.42733077022729349</v>
      </c>
    </row>
    <row r="5" spans="1:16" x14ac:dyDescent="0.35">
      <c r="A5">
        <v>23.42</v>
      </c>
      <c r="B5">
        <v>819.7</v>
      </c>
      <c r="C5" s="8" t="s">
        <v>167</v>
      </c>
      <c r="K5">
        <v>15.5</v>
      </c>
      <c r="L5">
        <v>542.5</v>
      </c>
      <c r="M5" s="8" t="s">
        <v>2507</v>
      </c>
    </row>
    <row r="6" spans="1:16" x14ac:dyDescent="0.35">
      <c r="A6">
        <v>23.92</v>
      </c>
      <c r="B6">
        <v>837.2</v>
      </c>
      <c r="C6" s="8" t="s">
        <v>167</v>
      </c>
      <c r="K6">
        <v>15.5</v>
      </c>
      <c r="L6">
        <v>542.5</v>
      </c>
      <c r="M6" s="8" t="s">
        <v>2507</v>
      </c>
    </row>
    <row r="7" spans="1:16" x14ac:dyDescent="0.35">
      <c r="A7">
        <v>23.92</v>
      </c>
      <c r="B7">
        <v>837.2</v>
      </c>
      <c r="C7" s="8" t="s">
        <v>167</v>
      </c>
      <c r="K7">
        <v>21.535</v>
      </c>
      <c r="L7">
        <v>753.72500000000002</v>
      </c>
      <c r="M7" s="8" t="s">
        <v>2507</v>
      </c>
    </row>
    <row r="8" spans="1:16" x14ac:dyDescent="0.35">
      <c r="A8">
        <v>23.92</v>
      </c>
      <c r="B8">
        <v>837.2</v>
      </c>
      <c r="C8" s="8" t="s">
        <v>167</v>
      </c>
      <c r="K8">
        <v>15.5</v>
      </c>
      <c r="L8">
        <v>542.5</v>
      </c>
      <c r="M8" s="8" t="s">
        <v>2507</v>
      </c>
    </row>
    <row r="9" spans="1:16" x14ac:dyDescent="0.35">
      <c r="A9">
        <v>20.89</v>
      </c>
      <c r="B9">
        <v>668.48</v>
      </c>
      <c r="C9" s="8" t="s">
        <v>167</v>
      </c>
      <c r="K9">
        <v>15.5</v>
      </c>
      <c r="L9">
        <v>542.5</v>
      </c>
      <c r="M9" s="8" t="s">
        <v>2507</v>
      </c>
    </row>
    <row r="10" spans="1:16" x14ac:dyDescent="0.35">
      <c r="A10">
        <v>20.445</v>
      </c>
      <c r="B10">
        <v>654.24</v>
      </c>
      <c r="C10" s="8" t="s">
        <v>167</v>
      </c>
      <c r="K10">
        <v>22.5</v>
      </c>
      <c r="L10">
        <v>787.5</v>
      </c>
      <c r="M10" s="8" t="s">
        <v>2507</v>
      </c>
    </row>
    <row r="11" spans="1:16" x14ac:dyDescent="0.35">
      <c r="A11">
        <v>15.7</v>
      </c>
      <c r="B11">
        <v>675.1</v>
      </c>
      <c r="C11" s="8" t="s">
        <v>167</v>
      </c>
      <c r="K11">
        <v>22.5</v>
      </c>
      <c r="L11">
        <v>787.5</v>
      </c>
      <c r="M11" s="8" t="s">
        <v>2507</v>
      </c>
    </row>
    <row r="12" spans="1:16" x14ac:dyDescent="0.35">
      <c r="A12">
        <v>17.2</v>
      </c>
      <c r="B12">
        <v>722.4</v>
      </c>
      <c r="C12" s="8" t="s">
        <v>167</v>
      </c>
      <c r="K12">
        <v>22.5</v>
      </c>
      <c r="L12">
        <v>787.5</v>
      </c>
      <c r="M12" s="8" t="s">
        <v>2507</v>
      </c>
    </row>
    <row r="13" spans="1:16" x14ac:dyDescent="0.35">
      <c r="A13">
        <v>17.700000000000003</v>
      </c>
      <c r="B13">
        <v>743.40000000000009</v>
      </c>
      <c r="C13" s="8" t="s">
        <v>167</v>
      </c>
      <c r="K13">
        <v>22.5</v>
      </c>
      <c r="L13">
        <v>787.5</v>
      </c>
      <c r="M13" s="8" t="s">
        <v>2507</v>
      </c>
    </row>
    <row r="14" spans="1:16" x14ac:dyDescent="0.35">
      <c r="A14">
        <v>15</v>
      </c>
      <c r="B14">
        <v>675</v>
      </c>
      <c r="C14" s="8" t="s">
        <v>167</v>
      </c>
      <c r="K14">
        <v>22.5</v>
      </c>
      <c r="L14">
        <v>787.5</v>
      </c>
      <c r="M14" s="8" t="s">
        <v>2507</v>
      </c>
    </row>
    <row r="15" spans="1:16" x14ac:dyDescent="0.35">
      <c r="A15">
        <v>15</v>
      </c>
      <c r="B15">
        <v>675</v>
      </c>
      <c r="C15" s="8" t="s">
        <v>167</v>
      </c>
      <c r="K15">
        <v>22.5</v>
      </c>
      <c r="L15">
        <v>787.5</v>
      </c>
      <c r="M15" s="8" t="s">
        <v>2507</v>
      </c>
    </row>
    <row r="16" spans="1:16" x14ac:dyDescent="0.35">
      <c r="A16">
        <v>19.5</v>
      </c>
      <c r="B16">
        <v>877.5</v>
      </c>
      <c r="C16" s="8" t="s">
        <v>167</v>
      </c>
      <c r="K16">
        <v>22.5</v>
      </c>
      <c r="L16">
        <v>787.5</v>
      </c>
      <c r="M16" s="8" t="s">
        <v>2507</v>
      </c>
    </row>
    <row r="17" spans="1:13" x14ac:dyDescent="0.35">
      <c r="A17">
        <v>19.5</v>
      </c>
      <c r="B17">
        <v>877.5</v>
      </c>
      <c r="C17" s="8" t="s">
        <v>167</v>
      </c>
      <c r="K17">
        <v>22.5</v>
      </c>
      <c r="L17">
        <v>787.5</v>
      </c>
      <c r="M17" s="8" t="s">
        <v>2507</v>
      </c>
    </row>
    <row r="18" spans="1:13" x14ac:dyDescent="0.35">
      <c r="A18">
        <v>17</v>
      </c>
      <c r="B18">
        <v>765</v>
      </c>
      <c r="C18" s="8" t="s">
        <v>167</v>
      </c>
      <c r="K18">
        <v>16.405000000000001</v>
      </c>
      <c r="L18">
        <v>738.22500000000002</v>
      </c>
      <c r="M18" s="8" t="s">
        <v>2507</v>
      </c>
    </row>
    <row r="19" spans="1:13" x14ac:dyDescent="0.35">
      <c r="A19">
        <v>19</v>
      </c>
      <c r="B19">
        <v>855</v>
      </c>
      <c r="C19" s="8" t="s">
        <v>167</v>
      </c>
      <c r="K19">
        <v>16.63</v>
      </c>
      <c r="L19">
        <v>748.34999999999991</v>
      </c>
      <c r="M19" s="8" t="s">
        <v>2507</v>
      </c>
    </row>
    <row r="20" spans="1:13" x14ac:dyDescent="0.35">
      <c r="A20">
        <v>18.48</v>
      </c>
      <c r="B20">
        <v>831.6</v>
      </c>
      <c r="C20" s="8" t="s">
        <v>167</v>
      </c>
      <c r="K20">
        <v>21.945</v>
      </c>
      <c r="L20">
        <v>987.52499999999998</v>
      </c>
      <c r="M20" s="8" t="s">
        <v>2507</v>
      </c>
    </row>
    <row r="21" spans="1:13" x14ac:dyDescent="0.35">
      <c r="A21">
        <v>18.48</v>
      </c>
      <c r="B21">
        <v>831.6</v>
      </c>
      <c r="C21" s="8" t="s">
        <v>167</v>
      </c>
      <c r="K21">
        <v>16.405000000000001</v>
      </c>
      <c r="L21">
        <v>738.22500000000002</v>
      </c>
      <c r="M21" s="8" t="s">
        <v>2507</v>
      </c>
    </row>
    <row r="22" spans="1:13" x14ac:dyDescent="0.35">
      <c r="A22">
        <v>18.515000000000001</v>
      </c>
      <c r="B22">
        <v>833.17500000000007</v>
      </c>
      <c r="C22" s="8" t="s">
        <v>167</v>
      </c>
      <c r="K22">
        <v>21.689999999999998</v>
      </c>
      <c r="L22">
        <v>976.05</v>
      </c>
      <c r="M22" s="8" t="s">
        <v>2507</v>
      </c>
    </row>
    <row r="23" spans="1:13" x14ac:dyDescent="0.35">
      <c r="A23">
        <v>18.48</v>
      </c>
      <c r="B23">
        <v>831.6</v>
      </c>
      <c r="C23" s="8" t="s">
        <v>167</v>
      </c>
      <c r="K23">
        <v>21.689999999999998</v>
      </c>
      <c r="L23">
        <v>976.05</v>
      </c>
      <c r="M23" s="8" t="s">
        <v>2507</v>
      </c>
    </row>
    <row r="24" spans="1:13" x14ac:dyDescent="0.35">
      <c r="A24">
        <v>18.515000000000001</v>
      </c>
      <c r="B24">
        <v>833.17500000000007</v>
      </c>
      <c r="C24" s="8" t="s">
        <v>167</v>
      </c>
      <c r="K24">
        <v>16.63</v>
      </c>
      <c r="L24">
        <v>748.34999999999991</v>
      </c>
      <c r="M24" s="8" t="s">
        <v>2507</v>
      </c>
    </row>
    <row r="25" spans="1:13" x14ac:dyDescent="0.35">
      <c r="A25">
        <v>19.04</v>
      </c>
      <c r="B25">
        <v>952</v>
      </c>
      <c r="C25" s="8" t="s">
        <v>167</v>
      </c>
      <c r="K25">
        <v>21.689999999999998</v>
      </c>
      <c r="L25">
        <v>976.05</v>
      </c>
      <c r="M25" s="8" t="s">
        <v>2507</v>
      </c>
    </row>
    <row r="26" spans="1:13" x14ac:dyDescent="0.35">
      <c r="A26">
        <v>19.04</v>
      </c>
      <c r="B26">
        <v>952</v>
      </c>
      <c r="C26" s="8" t="s">
        <v>167</v>
      </c>
      <c r="K26">
        <v>16.405000000000001</v>
      </c>
      <c r="L26">
        <v>738.22500000000002</v>
      </c>
      <c r="M26" s="8" t="s">
        <v>2507</v>
      </c>
    </row>
    <row r="27" spans="1:13" x14ac:dyDescent="0.35">
      <c r="A27">
        <v>19.04</v>
      </c>
      <c r="B27">
        <v>952</v>
      </c>
      <c r="C27" s="8" t="s">
        <v>167</v>
      </c>
      <c r="K27">
        <v>21.689999999999998</v>
      </c>
      <c r="L27">
        <v>976.05</v>
      </c>
      <c r="M27" s="8" t="s">
        <v>2507</v>
      </c>
    </row>
    <row r="28" spans="1:13" x14ac:dyDescent="0.35">
      <c r="A28">
        <v>12.5</v>
      </c>
      <c r="B28">
        <v>825</v>
      </c>
      <c r="C28" s="8" t="s">
        <v>167</v>
      </c>
      <c r="K28">
        <v>16.405000000000001</v>
      </c>
      <c r="L28">
        <v>738.22500000000002</v>
      </c>
      <c r="M28" s="8" t="s">
        <v>2507</v>
      </c>
    </row>
    <row r="29" spans="1:13" x14ac:dyDescent="0.35">
      <c r="A29">
        <v>16.645</v>
      </c>
      <c r="B29">
        <v>1098.57</v>
      </c>
      <c r="C29" s="8" t="s">
        <v>167</v>
      </c>
      <c r="K29">
        <v>21.945</v>
      </c>
      <c r="L29">
        <v>987.52499999999998</v>
      </c>
      <c r="M29" s="8" t="s">
        <v>2507</v>
      </c>
    </row>
    <row r="30" spans="1:13" x14ac:dyDescent="0.35">
      <c r="A30">
        <v>16.645</v>
      </c>
      <c r="B30">
        <v>1098.57</v>
      </c>
      <c r="C30" s="8" t="s">
        <v>167</v>
      </c>
      <c r="K30">
        <v>16.405000000000001</v>
      </c>
      <c r="L30">
        <v>738.22500000000002</v>
      </c>
      <c r="M30" s="8" t="s">
        <v>2507</v>
      </c>
    </row>
    <row r="31" spans="1:13" x14ac:dyDescent="0.35">
      <c r="A31">
        <v>16.645</v>
      </c>
      <c r="B31">
        <v>1098.57</v>
      </c>
      <c r="C31" s="8" t="s">
        <v>167</v>
      </c>
      <c r="K31">
        <v>21.689999999999998</v>
      </c>
      <c r="L31">
        <v>976.05</v>
      </c>
      <c r="M31" s="8" t="s">
        <v>2507</v>
      </c>
    </row>
    <row r="32" spans="1:13" x14ac:dyDescent="0.35">
      <c r="A32">
        <v>16.645</v>
      </c>
      <c r="B32">
        <v>1098.57</v>
      </c>
      <c r="C32" s="8" t="s">
        <v>167</v>
      </c>
      <c r="K32">
        <v>15.950000000000001</v>
      </c>
      <c r="L32">
        <v>717.75</v>
      </c>
      <c r="M32" s="8" t="s">
        <v>2507</v>
      </c>
    </row>
    <row r="33" spans="1:13" x14ac:dyDescent="0.35">
      <c r="A33">
        <v>17.28</v>
      </c>
      <c r="B33">
        <v>1157.76</v>
      </c>
      <c r="C33" s="8" t="s">
        <v>167</v>
      </c>
      <c r="K33">
        <v>20.47</v>
      </c>
      <c r="L33">
        <v>921.15</v>
      </c>
      <c r="M33" s="8" t="s">
        <v>2507</v>
      </c>
    </row>
    <row r="34" spans="1:13" x14ac:dyDescent="0.35">
      <c r="A34">
        <v>17.28</v>
      </c>
      <c r="B34">
        <v>1157.76</v>
      </c>
      <c r="C34" s="8" t="s">
        <v>167</v>
      </c>
      <c r="K34">
        <v>15.9</v>
      </c>
      <c r="L34">
        <v>715.5</v>
      </c>
      <c r="M34" s="8" t="s">
        <v>2507</v>
      </c>
    </row>
    <row r="35" spans="1:13" x14ac:dyDescent="0.35">
      <c r="A35">
        <v>17.28</v>
      </c>
      <c r="B35">
        <v>1157.76</v>
      </c>
      <c r="C35" s="8" t="s">
        <v>167</v>
      </c>
      <c r="K35">
        <v>20.47</v>
      </c>
      <c r="L35">
        <v>921.15</v>
      </c>
      <c r="M35" s="8" t="s">
        <v>2507</v>
      </c>
    </row>
    <row r="36" spans="1:13" x14ac:dyDescent="0.35">
      <c r="A36">
        <v>11.5</v>
      </c>
      <c r="B36">
        <v>700.35</v>
      </c>
      <c r="C36" s="8" t="s">
        <v>167</v>
      </c>
      <c r="K36">
        <v>15.9</v>
      </c>
      <c r="L36">
        <v>715.5</v>
      </c>
      <c r="M36" s="8" t="s">
        <v>2507</v>
      </c>
    </row>
    <row r="37" spans="1:13" x14ac:dyDescent="0.35">
      <c r="A37">
        <v>10.4</v>
      </c>
      <c r="B37">
        <v>540.80000000000007</v>
      </c>
      <c r="C37" s="8" t="s">
        <v>167</v>
      </c>
      <c r="K37">
        <v>20.47</v>
      </c>
      <c r="L37">
        <v>921.15</v>
      </c>
      <c r="M37" s="8" t="s">
        <v>2507</v>
      </c>
    </row>
    <row r="38" spans="1:13" x14ac:dyDescent="0.35">
      <c r="A38">
        <v>9</v>
      </c>
      <c r="B38">
        <v>783</v>
      </c>
      <c r="C38" s="8" t="s">
        <v>167</v>
      </c>
      <c r="K38">
        <v>15.9</v>
      </c>
      <c r="L38">
        <v>715.5</v>
      </c>
      <c r="M38" s="8" t="s">
        <v>2507</v>
      </c>
    </row>
    <row r="39" spans="1:13" x14ac:dyDescent="0.35">
      <c r="A39">
        <v>14.98</v>
      </c>
      <c r="B39">
        <v>1168.44</v>
      </c>
      <c r="C39" s="8" t="s">
        <v>167</v>
      </c>
      <c r="K39">
        <v>20.45</v>
      </c>
      <c r="L39">
        <v>920.25</v>
      </c>
      <c r="M39" s="8" t="s">
        <v>2507</v>
      </c>
    </row>
    <row r="40" spans="1:13" x14ac:dyDescent="0.35">
      <c r="A40">
        <v>14.98</v>
      </c>
      <c r="B40">
        <v>1168.44</v>
      </c>
      <c r="C40" s="8" t="s">
        <v>167</v>
      </c>
      <c r="K40">
        <v>15.950000000000001</v>
      </c>
      <c r="L40">
        <v>717.75</v>
      </c>
      <c r="M40" s="8" t="s">
        <v>2507</v>
      </c>
    </row>
    <row r="41" spans="1:13" x14ac:dyDescent="0.35">
      <c r="A41">
        <v>14.98</v>
      </c>
      <c r="B41">
        <v>1168.44</v>
      </c>
      <c r="C41" s="8" t="s">
        <v>167</v>
      </c>
      <c r="K41">
        <v>15.9</v>
      </c>
      <c r="L41">
        <v>715.5</v>
      </c>
      <c r="M41" s="8" t="s">
        <v>2507</v>
      </c>
    </row>
    <row r="42" spans="1:13" x14ac:dyDescent="0.35">
      <c r="A42">
        <v>24</v>
      </c>
      <c r="B42">
        <v>1032</v>
      </c>
      <c r="C42" s="8" t="s">
        <v>167</v>
      </c>
      <c r="K42">
        <v>15.9</v>
      </c>
      <c r="L42">
        <v>715.5</v>
      </c>
      <c r="M42" s="8" t="s">
        <v>2507</v>
      </c>
    </row>
    <row r="43" spans="1:13" x14ac:dyDescent="0.35">
      <c r="A43">
        <v>24</v>
      </c>
      <c r="B43">
        <v>1032</v>
      </c>
      <c r="C43" s="8" t="s">
        <v>167</v>
      </c>
      <c r="K43">
        <v>20.47</v>
      </c>
      <c r="L43">
        <v>921.15</v>
      </c>
      <c r="M43" s="8" t="s">
        <v>2507</v>
      </c>
    </row>
    <row r="44" spans="1:13" x14ac:dyDescent="0.35">
      <c r="A44">
        <v>19.335000000000001</v>
      </c>
      <c r="B44">
        <v>831.40500000000009</v>
      </c>
      <c r="C44" s="8" t="s">
        <v>167</v>
      </c>
      <c r="K44">
        <v>20.5</v>
      </c>
      <c r="L44">
        <v>758.5</v>
      </c>
      <c r="M44" s="8" t="s">
        <v>2507</v>
      </c>
    </row>
    <row r="45" spans="1:13" x14ac:dyDescent="0.35">
      <c r="A45">
        <v>19.335000000000001</v>
      </c>
      <c r="B45">
        <v>831.40500000000009</v>
      </c>
      <c r="C45" s="8" t="s">
        <v>167</v>
      </c>
      <c r="K45">
        <v>15</v>
      </c>
      <c r="L45">
        <v>675</v>
      </c>
      <c r="M45" s="8" t="s">
        <v>2507</v>
      </c>
    </row>
    <row r="46" spans="1:13" x14ac:dyDescent="0.35">
      <c r="A46">
        <v>18</v>
      </c>
      <c r="B46">
        <v>666</v>
      </c>
      <c r="C46" s="8" t="s">
        <v>167</v>
      </c>
      <c r="K46">
        <v>19.5</v>
      </c>
      <c r="L46">
        <v>877.5</v>
      </c>
      <c r="M46" s="8" t="s">
        <v>2507</v>
      </c>
    </row>
    <row r="47" spans="1:13" x14ac:dyDescent="0.35">
      <c r="A47">
        <v>18</v>
      </c>
      <c r="B47">
        <v>666</v>
      </c>
      <c r="C47" s="8" t="s">
        <v>167</v>
      </c>
      <c r="K47">
        <v>14.95</v>
      </c>
      <c r="L47">
        <v>672.75</v>
      </c>
      <c r="M47" s="8" t="s">
        <v>2507</v>
      </c>
    </row>
    <row r="48" spans="1:13" x14ac:dyDescent="0.35">
      <c r="A48">
        <v>18</v>
      </c>
      <c r="B48">
        <v>666</v>
      </c>
      <c r="C48" s="8" t="s">
        <v>167</v>
      </c>
      <c r="K48">
        <v>15.149999999999999</v>
      </c>
      <c r="L48">
        <v>681.74999999999989</v>
      </c>
      <c r="M48" s="8" t="s">
        <v>2507</v>
      </c>
    </row>
    <row r="49" spans="1:13" x14ac:dyDescent="0.35">
      <c r="A49">
        <v>25</v>
      </c>
      <c r="B49">
        <v>925</v>
      </c>
      <c r="C49" s="8" t="s">
        <v>167</v>
      </c>
      <c r="K49">
        <v>21.954999999999998</v>
      </c>
      <c r="L49">
        <v>987.97499999999991</v>
      </c>
      <c r="M49" s="8" t="s">
        <v>2507</v>
      </c>
    </row>
    <row r="50" spans="1:13" x14ac:dyDescent="0.35">
      <c r="A50">
        <v>25</v>
      </c>
      <c r="B50">
        <v>925</v>
      </c>
      <c r="C50" s="8" t="s">
        <v>167</v>
      </c>
      <c r="K50">
        <v>21.950000000000003</v>
      </c>
      <c r="L50">
        <v>987.75000000000011</v>
      </c>
      <c r="M50" s="8" t="s">
        <v>2507</v>
      </c>
    </row>
    <row r="51" spans="1:13" x14ac:dyDescent="0.35">
      <c r="A51">
        <v>25</v>
      </c>
      <c r="B51">
        <v>925</v>
      </c>
      <c r="C51" s="8" t="s">
        <v>167</v>
      </c>
      <c r="K51">
        <v>21.7</v>
      </c>
      <c r="L51">
        <v>976.5</v>
      </c>
      <c r="M51" s="8" t="s">
        <v>2507</v>
      </c>
    </row>
    <row r="52" spans="1:13" x14ac:dyDescent="0.35">
      <c r="A52">
        <v>23.560000000000002</v>
      </c>
      <c r="B52">
        <v>824.60000000000014</v>
      </c>
      <c r="C52" s="8" t="s">
        <v>167</v>
      </c>
      <c r="K52">
        <v>14.95</v>
      </c>
      <c r="L52">
        <v>672.75</v>
      </c>
      <c r="M52" s="8" t="s">
        <v>2507</v>
      </c>
    </row>
    <row r="53" spans="1:13" x14ac:dyDescent="0.35">
      <c r="A53">
        <v>23.560000000000002</v>
      </c>
      <c r="B53">
        <v>824.60000000000014</v>
      </c>
      <c r="C53" s="8" t="s">
        <v>167</v>
      </c>
      <c r="K53">
        <v>14.95</v>
      </c>
      <c r="L53">
        <v>672.75</v>
      </c>
      <c r="M53" s="8" t="s">
        <v>2507</v>
      </c>
    </row>
    <row r="54" spans="1:13" x14ac:dyDescent="0.35">
      <c r="A54">
        <v>23.560000000000002</v>
      </c>
      <c r="B54">
        <v>824.60000000000014</v>
      </c>
      <c r="C54" s="8" t="s">
        <v>167</v>
      </c>
      <c r="K54">
        <v>21.950000000000003</v>
      </c>
      <c r="L54">
        <v>987.75000000000011</v>
      </c>
      <c r="M54" s="8" t="s">
        <v>2507</v>
      </c>
    </row>
    <row r="55" spans="1:13" x14ac:dyDescent="0.35">
      <c r="A55">
        <v>23.560000000000002</v>
      </c>
      <c r="B55">
        <v>824.60000000000014</v>
      </c>
      <c r="C55" s="8" t="s">
        <v>167</v>
      </c>
      <c r="K55">
        <v>21.7</v>
      </c>
      <c r="L55">
        <v>976.5</v>
      </c>
      <c r="M55" s="8" t="s">
        <v>2507</v>
      </c>
    </row>
    <row r="56" spans="1:13" x14ac:dyDescent="0.35">
      <c r="A56">
        <v>23.560000000000002</v>
      </c>
      <c r="B56">
        <v>824.60000000000014</v>
      </c>
      <c r="C56" s="8" t="s">
        <v>167</v>
      </c>
      <c r="K56">
        <v>14.95</v>
      </c>
      <c r="L56">
        <v>672.75</v>
      </c>
      <c r="M56" s="8" t="s">
        <v>2507</v>
      </c>
    </row>
    <row r="57" spans="1:13" x14ac:dyDescent="0.35">
      <c r="A57">
        <v>23.560000000000002</v>
      </c>
      <c r="B57">
        <v>824.60000000000014</v>
      </c>
      <c r="C57" s="8" t="s">
        <v>167</v>
      </c>
      <c r="K57">
        <v>15.5</v>
      </c>
      <c r="L57">
        <v>697.5</v>
      </c>
      <c r="M57" s="8" t="s">
        <v>2507</v>
      </c>
    </row>
    <row r="58" spans="1:13" x14ac:dyDescent="0.35">
      <c r="A58">
        <v>22.15</v>
      </c>
      <c r="B58">
        <v>1063.1999999999998</v>
      </c>
      <c r="C58" s="8" t="s">
        <v>167</v>
      </c>
      <c r="K58">
        <v>20.3</v>
      </c>
      <c r="L58">
        <v>913.5</v>
      </c>
      <c r="M58" s="8" t="s">
        <v>2507</v>
      </c>
    </row>
    <row r="59" spans="1:13" x14ac:dyDescent="0.35">
      <c r="A59">
        <v>22.15</v>
      </c>
      <c r="B59">
        <v>1063.1999999999998</v>
      </c>
      <c r="C59" s="8" t="s">
        <v>167</v>
      </c>
      <c r="K59">
        <v>20.3</v>
      </c>
      <c r="L59">
        <v>913.5</v>
      </c>
      <c r="M59" s="8" t="s">
        <v>2507</v>
      </c>
    </row>
    <row r="60" spans="1:13" x14ac:dyDescent="0.35">
      <c r="A60">
        <v>22.15</v>
      </c>
      <c r="B60">
        <v>1063.1999999999998</v>
      </c>
      <c r="C60" s="8" t="s">
        <v>167</v>
      </c>
      <c r="K60">
        <v>20.3</v>
      </c>
      <c r="L60">
        <v>913.5</v>
      </c>
      <c r="M60" s="8" t="s">
        <v>2507</v>
      </c>
    </row>
    <row r="61" spans="1:13" x14ac:dyDescent="0.35">
      <c r="A61">
        <v>22.15</v>
      </c>
      <c r="B61">
        <v>1063.1999999999998</v>
      </c>
      <c r="C61" s="8" t="s">
        <v>167</v>
      </c>
      <c r="K61">
        <v>22.5</v>
      </c>
      <c r="L61">
        <v>787.5</v>
      </c>
      <c r="M61" s="8" t="s">
        <v>2507</v>
      </c>
    </row>
    <row r="62" spans="1:13" x14ac:dyDescent="0.35">
      <c r="A62">
        <v>22.15</v>
      </c>
      <c r="B62">
        <v>1063.1999999999998</v>
      </c>
      <c r="C62" s="8" t="s">
        <v>167</v>
      </c>
      <c r="K62">
        <v>22.5</v>
      </c>
      <c r="L62">
        <v>787.5</v>
      </c>
      <c r="M62" s="8" t="s">
        <v>2507</v>
      </c>
    </row>
    <row r="63" spans="1:13" x14ac:dyDescent="0.35">
      <c r="A63">
        <v>22.15</v>
      </c>
      <c r="B63">
        <v>1063.1999999999998</v>
      </c>
      <c r="C63" s="8" t="s">
        <v>167</v>
      </c>
      <c r="K63">
        <v>22.5</v>
      </c>
      <c r="L63">
        <v>787.5</v>
      </c>
      <c r="M63" s="8" t="s">
        <v>2507</v>
      </c>
    </row>
    <row r="64" spans="1:13" x14ac:dyDescent="0.35">
      <c r="A64">
        <v>22.15</v>
      </c>
      <c r="B64">
        <v>1063.1999999999998</v>
      </c>
      <c r="C64" s="8" t="s">
        <v>167</v>
      </c>
      <c r="K64">
        <v>22.5</v>
      </c>
      <c r="L64">
        <v>787.5</v>
      </c>
      <c r="M64" s="8" t="s">
        <v>2507</v>
      </c>
    </row>
    <row r="65" spans="1:13" x14ac:dyDescent="0.35">
      <c r="A65">
        <v>22.15</v>
      </c>
      <c r="B65">
        <v>1063.1999999999998</v>
      </c>
      <c r="C65" s="8" t="s">
        <v>167</v>
      </c>
      <c r="K65">
        <v>22.5</v>
      </c>
      <c r="L65">
        <v>787.5</v>
      </c>
      <c r="M65" s="8" t="s">
        <v>2507</v>
      </c>
    </row>
    <row r="66" spans="1:13" x14ac:dyDescent="0.35">
      <c r="A66">
        <v>11.934999999999999</v>
      </c>
      <c r="B66">
        <v>596.74999999999989</v>
      </c>
      <c r="C66" s="8" t="s">
        <v>167</v>
      </c>
      <c r="K66">
        <v>22.5</v>
      </c>
      <c r="L66">
        <v>787.5</v>
      </c>
      <c r="M66" s="8" t="s">
        <v>2507</v>
      </c>
    </row>
    <row r="67" spans="1:13" x14ac:dyDescent="0.35">
      <c r="A67">
        <v>11.934999999999999</v>
      </c>
      <c r="B67">
        <v>596.74999999999989</v>
      </c>
      <c r="C67" s="8" t="s">
        <v>167</v>
      </c>
      <c r="K67">
        <v>22.5</v>
      </c>
      <c r="L67">
        <v>787.5</v>
      </c>
      <c r="M67" s="8" t="s">
        <v>2507</v>
      </c>
    </row>
    <row r="68" spans="1:13" x14ac:dyDescent="0.35">
      <c r="A68">
        <v>17.8</v>
      </c>
      <c r="B68">
        <v>890</v>
      </c>
      <c r="C68" s="8" t="s">
        <v>167</v>
      </c>
      <c r="K68">
        <v>22.5</v>
      </c>
      <c r="L68">
        <v>787.5</v>
      </c>
      <c r="M68" s="8" t="s">
        <v>2507</v>
      </c>
    </row>
    <row r="69" spans="1:13" x14ac:dyDescent="0.35">
      <c r="A69">
        <v>17.8</v>
      </c>
      <c r="B69">
        <v>890</v>
      </c>
      <c r="C69" s="8" t="s">
        <v>167</v>
      </c>
      <c r="K69">
        <v>16.824999999999999</v>
      </c>
      <c r="L69">
        <v>588.875</v>
      </c>
      <c r="M69" s="8" t="s">
        <v>2507</v>
      </c>
    </row>
    <row r="70" spans="1:13" x14ac:dyDescent="0.35">
      <c r="A70">
        <v>17.8</v>
      </c>
      <c r="B70">
        <v>890</v>
      </c>
      <c r="C70" s="8" t="s">
        <v>167</v>
      </c>
      <c r="K70">
        <v>16.824999999999999</v>
      </c>
      <c r="L70">
        <v>588.875</v>
      </c>
      <c r="M70" s="8" t="s">
        <v>2507</v>
      </c>
    </row>
    <row r="71" spans="1:13" x14ac:dyDescent="0.35">
      <c r="A71">
        <v>21.11</v>
      </c>
      <c r="B71">
        <v>949.94999999999993</v>
      </c>
      <c r="C71" s="8" t="s">
        <v>167</v>
      </c>
      <c r="K71">
        <v>23.785</v>
      </c>
      <c r="L71">
        <v>832.47500000000002</v>
      </c>
      <c r="M71" s="8" t="s">
        <v>2507</v>
      </c>
    </row>
    <row r="72" spans="1:13" x14ac:dyDescent="0.35">
      <c r="A72">
        <v>20.95</v>
      </c>
      <c r="B72">
        <v>942.75</v>
      </c>
      <c r="C72" s="8" t="s">
        <v>167</v>
      </c>
      <c r="K72">
        <v>23.785</v>
      </c>
      <c r="L72">
        <v>832.47500000000002</v>
      </c>
      <c r="M72" s="8" t="s">
        <v>2507</v>
      </c>
    </row>
    <row r="73" spans="1:13" x14ac:dyDescent="0.35">
      <c r="A73">
        <v>15.5</v>
      </c>
      <c r="B73">
        <v>697.5</v>
      </c>
      <c r="C73" s="8" t="s">
        <v>167</v>
      </c>
      <c r="K73">
        <v>23.785</v>
      </c>
      <c r="L73">
        <v>832.47500000000002</v>
      </c>
      <c r="M73" s="8" t="s">
        <v>2507</v>
      </c>
    </row>
    <row r="74" spans="1:13" x14ac:dyDescent="0.35">
      <c r="A74">
        <v>15.5</v>
      </c>
      <c r="B74">
        <v>697.5</v>
      </c>
      <c r="C74" s="8" t="s">
        <v>167</v>
      </c>
      <c r="K74">
        <v>16.824999999999999</v>
      </c>
      <c r="L74">
        <v>588.875</v>
      </c>
      <c r="M74" s="8" t="s">
        <v>2507</v>
      </c>
    </row>
    <row r="75" spans="1:13" x14ac:dyDescent="0.35">
      <c r="A75">
        <v>19</v>
      </c>
      <c r="B75">
        <v>855</v>
      </c>
      <c r="C75" s="8" t="s">
        <v>167</v>
      </c>
      <c r="K75">
        <v>16.824999999999999</v>
      </c>
      <c r="L75">
        <v>588.875</v>
      </c>
      <c r="M75" s="8" t="s">
        <v>2507</v>
      </c>
    </row>
    <row r="76" spans="1:13" x14ac:dyDescent="0.35">
      <c r="A76">
        <v>17</v>
      </c>
      <c r="B76">
        <v>765</v>
      </c>
      <c r="C76" s="8" t="s">
        <v>167</v>
      </c>
      <c r="K76">
        <v>23.785</v>
      </c>
      <c r="L76">
        <v>832.47500000000002</v>
      </c>
      <c r="M76" s="8" t="s">
        <v>2507</v>
      </c>
    </row>
    <row r="77" spans="1:13" x14ac:dyDescent="0.35">
      <c r="A77">
        <v>13.45</v>
      </c>
      <c r="B77">
        <v>807</v>
      </c>
      <c r="C77" s="8" t="s">
        <v>167</v>
      </c>
      <c r="K77">
        <v>16.824999999999999</v>
      </c>
      <c r="L77">
        <v>588.875</v>
      </c>
      <c r="M77" s="8" t="s">
        <v>2507</v>
      </c>
    </row>
    <row r="78" spans="1:13" x14ac:dyDescent="0.35">
      <c r="A78">
        <v>13.45</v>
      </c>
      <c r="B78">
        <v>807</v>
      </c>
      <c r="C78" s="8" t="s">
        <v>167</v>
      </c>
      <c r="K78">
        <v>23.785</v>
      </c>
      <c r="L78">
        <v>832.47500000000002</v>
      </c>
      <c r="M78" s="8" t="s">
        <v>2507</v>
      </c>
    </row>
    <row r="79" spans="1:13" x14ac:dyDescent="0.35">
      <c r="A79">
        <v>13.45</v>
      </c>
      <c r="B79">
        <v>807</v>
      </c>
      <c r="C79" s="8" t="s">
        <v>167</v>
      </c>
      <c r="K79">
        <v>16.824999999999999</v>
      </c>
      <c r="L79">
        <v>588.875</v>
      </c>
      <c r="M79" s="8" t="s">
        <v>2507</v>
      </c>
    </row>
    <row r="80" spans="1:13" x14ac:dyDescent="0.35">
      <c r="A80">
        <v>19.86</v>
      </c>
      <c r="B80">
        <v>1092.3</v>
      </c>
      <c r="C80" s="8" t="s">
        <v>167</v>
      </c>
      <c r="K80">
        <v>23.785</v>
      </c>
      <c r="L80">
        <v>832.47500000000002</v>
      </c>
      <c r="M80" s="8" t="s">
        <v>2507</v>
      </c>
    </row>
    <row r="81" spans="1:13" x14ac:dyDescent="0.35">
      <c r="A81">
        <v>13.42</v>
      </c>
      <c r="B81">
        <v>738.1</v>
      </c>
      <c r="C81" s="8" t="s">
        <v>167</v>
      </c>
      <c r="K81">
        <v>16.824999999999999</v>
      </c>
      <c r="L81">
        <v>588.875</v>
      </c>
      <c r="M81" s="8" t="s">
        <v>2507</v>
      </c>
    </row>
    <row r="82" spans="1:13" x14ac:dyDescent="0.35">
      <c r="A82">
        <v>19.564999999999998</v>
      </c>
      <c r="B82">
        <v>1076.0749999999998</v>
      </c>
      <c r="C82" s="8" t="s">
        <v>167</v>
      </c>
      <c r="K82">
        <v>16.824999999999999</v>
      </c>
      <c r="L82">
        <v>588.875</v>
      </c>
      <c r="M82" s="8" t="s">
        <v>2507</v>
      </c>
    </row>
    <row r="83" spans="1:13" x14ac:dyDescent="0.35">
      <c r="A83">
        <v>13.705</v>
      </c>
      <c r="B83">
        <v>753.77499999999998</v>
      </c>
      <c r="C83" s="8" t="s">
        <v>167</v>
      </c>
      <c r="K83">
        <v>16.824999999999999</v>
      </c>
      <c r="L83">
        <v>588.875</v>
      </c>
      <c r="M83" s="8" t="s">
        <v>2507</v>
      </c>
    </row>
    <row r="84" spans="1:13" x14ac:dyDescent="0.35">
      <c r="A84">
        <v>15.8</v>
      </c>
      <c r="B84">
        <v>948</v>
      </c>
      <c r="C84" s="8" t="s">
        <v>167</v>
      </c>
      <c r="K84">
        <v>23.785</v>
      </c>
      <c r="L84">
        <v>832.47500000000002</v>
      </c>
      <c r="M84" s="8" t="s">
        <v>2507</v>
      </c>
    </row>
    <row r="85" spans="1:13" x14ac:dyDescent="0.35">
      <c r="A85">
        <v>15.8</v>
      </c>
      <c r="B85">
        <v>948</v>
      </c>
      <c r="C85" s="8" t="s">
        <v>167</v>
      </c>
      <c r="K85">
        <v>23.785</v>
      </c>
      <c r="L85">
        <v>832.47500000000002</v>
      </c>
      <c r="M85" s="8" t="s">
        <v>2507</v>
      </c>
    </row>
    <row r="86" spans="1:13" x14ac:dyDescent="0.35">
      <c r="A86">
        <v>15.8</v>
      </c>
      <c r="B86">
        <v>948</v>
      </c>
      <c r="C86" s="8" t="s">
        <v>167</v>
      </c>
      <c r="K86">
        <v>23.785</v>
      </c>
      <c r="L86">
        <v>832.47500000000002</v>
      </c>
      <c r="M86" s="8" t="s">
        <v>2507</v>
      </c>
    </row>
    <row r="87" spans="1:13" x14ac:dyDescent="0.35">
      <c r="A87">
        <v>15.8</v>
      </c>
      <c r="B87">
        <v>0</v>
      </c>
      <c r="C87" s="8" t="s">
        <v>167</v>
      </c>
      <c r="K87">
        <v>23.785</v>
      </c>
      <c r="L87">
        <v>832.47500000000002</v>
      </c>
      <c r="M87" s="8" t="s">
        <v>2507</v>
      </c>
    </row>
    <row r="88" spans="1:13" x14ac:dyDescent="0.35">
      <c r="A88">
        <v>15.8</v>
      </c>
      <c r="B88">
        <v>948</v>
      </c>
      <c r="C88" s="8" t="s">
        <v>167</v>
      </c>
      <c r="K88">
        <v>23.785</v>
      </c>
      <c r="L88">
        <v>832.47500000000002</v>
      </c>
      <c r="M88" s="8" t="s">
        <v>2507</v>
      </c>
    </row>
    <row r="89" spans="1:13" x14ac:dyDescent="0.35">
      <c r="A89">
        <v>15.8</v>
      </c>
      <c r="B89">
        <v>948</v>
      </c>
      <c r="C89" s="8" t="s">
        <v>167</v>
      </c>
      <c r="K89">
        <v>16.824999999999999</v>
      </c>
      <c r="L89">
        <v>588.875</v>
      </c>
      <c r="M89" s="8" t="s">
        <v>2507</v>
      </c>
    </row>
    <row r="90" spans="1:13" x14ac:dyDescent="0.35">
      <c r="A90">
        <v>15.8</v>
      </c>
      <c r="B90">
        <v>0</v>
      </c>
      <c r="C90" s="8" t="s">
        <v>167</v>
      </c>
      <c r="K90">
        <v>16.824999999999999</v>
      </c>
      <c r="L90">
        <v>588.875</v>
      </c>
      <c r="M90" s="8" t="s">
        <v>2507</v>
      </c>
    </row>
    <row r="91" spans="1:13" x14ac:dyDescent="0.35">
      <c r="A91">
        <v>12.36</v>
      </c>
      <c r="B91">
        <v>815.76</v>
      </c>
      <c r="C91" s="8" t="s">
        <v>167</v>
      </c>
      <c r="K91">
        <v>14.8</v>
      </c>
      <c r="L91">
        <v>547.6</v>
      </c>
      <c r="M91" s="8" t="s">
        <v>2507</v>
      </c>
    </row>
    <row r="92" spans="1:13" x14ac:dyDescent="0.35">
      <c r="A92">
        <v>12.385</v>
      </c>
      <c r="B92">
        <v>817.41</v>
      </c>
      <c r="C92" s="8" t="s">
        <v>167</v>
      </c>
      <c r="K92">
        <v>18</v>
      </c>
      <c r="L92">
        <v>666</v>
      </c>
      <c r="M92" s="8" t="s">
        <v>2507</v>
      </c>
    </row>
    <row r="93" spans="1:13" x14ac:dyDescent="0.35">
      <c r="A93">
        <v>12.5</v>
      </c>
      <c r="B93">
        <v>825</v>
      </c>
      <c r="C93" s="8" t="s">
        <v>167</v>
      </c>
      <c r="K93">
        <v>25</v>
      </c>
      <c r="L93">
        <v>925</v>
      </c>
      <c r="M93" s="8" t="s">
        <v>2507</v>
      </c>
    </row>
    <row r="94" spans="1:13" x14ac:dyDescent="0.35">
      <c r="A94">
        <v>16.645</v>
      </c>
      <c r="B94">
        <v>1098.57</v>
      </c>
      <c r="C94" s="8" t="s">
        <v>167</v>
      </c>
      <c r="K94">
        <v>15.4</v>
      </c>
      <c r="L94">
        <v>677.6</v>
      </c>
      <c r="M94" s="8" t="s">
        <v>2507</v>
      </c>
    </row>
    <row r="95" spans="1:13" x14ac:dyDescent="0.35">
      <c r="A95">
        <v>16.645</v>
      </c>
      <c r="B95">
        <v>1098.57</v>
      </c>
      <c r="C95" s="8" t="s">
        <v>167</v>
      </c>
      <c r="K95">
        <v>21.1</v>
      </c>
      <c r="L95">
        <v>928.40000000000009</v>
      </c>
      <c r="M95" s="8" t="s">
        <v>2507</v>
      </c>
    </row>
    <row r="96" spans="1:13" x14ac:dyDescent="0.35">
      <c r="A96">
        <v>12.385</v>
      </c>
      <c r="B96">
        <v>817.41</v>
      </c>
      <c r="C96" s="8" t="s">
        <v>167</v>
      </c>
      <c r="K96">
        <v>15.4</v>
      </c>
      <c r="L96">
        <v>677.6</v>
      </c>
      <c r="M96" s="8" t="s">
        <v>2507</v>
      </c>
    </row>
    <row r="97" spans="1:13" x14ac:dyDescent="0.35">
      <c r="A97">
        <v>16.645</v>
      </c>
      <c r="B97">
        <v>1098.57</v>
      </c>
      <c r="C97" s="8" t="s">
        <v>167</v>
      </c>
      <c r="K97">
        <v>15.4</v>
      </c>
      <c r="L97">
        <v>677.6</v>
      </c>
      <c r="M97" s="8" t="s">
        <v>2507</v>
      </c>
    </row>
    <row r="98" spans="1:13" x14ac:dyDescent="0.35">
      <c r="A98">
        <v>9.3049999999999997</v>
      </c>
      <c r="B98">
        <v>744.4</v>
      </c>
      <c r="C98" s="8" t="s">
        <v>167</v>
      </c>
      <c r="K98">
        <v>15.4</v>
      </c>
      <c r="L98">
        <v>677.6</v>
      </c>
      <c r="M98" s="8" t="s">
        <v>2507</v>
      </c>
    </row>
    <row r="99" spans="1:13" x14ac:dyDescent="0.35">
      <c r="A99">
        <v>10.96</v>
      </c>
      <c r="B99">
        <v>876.80000000000007</v>
      </c>
      <c r="C99" s="8" t="s">
        <v>167</v>
      </c>
      <c r="K99">
        <v>21.1</v>
      </c>
      <c r="L99">
        <v>928.40000000000009</v>
      </c>
      <c r="M99" s="8" t="s">
        <v>2507</v>
      </c>
    </row>
    <row r="100" spans="1:13" x14ac:dyDescent="0.35">
      <c r="A100">
        <v>10.96</v>
      </c>
      <c r="B100">
        <v>876.80000000000007</v>
      </c>
      <c r="C100" s="8" t="s">
        <v>167</v>
      </c>
      <c r="K100">
        <v>19.600000000000001</v>
      </c>
      <c r="L100">
        <v>862.40000000000009</v>
      </c>
      <c r="M100" s="8" t="s">
        <v>2507</v>
      </c>
    </row>
    <row r="101" spans="1:13" x14ac:dyDescent="0.35">
      <c r="A101">
        <v>19.34</v>
      </c>
      <c r="B101">
        <v>986.34</v>
      </c>
      <c r="C101" s="8" t="s">
        <v>167</v>
      </c>
      <c r="K101">
        <v>21.1</v>
      </c>
      <c r="L101">
        <v>928.40000000000009</v>
      </c>
      <c r="M101" s="8" t="s">
        <v>2507</v>
      </c>
    </row>
    <row r="102" spans="1:13" x14ac:dyDescent="0.35">
      <c r="A102">
        <v>19.34</v>
      </c>
      <c r="B102">
        <v>986.34</v>
      </c>
      <c r="C102" s="8" t="s">
        <v>167</v>
      </c>
      <c r="K102">
        <v>21.1</v>
      </c>
      <c r="L102">
        <v>928.40000000000009</v>
      </c>
      <c r="M102" s="8" t="s">
        <v>2507</v>
      </c>
    </row>
    <row r="103" spans="1:13" x14ac:dyDescent="0.35">
      <c r="A103">
        <v>19.34</v>
      </c>
      <c r="B103">
        <v>986.34</v>
      </c>
      <c r="C103" s="8" t="s">
        <v>167</v>
      </c>
      <c r="K103">
        <v>19.600000000000001</v>
      </c>
      <c r="L103">
        <v>862.40000000000009</v>
      </c>
      <c r="M103" s="8" t="s">
        <v>2507</v>
      </c>
    </row>
    <row r="104" spans="1:13" x14ac:dyDescent="0.35">
      <c r="A104">
        <v>7.15</v>
      </c>
      <c r="B104">
        <v>664.95</v>
      </c>
      <c r="C104" s="8" t="s">
        <v>167</v>
      </c>
      <c r="K104">
        <v>12.5</v>
      </c>
      <c r="L104">
        <v>500</v>
      </c>
      <c r="M104" s="8" t="s">
        <v>2507</v>
      </c>
    </row>
    <row r="105" spans="1:13" x14ac:dyDescent="0.35">
      <c r="A105">
        <v>18.899999999999999</v>
      </c>
      <c r="B105">
        <v>812.69999999999993</v>
      </c>
      <c r="C105" s="8" t="s">
        <v>167</v>
      </c>
      <c r="K105">
        <v>12.5</v>
      </c>
      <c r="L105">
        <v>500</v>
      </c>
      <c r="M105" s="8" t="s">
        <v>2507</v>
      </c>
    </row>
    <row r="106" spans="1:13" x14ac:dyDescent="0.35">
      <c r="A106">
        <v>19.335000000000001</v>
      </c>
      <c r="B106">
        <v>831.40500000000009</v>
      </c>
      <c r="C106" s="8" t="s">
        <v>167</v>
      </c>
      <c r="K106">
        <v>11.5</v>
      </c>
      <c r="L106">
        <v>690</v>
      </c>
      <c r="M106" s="8" t="s">
        <v>2507</v>
      </c>
    </row>
    <row r="107" spans="1:13" x14ac:dyDescent="0.35">
      <c r="A107">
        <v>18.195</v>
      </c>
      <c r="B107">
        <v>782.38499999999999</v>
      </c>
      <c r="C107" s="8" t="s">
        <v>167</v>
      </c>
      <c r="K107">
        <v>14.18</v>
      </c>
      <c r="L107">
        <v>850.8</v>
      </c>
      <c r="M107" s="8" t="s">
        <v>2507</v>
      </c>
    </row>
    <row r="108" spans="1:13" x14ac:dyDescent="0.35">
      <c r="A108">
        <v>18.195</v>
      </c>
      <c r="B108">
        <v>782.38499999999999</v>
      </c>
      <c r="C108" s="8" t="s">
        <v>167</v>
      </c>
      <c r="K108">
        <v>22.15</v>
      </c>
      <c r="L108">
        <v>1063.1999999999998</v>
      </c>
      <c r="M108" s="8" t="s">
        <v>2507</v>
      </c>
    </row>
    <row r="109" spans="1:13" x14ac:dyDescent="0.35">
      <c r="A109">
        <v>19.335000000000001</v>
      </c>
      <c r="B109">
        <v>831.40500000000009</v>
      </c>
      <c r="C109" s="8" t="s">
        <v>167</v>
      </c>
      <c r="K109">
        <v>16.094999999999999</v>
      </c>
      <c r="L109">
        <v>643.79999999999995</v>
      </c>
      <c r="M109" s="8" t="s">
        <v>2507</v>
      </c>
    </row>
    <row r="110" spans="1:13" x14ac:dyDescent="0.35">
      <c r="A110">
        <v>13.85</v>
      </c>
      <c r="B110">
        <v>692.5</v>
      </c>
      <c r="C110" s="8" t="s">
        <v>167</v>
      </c>
      <c r="K110">
        <v>16.094999999999999</v>
      </c>
      <c r="L110">
        <v>643.79999999999995</v>
      </c>
      <c r="M110" s="8" t="s">
        <v>2507</v>
      </c>
    </row>
    <row r="111" spans="1:13" x14ac:dyDescent="0.35">
      <c r="A111">
        <v>13.85</v>
      </c>
      <c r="B111">
        <v>692.5</v>
      </c>
      <c r="C111" s="8" t="s">
        <v>167</v>
      </c>
      <c r="K111">
        <v>12.035</v>
      </c>
      <c r="L111">
        <v>601.75</v>
      </c>
      <c r="M111" s="8" t="s">
        <v>2507</v>
      </c>
    </row>
    <row r="112" spans="1:13" x14ac:dyDescent="0.35">
      <c r="A112">
        <v>13.85</v>
      </c>
      <c r="B112">
        <v>692.5</v>
      </c>
      <c r="C112" s="8" t="s">
        <v>167</v>
      </c>
      <c r="K112">
        <v>17.8</v>
      </c>
      <c r="L112">
        <v>890</v>
      </c>
      <c r="M112" s="8" t="s">
        <v>2507</v>
      </c>
    </row>
    <row r="113" spans="1:13" x14ac:dyDescent="0.35">
      <c r="A113">
        <v>17.399999999999999</v>
      </c>
      <c r="B113">
        <v>1078.8</v>
      </c>
      <c r="C113" s="8" t="s">
        <v>167</v>
      </c>
      <c r="K113">
        <v>17.8</v>
      </c>
      <c r="L113">
        <v>890</v>
      </c>
      <c r="M113" s="8" t="s">
        <v>2507</v>
      </c>
    </row>
    <row r="114" spans="1:13" x14ac:dyDescent="0.35">
      <c r="A114">
        <v>13.164999999999999</v>
      </c>
      <c r="B114">
        <v>816.2299999999999</v>
      </c>
      <c r="C114" s="8" t="s">
        <v>167</v>
      </c>
      <c r="K114">
        <v>17.8</v>
      </c>
      <c r="L114">
        <v>890</v>
      </c>
      <c r="M114" s="8" t="s">
        <v>2507</v>
      </c>
    </row>
    <row r="115" spans="1:13" x14ac:dyDescent="0.35">
      <c r="A115">
        <v>16.38</v>
      </c>
      <c r="B115">
        <v>1015.56</v>
      </c>
      <c r="C115" s="8" t="s">
        <v>167</v>
      </c>
      <c r="K115">
        <v>13.45</v>
      </c>
      <c r="L115">
        <v>807</v>
      </c>
      <c r="M115" s="8" t="s">
        <v>2507</v>
      </c>
    </row>
    <row r="116" spans="1:13" x14ac:dyDescent="0.35">
      <c r="A116">
        <v>13.125</v>
      </c>
      <c r="B116">
        <v>813.75</v>
      </c>
      <c r="C116" s="8" t="s">
        <v>167</v>
      </c>
      <c r="K116">
        <v>9.16</v>
      </c>
      <c r="L116">
        <v>732.8</v>
      </c>
      <c r="M116" s="8" t="s">
        <v>2507</v>
      </c>
    </row>
    <row r="117" spans="1:13" x14ac:dyDescent="0.35">
      <c r="A117">
        <v>16.38</v>
      </c>
      <c r="B117">
        <v>1015.56</v>
      </c>
      <c r="C117" s="8" t="s">
        <v>167</v>
      </c>
      <c r="K117">
        <v>11.45</v>
      </c>
      <c r="L117">
        <v>916</v>
      </c>
      <c r="M117" s="8" t="s">
        <v>2507</v>
      </c>
    </row>
    <row r="118" spans="1:13" x14ac:dyDescent="0.35">
      <c r="A118">
        <v>13.125</v>
      </c>
      <c r="B118">
        <v>813.75</v>
      </c>
      <c r="C118" s="8" t="s">
        <v>167</v>
      </c>
      <c r="K118">
        <v>13.45</v>
      </c>
      <c r="L118">
        <v>807</v>
      </c>
      <c r="M118" s="8" t="s">
        <v>2507</v>
      </c>
    </row>
    <row r="119" spans="1:13" x14ac:dyDescent="0.35">
      <c r="A119">
        <v>13.125</v>
      </c>
      <c r="B119">
        <v>813.75</v>
      </c>
      <c r="C119" s="8" t="s">
        <v>167</v>
      </c>
      <c r="K119">
        <v>13.45</v>
      </c>
      <c r="L119">
        <v>807</v>
      </c>
      <c r="M119" s="8" t="s">
        <v>2507</v>
      </c>
    </row>
    <row r="120" spans="1:13" x14ac:dyDescent="0.35">
      <c r="A120">
        <v>16.38</v>
      </c>
      <c r="B120">
        <v>1015.56</v>
      </c>
      <c r="C120" s="8" t="s">
        <v>167</v>
      </c>
      <c r="K120">
        <v>13.45</v>
      </c>
      <c r="L120">
        <v>807</v>
      </c>
      <c r="M120" s="8" t="s">
        <v>2507</v>
      </c>
    </row>
    <row r="121" spans="1:13" x14ac:dyDescent="0.35">
      <c r="A121">
        <v>16.899999999999999</v>
      </c>
      <c r="B121">
        <v>726.69999999999993</v>
      </c>
      <c r="C121" s="8" t="s">
        <v>167</v>
      </c>
      <c r="K121">
        <v>15.55</v>
      </c>
      <c r="L121">
        <v>1088.5</v>
      </c>
      <c r="M121" s="8" t="s">
        <v>2507</v>
      </c>
    </row>
    <row r="122" spans="1:13" x14ac:dyDescent="0.35">
      <c r="A122">
        <v>9.0350000000000001</v>
      </c>
      <c r="B122">
        <v>542.1</v>
      </c>
      <c r="C122" s="8" t="s">
        <v>167</v>
      </c>
      <c r="K122">
        <v>15.55</v>
      </c>
      <c r="L122">
        <v>1088.5</v>
      </c>
      <c r="M122" s="8" t="s">
        <v>2507</v>
      </c>
    </row>
    <row r="123" spans="1:13" x14ac:dyDescent="0.35">
      <c r="A123">
        <v>13.705</v>
      </c>
      <c r="B123">
        <v>753.77499999999998</v>
      </c>
      <c r="C123" s="8" t="s">
        <v>167</v>
      </c>
      <c r="K123">
        <v>19.600000000000001</v>
      </c>
      <c r="L123">
        <v>842.80000000000007</v>
      </c>
      <c r="M123" s="8" t="s">
        <v>2507</v>
      </c>
    </row>
    <row r="124" spans="1:13" x14ac:dyDescent="0.35">
      <c r="A124">
        <v>17.814999999999998</v>
      </c>
      <c r="B124">
        <v>979.82499999999982</v>
      </c>
      <c r="C124" s="8" t="s">
        <v>167</v>
      </c>
      <c r="K124">
        <v>19.7</v>
      </c>
      <c r="L124">
        <v>847.1</v>
      </c>
      <c r="M124" s="8" t="s">
        <v>2507</v>
      </c>
    </row>
    <row r="125" spans="1:13" x14ac:dyDescent="0.35">
      <c r="A125">
        <v>18.11</v>
      </c>
      <c r="B125">
        <v>996.05</v>
      </c>
      <c r="C125" s="8" t="s">
        <v>167</v>
      </c>
      <c r="K125">
        <v>12.725000000000001</v>
      </c>
      <c r="L125">
        <v>1018.0000000000001</v>
      </c>
      <c r="M125" s="8" t="s">
        <v>2507</v>
      </c>
    </row>
    <row r="126" spans="1:13" x14ac:dyDescent="0.35">
      <c r="A126">
        <v>13.42</v>
      </c>
      <c r="B126">
        <v>738.1</v>
      </c>
      <c r="C126" s="8" t="s">
        <v>167</v>
      </c>
      <c r="K126">
        <v>13.395</v>
      </c>
      <c r="L126">
        <v>1071.5999999999999</v>
      </c>
      <c r="M126" s="8" t="s">
        <v>2507</v>
      </c>
    </row>
    <row r="127" spans="1:13" x14ac:dyDescent="0.35">
      <c r="A127">
        <v>19.86</v>
      </c>
      <c r="B127">
        <v>1092.3</v>
      </c>
      <c r="C127" s="8" t="s">
        <v>167</v>
      </c>
      <c r="K127">
        <v>13.395</v>
      </c>
      <c r="L127">
        <v>1071.5999999999999</v>
      </c>
      <c r="M127" s="8" t="s">
        <v>2507</v>
      </c>
    </row>
    <row r="128" spans="1:13" x14ac:dyDescent="0.35">
      <c r="A128">
        <v>19.564999999999998</v>
      </c>
      <c r="B128">
        <v>1076.0749999999998</v>
      </c>
      <c r="C128" s="8" t="s">
        <v>167</v>
      </c>
      <c r="K128">
        <v>12.725000000000001</v>
      </c>
      <c r="L128">
        <v>1018.0000000000001</v>
      </c>
      <c r="M128" s="8" t="s">
        <v>2507</v>
      </c>
    </row>
    <row r="129" spans="1:13" x14ac:dyDescent="0.35">
      <c r="A129">
        <v>13.705</v>
      </c>
      <c r="B129">
        <v>753.77499999999998</v>
      </c>
      <c r="C129" s="8" t="s">
        <v>167</v>
      </c>
      <c r="K129">
        <v>9.0299999999999994</v>
      </c>
      <c r="L129">
        <v>722.4</v>
      </c>
      <c r="M129" s="8" t="s">
        <v>2507</v>
      </c>
    </row>
    <row r="130" spans="1:13" x14ac:dyDescent="0.35">
      <c r="A130">
        <v>13.42</v>
      </c>
      <c r="B130">
        <v>738.1</v>
      </c>
      <c r="C130" s="8" t="s">
        <v>167</v>
      </c>
      <c r="K130">
        <v>8.9049999999999994</v>
      </c>
      <c r="L130">
        <v>712.4</v>
      </c>
      <c r="M130" s="8" t="s">
        <v>2507</v>
      </c>
    </row>
    <row r="131" spans="1:13" x14ac:dyDescent="0.35">
      <c r="A131">
        <v>13.705</v>
      </c>
      <c r="B131">
        <v>753.77499999999998</v>
      </c>
      <c r="C131" s="8" t="s">
        <v>167</v>
      </c>
      <c r="K131">
        <v>12.725000000000001</v>
      </c>
      <c r="L131">
        <v>1018.0000000000001</v>
      </c>
      <c r="M131" s="8" t="s">
        <v>2507</v>
      </c>
    </row>
    <row r="132" spans="1:13" x14ac:dyDescent="0.35">
      <c r="A132">
        <v>13.42</v>
      </c>
      <c r="B132">
        <v>738.1</v>
      </c>
      <c r="C132" s="8" t="s">
        <v>167</v>
      </c>
      <c r="K132">
        <v>13.85</v>
      </c>
      <c r="L132">
        <v>484.75</v>
      </c>
      <c r="M132" s="8" t="s">
        <v>2507</v>
      </c>
    </row>
    <row r="133" spans="1:13" x14ac:dyDescent="0.35">
      <c r="A133">
        <v>19.564999999999998</v>
      </c>
      <c r="B133">
        <v>1076.0749999999998</v>
      </c>
      <c r="C133" s="8" t="s">
        <v>167</v>
      </c>
      <c r="K133">
        <v>13.85</v>
      </c>
      <c r="L133">
        <v>498.59999999999997</v>
      </c>
      <c r="M133" s="8" t="s">
        <v>2507</v>
      </c>
    </row>
    <row r="134" spans="1:13" x14ac:dyDescent="0.35">
      <c r="A134">
        <v>19.86</v>
      </c>
      <c r="B134">
        <v>1092.3</v>
      </c>
      <c r="C134" s="8" t="s">
        <v>167</v>
      </c>
      <c r="K134">
        <v>12.149999999999999</v>
      </c>
      <c r="L134">
        <v>668.24999999999989</v>
      </c>
      <c r="M134" s="8" t="s">
        <v>2507</v>
      </c>
    </row>
    <row r="135" spans="1:13" x14ac:dyDescent="0.35">
      <c r="A135">
        <v>9.9499999999999993</v>
      </c>
      <c r="B135">
        <v>696.5</v>
      </c>
      <c r="C135" s="8" t="s">
        <v>167</v>
      </c>
      <c r="K135">
        <v>11.95</v>
      </c>
      <c r="L135">
        <v>657.25</v>
      </c>
      <c r="M135" s="8" t="s">
        <v>2507</v>
      </c>
    </row>
    <row r="136" spans="1:13" x14ac:dyDescent="0.35">
      <c r="A136">
        <v>14.600000000000001</v>
      </c>
      <c r="B136">
        <v>1022.0000000000001</v>
      </c>
      <c r="C136" s="8" t="s">
        <v>167</v>
      </c>
      <c r="K136">
        <v>13</v>
      </c>
      <c r="L136">
        <v>715</v>
      </c>
      <c r="M136" s="8" t="s">
        <v>2507</v>
      </c>
    </row>
    <row r="137" spans="1:13" x14ac:dyDescent="0.35">
      <c r="A137">
        <v>16</v>
      </c>
      <c r="B137">
        <v>800</v>
      </c>
      <c r="C137" s="8" t="s">
        <v>167</v>
      </c>
      <c r="K137">
        <v>13</v>
      </c>
      <c r="L137">
        <v>715</v>
      </c>
      <c r="M137" s="8" t="s">
        <v>2507</v>
      </c>
    </row>
    <row r="138" spans="1:13" x14ac:dyDescent="0.35">
      <c r="A138">
        <v>14</v>
      </c>
      <c r="B138">
        <v>700</v>
      </c>
      <c r="C138" s="8" t="s">
        <v>167</v>
      </c>
      <c r="K138">
        <v>13</v>
      </c>
      <c r="L138">
        <v>715</v>
      </c>
      <c r="M138" s="8" t="s">
        <v>2507</v>
      </c>
    </row>
    <row r="139" spans="1:13" x14ac:dyDescent="0.35">
      <c r="K139">
        <v>12.4</v>
      </c>
      <c r="L139">
        <v>781.2</v>
      </c>
      <c r="M139" s="8" t="s">
        <v>2507</v>
      </c>
    </row>
    <row r="140" spans="1:13" x14ac:dyDescent="0.35">
      <c r="K140">
        <v>12.4</v>
      </c>
      <c r="L140">
        <v>781.2</v>
      </c>
      <c r="M140" s="8" t="s">
        <v>2507</v>
      </c>
    </row>
    <row r="141" spans="1:13" x14ac:dyDescent="0.35">
      <c r="K141">
        <v>11.9</v>
      </c>
      <c r="L141">
        <v>749.7</v>
      </c>
      <c r="M141" s="8" t="s">
        <v>2507</v>
      </c>
    </row>
    <row r="142" spans="1:13" x14ac:dyDescent="0.35">
      <c r="K142">
        <v>13.85</v>
      </c>
      <c r="L142">
        <v>692.5</v>
      </c>
      <c r="M142" s="8" t="s">
        <v>2507</v>
      </c>
    </row>
    <row r="143" spans="1:13" x14ac:dyDescent="0.35">
      <c r="K143">
        <v>20.5</v>
      </c>
      <c r="L143">
        <v>717.5</v>
      </c>
      <c r="M143" s="8" t="s">
        <v>2507</v>
      </c>
    </row>
    <row r="144" spans="1:13" x14ac:dyDescent="0.35">
      <c r="K144">
        <v>20.5</v>
      </c>
      <c r="L144">
        <v>717.5</v>
      </c>
      <c r="M144" s="8" t="s">
        <v>2507</v>
      </c>
    </row>
    <row r="145" spans="11:13" x14ac:dyDescent="0.35">
      <c r="K145">
        <v>11.5</v>
      </c>
      <c r="L145">
        <v>690</v>
      </c>
      <c r="M145" s="8" t="s">
        <v>2507</v>
      </c>
    </row>
    <row r="146" spans="11:13" x14ac:dyDescent="0.35">
      <c r="K146">
        <v>13.9</v>
      </c>
      <c r="L146">
        <v>834</v>
      </c>
      <c r="M146" s="8" t="s">
        <v>2507</v>
      </c>
    </row>
    <row r="147" spans="11:13" x14ac:dyDescent="0.35">
      <c r="K147">
        <v>13.9</v>
      </c>
      <c r="L147">
        <v>834</v>
      </c>
      <c r="M147" s="8" t="s">
        <v>2507</v>
      </c>
    </row>
    <row r="148" spans="11:13" x14ac:dyDescent="0.35">
      <c r="K148">
        <v>11.5</v>
      </c>
      <c r="L148">
        <v>690</v>
      </c>
      <c r="M148" s="8" t="s">
        <v>2507</v>
      </c>
    </row>
    <row r="149" spans="11:13" x14ac:dyDescent="0.35">
      <c r="K149">
        <v>11.5</v>
      </c>
      <c r="L149">
        <v>690</v>
      </c>
      <c r="M149" s="8" t="s">
        <v>2507</v>
      </c>
    </row>
    <row r="150" spans="11:13" x14ac:dyDescent="0.35">
      <c r="K150">
        <v>17.814999999999998</v>
      </c>
      <c r="L150">
        <v>979.82499999999982</v>
      </c>
      <c r="M150" s="8" t="s">
        <v>2507</v>
      </c>
    </row>
    <row r="151" spans="11:13" x14ac:dyDescent="0.35">
      <c r="K151">
        <v>13.705</v>
      </c>
      <c r="L151">
        <v>753.77499999999998</v>
      </c>
      <c r="M151" s="8" t="s">
        <v>2507</v>
      </c>
    </row>
    <row r="152" spans="11:13" x14ac:dyDescent="0.35">
      <c r="K152">
        <v>6.1950000000000003</v>
      </c>
      <c r="L152">
        <v>433.65000000000003</v>
      </c>
      <c r="M152" s="8" t="s">
        <v>2507</v>
      </c>
    </row>
    <row r="153" spans="11:13" x14ac:dyDescent="0.35">
      <c r="K153">
        <v>15.505000000000001</v>
      </c>
      <c r="L153">
        <v>930.30000000000007</v>
      </c>
      <c r="M153" s="8" t="s">
        <v>2507</v>
      </c>
    </row>
    <row r="154" spans="11:13" x14ac:dyDescent="0.35">
      <c r="K154">
        <v>15.505000000000001</v>
      </c>
      <c r="L154">
        <v>930.30000000000007</v>
      </c>
      <c r="M154" s="8" t="s">
        <v>2507</v>
      </c>
    </row>
    <row r="155" spans="11:13" x14ac:dyDescent="0.35">
      <c r="K155">
        <v>15.505000000000001</v>
      </c>
      <c r="L155">
        <v>930.30000000000007</v>
      </c>
      <c r="M155" s="8" t="s">
        <v>2507</v>
      </c>
    </row>
    <row r="156" spans="11:13" x14ac:dyDescent="0.35">
      <c r="K156">
        <v>15.505000000000001</v>
      </c>
      <c r="L156">
        <v>930.30000000000007</v>
      </c>
      <c r="M156" s="8" t="s">
        <v>2507</v>
      </c>
    </row>
    <row r="157" spans="11:13" x14ac:dyDescent="0.35">
      <c r="K157">
        <v>14.505000000000001</v>
      </c>
      <c r="L157">
        <v>870.30000000000007</v>
      </c>
      <c r="M157" s="8" t="s">
        <v>2507</v>
      </c>
    </row>
    <row r="158" spans="11:13" x14ac:dyDescent="0.35">
      <c r="K158">
        <v>14.505000000000001</v>
      </c>
      <c r="L158">
        <v>870.30000000000007</v>
      </c>
      <c r="M158" s="8" t="s">
        <v>2507</v>
      </c>
    </row>
    <row r="159" spans="11:13" x14ac:dyDescent="0.35">
      <c r="K159">
        <v>19.04</v>
      </c>
      <c r="L159">
        <v>952</v>
      </c>
      <c r="M159" s="8" t="s">
        <v>2507</v>
      </c>
    </row>
    <row r="160" spans="11:13" x14ac:dyDescent="0.35">
      <c r="K160">
        <v>19.04</v>
      </c>
      <c r="L160">
        <v>952</v>
      </c>
      <c r="M160" s="8" t="s">
        <v>2507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EI788"/>
  <sheetViews>
    <sheetView zoomScale="65" workbookViewId="0">
      <selection activeCell="E17" sqref="E17"/>
    </sheetView>
  </sheetViews>
  <sheetFormatPr defaultRowHeight="14.5" x14ac:dyDescent="0.35"/>
  <cols>
    <col min="1" max="1" width="9.453125" bestFit="1" customWidth="1"/>
    <col min="2" max="2" width="10.6328125" bestFit="1" customWidth="1"/>
    <col min="3" max="3" width="16.6328125" bestFit="1" customWidth="1"/>
    <col min="4" max="4" width="33.81640625" bestFit="1" customWidth="1"/>
    <col min="5" max="5" width="15.1796875" bestFit="1" customWidth="1"/>
    <col min="6" max="6" width="11.453125" bestFit="1" customWidth="1"/>
    <col min="7" max="7" width="20.6328125" bestFit="1" customWidth="1"/>
    <col min="8" max="8" width="21.90625" bestFit="1" customWidth="1"/>
    <col min="9" max="9" width="22.6328125" bestFit="1" customWidth="1"/>
    <col min="10" max="10" width="17.54296875" bestFit="1" customWidth="1"/>
    <col min="11" max="11" width="14.1796875" bestFit="1" customWidth="1"/>
    <col min="12" max="12" width="24.7265625" bestFit="1" customWidth="1"/>
    <col min="13" max="13" width="12.36328125" bestFit="1" customWidth="1"/>
    <col min="14" max="14" width="13.81640625" bestFit="1" customWidth="1"/>
    <col min="15" max="15" width="13.90625" bestFit="1" customWidth="1"/>
    <col min="16" max="16" width="13.26953125" bestFit="1" customWidth="1"/>
    <col min="17" max="17" width="16.6328125" bestFit="1" customWidth="1"/>
    <col min="18" max="18" width="9" bestFit="1" customWidth="1"/>
    <col min="19" max="19" width="22.6328125" bestFit="1" customWidth="1"/>
    <col min="20" max="20" width="26.6328125" bestFit="1" customWidth="1"/>
    <col min="21" max="21" width="23.7265625" bestFit="1" customWidth="1"/>
    <col min="22" max="22" width="31.7265625" bestFit="1" customWidth="1"/>
    <col min="23" max="23" width="14.81640625" bestFit="1" customWidth="1"/>
    <col min="24" max="24" width="24.7265625" bestFit="1" customWidth="1"/>
    <col min="25" max="25" width="19.26953125" bestFit="1" customWidth="1"/>
    <col min="26" max="26" width="14.90625" bestFit="1" customWidth="1"/>
    <col min="27" max="27" width="14.453125" bestFit="1" customWidth="1"/>
    <col min="28" max="28" width="173.36328125" bestFit="1" customWidth="1"/>
    <col min="29" max="29" width="126" bestFit="1" customWidth="1"/>
    <col min="30" max="31" width="13.90625" bestFit="1" customWidth="1"/>
    <col min="32" max="32" width="19.6328125" bestFit="1" customWidth="1"/>
    <col min="33" max="33" width="19.36328125" bestFit="1" customWidth="1"/>
    <col min="34" max="34" width="27.26953125" bestFit="1" customWidth="1"/>
    <col min="35" max="35" width="18" bestFit="1" customWidth="1"/>
    <col min="36" max="36" width="15.7265625" bestFit="1" customWidth="1"/>
    <col min="37" max="37" width="16.54296875" bestFit="1" customWidth="1"/>
    <col min="38" max="38" width="20.453125" bestFit="1" customWidth="1"/>
    <col min="39" max="39" width="21.90625" bestFit="1" customWidth="1"/>
    <col min="40" max="40" width="12.6328125" bestFit="1" customWidth="1"/>
    <col min="41" max="41" width="15.08984375" bestFit="1" customWidth="1"/>
    <col min="42" max="42" width="14.08984375" bestFit="1" customWidth="1"/>
    <col min="43" max="43" width="12.36328125" bestFit="1" customWidth="1"/>
    <col min="44" max="44" width="18.08984375" bestFit="1" customWidth="1"/>
    <col min="45" max="45" width="16.6328125" bestFit="1" customWidth="1"/>
    <col min="46" max="46" width="9.36328125" bestFit="1" customWidth="1"/>
    <col min="47" max="47" width="13.08984375" bestFit="1" customWidth="1"/>
    <col min="48" max="48" width="19.36328125" bestFit="1" customWidth="1"/>
    <col min="49" max="49" width="21.1796875" bestFit="1" customWidth="1"/>
    <col min="50" max="50" width="19.36328125" bestFit="1" customWidth="1"/>
    <col min="51" max="51" width="33.7265625" bestFit="1" customWidth="1"/>
    <col min="52" max="52" width="20.90625" bestFit="1" customWidth="1"/>
    <col min="53" max="53" width="26.81640625" bestFit="1" customWidth="1"/>
    <col min="54" max="54" width="52.1796875" bestFit="1" customWidth="1"/>
    <col min="55" max="55" width="12.26953125" bestFit="1" customWidth="1"/>
    <col min="56" max="56" width="26.81640625" bestFit="1" customWidth="1"/>
    <col min="57" max="57" width="18.08984375" bestFit="1" customWidth="1"/>
    <col min="58" max="58" width="25.54296875" bestFit="1" customWidth="1"/>
    <col min="59" max="59" width="17.1796875" bestFit="1" customWidth="1"/>
    <col min="60" max="60" width="19.36328125" bestFit="1" customWidth="1"/>
    <col min="61" max="61" width="12.6328125" bestFit="1" customWidth="1"/>
    <col min="62" max="62" width="14.36328125" bestFit="1" customWidth="1"/>
    <col min="63" max="63" width="20.08984375" bestFit="1" customWidth="1"/>
    <col min="64" max="64" width="16.81640625" bestFit="1" customWidth="1"/>
    <col min="65" max="65" width="25.54296875" bestFit="1" customWidth="1"/>
    <col min="66" max="66" width="119" bestFit="1" customWidth="1"/>
    <col min="67" max="67" width="12.36328125" bestFit="1" customWidth="1"/>
    <col min="68" max="68" width="19.6328125" bestFit="1" customWidth="1"/>
    <col min="69" max="69" width="13.81640625" bestFit="1" customWidth="1"/>
    <col min="70" max="70" width="13.08984375" bestFit="1" customWidth="1"/>
    <col min="71" max="71" width="20.54296875" bestFit="1" customWidth="1"/>
    <col min="72" max="72" width="19.6328125" bestFit="1" customWidth="1"/>
    <col min="73" max="73" width="25.54296875" bestFit="1" customWidth="1"/>
    <col min="74" max="74" width="21.90625" bestFit="1" customWidth="1"/>
    <col min="75" max="76" width="21.7265625" bestFit="1" customWidth="1"/>
    <col min="77" max="77" width="46.90625" bestFit="1" customWidth="1"/>
    <col min="78" max="78" width="31.81640625" bestFit="1" customWidth="1"/>
    <col min="79" max="79" width="12.26953125" bestFit="1" customWidth="1"/>
    <col min="80" max="80" width="16.6328125" bestFit="1" customWidth="1"/>
    <col min="81" max="81" width="37.54296875" bestFit="1" customWidth="1"/>
    <col min="82" max="82" width="19.54296875" bestFit="1" customWidth="1"/>
    <col min="83" max="83" width="19.26953125" bestFit="1" customWidth="1"/>
    <col min="84" max="84" width="24.26953125" bestFit="1" customWidth="1"/>
    <col min="85" max="85" width="20.36328125" bestFit="1" customWidth="1"/>
    <col min="86" max="86" width="25.7265625" bestFit="1" customWidth="1"/>
    <col min="87" max="87" width="40.6328125" bestFit="1" customWidth="1"/>
    <col min="88" max="88" width="34.1796875" bestFit="1" customWidth="1"/>
    <col min="89" max="89" width="19.81640625" bestFit="1" customWidth="1"/>
    <col min="90" max="90" width="19.26953125" bestFit="1" customWidth="1"/>
    <col min="91" max="91" width="26.90625" bestFit="1" customWidth="1"/>
    <col min="92" max="92" width="30.54296875" bestFit="1" customWidth="1"/>
    <col min="93" max="93" width="21.08984375" bestFit="1" customWidth="1"/>
    <col min="94" max="94" width="21.90625" bestFit="1" customWidth="1"/>
    <col min="95" max="95" width="22.453125" bestFit="1" customWidth="1"/>
    <col min="96" max="96" width="216.54296875" bestFit="1" customWidth="1"/>
    <col min="97" max="97" width="20.54296875" bestFit="1" customWidth="1"/>
    <col min="98" max="98" width="39" bestFit="1" customWidth="1"/>
    <col min="99" max="99" width="26.36328125" bestFit="1" customWidth="1"/>
    <col min="100" max="100" width="21.7265625" bestFit="1" customWidth="1"/>
    <col min="101" max="101" width="20.54296875" bestFit="1" customWidth="1"/>
    <col min="102" max="102" width="19.6328125" bestFit="1" customWidth="1"/>
    <col min="103" max="103" width="27.54296875" bestFit="1" customWidth="1"/>
    <col min="104" max="104" width="103" bestFit="1" customWidth="1"/>
    <col min="105" max="105" width="130.6328125" bestFit="1" customWidth="1"/>
    <col min="106" max="106" width="36.36328125" bestFit="1" customWidth="1"/>
    <col min="107" max="107" width="19.36328125" bestFit="1" customWidth="1"/>
    <col min="108" max="108" width="19.08984375" bestFit="1" customWidth="1"/>
    <col min="109" max="109" width="15.36328125" bestFit="1" customWidth="1"/>
    <col min="110" max="110" width="15.7265625" bestFit="1" customWidth="1"/>
    <col min="111" max="111" width="18.54296875" bestFit="1" customWidth="1"/>
    <col min="112" max="112" width="21.36328125" bestFit="1" customWidth="1"/>
    <col min="113" max="113" width="46" bestFit="1" customWidth="1"/>
    <col min="114" max="114" width="16.90625" bestFit="1" customWidth="1"/>
    <col min="115" max="115" width="29" bestFit="1" customWidth="1"/>
    <col min="116" max="116" width="28.81640625" bestFit="1" customWidth="1"/>
    <col min="117" max="117" width="19.6328125" bestFit="1" customWidth="1"/>
    <col min="118" max="118" width="23.26953125" bestFit="1" customWidth="1"/>
    <col min="119" max="119" width="32.6328125" bestFit="1" customWidth="1"/>
    <col min="120" max="120" width="22.1796875" bestFit="1" customWidth="1"/>
    <col min="121" max="121" width="19.26953125" bestFit="1" customWidth="1"/>
    <col min="122" max="122" width="33" bestFit="1" customWidth="1"/>
    <col min="123" max="123" width="19.26953125" bestFit="1" customWidth="1"/>
    <col min="124" max="124" width="29" bestFit="1" customWidth="1"/>
    <col min="125" max="125" width="15.453125" bestFit="1" customWidth="1"/>
    <col min="126" max="126" width="15.1796875" bestFit="1" customWidth="1"/>
    <col min="127" max="127" width="26.08984375" bestFit="1" customWidth="1"/>
    <col min="128" max="128" width="21.453125" bestFit="1" customWidth="1"/>
    <col min="129" max="129" width="16.7265625" bestFit="1" customWidth="1"/>
    <col min="130" max="130" width="26.81640625" bestFit="1" customWidth="1"/>
    <col min="131" max="131" width="22.7265625" bestFit="1" customWidth="1"/>
    <col min="132" max="132" width="30.6328125" bestFit="1" customWidth="1"/>
    <col min="133" max="133" width="23.7265625" bestFit="1" customWidth="1"/>
    <col min="134" max="134" width="15.90625" bestFit="1" customWidth="1"/>
    <col min="135" max="135" width="12.6328125" bestFit="1" customWidth="1"/>
    <col min="136" max="136" width="18.81640625" bestFit="1" customWidth="1"/>
    <col min="137" max="137" width="17.54296875" bestFit="1" customWidth="1"/>
    <col min="138" max="138" width="72.6328125" bestFit="1" customWidth="1"/>
    <col min="139" max="139" width="18" bestFit="1" customWidth="1"/>
  </cols>
  <sheetData>
    <row r="1" spans="1: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5">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5">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5">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5">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5">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5">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5">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5">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5">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5">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5">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5">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5">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5">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5">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5">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5">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5">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5">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5">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5">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5">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5">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5">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5">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5">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5">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5">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5">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5">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5">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5">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5">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5">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5">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5">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5">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5">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5">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5">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5">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5">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5">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5">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5">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5">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5">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5">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5">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5">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5">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5">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5">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5">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5">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5">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5">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5">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5">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5">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5">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5">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5">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5">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5">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5">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5">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5">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5">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5">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5">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5">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5">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5">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5">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5">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5">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5">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5">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5">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5">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5">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5">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5">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5">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5">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5">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5">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5">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5">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5">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5">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5">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5">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5">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5">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5">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5">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5">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5">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5">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5">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5">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5">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5">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5">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5">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5">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5">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5">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5">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5">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5">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5">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5">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5">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5">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5">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5">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5">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5">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5">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5">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5">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5">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5">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5">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5">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5">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5">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5">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5">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5">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5">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5">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5">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5">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5">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5">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5">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5">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5">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5">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5">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5">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5">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5">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5">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5">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5">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5">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5">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5">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5">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5">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5">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5">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5">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5">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5">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5">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5">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5">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5">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5">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5">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5">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5">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5">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5">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5">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5">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5">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5">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5">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5">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5">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5">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5">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5">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5">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5">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5">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5">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5">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5">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5">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5">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5">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5">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5">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5">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5">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5">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5">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5">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5">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5">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5">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5">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5">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5">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5">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5">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5">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5">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5">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5">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5">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5">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5">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5">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5">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5">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5">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5">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5">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5">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5">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5">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5">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5">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5">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5">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5">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5">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5">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5">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5">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5">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5">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5">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5">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5">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5">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5">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5">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5">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5">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5">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5">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5">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5">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5">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5">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5">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5">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5">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5">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5">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5">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5">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5">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5">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5">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5">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5">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5">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5">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5">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5">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5">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5">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5">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5">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5">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5">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5">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5">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5">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5">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5">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5">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5">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5">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5">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5">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5">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5">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5">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5">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5">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5">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5">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5">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5">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5">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5">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5">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5">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5">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5">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5">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5">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5">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5">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5">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5">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5">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5">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5">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5">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5">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5">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5">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5">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5">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5">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5">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5">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5">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5">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5">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5">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5">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5">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5">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5">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5">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5">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5">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5">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5">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5">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5">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5">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5">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5">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5">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5">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5">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5">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5">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5">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5">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5">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5">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5">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5">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5">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5">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5">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5">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5">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5">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5">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5">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5">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5">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5">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5">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5">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5">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5">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5">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5">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5">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5">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5">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5">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5">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5">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5">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5">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5">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5">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5">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5">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5">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5">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5">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5">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5">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5">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5">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5">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5">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5">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5">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5">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5">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5">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5">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5">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5">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5">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5">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5">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5">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5">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5">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5">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5">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5">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5">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5">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5">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5">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5">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5">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5">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5">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5">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5">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5">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5">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5">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5">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5">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5">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5">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5">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5">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5">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5">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5">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5">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5">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5">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5">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5">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5">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5">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5">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5">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5">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5">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5">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5">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5">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5">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5">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5">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5">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5">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5">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5">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5">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5">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5">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5">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5">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5">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5">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5">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5">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5">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5">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5">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5">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5">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5">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5">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5">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5">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5">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5">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5">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5">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5">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5">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5">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5">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5">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5">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5">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5">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5">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5">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5">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5">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5">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5">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5">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5">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5">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5">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5">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5">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5">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5">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5">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5">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5">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5">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5">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5">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5">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5">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5">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5">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5">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5">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5">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5">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5">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5">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5">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5">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5">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5">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5">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5">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5">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5">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5">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5">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5">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5">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5">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5">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5">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5">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5">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5">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5">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5">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5">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5">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5">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5">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5">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5">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5">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5">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5">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5">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5">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5">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5">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5">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5">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5">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5">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5">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5">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5">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5">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5">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5">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5">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5">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5">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5">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5">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5">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5">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5">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5">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5">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5">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5">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5">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5">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5">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5">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5">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5">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5">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5">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5">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5">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5">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5">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5">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5">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5">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5">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5">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5">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5">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5">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5">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5">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5">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5">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5">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5">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5">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5">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5">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5">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5">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5">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5">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5">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5">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5">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5">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5">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5">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5">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5">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5">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5">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5">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5">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5">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5">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5">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5">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5">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5">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5">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5">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5">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5">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5">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5">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5">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5">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5">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5">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5">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5">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5">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5">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5">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5">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5">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5">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5">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5">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5">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5">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5">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5">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5">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5">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5">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5">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5">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5">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5">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5">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5">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5">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5">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5">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5">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5">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5">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5">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5">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5">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5">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5">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5">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5">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5">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5">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5">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5">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5">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5">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5">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5">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5">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5">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5">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5">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5">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5">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5">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5">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5">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5">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5">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5">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5">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5">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5">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5">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5">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5">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5">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5">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5">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5">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5">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5">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5">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5">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5">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5">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5">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5">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5">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5">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5">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5">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5">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5">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5">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5">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5">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5">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5">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5">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5">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5">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5">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5">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5">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5">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5">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5">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5">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5">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5">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5">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5">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5">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5">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5">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5">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5">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5">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5">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5">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5">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5">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5">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5">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5">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5">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5">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5">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5">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5">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5">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5">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5">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5">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5">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5">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5">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5">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5">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5">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5">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5">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5">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5">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5">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5">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5">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5">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5">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5">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5">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5">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5">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5">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5">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5">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5">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5">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5">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5">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5">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5">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5">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5">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5">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5">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5">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5">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5">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5">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5">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5">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5">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5">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5">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5">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5">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5">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A300"/>
  <sheetViews>
    <sheetView topLeftCell="D1" zoomScale="48" workbookViewId="0">
      <selection activeCell="C10" sqref="C10"/>
    </sheetView>
  </sheetViews>
  <sheetFormatPr defaultRowHeight="14.5" x14ac:dyDescent="0.35"/>
  <cols>
    <col min="3" max="3" width="29.08984375" customWidth="1"/>
    <col min="4" max="4" width="14.7265625" customWidth="1"/>
    <col min="5" max="5" width="38.81640625" style="18" customWidth="1"/>
    <col min="7" max="7" width="9" customWidth="1"/>
    <col min="8" max="8" width="16.6328125" customWidth="1"/>
    <col min="9" max="9" width="29.26953125" customWidth="1"/>
    <col min="11" max="11" width="25.54296875" customWidth="1"/>
    <col min="13" max="13" width="10.6328125" customWidth="1"/>
    <col min="14" max="14" width="15.90625" customWidth="1"/>
    <col min="15" max="15" width="29.26953125" customWidth="1"/>
    <col min="16" max="16" width="12.08984375" customWidth="1"/>
    <col min="17" max="17" width="21.81640625" customWidth="1"/>
    <col min="19" max="19" width="10.6328125" customWidth="1"/>
    <col min="20" max="20" width="14.36328125" customWidth="1"/>
    <col min="21" max="21" width="29.26953125" customWidth="1"/>
    <col min="22" max="22" width="12.08984375" customWidth="1"/>
    <col min="23" max="23" width="21.81640625" customWidth="1"/>
    <col min="25" max="25" width="10" customWidth="1"/>
    <col min="26" max="26" width="15.81640625" customWidth="1"/>
    <col min="27" max="27" width="11.81640625" customWidth="1"/>
  </cols>
  <sheetData>
    <row r="1" spans="1:27" x14ac:dyDescent="0.35">
      <c r="A1" t="s">
        <v>1</v>
      </c>
      <c r="B1" t="s">
        <v>2</v>
      </c>
      <c r="C1" t="s">
        <v>2505</v>
      </c>
      <c r="E1" s="35" t="s">
        <v>2510</v>
      </c>
      <c r="G1" s="42" t="s">
        <v>2511</v>
      </c>
      <c r="H1" s="42"/>
      <c r="I1" s="42"/>
      <c r="J1" s="42"/>
      <c r="K1" s="42"/>
      <c r="M1" s="42" t="s">
        <v>2512</v>
      </c>
      <c r="N1" s="42"/>
      <c r="O1" s="42"/>
      <c r="P1" s="42"/>
      <c r="Q1" s="42"/>
      <c r="S1" s="42" t="s">
        <v>2513</v>
      </c>
      <c r="T1" s="42"/>
      <c r="U1" s="42"/>
      <c r="V1" s="42"/>
      <c r="W1" s="42"/>
    </row>
    <row r="2" spans="1:27" x14ac:dyDescent="0.35">
      <c r="A2" t="s">
        <v>235</v>
      </c>
      <c r="B2" t="s">
        <v>236</v>
      </c>
      <c r="C2">
        <v>13.5</v>
      </c>
      <c r="D2" s="11" t="s">
        <v>2490</v>
      </c>
      <c r="E2" s="18">
        <f>MIN(C2:C300)</f>
        <v>6.1950000000000003</v>
      </c>
      <c r="G2" s="14" t="s">
        <v>1</v>
      </c>
      <c r="H2" s="14" t="s">
        <v>2</v>
      </c>
      <c r="I2" s="14" t="s">
        <v>2505</v>
      </c>
      <c r="J2" s="14" t="s">
        <v>4</v>
      </c>
      <c r="K2" s="14" t="s">
        <v>11</v>
      </c>
      <c r="M2" s="14" t="s">
        <v>1</v>
      </c>
      <c r="N2" s="14" t="s">
        <v>2</v>
      </c>
      <c r="O2" s="14" t="s">
        <v>2505</v>
      </c>
      <c r="P2" s="14" t="s">
        <v>4</v>
      </c>
      <c r="Q2" s="14" t="s">
        <v>11</v>
      </c>
      <c r="S2" s="14" t="s">
        <v>1</v>
      </c>
      <c r="T2" s="14" t="s">
        <v>2</v>
      </c>
      <c r="U2" s="14" t="s">
        <v>2505</v>
      </c>
      <c r="V2" s="14" t="s">
        <v>4</v>
      </c>
      <c r="W2" s="14" t="s">
        <v>11</v>
      </c>
      <c r="Y2" s="14" t="s">
        <v>2514</v>
      </c>
      <c r="Z2" s="14" t="s">
        <v>2515</v>
      </c>
      <c r="AA2" s="14" t="s">
        <v>2516</v>
      </c>
    </row>
    <row r="3" spans="1:27" x14ac:dyDescent="0.35">
      <c r="A3" t="s">
        <v>235</v>
      </c>
      <c r="B3" t="s">
        <v>236</v>
      </c>
      <c r="C3">
        <v>13.5</v>
      </c>
      <c r="D3" s="11" t="s">
        <v>2452</v>
      </c>
      <c r="E3" s="18">
        <f>MEDIAN(C2:C300)</f>
        <v>16.824999999999999</v>
      </c>
      <c r="G3" t="s">
        <v>898</v>
      </c>
      <c r="H3" t="s">
        <v>2274</v>
      </c>
      <c r="I3">
        <v>6.1950000000000003</v>
      </c>
      <c r="J3">
        <v>4395</v>
      </c>
      <c r="K3">
        <v>70</v>
      </c>
      <c r="M3" t="s">
        <v>235</v>
      </c>
      <c r="N3" t="s">
        <v>236</v>
      </c>
      <c r="O3">
        <v>13.5</v>
      </c>
      <c r="P3">
        <v>1196</v>
      </c>
      <c r="Q3">
        <v>40</v>
      </c>
      <c r="S3" t="s">
        <v>235</v>
      </c>
      <c r="T3" t="s">
        <v>273</v>
      </c>
      <c r="U3">
        <v>21.535</v>
      </c>
      <c r="V3">
        <v>998</v>
      </c>
      <c r="W3">
        <v>35</v>
      </c>
      <c r="Y3" t="s">
        <v>2517</v>
      </c>
      <c r="Z3">
        <f>AVERAGE(J3:J38)</f>
        <v>2445.3888888888887</v>
      </c>
      <c r="AA3">
        <f>AVERAGE(K3:K38)</f>
        <v>66.441666666666663</v>
      </c>
    </row>
    <row r="4" spans="1:27" x14ac:dyDescent="0.35">
      <c r="A4" t="s">
        <v>235</v>
      </c>
      <c r="B4" t="s">
        <v>236</v>
      </c>
      <c r="C4">
        <v>13</v>
      </c>
      <c r="D4" s="11" t="s">
        <v>2489</v>
      </c>
      <c r="E4" s="18">
        <f>MAX(C2:C300)</f>
        <v>25</v>
      </c>
      <c r="G4" t="s">
        <v>444</v>
      </c>
      <c r="H4" t="s">
        <v>1885</v>
      </c>
      <c r="I4">
        <v>7.15</v>
      </c>
      <c r="J4">
        <v>4461</v>
      </c>
      <c r="K4">
        <v>93</v>
      </c>
      <c r="M4" t="s">
        <v>235</v>
      </c>
      <c r="N4" t="s">
        <v>236</v>
      </c>
      <c r="O4">
        <v>13.5</v>
      </c>
      <c r="P4">
        <v>1196</v>
      </c>
      <c r="Q4">
        <v>40</v>
      </c>
      <c r="S4" t="s">
        <v>139</v>
      </c>
      <c r="T4" t="s">
        <v>360</v>
      </c>
      <c r="U4">
        <v>23.42</v>
      </c>
      <c r="V4">
        <v>1199</v>
      </c>
      <c r="W4">
        <v>35</v>
      </c>
      <c r="Y4" t="s">
        <v>2518</v>
      </c>
      <c r="Z4">
        <f>AVERAGE(P3:P150)</f>
        <v>1620.5202702702702</v>
      </c>
      <c r="AA4">
        <f>AVERAGE(Q3:Q97)</f>
        <v>48.021052631578947</v>
      </c>
    </row>
    <row r="5" spans="1:27" x14ac:dyDescent="0.35">
      <c r="A5" t="s">
        <v>235</v>
      </c>
      <c r="B5" t="s">
        <v>273</v>
      </c>
      <c r="C5">
        <v>15.5</v>
      </c>
      <c r="G5" t="s">
        <v>444</v>
      </c>
      <c r="H5" t="s">
        <v>1738</v>
      </c>
      <c r="I5">
        <v>8.9049999999999994</v>
      </c>
      <c r="J5">
        <v>2694</v>
      </c>
      <c r="K5">
        <v>80</v>
      </c>
      <c r="M5" t="s">
        <v>235</v>
      </c>
      <c r="N5" t="s">
        <v>273</v>
      </c>
      <c r="O5">
        <v>15.5</v>
      </c>
      <c r="P5">
        <v>1196</v>
      </c>
      <c r="Q5">
        <v>40</v>
      </c>
      <c r="S5" t="s">
        <v>139</v>
      </c>
      <c r="T5" t="s">
        <v>360</v>
      </c>
      <c r="U5">
        <v>23.42</v>
      </c>
      <c r="V5">
        <v>1199</v>
      </c>
      <c r="W5">
        <v>35</v>
      </c>
      <c r="Y5" t="s">
        <v>2519</v>
      </c>
      <c r="Z5">
        <f>AVERAGE(V3:V117)</f>
        <v>1280.0956521739131</v>
      </c>
      <c r="AA5">
        <f>AVERAGE(W3:W117)</f>
        <v>41.669565217391302</v>
      </c>
    </row>
    <row r="6" spans="1:27" x14ac:dyDescent="0.35">
      <c r="A6" t="s">
        <v>235</v>
      </c>
      <c r="B6" t="s">
        <v>273</v>
      </c>
      <c r="C6">
        <v>15.5</v>
      </c>
      <c r="D6" s="13" t="s">
        <v>2520</v>
      </c>
      <c r="E6" s="35" t="s">
        <v>2492</v>
      </c>
      <c r="G6" t="s">
        <v>444</v>
      </c>
      <c r="H6" t="s">
        <v>968</v>
      </c>
      <c r="I6">
        <v>9</v>
      </c>
      <c r="J6">
        <v>2982</v>
      </c>
      <c r="K6">
        <v>87</v>
      </c>
      <c r="M6" t="s">
        <v>235</v>
      </c>
      <c r="N6" t="s">
        <v>273</v>
      </c>
      <c r="O6">
        <v>15.5</v>
      </c>
      <c r="P6">
        <v>998</v>
      </c>
      <c r="Q6">
        <v>35</v>
      </c>
      <c r="S6" t="s">
        <v>139</v>
      </c>
      <c r="T6" t="s">
        <v>360</v>
      </c>
      <c r="U6">
        <v>23.42</v>
      </c>
      <c r="V6">
        <v>1199</v>
      </c>
      <c r="W6">
        <v>35</v>
      </c>
    </row>
    <row r="7" spans="1:27" x14ac:dyDescent="0.35">
      <c r="A7" t="s">
        <v>235</v>
      </c>
      <c r="B7" t="s">
        <v>273</v>
      </c>
      <c r="C7">
        <v>21.535</v>
      </c>
      <c r="D7" s="11" t="s">
        <v>2521</v>
      </c>
      <c r="E7" s="18" t="s">
        <v>2522</v>
      </c>
      <c r="G7" t="s">
        <v>444</v>
      </c>
      <c r="H7" t="s">
        <v>1738</v>
      </c>
      <c r="I7">
        <v>9.0299999999999994</v>
      </c>
      <c r="J7">
        <v>2694</v>
      </c>
      <c r="K7">
        <v>80</v>
      </c>
      <c r="M7" t="s">
        <v>235</v>
      </c>
      <c r="N7" t="s">
        <v>273</v>
      </c>
      <c r="O7">
        <v>15.5</v>
      </c>
      <c r="P7">
        <v>998</v>
      </c>
      <c r="Q7">
        <v>35</v>
      </c>
      <c r="S7" t="s">
        <v>139</v>
      </c>
      <c r="T7" t="s">
        <v>360</v>
      </c>
      <c r="U7">
        <v>23.42</v>
      </c>
      <c r="V7">
        <v>1199</v>
      </c>
      <c r="W7">
        <v>35</v>
      </c>
    </row>
    <row r="8" spans="1:27" x14ac:dyDescent="0.35">
      <c r="A8" t="s">
        <v>235</v>
      </c>
      <c r="B8" t="s">
        <v>273</v>
      </c>
      <c r="C8">
        <v>15.5</v>
      </c>
      <c r="D8" s="11" t="s">
        <v>2523</v>
      </c>
      <c r="E8" s="18" t="s">
        <v>2524</v>
      </c>
      <c r="G8" t="s">
        <v>898</v>
      </c>
      <c r="H8" t="s">
        <v>2127</v>
      </c>
      <c r="I8">
        <v>9.0350000000000001</v>
      </c>
      <c r="J8">
        <v>2979</v>
      </c>
      <c r="K8">
        <v>60</v>
      </c>
      <c r="M8" t="s">
        <v>235</v>
      </c>
      <c r="N8" t="s">
        <v>273</v>
      </c>
      <c r="O8">
        <v>15.5</v>
      </c>
      <c r="P8">
        <v>998</v>
      </c>
      <c r="Q8">
        <v>35</v>
      </c>
      <c r="S8" t="s">
        <v>139</v>
      </c>
      <c r="T8" t="s">
        <v>360</v>
      </c>
      <c r="U8">
        <v>23.92</v>
      </c>
      <c r="V8">
        <v>1199</v>
      </c>
      <c r="W8">
        <v>35</v>
      </c>
    </row>
    <row r="9" spans="1:27" x14ac:dyDescent="0.35">
      <c r="A9" t="s">
        <v>235</v>
      </c>
      <c r="B9" t="s">
        <v>273</v>
      </c>
      <c r="C9">
        <v>15.5</v>
      </c>
      <c r="D9" s="11" t="s">
        <v>2525</v>
      </c>
      <c r="E9" s="18" t="s">
        <v>2526</v>
      </c>
      <c r="G9" t="s">
        <v>785</v>
      </c>
      <c r="H9" t="s">
        <v>1538</v>
      </c>
      <c r="I9">
        <v>9.16</v>
      </c>
      <c r="J9">
        <v>2179</v>
      </c>
      <c r="K9">
        <v>80</v>
      </c>
      <c r="M9" t="s">
        <v>444</v>
      </c>
      <c r="N9" t="s">
        <v>445</v>
      </c>
      <c r="O9">
        <v>16.405000000000001</v>
      </c>
      <c r="P9">
        <v>998</v>
      </c>
      <c r="Q9">
        <v>35</v>
      </c>
      <c r="S9" t="s">
        <v>139</v>
      </c>
      <c r="T9" t="s">
        <v>360</v>
      </c>
      <c r="U9">
        <v>23.92</v>
      </c>
      <c r="V9">
        <v>1199</v>
      </c>
      <c r="W9">
        <v>35</v>
      </c>
    </row>
    <row r="10" spans="1:27" x14ac:dyDescent="0.35">
      <c r="A10" t="s">
        <v>139</v>
      </c>
      <c r="B10" t="s">
        <v>360</v>
      </c>
      <c r="C10">
        <v>23.42</v>
      </c>
      <c r="G10" t="s">
        <v>679</v>
      </c>
      <c r="H10" t="s">
        <v>1769</v>
      </c>
      <c r="I10">
        <v>9.3049999999999997</v>
      </c>
      <c r="J10">
        <v>3198</v>
      </c>
      <c r="K10">
        <v>80</v>
      </c>
      <c r="M10" t="s">
        <v>444</v>
      </c>
      <c r="N10" t="s">
        <v>445</v>
      </c>
      <c r="O10">
        <v>16.63</v>
      </c>
      <c r="P10">
        <v>1197</v>
      </c>
      <c r="Q10">
        <v>45</v>
      </c>
      <c r="S10" t="s">
        <v>139</v>
      </c>
      <c r="T10" t="s">
        <v>360</v>
      </c>
      <c r="U10">
        <v>23.92</v>
      </c>
      <c r="V10">
        <v>1199</v>
      </c>
      <c r="W10">
        <v>35</v>
      </c>
    </row>
    <row r="11" spans="1:27" x14ac:dyDescent="0.35">
      <c r="A11" t="s">
        <v>139</v>
      </c>
      <c r="B11" t="s">
        <v>360</v>
      </c>
      <c r="C11">
        <v>23.42</v>
      </c>
      <c r="G11" t="s">
        <v>898</v>
      </c>
      <c r="H11" t="s">
        <v>2253</v>
      </c>
      <c r="I11">
        <v>9.9499999999999993</v>
      </c>
      <c r="J11">
        <v>1995</v>
      </c>
      <c r="K11">
        <v>70</v>
      </c>
      <c r="M11" t="s">
        <v>444</v>
      </c>
      <c r="N11" t="s">
        <v>445</v>
      </c>
      <c r="O11">
        <v>16.405000000000001</v>
      </c>
      <c r="P11">
        <v>1197</v>
      </c>
      <c r="Q11">
        <v>45</v>
      </c>
      <c r="S11" t="s">
        <v>235</v>
      </c>
      <c r="T11" t="s">
        <v>391</v>
      </c>
      <c r="U11">
        <v>22.5</v>
      </c>
      <c r="V11">
        <v>998</v>
      </c>
      <c r="W11">
        <v>35</v>
      </c>
    </row>
    <row r="12" spans="1:27" x14ac:dyDescent="0.35">
      <c r="A12" t="s">
        <v>139</v>
      </c>
      <c r="B12" t="s">
        <v>360</v>
      </c>
      <c r="C12">
        <v>23.42</v>
      </c>
      <c r="E12"/>
      <c r="G12" t="s">
        <v>898</v>
      </c>
      <c r="H12" t="s">
        <v>953</v>
      </c>
      <c r="I12">
        <v>10.4</v>
      </c>
      <c r="J12">
        <v>2979</v>
      </c>
      <c r="K12">
        <v>52</v>
      </c>
      <c r="M12" t="s">
        <v>444</v>
      </c>
      <c r="N12" t="s">
        <v>445</v>
      </c>
      <c r="O12">
        <v>16.63</v>
      </c>
      <c r="P12">
        <v>1197</v>
      </c>
      <c r="Q12">
        <v>45</v>
      </c>
      <c r="S12" t="s">
        <v>235</v>
      </c>
      <c r="T12" t="s">
        <v>391</v>
      </c>
      <c r="U12">
        <v>22.5</v>
      </c>
      <c r="V12">
        <v>998</v>
      </c>
      <c r="W12">
        <v>35</v>
      </c>
    </row>
    <row r="13" spans="1:27" x14ac:dyDescent="0.35">
      <c r="A13" t="s">
        <v>139</v>
      </c>
      <c r="B13" t="s">
        <v>360</v>
      </c>
      <c r="C13">
        <v>23.42</v>
      </c>
      <c r="D13" s="4"/>
      <c r="E13" s="5"/>
      <c r="G13" t="s">
        <v>679</v>
      </c>
      <c r="H13" t="s">
        <v>1769</v>
      </c>
      <c r="I13">
        <v>10.96</v>
      </c>
      <c r="J13">
        <v>2198</v>
      </c>
      <c r="K13">
        <v>80</v>
      </c>
      <c r="M13" t="s">
        <v>444</v>
      </c>
      <c r="N13" t="s">
        <v>445</v>
      </c>
      <c r="O13">
        <v>16.405000000000001</v>
      </c>
      <c r="P13">
        <v>1197</v>
      </c>
      <c r="Q13">
        <v>45</v>
      </c>
      <c r="S13" t="s">
        <v>235</v>
      </c>
      <c r="T13" t="s">
        <v>391</v>
      </c>
      <c r="U13">
        <v>22.5</v>
      </c>
      <c r="V13">
        <v>998</v>
      </c>
      <c r="W13">
        <v>35</v>
      </c>
    </row>
    <row r="14" spans="1:27" x14ac:dyDescent="0.35">
      <c r="A14" t="s">
        <v>139</v>
      </c>
      <c r="B14" t="s">
        <v>360</v>
      </c>
      <c r="C14">
        <v>23.92</v>
      </c>
      <c r="D14" s="4"/>
      <c r="E14" s="5"/>
      <c r="G14" t="s">
        <v>679</v>
      </c>
      <c r="H14" t="s">
        <v>1769</v>
      </c>
      <c r="I14">
        <v>10.96</v>
      </c>
      <c r="J14">
        <v>2198</v>
      </c>
      <c r="K14">
        <v>80</v>
      </c>
      <c r="M14" t="s">
        <v>444</v>
      </c>
      <c r="N14" t="s">
        <v>445</v>
      </c>
      <c r="O14">
        <v>16.405000000000001</v>
      </c>
      <c r="P14">
        <v>1197</v>
      </c>
      <c r="Q14">
        <v>45</v>
      </c>
      <c r="S14" t="s">
        <v>235</v>
      </c>
      <c r="T14" t="s">
        <v>391</v>
      </c>
      <c r="U14">
        <v>22.5</v>
      </c>
      <c r="V14">
        <v>998</v>
      </c>
      <c r="W14">
        <v>35</v>
      </c>
    </row>
    <row r="15" spans="1:27" x14ac:dyDescent="0.35">
      <c r="A15" t="s">
        <v>139</v>
      </c>
      <c r="B15" t="s">
        <v>360</v>
      </c>
      <c r="C15">
        <v>23.92</v>
      </c>
      <c r="D15" s="4"/>
      <c r="E15" s="5"/>
      <c r="G15" t="s">
        <v>785</v>
      </c>
      <c r="H15" t="s">
        <v>1538</v>
      </c>
      <c r="I15">
        <v>11.45</v>
      </c>
      <c r="J15">
        <v>2179</v>
      </c>
      <c r="K15">
        <v>80</v>
      </c>
      <c r="M15" t="s">
        <v>444</v>
      </c>
      <c r="N15" t="s">
        <v>445</v>
      </c>
      <c r="O15">
        <v>16.405000000000001</v>
      </c>
      <c r="P15">
        <v>1197</v>
      </c>
      <c r="Q15">
        <v>45</v>
      </c>
      <c r="S15" t="s">
        <v>235</v>
      </c>
      <c r="T15" t="s">
        <v>391</v>
      </c>
      <c r="U15">
        <v>22.5</v>
      </c>
      <c r="V15">
        <v>998</v>
      </c>
      <c r="W15">
        <v>35</v>
      </c>
    </row>
    <row r="16" spans="1:27" x14ac:dyDescent="0.35">
      <c r="A16" t="s">
        <v>139</v>
      </c>
      <c r="B16" t="s">
        <v>360</v>
      </c>
      <c r="C16">
        <v>23.92</v>
      </c>
      <c r="D16" s="4"/>
      <c r="E16" s="5"/>
      <c r="G16" t="s">
        <v>679</v>
      </c>
      <c r="H16" t="s">
        <v>938</v>
      </c>
      <c r="I16">
        <v>11.5</v>
      </c>
      <c r="J16">
        <v>4951</v>
      </c>
      <c r="K16">
        <v>60.9</v>
      </c>
      <c r="M16" t="s">
        <v>319</v>
      </c>
      <c r="N16" t="s">
        <v>506</v>
      </c>
      <c r="O16">
        <v>15.7</v>
      </c>
      <c r="P16">
        <v>1197</v>
      </c>
      <c r="Q16">
        <v>45</v>
      </c>
      <c r="S16" t="s">
        <v>235</v>
      </c>
      <c r="T16" t="s">
        <v>391</v>
      </c>
      <c r="U16">
        <v>22.5</v>
      </c>
      <c r="V16">
        <v>998</v>
      </c>
      <c r="W16">
        <v>35</v>
      </c>
    </row>
    <row r="17" spans="1:23" x14ac:dyDescent="0.35">
      <c r="A17" t="s">
        <v>235</v>
      </c>
      <c r="B17" t="s">
        <v>391</v>
      </c>
      <c r="C17">
        <v>22.5</v>
      </c>
      <c r="D17" s="4"/>
      <c r="E17" s="5"/>
      <c r="G17" t="s">
        <v>785</v>
      </c>
      <c r="H17" t="s">
        <v>1243</v>
      </c>
      <c r="I17">
        <v>11.5</v>
      </c>
      <c r="J17">
        <v>2523</v>
      </c>
      <c r="K17">
        <v>60</v>
      </c>
      <c r="M17" t="s">
        <v>235</v>
      </c>
      <c r="N17" t="s">
        <v>530</v>
      </c>
      <c r="O17">
        <v>17.2</v>
      </c>
      <c r="P17">
        <v>1197</v>
      </c>
      <c r="Q17">
        <v>43</v>
      </c>
      <c r="S17" t="s">
        <v>235</v>
      </c>
      <c r="T17" t="s">
        <v>391</v>
      </c>
      <c r="U17">
        <v>22.5</v>
      </c>
      <c r="V17">
        <v>998</v>
      </c>
      <c r="W17">
        <v>35</v>
      </c>
    </row>
    <row r="18" spans="1:23" x14ac:dyDescent="0.35">
      <c r="A18" t="s">
        <v>235</v>
      </c>
      <c r="B18" t="s">
        <v>391</v>
      </c>
      <c r="C18">
        <v>22.5</v>
      </c>
      <c r="D18" s="4"/>
      <c r="E18" s="5"/>
      <c r="G18" t="s">
        <v>785</v>
      </c>
      <c r="H18" t="s">
        <v>2172</v>
      </c>
      <c r="I18">
        <v>11.5</v>
      </c>
      <c r="J18">
        <v>2523</v>
      </c>
      <c r="K18">
        <v>60</v>
      </c>
      <c r="M18" t="s">
        <v>235</v>
      </c>
      <c r="N18" t="s">
        <v>530</v>
      </c>
      <c r="O18">
        <v>17.700000000000003</v>
      </c>
      <c r="P18">
        <v>1248</v>
      </c>
      <c r="Q18">
        <v>42</v>
      </c>
      <c r="S18" t="s">
        <v>235</v>
      </c>
      <c r="T18" t="s">
        <v>391</v>
      </c>
      <c r="U18">
        <v>22.5</v>
      </c>
      <c r="V18">
        <v>998</v>
      </c>
      <c r="W18">
        <v>35</v>
      </c>
    </row>
    <row r="19" spans="1:23" x14ac:dyDescent="0.35">
      <c r="A19" t="s">
        <v>235</v>
      </c>
      <c r="B19" t="s">
        <v>391</v>
      </c>
      <c r="C19">
        <v>22.5</v>
      </c>
      <c r="E19"/>
      <c r="G19" t="s">
        <v>785</v>
      </c>
      <c r="H19" t="s">
        <v>2172</v>
      </c>
      <c r="I19">
        <v>11.5</v>
      </c>
      <c r="J19">
        <v>2523</v>
      </c>
      <c r="K19">
        <v>60</v>
      </c>
      <c r="M19" t="s">
        <v>319</v>
      </c>
      <c r="N19" t="s">
        <v>548</v>
      </c>
      <c r="O19">
        <v>15.950000000000001</v>
      </c>
      <c r="P19">
        <v>1197</v>
      </c>
      <c r="Q19">
        <v>42</v>
      </c>
      <c r="S19" t="s">
        <v>235</v>
      </c>
      <c r="T19" t="s">
        <v>398</v>
      </c>
      <c r="U19">
        <v>20.89</v>
      </c>
      <c r="V19">
        <v>1197</v>
      </c>
      <c r="W19">
        <v>32</v>
      </c>
    </row>
    <row r="20" spans="1:23" x14ac:dyDescent="0.35">
      <c r="A20" t="s">
        <v>235</v>
      </c>
      <c r="B20" t="s">
        <v>391</v>
      </c>
      <c r="C20">
        <v>22.5</v>
      </c>
      <c r="E20"/>
      <c r="G20" t="s">
        <v>785</v>
      </c>
      <c r="H20" t="s">
        <v>2172</v>
      </c>
      <c r="I20">
        <v>11.5</v>
      </c>
      <c r="J20">
        <v>2523</v>
      </c>
      <c r="K20">
        <v>60</v>
      </c>
      <c r="M20" t="s">
        <v>319</v>
      </c>
      <c r="N20" t="s">
        <v>548</v>
      </c>
      <c r="O20">
        <v>15.9</v>
      </c>
      <c r="P20">
        <v>1197</v>
      </c>
      <c r="Q20">
        <v>45</v>
      </c>
      <c r="S20" t="s">
        <v>235</v>
      </c>
      <c r="T20" t="s">
        <v>398</v>
      </c>
      <c r="U20">
        <v>20.445</v>
      </c>
      <c r="V20">
        <v>1197</v>
      </c>
      <c r="W20">
        <v>32</v>
      </c>
    </row>
    <row r="21" spans="1:23" x14ac:dyDescent="0.35">
      <c r="A21" t="s">
        <v>235</v>
      </c>
      <c r="B21" t="s">
        <v>391</v>
      </c>
      <c r="C21">
        <v>22.5</v>
      </c>
      <c r="E21"/>
      <c r="G21" t="s">
        <v>139</v>
      </c>
      <c r="H21" t="s">
        <v>2034</v>
      </c>
      <c r="I21">
        <v>11.9</v>
      </c>
      <c r="J21">
        <v>2179</v>
      </c>
      <c r="K21">
        <v>63</v>
      </c>
      <c r="M21" t="s">
        <v>319</v>
      </c>
      <c r="N21" t="s">
        <v>548</v>
      </c>
      <c r="O21">
        <v>15.9</v>
      </c>
      <c r="P21">
        <v>1197</v>
      </c>
      <c r="Q21">
        <v>45</v>
      </c>
      <c r="S21" t="s">
        <v>444</v>
      </c>
      <c r="T21" t="s">
        <v>445</v>
      </c>
      <c r="U21">
        <v>21.945</v>
      </c>
      <c r="V21">
        <v>1364</v>
      </c>
      <c r="W21">
        <v>45</v>
      </c>
    </row>
    <row r="22" spans="1:23" x14ac:dyDescent="0.35">
      <c r="A22" t="s">
        <v>235</v>
      </c>
      <c r="B22" t="s">
        <v>391</v>
      </c>
      <c r="C22">
        <v>22.5</v>
      </c>
      <c r="E22"/>
      <c r="G22" t="s">
        <v>193</v>
      </c>
      <c r="H22" t="s">
        <v>1325</v>
      </c>
      <c r="I22">
        <v>11.934999999999999</v>
      </c>
      <c r="J22">
        <v>1498</v>
      </c>
      <c r="K22">
        <v>50</v>
      </c>
      <c r="M22" t="s">
        <v>319</v>
      </c>
      <c r="N22" t="s">
        <v>548</v>
      </c>
      <c r="O22">
        <v>15.9</v>
      </c>
      <c r="P22">
        <v>1197</v>
      </c>
      <c r="Q22">
        <v>45</v>
      </c>
      <c r="S22" t="s">
        <v>444</v>
      </c>
      <c r="T22" t="s">
        <v>445</v>
      </c>
      <c r="U22">
        <v>21.689999999999998</v>
      </c>
      <c r="V22">
        <v>1364</v>
      </c>
      <c r="W22">
        <v>45</v>
      </c>
    </row>
    <row r="23" spans="1:23" x14ac:dyDescent="0.35">
      <c r="A23" t="s">
        <v>235</v>
      </c>
      <c r="B23" t="s">
        <v>391</v>
      </c>
      <c r="C23">
        <v>22.5</v>
      </c>
      <c r="E23"/>
      <c r="G23" t="s">
        <v>193</v>
      </c>
      <c r="H23" t="s">
        <v>1325</v>
      </c>
      <c r="I23">
        <v>11.934999999999999</v>
      </c>
      <c r="J23">
        <v>1498</v>
      </c>
      <c r="K23">
        <v>50</v>
      </c>
      <c r="M23" t="s">
        <v>319</v>
      </c>
      <c r="N23" t="s">
        <v>548</v>
      </c>
      <c r="O23">
        <v>15.950000000000001</v>
      </c>
      <c r="P23">
        <v>1197</v>
      </c>
      <c r="Q23">
        <v>45</v>
      </c>
      <c r="S23" t="s">
        <v>444</v>
      </c>
      <c r="T23" t="s">
        <v>445</v>
      </c>
      <c r="U23">
        <v>21.689999999999998</v>
      </c>
      <c r="V23">
        <v>1364</v>
      </c>
      <c r="W23">
        <v>45</v>
      </c>
    </row>
    <row r="24" spans="1:23" x14ac:dyDescent="0.35">
      <c r="A24" t="s">
        <v>235</v>
      </c>
      <c r="B24" t="s">
        <v>391</v>
      </c>
      <c r="C24">
        <v>22.5</v>
      </c>
      <c r="E24"/>
      <c r="G24" t="s">
        <v>785</v>
      </c>
      <c r="H24" t="s">
        <v>2017</v>
      </c>
      <c r="I24">
        <v>11.95</v>
      </c>
      <c r="J24">
        <v>2489</v>
      </c>
      <c r="K24">
        <v>55</v>
      </c>
      <c r="M24" t="s">
        <v>319</v>
      </c>
      <c r="N24" t="s">
        <v>548</v>
      </c>
      <c r="O24">
        <v>15.9</v>
      </c>
      <c r="P24">
        <v>1197</v>
      </c>
      <c r="Q24">
        <v>45</v>
      </c>
      <c r="S24" t="s">
        <v>444</v>
      </c>
      <c r="T24" t="s">
        <v>445</v>
      </c>
      <c r="U24">
        <v>21.689999999999998</v>
      </c>
      <c r="V24">
        <v>1364</v>
      </c>
      <c r="W24">
        <v>45</v>
      </c>
    </row>
    <row r="25" spans="1:23" x14ac:dyDescent="0.35">
      <c r="A25" t="s">
        <v>235</v>
      </c>
      <c r="B25" t="s">
        <v>398</v>
      </c>
      <c r="C25">
        <v>20.89</v>
      </c>
      <c r="E25"/>
      <c r="G25" t="s">
        <v>193</v>
      </c>
      <c r="H25" t="s">
        <v>1325</v>
      </c>
      <c r="I25">
        <v>12.035</v>
      </c>
      <c r="J25">
        <v>1498</v>
      </c>
      <c r="K25">
        <v>50</v>
      </c>
      <c r="M25" t="s">
        <v>319</v>
      </c>
      <c r="N25" t="s">
        <v>548</v>
      </c>
      <c r="O25">
        <v>15.9</v>
      </c>
      <c r="P25">
        <v>1197</v>
      </c>
      <c r="Q25">
        <v>45</v>
      </c>
      <c r="S25" t="s">
        <v>444</v>
      </c>
      <c r="T25" t="s">
        <v>445</v>
      </c>
      <c r="U25">
        <v>21.689999999999998</v>
      </c>
      <c r="V25">
        <v>1364</v>
      </c>
      <c r="W25">
        <v>45</v>
      </c>
    </row>
    <row r="26" spans="1:23" x14ac:dyDescent="0.35">
      <c r="A26" t="s">
        <v>235</v>
      </c>
      <c r="B26" t="s">
        <v>398</v>
      </c>
      <c r="C26">
        <v>20.445</v>
      </c>
      <c r="E26"/>
      <c r="G26" t="s">
        <v>785</v>
      </c>
      <c r="H26" t="s">
        <v>2017</v>
      </c>
      <c r="I26">
        <v>12.149999999999999</v>
      </c>
      <c r="J26">
        <v>2489</v>
      </c>
      <c r="K26">
        <v>55</v>
      </c>
      <c r="M26" t="s">
        <v>615</v>
      </c>
      <c r="N26" t="s">
        <v>616</v>
      </c>
      <c r="O26">
        <v>15</v>
      </c>
      <c r="P26">
        <v>1197</v>
      </c>
      <c r="Q26">
        <v>45</v>
      </c>
      <c r="S26" t="s">
        <v>444</v>
      </c>
      <c r="T26" t="s">
        <v>445</v>
      </c>
      <c r="U26">
        <v>21.945</v>
      </c>
      <c r="V26">
        <v>1364</v>
      </c>
      <c r="W26">
        <v>45</v>
      </c>
    </row>
    <row r="27" spans="1:23" x14ac:dyDescent="0.35">
      <c r="A27" t="s">
        <v>444</v>
      </c>
      <c r="B27" t="s">
        <v>445</v>
      </c>
      <c r="C27">
        <v>16.405000000000001</v>
      </c>
      <c r="E27"/>
      <c r="G27" t="s">
        <v>865</v>
      </c>
      <c r="H27" t="s">
        <v>1722</v>
      </c>
      <c r="I27">
        <v>12.36</v>
      </c>
      <c r="J27">
        <v>1798</v>
      </c>
      <c r="K27">
        <v>66</v>
      </c>
      <c r="M27" t="s">
        <v>615</v>
      </c>
      <c r="N27" t="s">
        <v>616</v>
      </c>
      <c r="O27">
        <v>15</v>
      </c>
      <c r="P27">
        <v>999</v>
      </c>
      <c r="Q27">
        <v>45</v>
      </c>
      <c r="S27" t="s">
        <v>444</v>
      </c>
      <c r="T27" t="s">
        <v>445</v>
      </c>
      <c r="U27">
        <v>21.689999999999998</v>
      </c>
      <c r="V27">
        <v>1364</v>
      </c>
      <c r="W27">
        <v>45</v>
      </c>
    </row>
    <row r="28" spans="1:23" x14ac:dyDescent="0.35">
      <c r="A28" t="s">
        <v>444</v>
      </c>
      <c r="B28" t="s">
        <v>445</v>
      </c>
      <c r="C28">
        <v>16.63</v>
      </c>
      <c r="E28"/>
      <c r="G28" t="s">
        <v>865</v>
      </c>
      <c r="H28" t="s">
        <v>1722</v>
      </c>
      <c r="I28">
        <v>12.385</v>
      </c>
      <c r="J28">
        <v>1798</v>
      </c>
      <c r="K28">
        <v>66</v>
      </c>
      <c r="M28" t="s">
        <v>615</v>
      </c>
      <c r="N28" t="s">
        <v>616</v>
      </c>
      <c r="O28">
        <v>15</v>
      </c>
      <c r="P28">
        <v>999</v>
      </c>
      <c r="Q28">
        <v>45</v>
      </c>
      <c r="S28" t="s">
        <v>319</v>
      </c>
      <c r="T28" t="s">
        <v>548</v>
      </c>
      <c r="U28">
        <v>20.47</v>
      </c>
      <c r="V28">
        <v>1396</v>
      </c>
      <c r="W28">
        <v>45</v>
      </c>
    </row>
    <row r="29" spans="1:23" x14ac:dyDescent="0.35">
      <c r="A29" t="s">
        <v>444</v>
      </c>
      <c r="B29" t="s">
        <v>445</v>
      </c>
      <c r="C29">
        <v>21.945</v>
      </c>
      <c r="E29"/>
      <c r="G29" t="s">
        <v>865</v>
      </c>
      <c r="H29" t="s">
        <v>1722</v>
      </c>
      <c r="I29">
        <v>12.385</v>
      </c>
      <c r="J29">
        <v>1798</v>
      </c>
      <c r="K29">
        <v>66</v>
      </c>
      <c r="M29" t="s">
        <v>615</v>
      </c>
      <c r="N29" t="s">
        <v>616</v>
      </c>
      <c r="O29">
        <v>17</v>
      </c>
      <c r="P29">
        <v>999</v>
      </c>
      <c r="Q29">
        <v>45</v>
      </c>
      <c r="S29" t="s">
        <v>319</v>
      </c>
      <c r="T29" t="s">
        <v>548</v>
      </c>
      <c r="U29">
        <v>20.47</v>
      </c>
      <c r="V29">
        <v>1396</v>
      </c>
      <c r="W29">
        <v>45</v>
      </c>
    </row>
    <row r="30" spans="1:23" x14ac:dyDescent="0.35">
      <c r="A30" t="s">
        <v>444</v>
      </c>
      <c r="B30" t="s">
        <v>445</v>
      </c>
      <c r="C30">
        <v>16.405000000000001</v>
      </c>
      <c r="E30"/>
      <c r="G30" t="s">
        <v>139</v>
      </c>
      <c r="H30" t="s">
        <v>2034</v>
      </c>
      <c r="I30">
        <v>12.4</v>
      </c>
      <c r="J30">
        <v>2179</v>
      </c>
      <c r="K30">
        <v>63</v>
      </c>
      <c r="M30" t="s">
        <v>615</v>
      </c>
      <c r="N30" t="s">
        <v>714</v>
      </c>
      <c r="O30">
        <v>18.48</v>
      </c>
      <c r="P30">
        <v>1197</v>
      </c>
      <c r="Q30">
        <v>45</v>
      </c>
      <c r="S30" t="s">
        <v>319</v>
      </c>
      <c r="T30" t="s">
        <v>548</v>
      </c>
      <c r="U30">
        <v>20.47</v>
      </c>
      <c r="V30">
        <v>1396</v>
      </c>
      <c r="W30">
        <v>45</v>
      </c>
    </row>
    <row r="31" spans="1:23" x14ac:dyDescent="0.35">
      <c r="A31" t="s">
        <v>444</v>
      </c>
      <c r="B31" t="s">
        <v>445</v>
      </c>
      <c r="C31">
        <v>21.689999999999998</v>
      </c>
      <c r="E31"/>
      <c r="G31" t="s">
        <v>139</v>
      </c>
      <c r="H31" t="s">
        <v>2034</v>
      </c>
      <c r="I31">
        <v>12.4</v>
      </c>
      <c r="J31">
        <v>2179</v>
      </c>
      <c r="K31">
        <v>63</v>
      </c>
      <c r="M31" t="s">
        <v>615</v>
      </c>
      <c r="N31" t="s">
        <v>714</v>
      </c>
      <c r="O31">
        <v>18.48</v>
      </c>
      <c r="P31">
        <v>1498</v>
      </c>
      <c r="Q31">
        <v>45</v>
      </c>
      <c r="S31" t="s">
        <v>319</v>
      </c>
      <c r="T31" t="s">
        <v>548</v>
      </c>
      <c r="U31">
        <v>20.45</v>
      </c>
      <c r="V31">
        <v>1396</v>
      </c>
      <c r="W31">
        <v>45</v>
      </c>
    </row>
    <row r="32" spans="1:23" x14ac:dyDescent="0.35">
      <c r="A32" t="s">
        <v>444</v>
      </c>
      <c r="B32" t="s">
        <v>445</v>
      </c>
      <c r="C32">
        <v>21.689999999999998</v>
      </c>
      <c r="G32" t="s">
        <v>865</v>
      </c>
      <c r="H32" t="s">
        <v>866</v>
      </c>
      <c r="I32">
        <v>12.5</v>
      </c>
      <c r="J32">
        <v>1798</v>
      </c>
      <c r="K32">
        <v>66</v>
      </c>
      <c r="M32" t="s">
        <v>615</v>
      </c>
      <c r="N32" t="s">
        <v>714</v>
      </c>
      <c r="O32">
        <v>18.515000000000001</v>
      </c>
      <c r="P32">
        <v>1498</v>
      </c>
      <c r="Q32">
        <v>45</v>
      </c>
      <c r="S32" t="s">
        <v>319</v>
      </c>
      <c r="T32" t="s">
        <v>548</v>
      </c>
      <c r="U32">
        <v>20.47</v>
      </c>
      <c r="V32">
        <v>1396</v>
      </c>
      <c r="W32">
        <v>45</v>
      </c>
    </row>
    <row r="33" spans="1:23" x14ac:dyDescent="0.35">
      <c r="A33" t="s">
        <v>444</v>
      </c>
      <c r="B33" t="s">
        <v>445</v>
      </c>
      <c r="C33">
        <v>16.63</v>
      </c>
      <c r="G33" t="s">
        <v>235</v>
      </c>
      <c r="H33" t="s">
        <v>1163</v>
      </c>
      <c r="I33">
        <v>12.5</v>
      </c>
      <c r="J33">
        <v>1298</v>
      </c>
      <c r="K33">
        <v>40</v>
      </c>
      <c r="M33" t="s">
        <v>615</v>
      </c>
      <c r="N33" t="s">
        <v>714</v>
      </c>
      <c r="O33">
        <v>18.48</v>
      </c>
      <c r="P33">
        <v>1498</v>
      </c>
      <c r="Q33">
        <v>45</v>
      </c>
      <c r="S33" t="s">
        <v>319</v>
      </c>
      <c r="T33" t="s">
        <v>588</v>
      </c>
      <c r="U33">
        <v>20.5</v>
      </c>
      <c r="V33">
        <v>1197</v>
      </c>
      <c r="W33">
        <v>37</v>
      </c>
    </row>
    <row r="34" spans="1:23" x14ac:dyDescent="0.35">
      <c r="A34" t="s">
        <v>444</v>
      </c>
      <c r="B34" t="s">
        <v>445</v>
      </c>
      <c r="C34">
        <v>21.689999999999998</v>
      </c>
      <c r="G34" t="s">
        <v>235</v>
      </c>
      <c r="H34" t="s">
        <v>1163</v>
      </c>
      <c r="I34">
        <v>12.5</v>
      </c>
      <c r="J34">
        <v>1298</v>
      </c>
      <c r="K34">
        <v>40</v>
      </c>
      <c r="M34" t="s">
        <v>615</v>
      </c>
      <c r="N34" t="s">
        <v>714</v>
      </c>
      <c r="O34">
        <v>18.515000000000001</v>
      </c>
      <c r="P34">
        <v>1498</v>
      </c>
      <c r="Q34">
        <v>45</v>
      </c>
      <c r="S34" t="s">
        <v>615</v>
      </c>
      <c r="T34" t="s">
        <v>616</v>
      </c>
      <c r="U34">
        <v>19.5</v>
      </c>
      <c r="V34">
        <v>1498</v>
      </c>
      <c r="W34">
        <v>45</v>
      </c>
    </row>
    <row r="35" spans="1:23" x14ac:dyDescent="0.35">
      <c r="A35" t="s">
        <v>444</v>
      </c>
      <c r="B35" t="s">
        <v>445</v>
      </c>
      <c r="C35">
        <v>16.405000000000001</v>
      </c>
      <c r="G35" t="s">
        <v>865</v>
      </c>
      <c r="H35" t="s">
        <v>1722</v>
      </c>
      <c r="I35">
        <v>12.5</v>
      </c>
      <c r="J35">
        <v>1798</v>
      </c>
      <c r="K35">
        <v>66</v>
      </c>
      <c r="M35" t="s">
        <v>444</v>
      </c>
      <c r="N35" t="s">
        <v>765</v>
      </c>
      <c r="O35">
        <v>14.95</v>
      </c>
      <c r="P35">
        <v>1498</v>
      </c>
      <c r="Q35">
        <v>45</v>
      </c>
      <c r="S35" t="s">
        <v>615</v>
      </c>
      <c r="T35" t="s">
        <v>616</v>
      </c>
      <c r="U35">
        <v>19.5</v>
      </c>
      <c r="V35">
        <v>1498</v>
      </c>
      <c r="W35">
        <v>45</v>
      </c>
    </row>
    <row r="36" spans="1:23" x14ac:dyDescent="0.35">
      <c r="A36" t="s">
        <v>444</v>
      </c>
      <c r="B36" t="s">
        <v>445</v>
      </c>
      <c r="C36">
        <v>21.689999999999998</v>
      </c>
      <c r="G36" t="s">
        <v>444</v>
      </c>
      <c r="H36" t="s">
        <v>1738</v>
      </c>
      <c r="I36">
        <v>12.725000000000001</v>
      </c>
      <c r="J36">
        <v>2755</v>
      </c>
      <c r="K36">
        <v>80</v>
      </c>
      <c r="M36" t="s">
        <v>444</v>
      </c>
      <c r="N36" t="s">
        <v>765</v>
      </c>
      <c r="O36">
        <v>15.149999999999999</v>
      </c>
      <c r="P36">
        <v>1496</v>
      </c>
      <c r="Q36">
        <v>45</v>
      </c>
      <c r="S36" t="s">
        <v>615</v>
      </c>
      <c r="T36" t="s">
        <v>616</v>
      </c>
      <c r="U36">
        <v>19.5</v>
      </c>
      <c r="V36">
        <v>1498</v>
      </c>
      <c r="W36">
        <v>45</v>
      </c>
    </row>
    <row r="37" spans="1:23" x14ac:dyDescent="0.35">
      <c r="A37" t="s">
        <v>444</v>
      </c>
      <c r="B37" t="s">
        <v>445</v>
      </c>
      <c r="C37">
        <v>16.405000000000001</v>
      </c>
      <c r="G37" t="s">
        <v>444</v>
      </c>
      <c r="H37" t="s">
        <v>1738</v>
      </c>
      <c r="I37">
        <v>12.725000000000001</v>
      </c>
      <c r="J37">
        <v>2755</v>
      </c>
      <c r="K37">
        <v>80</v>
      </c>
      <c r="M37" t="s">
        <v>444</v>
      </c>
      <c r="N37" t="s">
        <v>765</v>
      </c>
      <c r="O37">
        <v>14.95</v>
      </c>
      <c r="P37">
        <v>1496</v>
      </c>
      <c r="Q37">
        <v>45</v>
      </c>
      <c r="S37" t="s">
        <v>444</v>
      </c>
      <c r="T37" t="s">
        <v>765</v>
      </c>
      <c r="U37">
        <v>21.954999999999998</v>
      </c>
      <c r="V37">
        <v>1498</v>
      </c>
      <c r="W37">
        <v>45</v>
      </c>
    </row>
    <row r="38" spans="1:23" x14ac:dyDescent="0.35">
      <c r="A38" t="s">
        <v>444</v>
      </c>
      <c r="B38" t="s">
        <v>445</v>
      </c>
      <c r="C38">
        <v>21.945</v>
      </c>
      <c r="G38" t="s">
        <v>444</v>
      </c>
      <c r="H38" t="s">
        <v>1738</v>
      </c>
      <c r="I38">
        <v>12.725000000000001</v>
      </c>
      <c r="J38">
        <v>2755</v>
      </c>
      <c r="K38">
        <v>80</v>
      </c>
      <c r="M38" t="s">
        <v>444</v>
      </c>
      <c r="N38" t="s">
        <v>765</v>
      </c>
      <c r="O38">
        <v>14.95</v>
      </c>
      <c r="P38">
        <v>1496</v>
      </c>
      <c r="Q38">
        <v>45</v>
      </c>
      <c r="S38" t="s">
        <v>444</v>
      </c>
      <c r="T38" t="s">
        <v>765</v>
      </c>
      <c r="U38">
        <v>21.950000000000003</v>
      </c>
      <c r="V38">
        <v>1364</v>
      </c>
      <c r="W38">
        <v>45</v>
      </c>
    </row>
    <row r="39" spans="1:23" x14ac:dyDescent="0.35">
      <c r="A39" t="s">
        <v>444</v>
      </c>
      <c r="B39" t="s">
        <v>445</v>
      </c>
      <c r="C39">
        <v>16.405000000000001</v>
      </c>
      <c r="M39" t="s">
        <v>444</v>
      </c>
      <c r="N39" t="s">
        <v>765</v>
      </c>
      <c r="O39">
        <v>14.95</v>
      </c>
      <c r="P39">
        <v>1496</v>
      </c>
      <c r="Q39">
        <v>45</v>
      </c>
      <c r="S39" t="s">
        <v>444</v>
      </c>
      <c r="T39" t="s">
        <v>765</v>
      </c>
      <c r="U39">
        <v>21.7</v>
      </c>
      <c r="V39">
        <v>1364</v>
      </c>
      <c r="W39">
        <v>45</v>
      </c>
    </row>
    <row r="40" spans="1:23" x14ac:dyDescent="0.35">
      <c r="A40" t="s">
        <v>444</v>
      </c>
      <c r="B40" t="s">
        <v>445</v>
      </c>
      <c r="C40">
        <v>21.689999999999998</v>
      </c>
      <c r="M40" t="s">
        <v>444</v>
      </c>
      <c r="N40" t="s">
        <v>778</v>
      </c>
      <c r="O40">
        <v>15.5</v>
      </c>
      <c r="P40">
        <v>1496</v>
      </c>
      <c r="Q40">
        <v>45</v>
      </c>
      <c r="S40" t="s">
        <v>444</v>
      </c>
      <c r="T40" t="s">
        <v>765</v>
      </c>
      <c r="U40">
        <v>21.950000000000003</v>
      </c>
      <c r="V40">
        <v>1364</v>
      </c>
      <c r="W40">
        <v>45</v>
      </c>
    </row>
    <row r="41" spans="1:23" x14ac:dyDescent="0.35">
      <c r="A41" t="s">
        <v>319</v>
      </c>
      <c r="B41" t="s">
        <v>506</v>
      </c>
      <c r="C41">
        <v>15.7</v>
      </c>
      <c r="M41" t="s">
        <v>865</v>
      </c>
      <c r="N41" t="s">
        <v>866</v>
      </c>
      <c r="O41">
        <v>16.645</v>
      </c>
      <c r="P41">
        <v>1496</v>
      </c>
      <c r="Q41">
        <v>45</v>
      </c>
      <c r="S41" t="s">
        <v>444</v>
      </c>
      <c r="T41" t="s">
        <v>765</v>
      </c>
      <c r="U41">
        <v>21.7</v>
      </c>
      <c r="V41">
        <v>1364</v>
      </c>
      <c r="W41">
        <v>45</v>
      </c>
    </row>
    <row r="42" spans="1:23" x14ac:dyDescent="0.35">
      <c r="A42" t="s">
        <v>235</v>
      </c>
      <c r="B42" t="s">
        <v>530</v>
      </c>
      <c r="C42">
        <v>17.2</v>
      </c>
      <c r="M42" t="s">
        <v>865</v>
      </c>
      <c r="N42" t="s">
        <v>890</v>
      </c>
      <c r="O42">
        <v>16.645</v>
      </c>
      <c r="P42">
        <v>1968</v>
      </c>
      <c r="Q42">
        <v>66</v>
      </c>
      <c r="S42" t="s">
        <v>444</v>
      </c>
      <c r="T42" t="s">
        <v>778</v>
      </c>
      <c r="U42">
        <v>20.3</v>
      </c>
      <c r="V42">
        <v>1364</v>
      </c>
      <c r="W42">
        <v>45</v>
      </c>
    </row>
    <row r="43" spans="1:23" x14ac:dyDescent="0.35">
      <c r="A43" t="s">
        <v>235</v>
      </c>
      <c r="B43" t="s">
        <v>530</v>
      </c>
      <c r="C43">
        <v>17.700000000000003</v>
      </c>
      <c r="M43" t="s">
        <v>865</v>
      </c>
      <c r="N43" t="s">
        <v>890</v>
      </c>
      <c r="O43">
        <v>16.645</v>
      </c>
      <c r="P43">
        <v>1968</v>
      </c>
      <c r="Q43">
        <v>66</v>
      </c>
      <c r="S43" t="s">
        <v>444</v>
      </c>
      <c r="T43" t="s">
        <v>778</v>
      </c>
      <c r="U43">
        <v>20.3</v>
      </c>
      <c r="V43">
        <v>1364</v>
      </c>
      <c r="W43">
        <v>45</v>
      </c>
    </row>
    <row r="44" spans="1:23" x14ac:dyDescent="0.35">
      <c r="A44" t="s">
        <v>319</v>
      </c>
      <c r="B44" t="s">
        <v>548</v>
      </c>
      <c r="C44">
        <v>15.950000000000001</v>
      </c>
      <c r="M44" t="s">
        <v>865</v>
      </c>
      <c r="N44" t="s">
        <v>890</v>
      </c>
      <c r="O44">
        <v>16.645</v>
      </c>
      <c r="P44">
        <v>1968</v>
      </c>
      <c r="Q44">
        <v>66</v>
      </c>
      <c r="S44" t="s">
        <v>444</v>
      </c>
      <c r="T44" t="s">
        <v>778</v>
      </c>
      <c r="U44">
        <v>20.3</v>
      </c>
      <c r="V44">
        <v>1364</v>
      </c>
      <c r="W44">
        <v>45</v>
      </c>
    </row>
    <row r="45" spans="1:23" x14ac:dyDescent="0.35">
      <c r="A45" t="s">
        <v>319</v>
      </c>
      <c r="B45" t="s">
        <v>548</v>
      </c>
      <c r="C45">
        <v>20.47</v>
      </c>
      <c r="M45" t="s">
        <v>898</v>
      </c>
      <c r="N45" t="s">
        <v>899</v>
      </c>
      <c r="O45">
        <v>17.28</v>
      </c>
      <c r="P45">
        <v>1968</v>
      </c>
      <c r="Q45">
        <v>66</v>
      </c>
      <c r="S45" t="s">
        <v>785</v>
      </c>
      <c r="T45" t="s">
        <v>786</v>
      </c>
      <c r="U45">
        <v>19.04</v>
      </c>
      <c r="V45">
        <v>1364</v>
      </c>
      <c r="W45">
        <v>45</v>
      </c>
    </row>
    <row r="46" spans="1:23" x14ac:dyDescent="0.35">
      <c r="A46" t="s">
        <v>319</v>
      </c>
      <c r="B46" t="s">
        <v>548</v>
      </c>
      <c r="C46">
        <v>15.9</v>
      </c>
      <c r="M46" t="s">
        <v>898</v>
      </c>
      <c r="N46" t="s">
        <v>899</v>
      </c>
      <c r="O46">
        <v>17.28</v>
      </c>
      <c r="P46">
        <v>1995</v>
      </c>
      <c r="Q46">
        <v>67</v>
      </c>
      <c r="S46" t="s">
        <v>785</v>
      </c>
      <c r="T46" t="s">
        <v>786</v>
      </c>
      <c r="U46">
        <v>19.04</v>
      </c>
      <c r="V46">
        <v>1461</v>
      </c>
      <c r="W46">
        <v>50</v>
      </c>
    </row>
    <row r="47" spans="1:23" x14ac:dyDescent="0.35">
      <c r="A47" t="s">
        <v>319</v>
      </c>
      <c r="B47" t="s">
        <v>548</v>
      </c>
      <c r="C47">
        <v>20.47</v>
      </c>
      <c r="M47" t="s">
        <v>898</v>
      </c>
      <c r="N47" t="s">
        <v>899</v>
      </c>
      <c r="O47">
        <v>17.28</v>
      </c>
      <c r="P47">
        <v>1998</v>
      </c>
      <c r="Q47">
        <v>67</v>
      </c>
      <c r="S47" t="s">
        <v>785</v>
      </c>
      <c r="T47" t="s">
        <v>786</v>
      </c>
      <c r="U47">
        <v>19.04</v>
      </c>
      <c r="V47">
        <v>1461</v>
      </c>
      <c r="W47">
        <v>50</v>
      </c>
    </row>
    <row r="48" spans="1:23" x14ac:dyDescent="0.35">
      <c r="A48" t="s">
        <v>319</v>
      </c>
      <c r="B48" t="s">
        <v>548</v>
      </c>
      <c r="C48">
        <v>15.9</v>
      </c>
      <c r="M48" t="s">
        <v>898</v>
      </c>
      <c r="N48" t="s">
        <v>980</v>
      </c>
      <c r="O48">
        <v>14.98</v>
      </c>
      <c r="P48">
        <v>1995</v>
      </c>
      <c r="Q48">
        <v>67</v>
      </c>
      <c r="S48" t="s">
        <v>235</v>
      </c>
      <c r="T48" t="s">
        <v>1051</v>
      </c>
      <c r="U48">
        <v>22.5</v>
      </c>
      <c r="V48">
        <v>1461</v>
      </c>
      <c r="W48">
        <v>50</v>
      </c>
    </row>
    <row r="49" spans="1:23" x14ac:dyDescent="0.35">
      <c r="A49" t="s">
        <v>319</v>
      </c>
      <c r="B49" t="s">
        <v>548</v>
      </c>
      <c r="C49">
        <v>20.47</v>
      </c>
      <c r="M49" t="s">
        <v>898</v>
      </c>
      <c r="N49" t="s">
        <v>980</v>
      </c>
      <c r="O49">
        <v>14.98</v>
      </c>
      <c r="P49">
        <v>2993</v>
      </c>
      <c r="Q49">
        <v>78</v>
      </c>
      <c r="S49" t="s">
        <v>235</v>
      </c>
      <c r="T49" t="s">
        <v>1051</v>
      </c>
      <c r="U49">
        <v>22.5</v>
      </c>
      <c r="V49">
        <v>998</v>
      </c>
      <c r="W49">
        <v>35</v>
      </c>
    </row>
    <row r="50" spans="1:23" x14ac:dyDescent="0.35">
      <c r="A50" t="s">
        <v>319</v>
      </c>
      <c r="B50" t="s">
        <v>548</v>
      </c>
      <c r="C50">
        <v>15.9</v>
      </c>
      <c r="M50" t="s">
        <v>898</v>
      </c>
      <c r="N50" t="s">
        <v>980</v>
      </c>
      <c r="O50">
        <v>14.98</v>
      </c>
      <c r="P50">
        <v>2993</v>
      </c>
      <c r="Q50">
        <v>78</v>
      </c>
      <c r="S50" t="s">
        <v>235</v>
      </c>
      <c r="T50" t="s">
        <v>1051</v>
      </c>
      <c r="U50">
        <v>22.5</v>
      </c>
      <c r="V50">
        <v>998</v>
      </c>
      <c r="W50">
        <v>35</v>
      </c>
    </row>
    <row r="51" spans="1:23" x14ac:dyDescent="0.35">
      <c r="A51" t="s">
        <v>319</v>
      </c>
      <c r="B51" t="s">
        <v>548</v>
      </c>
      <c r="C51">
        <v>20.45</v>
      </c>
      <c r="M51" t="s">
        <v>785</v>
      </c>
      <c r="N51" t="s">
        <v>1075</v>
      </c>
      <c r="O51">
        <v>16.824999999999999</v>
      </c>
      <c r="P51">
        <v>2993</v>
      </c>
      <c r="Q51">
        <v>78</v>
      </c>
      <c r="S51" t="s">
        <v>235</v>
      </c>
      <c r="T51" t="s">
        <v>1051</v>
      </c>
      <c r="U51">
        <v>22.5</v>
      </c>
      <c r="V51">
        <v>998</v>
      </c>
      <c r="W51">
        <v>35</v>
      </c>
    </row>
    <row r="52" spans="1:23" x14ac:dyDescent="0.35">
      <c r="A52" t="s">
        <v>319</v>
      </c>
      <c r="B52" t="s">
        <v>548</v>
      </c>
      <c r="C52">
        <v>15.950000000000001</v>
      </c>
      <c r="M52" t="s">
        <v>785</v>
      </c>
      <c r="N52" t="s">
        <v>1075</v>
      </c>
      <c r="O52">
        <v>16.824999999999999</v>
      </c>
      <c r="P52">
        <v>1198</v>
      </c>
      <c r="Q52">
        <v>35</v>
      </c>
      <c r="S52" t="s">
        <v>235</v>
      </c>
      <c r="T52" t="s">
        <v>1051</v>
      </c>
      <c r="U52">
        <v>22.5</v>
      </c>
      <c r="V52">
        <v>998</v>
      </c>
      <c r="W52">
        <v>35</v>
      </c>
    </row>
    <row r="53" spans="1:23" x14ac:dyDescent="0.35">
      <c r="A53" t="s">
        <v>319</v>
      </c>
      <c r="B53" t="s">
        <v>548</v>
      </c>
      <c r="C53">
        <v>15.9</v>
      </c>
      <c r="M53" t="s">
        <v>785</v>
      </c>
      <c r="N53" t="s">
        <v>1075</v>
      </c>
      <c r="O53">
        <v>16.824999999999999</v>
      </c>
      <c r="P53">
        <v>1198</v>
      </c>
      <c r="Q53">
        <v>35</v>
      </c>
      <c r="S53" t="s">
        <v>235</v>
      </c>
      <c r="T53" t="s">
        <v>1051</v>
      </c>
      <c r="U53">
        <v>22.5</v>
      </c>
      <c r="V53">
        <v>998</v>
      </c>
      <c r="W53">
        <v>35</v>
      </c>
    </row>
    <row r="54" spans="1:23" x14ac:dyDescent="0.35">
      <c r="A54" t="s">
        <v>319</v>
      </c>
      <c r="B54" t="s">
        <v>548</v>
      </c>
      <c r="C54">
        <v>15.9</v>
      </c>
      <c r="M54" t="s">
        <v>785</v>
      </c>
      <c r="N54" t="s">
        <v>1075</v>
      </c>
      <c r="O54">
        <v>16.824999999999999</v>
      </c>
      <c r="P54">
        <v>1198</v>
      </c>
      <c r="Q54">
        <v>35</v>
      </c>
      <c r="S54" t="s">
        <v>235</v>
      </c>
      <c r="T54" t="s">
        <v>1051</v>
      </c>
      <c r="U54">
        <v>22.5</v>
      </c>
      <c r="V54">
        <v>998</v>
      </c>
      <c r="W54">
        <v>35</v>
      </c>
    </row>
    <row r="55" spans="1:23" x14ac:dyDescent="0.35">
      <c r="A55" t="s">
        <v>319</v>
      </c>
      <c r="B55" t="s">
        <v>548</v>
      </c>
      <c r="C55">
        <v>20.47</v>
      </c>
      <c r="M55" t="s">
        <v>785</v>
      </c>
      <c r="N55" t="s">
        <v>1075</v>
      </c>
      <c r="O55">
        <v>16.824999999999999</v>
      </c>
      <c r="P55">
        <v>1198</v>
      </c>
      <c r="Q55">
        <v>35</v>
      </c>
      <c r="S55" t="s">
        <v>235</v>
      </c>
      <c r="T55" t="s">
        <v>1051</v>
      </c>
      <c r="U55">
        <v>22.5</v>
      </c>
      <c r="V55">
        <v>998</v>
      </c>
      <c r="W55">
        <v>35</v>
      </c>
    </row>
    <row r="56" spans="1:23" x14ac:dyDescent="0.35">
      <c r="A56" t="s">
        <v>319</v>
      </c>
      <c r="B56" t="s">
        <v>588</v>
      </c>
      <c r="C56">
        <v>20.5</v>
      </c>
      <c r="M56" t="s">
        <v>785</v>
      </c>
      <c r="N56" t="s">
        <v>1075</v>
      </c>
      <c r="O56">
        <v>16.824999999999999</v>
      </c>
      <c r="P56">
        <v>1198</v>
      </c>
      <c r="Q56">
        <v>35</v>
      </c>
      <c r="S56" t="s">
        <v>319</v>
      </c>
      <c r="T56" t="s">
        <v>1060</v>
      </c>
      <c r="U56">
        <v>24</v>
      </c>
      <c r="V56">
        <v>998</v>
      </c>
      <c r="W56">
        <v>35</v>
      </c>
    </row>
    <row r="57" spans="1:23" x14ac:dyDescent="0.35">
      <c r="A57" t="s">
        <v>615</v>
      </c>
      <c r="B57" t="s">
        <v>616</v>
      </c>
      <c r="C57">
        <v>15</v>
      </c>
      <c r="M57" t="s">
        <v>785</v>
      </c>
      <c r="N57" t="s">
        <v>1075</v>
      </c>
      <c r="O57">
        <v>16.824999999999999</v>
      </c>
      <c r="P57">
        <v>1198</v>
      </c>
      <c r="Q57">
        <v>35</v>
      </c>
      <c r="S57" t="s">
        <v>319</v>
      </c>
      <c r="T57" t="s">
        <v>1060</v>
      </c>
      <c r="U57">
        <v>24</v>
      </c>
      <c r="V57">
        <v>1120</v>
      </c>
      <c r="W57">
        <v>43</v>
      </c>
    </row>
    <row r="58" spans="1:23" x14ac:dyDescent="0.35">
      <c r="A58" t="s">
        <v>615</v>
      </c>
      <c r="B58" t="s">
        <v>616</v>
      </c>
      <c r="C58">
        <v>15</v>
      </c>
      <c r="M58" t="s">
        <v>785</v>
      </c>
      <c r="N58" t="s">
        <v>1075</v>
      </c>
      <c r="O58">
        <v>16.824999999999999</v>
      </c>
      <c r="P58">
        <v>1198</v>
      </c>
      <c r="Q58">
        <v>35</v>
      </c>
      <c r="S58" t="s">
        <v>319</v>
      </c>
      <c r="T58" t="s">
        <v>1060</v>
      </c>
      <c r="U58">
        <v>19.335000000000001</v>
      </c>
      <c r="V58">
        <v>1120</v>
      </c>
      <c r="W58">
        <v>43</v>
      </c>
    </row>
    <row r="59" spans="1:23" x14ac:dyDescent="0.35">
      <c r="A59" t="s">
        <v>615</v>
      </c>
      <c r="B59" t="s">
        <v>616</v>
      </c>
      <c r="C59">
        <v>15</v>
      </c>
      <c r="M59" t="s">
        <v>785</v>
      </c>
      <c r="N59" t="s">
        <v>1075</v>
      </c>
      <c r="O59">
        <v>16.824999999999999</v>
      </c>
      <c r="P59">
        <v>1198</v>
      </c>
      <c r="Q59">
        <v>35</v>
      </c>
      <c r="S59" t="s">
        <v>319</v>
      </c>
      <c r="T59" t="s">
        <v>1060</v>
      </c>
      <c r="U59">
        <v>19.335000000000001</v>
      </c>
      <c r="V59">
        <v>1197</v>
      </c>
      <c r="W59">
        <v>43</v>
      </c>
    </row>
    <row r="60" spans="1:23" x14ac:dyDescent="0.35">
      <c r="A60" t="s">
        <v>615</v>
      </c>
      <c r="B60" t="s">
        <v>616</v>
      </c>
      <c r="C60">
        <v>19.5</v>
      </c>
      <c r="M60" t="s">
        <v>785</v>
      </c>
      <c r="N60" t="s">
        <v>1075</v>
      </c>
      <c r="O60">
        <v>16.824999999999999</v>
      </c>
      <c r="P60">
        <v>1198</v>
      </c>
      <c r="Q60">
        <v>35</v>
      </c>
      <c r="S60" t="s">
        <v>785</v>
      </c>
      <c r="T60" t="s">
        <v>1075</v>
      </c>
      <c r="U60">
        <v>23.785</v>
      </c>
      <c r="V60">
        <v>1197</v>
      </c>
      <c r="W60">
        <v>43</v>
      </c>
    </row>
    <row r="61" spans="1:23" x14ac:dyDescent="0.35">
      <c r="A61" t="s">
        <v>615</v>
      </c>
      <c r="B61" t="s">
        <v>616</v>
      </c>
      <c r="C61">
        <v>19.5</v>
      </c>
      <c r="M61" t="s">
        <v>785</v>
      </c>
      <c r="N61" t="s">
        <v>1075</v>
      </c>
      <c r="O61">
        <v>16.824999999999999</v>
      </c>
      <c r="P61">
        <v>1198</v>
      </c>
      <c r="Q61">
        <v>35</v>
      </c>
      <c r="S61" t="s">
        <v>785</v>
      </c>
      <c r="T61" t="s">
        <v>1075</v>
      </c>
      <c r="U61">
        <v>23.785</v>
      </c>
      <c r="V61">
        <v>1198</v>
      </c>
      <c r="W61">
        <v>35</v>
      </c>
    </row>
    <row r="62" spans="1:23" x14ac:dyDescent="0.35">
      <c r="A62" t="s">
        <v>615</v>
      </c>
      <c r="B62" t="s">
        <v>616</v>
      </c>
      <c r="C62">
        <v>19.5</v>
      </c>
      <c r="M62" t="s">
        <v>235</v>
      </c>
      <c r="N62" t="s">
        <v>1108</v>
      </c>
      <c r="O62">
        <v>14.8</v>
      </c>
      <c r="P62">
        <v>1198</v>
      </c>
      <c r="Q62">
        <v>35</v>
      </c>
      <c r="S62" t="s">
        <v>785</v>
      </c>
      <c r="T62" t="s">
        <v>1075</v>
      </c>
      <c r="U62">
        <v>23.785</v>
      </c>
      <c r="V62">
        <v>1198</v>
      </c>
      <c r="W62">
        <v>35</v>
      </c>
    </row>
    <row r="63" spans="1:23" x14ac:dyDescent="0.35">
      <c r="A63" t="s">
        <v>615</v>
      </c>
      <c r="B63" t="s">
        <v>616</v>
      </c>
      <c r="C63">
        <v>17</v>
      </c>
      <c r="M63" t="s">
        <v>139</v>
      </c>
      <c r="N63" t="s">
        <v>1121</v>
      </c>
      <c r="O63">
        <v>18</v>
      </c>
      <c r="P63">
        <v>1197</v>
      </c>
      <c r="Q63">
        <v>37</v>
      </c>
      <c r="S63" t="s">
        <v>785</v>
      </c>
      <c r="T63" t="s">
        <v>1075</v>
      </c>
      <c r="U63">
        <v>23.785</v>
      </c>
      <c r="V63">
        <v>1198</v>
      </c>
      <c r="W63">
        <v>35</v>
      </c>
    </row>
    <row r="64" spans="1:23" x14ac:dyDescent="0.35">
      <c r="A64" t="s">
        <v>615</v>
      </c>
      <c r="B64" t="s">
        <v>616</v>
      </c>
      <c r="C64">
        <v>19</v>
      </c>
      <c r="M64" t="s">
        <v>139</v>
      </c>
      <c r="N64" t="s">
        <v>1121</v>
      </c>
      <c r="O64">
        <v>18</v>
      </c>
      <c r="P64">
        <v>1199</v>
      </c>
      <c r="Q64">
        <v>37</v>
      </c>
      <c r="S64" t="s">
        <v>785</v>
      </c>
      <c r="T64" t="s">
        <v>1075</v>
      </c>
      <c r="U64">
        <v>23.785</v>
      </c>
      <c r="V64">
        <v>1198</v>
      </c>
      <c r="W64">
        <v>35</v>
      </c>
    </row>
    <row r="65" spans="1:23" x14ac:dyDescent="0.35">
      <c r="A65" t="s">
        <v>615</v>
      </c>
      <c r="B65" t="s">
        <v>714</v>
      </c>
      <c r="C65">
        <v>18.48</v>
      </c>
      <c r="M65" t="s">
        <v>139</v>
      </c>
      <c r="N65" t="s">
        <v>1121</v>
      </c>
      <c r="O65">
        <v>18</v>
      </c>
      <c r="P65">
        <v>1199</v>
      </c>
      <c r="Q65">
        <v>37</v>
      </c>
      <c r="S65" t="s">
        <v>785</v>
      </c>
      <c r="T65" t="s">
        <v>1075</v>
      </c>
      <c r="U65">
        <v>23.785</v>
      </c>
      <c r="V65">
        <v>1198</v>
      </c>
      <c r="W65">
        <v>35</v>
      </c>
    </row>
    <row r="66" spans="1:23" x14ac:dyDescent="0.35">
      <c r="A66" t="s">
        <v>615</v>
      </c>
      <c r="B66" t="s">
        <v>714</v>
      </c>
      <c r="C66">
        <v>18.48</v>
      </c>
      <c r="M66" t="s">
        <v>139</v>
      </c>
      <c r="N66" t="s">
        <v>1121</v>
      </c>
      <c r="O66">
        <v>18</v>
      </c>
      <c r="P66">
        <v>1199</v>
      </c>
      <c r="Q66">
        <v>37</v>
      </c>
      <c r="S66" t="s">
        <v>785</v>
      </c>
      <c r="T66" t="s">
        <v>1075</v>
      </c>
      <c r="U66">
        <v>23.785</v>
      </c>
      <c r="V66">
        <v>1198</v>
      </c>
      <c r="W66">
        <v>35</v>
      </c>
    </row>
    <row r="67" spans="1:23" x14ac:dyDescent="0.35">
      <c r="A67" t="s">
        <v>615</v>
      </c>
      <c r="B67" t="s">
        <v>714</v>
      </c>
      <c r="C67">
        <v>18.515000000000001</v>
      </c>
      <c r="M67" t="s">
        <v>139</v>
      </c>
      <c r="N67" t="s">
        <v>1143</v>
      </c>
      <c r="O67">
        <v>15.4</v>
      </c>
      <c r="P67">
        <v>1199</v>
      </c>
      <c r="Q67">
        <v>37</v>
      </c>
      <c r="S67" t="s">
        <v>785</v>
      </c>
      <c r="T67" t="s">
        <v>1075</v>
      </c>
      <c r="U67">
        <v>23.785</v>
      </c>
      <c r="V67">
        <v>1198</v>
      </c>
      <c r="W67">
        <v>35</v>
      </c>
    </row>
    <row r="68" spans="1:23" x14ac:dyDescent="0.35">
      <c r="A68" t="s">
        <v>615</v>
      </c>
      <c r="B68" t="s">
        <v>714</v>
      </c>
      <c r="C68">
        <v>18.48</v>
      </c>
      <c r="M68" t="s">
        <v>139</v>
      </c>
      <c r="N68" t="s">
        <v>1143</v>
      </c>
      <c r="O68">
        <v>15.4</v>
      </c>
      <c r="P68">
        <v>1193</v>
      </c>
      <c r="Q68">
        <v>44</v>
      </c>
      <c r="S68" t="s">
        <v>785</v>
      </c>
      <c r="T68" t="s">
        <v>1075</v>
      </c>
      <c r="U68">
        <v>23.785</v>
      </c>
      <c r="V68">
        <v>1198</v>
      </c>
      <c r="W68">
        <v>35</v>
      </c>
    </row>
    <row r="69" spans="1:23" x14ac:dyDescent="0.35">
      <c r="A69" t="s">
        <v>615</v>
      </c>
      <c r="B69" t="s">
        <v>714</v>
      </c>
      <c r="C69">
        <v>18.515000000000001</v>
      </c>
      <c r="M69" t="s">
        <v>139</v>
      </c>
      <c r="N69" t="s">
        <v>1143</v>
      </c>
      <c r="O69">
        <v>15.4</v>
      </c>
      <c r="P69">
        <v>1193</v>
      </c>
      <c r="Q69">
        <v>44</v>
      </c>
      <c r="S69" t="s">
        <v>785</v>
      </c>
      <c r="T69" t="s">
        <v>1075</v>
      </c>
      <c r="U69">
        <v>23.785</v>
      </c>
      <c r="V69">
        <v>1198</v>
      </c>
      <c r="W69">
        <v>35</v>
      </c>
    </row>
    <row r="70" spans="1:23" x14ac:dyDescent="0.35">
      <c r="A70" t="s">
        <v>444</v>
      </c>
      <c r="B70" t="s">
        <v>765</v>
      </c>
      <c r="C70">
        <v>14.95</v>
      </c>
      <c r="M70" t="s">
        <v>139</v>
      </c>
      <c r="N70" t="s">
        <v>1143</v>
      </c>
      <c r="O70">
        <v>15.4</v>
      </c>
      <c r="P70">
        <v>1193</v>
      </c>
      <c r="Q70">
        <v>44</v>
      </c>
      <c r="S70" t="s">
        <v>785</v>
      </c>
      <c r="T70" t="s">
        <v>1075</v>
      </c>
      <c r="U70">
        <v>23.785</v>
      </c>
      <c r="V70">
        <v>1198</v>
      </c>
      <c r="W70">
        <v>35</v>
      </c>
    </row>
    <row r="71" spans="1:23" x14ac:dyDescent="0.35">
      <c r="A71" t="s">
        <v>444</v>
      </c>
      <c r="B71" t="s">
        <v>765</v>
      </c>
      <c r="C71">
        <v>15.149999999999999</v>
      </c>
      <c r="M71" t="s">
        <v>785</v>
      </c>
      <c r="N71" t="s">
        <v>1243</v>
      </c>
      <c r="O71">
        <v>14.18</v>
      </c>
      <c r="P71">
        <v>1193</v>
      </c>
      <c r="Q71">
        <v>44</v>
      </c>
      <c r="S71" t="s">
        <v>139</v>
      </c>
      <c r="T71" t="s">
        <v>1121</v>
      </c>
      <c r="U71">
        <v>25</v>
      </c>
      <c r="V71">
        <v>1198</v>
      </c>
      <c r="W71">
        <v>35</v>
      </c>
    </row>
    <row r="72" spans="1:23" x14ac:dyDescent="0.35">
      <c r="A72" t="s">
        <v>444</v>
      </c>
      <c r="B72" t="s">
        <v>765</v>
      </c>
      <c r="C72">
        <v>21.954999999999998</v>
      </c>
      <c r="M72" t="s">
        <v>319</v>
      </c>
      <c r="N72" t="s">
        <v>1285</v>
      </c>
      <c r="O72">
        <v>16.094999999999999</v>
      </c>
      <c r="P72">
        <v>2523</v>
      </c>
      <c r="Q72">
        <v>60</v>
      </c>
      <c r="S72" t="s">
        <v>139</v>
      </c>
      <c r="T72" t="s">
        <v>1121</v>
      </c>
      <c r="U72">
        <v>25</v>
      </c>
      <c r="V72">
        <v>1497</v>
      </c>
      <c r="W72">
        <v>37</v>
      </c>
    </row>
    <row r="73" spans="1:23" x14ac:dyDescent="0.35">
      <c r="A73" t="s">
        <v>444</v>
      </c>
      <c r="B73" t="s">
        <v>765</v>
      </c>
      <c r="C73">
        <v>21.950000000000003</v>
      </c>
      <c r="M73" t="s">
        <v>319</v>
      </c>
      <c r="N73" t="s">
        <v>1285</v>
      </c>
      <c r="O73">
        <v>16.094999999999999</v>
      </c>
      <c r="P73">
        <v>1197</v>
      </c>
      <c r="Q73">
        <v>40</v>
      </c>
      <c r="S73" t="s">
        <v>139</v>
      </c>
      <c r="T73" t="s">
        <v>1121</v>
      </c>
      <c r="U73">
        <v>25</v>
      </c>
      <c r="V73">
        <v>1497</v>
      </c>
      <c r="W73">
        <v>37</v>
      </c>
    </row>
    <row r="74" spans="1:23" x14ac:dyDescent="0.35">
      <c r="A74" t="s">
        <v>444</v>
      </c>
      <c r="B74" t="s">
        <v>765</v>
      </c>
      <c r="C74">
        <v>21.7</v>
      </c>
      <c r="M74" t="s">
        <v>193</v>
      </c>
      <c r="N74" t="s">
        <v>1325</v>
      </c>
      <c r="O74">
        <v>17.8</v>
      </c>
      <c r="P74">
        <v>1197</v>
      </c>
      <c r="Q74">
        <v>40</v>
      </c>
      <c r="S74" t="s">
        <v>139</v>
      </c>
      <c r="T74" t="s">
        <v>1121</v>
      </c>
      <c r="U74">
        <v>25</v>
      </c>
      <c r="V74">
        <v>1497</v>
      </c>
      <c r="W74">
        <v>37</v>
      </c>
    </row>
    <row r="75" spans="1:23" x14ac:dyDescent="0.35">
      <c r="A75" t="s">
        <v>444</v>
      </c>
      <c r="B75" t="s">
        <v>765</v>
      </c>
      <c r="C75">
        <v>14.95</v>
      </c>
      <c r="M75" t="s">
        <v>193</v>
      </c>
      <c r="N75" t="s">
        <v>1325</v>
      </c>
      <c r="O75">
        <v>17.8</v>
      </c>
      <c r="P75">
        <v>1461</v>
      </c>
      <c r="Q75">
        <v>50</v>
      </c>
      <c r="S75" t="s">
        <v>139</v>
      </c>
      <c r="T75" t="s">
        <v>1134</v>
      </c>
      <c r="U75">
        <v>23.560000000000002</v>
      </c>
      <c r="V75">
        <v>1497</v>
      </c>
      <c r="W75">
        <v>37</v>
      </c>
    </row>
    <row r="76" spans="1:23" x14ac:dyDescent="0.35">
      <c r="A76" t="s">
        <v>444</v>
      </c>
      <c r="B76" t="s">
        <v>765</v>
      </c>
      <c r="C76">
        <v>14.95</v>
      </c>
      <c r="M76" t="s">
        <v>193</v>
      </c>
      <c r="N76" t="s">
        <v>1325</v>
      </c>
      <c r="O76">
        <v>17.8</v>
      </c>
      <c r="P76">
        <v>1461</v>
      </c>
      <c r="Q76">
        <v>50</v>
      </c>
      <c r="S76" t="s">
        <v>139</v>
      </c>
      <c r="T76" t="s">
        <v>1134</v>
      </c>
      <c r="U76">
        <v>23.560000000000002</v>
      </c>
      <c r="V76">
        <v>1199</v>
      </c>
      <c r="W76">
        <v>35</v>
      </c>
    </row>
    <row r="77" spans="1:23" x14ac:dyDescent="0.35">
      <c r="A77" t="s">
        <v>444</v>
      </c>
      <c r="B77" t="s">
        <v>765</v>
      </c>
      <c r="C77">
        <v>21.950000000000003</v>
      </c>
      <c r="M77" t="s">
        <v>193</v>
      </c>
      <c r="N77" t="s">
        <v>1325</v>
      </c>
      <c r="O77">
        <v>17.8</v>
      </c>
      <c r="P77">
        <v>1461</v>
      </c>
      <c r="Q77">
        <v>50</v>
      </c>
      <c r="S77" t="s">
        <v>139</v>
      </c>
      <c r="T77" t="s">
        <v>1134</v>
      </c>
      <c r="U77">
        <v>23.560000000000002</v>
      </c>
      <c r="V77">
        <v>1199</v>
      </c>
      <c r="W77">
        <v>35</v>
      </c>
    </row>
    <row r="78" spans="1:23" x14ac:dyDescent="0.35">
      <c r="A78" t="s">
        <v>444</v>
      </c>
      <c r="B78" t="s">
        <v>765</v>
      </c>
      <c r="C78">
        <v>21.7</v>
      </c>
      <c r="M78" t="s">
        <v>193</v>
      </c>
      <c r="N78" t="s">
        <v>1325</v>
      </c>
      <c r="O78">
        <v>17.8</v>
      </c>
      <c r="P78">
        <v>1461</v>
      </c>
      <c r="Q78">
        <v>50</v>
      </c>
      <c r="S78" t="s">
        <v>139</v>
      </c>
      <c r="T78" t="s">
        <v>1134</v>
      </c>
      <c r="U78">
        <v>23.560000000000002</v>
      </c>
      <c r="V78">
        <v>1199</v>
      </c>
      <c r="W78">
        <v>35</v>
      </c>
    </row>
    <row r="79" spans="1:23" x14ac:dyDescent="0.35">
      <c r="A79" t="s">
        <v>444</v>
      </c>
      <c r="B79" t="s">
        <v>765</v>
      </c>
      <c r="C79">
        <v>14.95</v>
      </c>
      <c r="M79" t="s">
        <v>193</v>
      </c>
      <c r="N79" t="s">
        <v>1325</v>
      </c>
      <c r="O79">
        <v>17.8</v>
      </c>
      <c r="P79">
        <v>1461</v>
      </c>
      <c r="Q79">
        <v>50</v>
      </c>
      <c r="S79" t="s">
        <v>139</v>
      </c>
      <c r="T79" t="s">
        <v>1134</v>
      </c>
      <c r="U79">
        <v>23.560000000000002</v>
      </c>
      <c r="V79">
        <v>1199</v>
      </c>
      <c r="W79">
        <v>35</v>
      </c>
    </row>
    <row r="80" spans="1:23" x14ac:dyDescent="0.35">
      <c r="A80" t="s">
        <v>444</v>
      </c>
      <c r="B80" t="s">
        <v>778</v>
      </c>
      <c r="C80">
        <v>15.5</v>
      </c>
      <c r="M80" t="s">
        <v>319</v>
      </c>
      <c r="N80" t="s">
        <v>1356</v>
      </c>
      <c r="O80">
        <v>15.5</v>
      </c>
      <c r="P80">
        <v>1461</v>
      </c>
      <c r="Q80">
        <v>50</v>
      </c>
      <c r="S80" t="s">
        <v>139</v>
      </c>
      <c r="T80" t="s">
        <v>1134</v>
      </c>
      <c r="U80">
        <v>23.560000000000002</v>
      </c>
      <c r="V80">
        <v>1199</v>
      </c>
      <c r="W80">
        <v>35</v>
      </c>
    </row>
    <row r="81" spans="1:23" x14ac:dyDescent="0.35">
      <c r="A81" t="s">
        <v>444</v>
      </c>
      <c r="B81" t="s">
        <v>778</v>
      </c>
      <c r="C81">
        <v>20.3</v>
      </c>
      <c r="M81" t="s">
        <v>319</v>
      </c>
      <c r="N81" t="s">
        <v>1356</v>
      </c>
      <c r="O81">
        <v>15.5</v>
      </c>
      <c r="P81">
        <v>1582</v>
      </c>
      <c r="Q81">
        <v>45</v>
      </c>
      <c r="S81" t="s">
        <v>139</v>
      </c>
      <c r="T81" t="s">
        <v>1143</v>
      </c>
      <c r="U81">
        <v>21.1</v>
      </c>
      <c r="V81">
        <v>1199</v>
      </c>
      <c r="W81">
        <v>35</v>
      </c>
    </row>
    <row r="82" spans="1:23" x14ac:dyDescent="0.35">
      <c r="A82" t="s">
        <v>444</v>
      </c>
      <c r="B82" t="s">
        <v>778</v>
      </c>
      <c r="C82">
        <v>20.3</v>
      </c>
      <c r="M82" t="s">
        <v>615</v>
      </c>
      <c r="N82" t="s">
        <v>1427</v>
      </c>
      <c r="O82">
        <v>17</v>
      </c>
      <c r="P82">
        <v>1582</v>
      </c>
      <c r="Q82">
        <v>45</v>
      </c>
      <c r="S82" t="s">
        <v>139</v>
      </c>
      <c r="T82" t="s">
        <v>1143</v>
      </c>
      <c r="U82">
        <v>21.1</v>
      </c>
      <c r="V82">
        <v>1248</v>
      </c>
      <c r="W82">
        <v>44</v>
      </c>
    </row>
    <row r="83" spans="1:23" x14ac:dyDescent="0.35">
      <c r="A83" t="s">
        <v>444</v>
      </c>
      <c r="B83" t="s">
        <v>778</v>
      </c>
      <c r="C83">
        <v>20.3</v>
      </c>
      <c r="M83" t="s">
        <v>785</v>
      </c>
      <c r="N83" t="s">
        <v>1538</v>
      </c>
      <c r="O83">
        <v>13.45</v>
      </c>
      <c r="P83">
        <v>1197</v>
      </c>
      <c r="Q83">
        <v>45</v>
      </c>
      <c r="S83" t="s">
        <v>139</v>
      </c>
      <c r="T83" t="s">
        <v>1143</v>
      </c>
      <c r="U83">
        <v>19.600000000000001</v>
      </c>
      <c r="V83">
        <v>1248</v>
      </c>
      <c r="W83">
        <v>44</v>
      </c>
    </row>
    <row r="84" spans="1:23" x14ac:dyDescent="0.35">
      <c r="A84" t="s">
        <v>785</v>
      </c>
      <c r="B84" t="s">
        <v>786</v>
      </c>
      <c r="C84">
        <v>19.04</v>
      </c>
      <c r="M84" t="s">
        <v>785</v>
      </c>
      <c r="N84" t="s">
        <v>1538</v>
      </c>
      <c r="O84">
        <v>13.45</v>
      </c>
      <c r="P84">
        <v>2523</v>
      </c>
      <c r="Q84">
        <v>60</v>
      </c>
      <c r="S84" t="s">
        <v>139</v>
      </c>
      <c r="T84" t="s">
        <v>1143</v>
      </c>
      <c r="U84">
        <v>21.1</v>
      </c>
      <c r="V84">
        <v>1248</v>
      </c>
      <c r="W84">
        <v>44</v>
      </c>
    </row>
    <row r="85" spans="1:23" x14ac:dyDescent="0.35">
      <c r="A85" t="s">
        <v>785</v>
      </c>
      <c r="B85" t="s">
        <v>786</v>
      </c>
      <c r="C85">
        <v>19.04</v>
      </c>
      <c r="M85" t="s">
        <v>785</v>
      </c>
      <c r="N85" t="s">
        <v>1538</v>
      </c>
      <c r="O85">
        <v>13.45</v>
      </c>
      <c r="P85">
        <v>2179</v>
      </c>
      <c r="Q85">
        <v>60</v>
      </c>
      <c r="S85" t="s">
        <v>139</v>
      </c>
      <c r="T85" t="s">
        <v>1143</v>
      </c>
      <c r="U85">
        <v>21.1</v>
      </c>
      <c r="V85">
        <v>1248</v>
      </c>
      <c r="W85">
        <v>44</v>
      </c>
    </row>
    <row r="86" spans="1:23" x14ac:dyDescent="0.35">
      <c r="A86" t="s">
        <v>785</v>
      </c>
      <c r="B86" t="s">
        <v>786</v>
      </c>
      <c r="C86">
        <v>19.04</v>
      </c>
      <c r="M86" t="s">
        <v>785</v>
      </c>
      <c r="N86" t="s">
        <v>1538</v>
      </c>
      <c r="O86">
        <v>13.45</v>
      </c>
      <c r="P86">
        <v>2179</v>
      </c>
      <c r="Q86">
        <v>60</v>
      </c>
      <c r="S86" t="s">
        <v>139</v>
      </c>
      <c r="T86" t="s">
        <v>1143</v>
      </c>
      <c r="U86">
        <v>19.600000000000001</v>
      </c>
      <c r="V86">
        <v>1248</v>
      </c>
      <c r="W86">
        <v>44</v>
      </c>
    </row>
    <row r="87" spans="1:23" x14ac:dyDescent="0.35">
      <c r="A87" t="s">
        <v>865</v>
      </c>
      <c r="B87" t="s">
        <v>866</v>
      </c>
      <c r="C87">
        <v>12.5</v>
      </c>
      <c r="M87" t="s">
        <v>785</v>
      </c>
      <c r="N87" t="s">
        <v>1538</v>
      </c>
      <c r="O87">
        <v>13.45</v>
      </c>
      <c r="P87">
        <v>2179</v>
      </c>
      <c r="Q87">
        <v>60</v>
      </c>
      <c r="S87" t="s">
        <v>235</v>
      </c>
      <c r="T87" t="s">
        <v>1272</v>
      </c>
      <c r="U87">
        <v>22.15</v>
      </c>
      <c r="V87">
        <v>1248</v>
      </c>
      <c r="W87">
        <v>44</v>
      </c>
    </row>
    <row r="88" spans="1:23" x14ac:dyDescent="0.35">
      <c r="A88" t="s">
        <v>865</v>
      </c>
      <c r="B88" t="s">
        <v>866</v>
      </c>
      <c r="C88">
        <v>16.645</v>
      </c>
      <c r="M88" t="s">
        <v>785</v>
      </c>
      <c r="N88" t="s">
        <v>1538</v>
      </c>
      <c r="O88">
        <v>13.45</v>
      </c>
      <c r="P88">
        <v>2179</v>
      </c>
      <c r="Q88">
        <v>60</v>
      </c>
      <c r="S88" t="s">
        <v>235</v>
      </c>
      <c r="T88" t="s">
        <v>1272</v>
      </c>
      <c r="U88">
        <v>22.15</v>
      </c>
      <c r="V88">
        <v>1248</v>
      </c>
      <c r="W88">
        <v>48</v>
      </c>
    </row>
    <row r="89" spans="1:23" x14ac:dyDescent="0.35">
      <c r="A89" t="s">
        <v>865</v>
      </c>
      <c r="B89" t="s">
        <v>890</v>
      </c>
      <c r="C89">
        <v>16.645</v>
      </c>
      <c r="M89" t="s">
        <v>785</v>
      </c>
      <c r="N89" t="s">
        <v>1538</v>
      </c>
      <c r="O89">
        <v>13.45</v>
      </c>
      <c r="P89">
        <v>2179</v>
      </c>
      <c r="Q89">
        <v>60</v>
      </c>
      <c r="S89" t="s">
        <v>235</v>
      </c>
      <c r="T89" t="s">
        <v>1272</v>
      </c>
      <c r="U89">
        <v>22.15</v>
      </c>
      <c r="V89">
        <v>1248</v>
      </c>
      <c r="W89">
        <v>48</v>
      </c>
    </row>
    <row r="90" spans="1:23" x14ac:dyDescent="0.35">
      <c r="A90" t="s">
        <v>865</v>
      </c>
      <c r="B90" t="s">
        <v>890</v>
      </c>
      <c r="C90">
        <v>16.645</v>
      </c>
      <c r="M90" t="s">
        <v>865</v>
      </c>
      <c r="N90" t="s">
        <v>1569</v>
      </c>
      <c r="O90">
        <v>13.42</v>
      </c>
      <c r="P90">
        <v>2179</v>
      </c>
      <c r="Q90">
        <v>60</v>
      </c>
      <c r="S90" t="s">
        <v>235</v>
      </c>
      <c r="T90" t="s">
        <v>1272</v>
      </c>
      <c r="U90">
        <v>22.15</v>
      </c>
      <c r="V90">
        <v>1248</v>
      </c>
      <c r="W90">
        <v>48</v>
      </c>
    </row>
    <row r="91" spans="1:23" x14ac:dyDescent="0.35">
      <c r="A91" t="s">
        <v>865</v>
      </c>
      <c r="B91" t="s">
        <v>890</v>
      </c>
      <c r="C91">
        <v>16.645</v>
      </c>
      <c r="M91" t="s">
        <v>865</v>
      </c>
      <c r="N91" t="s">
        <v>1569</v>
      </c>
      <c r="O91">
        <v>13.705</v>
      </c>
      <c r="P91">
        <v>1598</v>
      </c>
      <c r="Q91">
        <v>55</v>
      </c>
      <c r="S91" t="s">
        <v>235</v>
      </c>
      <c r="T91" t="s">
        <v>1272</v>
      </c>
      <c r="U91">
        <v>22.15</v>
      </c>
      <c r="V91">
        <v>1248</v>
      </c>
      <c r="W91">
        <v>48</v>
      </c>
    </row>
    <row r="92" spans="1:23" x14ac:dyDescent="0.35">
      <c r="A92" t="s">
        <v>898</v>
      </c>
      <c r="B92" t="s">
        <v>899</v>
      </c>
      <c r="C92">
        <v>17.28</v>
      </c>
      <c r="M92" t="s">
        <v>785</v>
      </c>
      <c r="N92" t="s">
        <v>1584</v>
      </c>
      <c r="O92">
        <v>15.55</v>
      </c>
      <c r="P92">
        <v>1598</v>
      </c>
      <c r="Q92">
        <v>55</v>
      </c>
      <c r="S92" t="s">
        <v>235</v>
      </c>
      <c r="T92" t="s">
        <v>1272</v>
      </c>
      <c r="U92">
        <v>22.15</v>
      </c>
      <c r="V92">
        <v>1248</v>
      </c>
      <c r="W92">
        <v>48</v>
      </c>
    </row>
    <row r="93" spans="1:23" x14ac:dyDescent="0.35">
      <c r="A93" t="s">
        <v>898</v>
      </c>
      <c r="B93" t="s">
        <v>899</v>
      </c>
      <c r="C93">
        <v>17.28</v>
      </c>
      <c r="M93" t="s">
        <v>785</v>
      </c>
      <c r="N93" t="s">
        <v>1584</v>
      </c>
      <c r="O93">
        <v>15.55</v>
      </c>
      <c r="P93">
        <v>2179</v>
      </c>
      <c r="Q93">
        <v>70</v>
      </c>
      <c r="S93" t="s">
        <v>235</v>
      </c>
      <c r="T93" t="s">
        <v>1272</v>
      </c>
      <c r="U93">
        <v>22.15</v>
      </c>
      <c r="V93">
        <v>1248</v>
      </c>
      <c r="W93">
        <v>48</v>
      </c>
    </row>
    <row r="94" spans="1:23" x14ac:dyDescent="0.35">
      <c r="A94" t="s">
        <v>898</v>
      </c>
      <c r="B94" t="s">
        <v>899</v>
      </c>
      <c r="C94">
        <v>17.28</v>
      </c>
      <c r="M94" t="s">
        <v>139</v>
      </c>
      <c r="N94" t="s">
        <v>1623</v>
      </c>
      <c r="O94">
        <v>15.8</v>
      </c>
      <c r="P94">
        <v>2179</v>
      </c>
      <c r="Q94">
        <v>70</v>
      </c>
      <c r="S94" t="s">
        <v>235</v>
      </c>
      <c r="T94" t="s">
        <v>1272</v>
      </c>
      <c r="U94">
        <v>22.15</v>
      </c>
      <c r="V94">
        <v>1248</v>
      </c>
      <c r="W94">
        <v>48</v>
      </c>
    </row>
    <row r="95" spans="1:23" x14ac:dyDescent="0.35">
      <c r="A95" t="s">
        <v>679</v>
      </c>
      <c r="B95" t="s">
        <v>938</v>
      </c>
      <c r="C95">
        <v>11.5</v>
      </c>
      <c r="M95" t="s">
        <v>139</v>
      </c>
      <c r="N95" t="s">
        <v>1623</v>
      </c>
      <c r="O95">
        <v>15.8</v>
      </c>
      <c r="P95">
        <v>2179</v>
      </c>
      <c r="Q95">
        <v>60</v>
      </c>
      <c r="S95" t="s">
        <v>235</v>
      </c>
      <c r="T95" t="s">
        <v>1272</v>
      </c>
      <c r="U95">
        <v>22.15</v>
      </c>
      <c r="V95">
        <v>1248</v>
      </c>
      <c r="W95">
        <v>48</v>
      </c>
    </row>
    <row r="96" spans="1:23" x14ac:dyDescent="0.35">
      <c r="A96" t="s">
        <v>898</v>
      </c>
      <c r="B96" t="s">
        <v>953</v>
      </c>
      <c r="C96">
        <v>10.4</v>
      </c>
      <c r="M96" t="s">
        <v>139</v>
      </c>
      <c r="N96" t="s">
        <v>1623</v>
      </c>
      <c r="O96">
        <v>15.8</v>
      </c>
      <c r="P96">
        <v>2179</v>
      </c>
      <c r="Q96">
        <v>60</v>
      </c>
      <c r="S96" t="s">
        <v>319</v>
      </c>
      <c r="T96" t="s">
        <v>1356</v>
      </c>
      <c r="U96">
        <v>21.11</v>
      </c>
      <c r="V96">
        <v>1248</v>
      </c>
      <c r="W96">
        <v>48</v>
      </c>
    </row>
    <row r="97" spans="1:23" x14ac:dyDescent="0.35">
      <c r="A97" t="s">
        <v>444</v>
      </c>
      <c r="B97" t="s">
        <v>968</v>
      </c>
      <c r="C97">
        <v>9</v>
      </c>
      <c r="M97" t="s">
        <v>139</v>
      </c>
      <c r="N97" t="s">
        <v>1623</v>
      </c>
      <c r="O97">
        <v>15.8</v>
      </c>
      <c r="P97">
        <v>2179</v>
      </c>
      <c r="Q97">
        <v>60</v>
      </c>
      <c r="S97" t="s">
        <v>319</v>
      </c>
      <c r="T97" t="s">
        <v>1356</v>
      </c>
      <c r="U97">
        <v>20.95</v>
      </c>
      <c r="V97">
        <v>1582</v>
      </c>
      <c r="W97">
        <v>45</v>
      </c>
    </row>
    <row r="98" spans="1:23" x14ac:dyDescent="0.35">
      <c r="A98" t="s">
        <v>898</v>
      </c>
      <c r="B98" t="s">
        <v>980</v>
      </c>
      <c r="C98">
        <v>14.98</v>
      </c>
      <c r="M98" t="s">
        <v>139</v>
      </c>
      <c r="N98" t="s">
        <v>1623</v>
      </c>
      <c r="O98">
        <v>15.8</v>
      </c>
      <c r="P98">
        <v>2179</v>
      </c>
      <c r="S98" t="s">
        <v>865</v>
      </c>
      <c r="T98" t="s">
        <v>1569</v>
      </c>
      <c r="U98">
        <v>19.86</v>
      </c>
      <c r="V98">
        <v>1582</v>
      </c>
      <c r="W98">
        <v>45</v>
      </c>
    </row>
    <row r="99" spans="1:23" x14ac:dyDescent="0.35">
      <c r="A99" t="s">
        <v>898</v>
      </c>
      <c r="B99" t="s">
        <v>980</v>
      </c>
      <c r="C99">
        <v>14.98</v>
      </c>
      <c r="M99" t="s">
        <v>139</v>
      </c>
      <c r="N99" t="s">
        <v>1623</v>
      </c>
      <c r="O99">
        <v>15.8</v>
      </c>
      <c r="P99">
        <v>2179</v>
      </c>
      <c r="Q99">
        <v>60</v>
      </c>
      <c r="S99" t="s">
        <v>865</v>
      </c>
      <c r="T99" t="s">
        <v>1569</v>
      </c>
      <c r="U99">
        <v>19.564999999999998</v>
      </c>
      <c r="V99">
        <v>1498</v>
      </c>
      <c r="W99">
        <v>45</v>
      </c>
    </row>
    <row r="100" spans="1:23" x14ac:dyDescent="0.35">
      <c r="A100" t="s">
        <v>898</v>
      </c>
      <c r="B100" t="s">
        <v>980</v>
      </c>
      <c r="C100">
        <v>14.98</v>
      </c>
      <c r="M100" t="s">
        <v>139</v>
      </c>
      <c r="N100" t="s">
        <v>1623</v>
      </c>
      <c r="O100">
        <v>15.8</v>
      </c>
      <c r="P100">
        <v>2179</v>
      </c>
      <c r="Q100">
        <v>60</v>
      </c>
      <c r="S100" t="s">
        <v>444</v>
      </c>
      <c r="T100" t="s">
        <v>1694</v>
      </c>
      <c r="U100">
        <v>19.600000000000001</v>
      </c>
      <c r="V100">
        <v>1498</v>
      </c>
      <c r="W100">
        <v>55</v>
      </c>
    </row>
    <row r="101" spans="1:23" x14ac:dyDescent="0.35">
      <c r="A101" t="s">
        <v>235</v>
      </c>
      <c r="B101" t="s">
        <v>1051</v>
      </c>
      <c r="C101">
        <v>22.5</v>
      </c>
      <c r="M101" t="s">
        <v>865</v>
      </c>
      <c r="N101" t="s">
        <v>1722</v>
      </c>
      <c r="O101">
        <v>16.645</v>
      </c>
      <c r="P101">
        <v>2179</v>
      </c>
      <c r="S101" t="s">
        <v>444</v>
      </c>
      <c r="T101" t="s">
        <v>1694</v>
      </c>
      <c r="U101">
        <v>19.7</v>
      </c>
      <c r="V101">
        <v>1498</v>
      </c>
      <c r="W101">
        <v>55</v>
      </c>
    </row>
    <row r="102" spans="1:23" x14ac:dyDescent="0.35">
      <c r="A102" t="s">
        <v>235</v>
      </c>
      <c r="B102" t="s">
        <v>1051</v>
      </c>
      <c r="C102">
        <v>22.5</v>
      </c>
      <c r="M102" t="s">
        <v>865</v>
      </c>
      <c r="N102" t="s">
        <v>1722</v>
      </c>
      <c r="O102">
        <v>16.645</v>
      </c>
      <c r="P102">
        <v>1968</v>
      </c>
      <c r="Q102">
        <v>66</v>
      </c>
      <c r="S102" t="s">
        <v>898</v>
      </c>
      <c r="T102" t="s">
        <v>1800</v>
      </c>
      <c r="U102">
        <v>19.34</v>
      </c>
      <c r="V102">
        <v>1364</v>
      </c>
      <c r="W102">
        <v>43</v>
      </c>
    </row>
    <row r="103" spans="1:23" x14ac:dyDescent="0.35">
      <c r="A103" t="s">
        <v>235</v>
      </c>
      <c r="B103" t="s">
        <v>1051</v>
      </c>
      <c r="C103">
        <v>22.5</v>
      </c>
      <c r="M103" t="s">
        <v>865</v>
      </c>
      <c r="N103" t="s">
        <v>1722</v>
      </c>
      <c r="O103">
        <v>16.645</v>
      </c>
      <c r="P103">
        <v>1968</v>
      </c>
      <c r="Q103">
        <v>66</v>
      </c>
      <c r="S103" t="s">
        <v>898</v>
      </c>
      <c r="T103" t="s">
        <v>1800</v>
      </c>
      <c r="U103">
        <v>19.34</v>
      </c>
      <c r="V103">
        <v>1364</v>
      </c>
      <c r="W103">
        <v>43</v>
      </c>
    </row>
    <row r="104" spans="1:23" x14ac:dyDescent="0.35">
      <c r="A104" t="s">
        <v>235</v>
      </c>
      <c r="B104" t="s">
        <v>1051</v>
      </c>
      <c r="C104">
        <v>22.5</v>
      </c>
      <c r="M104" t="s">
        <v>444</v>
      </c>
      <c r="N104" t="s">
        <v>1738</v>
      </c>
      <c r="O104">
        <v>13.395</v>
      </c>
      <c r="P104">
        <v>1968</v>
      </c>
      <c r="Q104">
        <v>66</v>
      </c>
      <c r="S104" t="s">
        <v>898</v>
      </c>
      <c r="T104" t="s">
        <v>1800</v>
      </c>
      <c r="U104">
        <v>19.34</v>
      </c>
      <c r="V104">
        <v>1995</v>
      </c>
      <c r="W104">
        <v>51</v>
      </c>
    </row>
    <row r="105" spans="1:23" x14ac:dyDescent="0.35">
      <c r="A105" t="s">
        <v>235</v>
      </c>
      <c r="B105" t="s">
        <v>1051</v>
      </c>
      <c r="C105">
        <v>22.5</v>
      </c>
      <c r="M105" t="s">
        <v>444</v>
      </c>
      <c r="N105" t="s">
        <v>1738</v>
      </c>
      <c r="O105">
        <v>13.395</v>
      </c>
      <c r="P105">
        <v>2755</v>
      </c>
      <c r="Q105">
        <v>80</v>
      </c>
      <c r="S105" t="s">
        <v>319</v>
      </c>
      <c r="T105" t="s">
        <v>1946</v>
      </c>
      <c r="U105">
        <v>19.335000000000001</v>
      </c>
      <c r="V105">
        <v>1995</v>
      </c>
      <c r="W105">
        <v>51</v>
      </c>
    </row>
    <row r="106" spans="1:23" x14ac:dyDescent="0.35">
      <c r="A106" t="s">
        <v>235</v>
      </c>
      <c r="B106" t="s">
        <v>1051</v>
      </c>
      <c r="C106">
        <v>22.5</v>
      </c>
      <c r="M106" t="s">
        <v>235</v>
      </c>
      <c r="N106" t="s">
        <v>1897</v>
      </c>
      <c r="O106">
        <v>13.85</v>
      </c>
      <c r="P106">
        <v>2755</v>
      </c>
      <c r="Q106">
        <v>80</v>
      </c>
      <c r="S106" t="s">
        <v>319</v>
      </c>
      <c r="T106" t="s">
        <v>1946</v>
      </c>
      <c r="U106">
        <v>19.335000000000001</v>
      </c>
      <c r="V106">
        <v>1995</v>
      </c>
      <c r="W106">
        <v>51</v>
      </c>
    </row>
    <row r="107" spans="1:23" x14ac:dyDescent="0.35">
      <c r="A107" t="s">
        <v>235</v>
      </c>
      <c r="B107" t="s">
        <v>1051</v>
      </c>
      <c r="C107">
        <v>22.5</v>
      </c>
      <c r="M107" t="s">
        <v>235</v>
      </c>
      <c r="N107" t="s">
        <v>1897</v>
      </c>
      <c r="O107">
        <v>13.85</v>
      </c>
      <c r="P107">
        <v>796</v>
      </c>
      <c r="Q107">
        <v>35</v>
      </c>
      <c r="S107" t="s">
        <v>235</v>
      </c>
      <c r="T107" t="s">
        <v>2138</v>
      </c>
      <c r="U107">
        <v>20.5</v>
      </c>
      <c r="V107">
        <v>1197</v>
      </c>
      <c r="W107">
        <v>43</v>
      </c>
    </row>
    <row r="108" spans="1:23" x14ac:dyDescent="0.35">
      <c r="A108" t="s">
        <v>235</v>
      </c>
      <c r="B108" t="s">
        <v>1051</v>
      </c>
      <c r="C108">
        <v>22.5</v>
      </c>
      <c r="M108" t="s">
        <v>319</v>
      </c>
      <c r="N108" t="s">
        <v>1946</v>
      </c>
      <c r="O108">
        <v>18.899999999999999</v>
      </c>
      <c r="P108">
        <v>796</v>
      </c>
      <c r="Q108">
        <v>36</v>
      </c>
      <c r="S108" t="s">
        <v>235</v>
      </c>
      <c r="T108" t="s">
        <v>2138</v>
      </c>
      <c r="U108">
        <v>20.5</v>
      </c>
      <c r="V108">
        <v>1197</v>
      </c>
      <c r="W108">
        <v>43</v>
      </c>
    </row>
    <row r="109" spans="1:23" x14ac:dyDescent="0.35">
      <c r="A109" t="s">
        <v>319</v>
      </c>
      <c r="B109" t="s">
        <v>1060</v>
      </c>
      <c r="C109">
        <v>24</v>
      </c>
      <c r="M109" t="s">
        <v>319</v>
      </c>
      <c r="N109" t="s">
        <v>1946</v>
      </c>
      <c r="O109">
        <v>18.195</v>
      </c>
      <c r="P109">
        <v>1197</v>
      </c>
      <c r="Q109">
        <v>43</v>
      </c>
      <c r="S109" t="s">
        <v>865</v>
      </c>
      <c r="T109" t="s">
        <v>2204</v>
      </c>
      <c r="U109">
        <v>19.86</v>
      </c>
      <c r="V109">
        <v>796</v>
      </c>
      <c r="W109">
        <v>35</v>
      </c>
    </row>
    <row r="110" spans="1:23" x14ac:dyDescent="0.35">
      <c r="A110" t="s">
        <v>319</v>
      </c>
      <c r="B110" t="s">
        <v>1060</v>
      </c>
      <c r="C110">
        <v>24</v>
      </c>
      <c r="M110" t="s">
        <v>319</v>
      </c>
      <c r="N110" t="s">
        <v>1946</v>
      </c>
      <c r="O110">
        <v>18.195</v>
      </c>
      <c r="P110">
        <v>1197</v>
      </c>
      <c r="Q110">
        <v>43</v>
      </c>
      <c r="S110" t="s">
        <v>865</v>
      </c>
      <c r="T110" t="s">
        <v>2204</v>
      </c>
      <c r="U110">
        <v>19.564999999999998</v>
      </c>
      <c r="V110">
        <v>796</v>
      </c>
      <c r="W110">
        <v>35</v>
      </c>
    </row>
    <row r="111" spans="1:23" x14ac:dyDescent="0.35">
      <c r="A111" t="s">
        <v>319</v>
      </c>
      <c r="B111" t="s">
        <v>1060</v>
      </c>
      <c r="C111">
        <v>19.335000000000001</v>
      </c>
      <c r="M111" t="s">
        <v>319</v>
      </c>
      <c r="N111" t="s">
        <v>2059</v>
      </c>
      <c r="O111">
        <v>13.85</v>
      </c>
      <c r="P111">
        <v>1197</v>
      </c>
      <c r="Q111">
        <v>43</v>
      </c>
      <c r="S111" t="s">
        <v>865</v>
      </c>
      <c r="T111" t="s">
        <v>2204</v>
      </c>
      <c r="U111">
        <v>19.564999999999998</v>
      </c>
      <c r="V111">
        <v>1498</v>
      </c>
      <c r="W111">
        <v>55</v>
      </c>
    </row>
    <row r="112" spans="1:23" x14ac:dyDescent="0.35">
      <c r="A112" t="s">
        <v>319</v>
      </c>
      <c r="B112" t="s">
        <v>1060</v>
      </c>
      <c r="C112">
        <v>19.335000000000001</v>
      </c>
      <c r="M112" t="s">
        <v>319</v>
      </c>
      <c r="N112" t="s">
        <v>2059</v>
      </c>
      <c r="O112">
        <v>13.85</v>
      </c>
      <c r="P112">
        <v>2179</v>
      </c>
      <c r="Q112">
        <v>55</v>
      </c>
      <c r="S112" t="s">
        <v>865</v>
      </c>
      <c r="T112" t="s">
        <v>2204</v>
      </c>
      <c r="U112">
        <v>19.86</v>
      </c>
      <c r="V112">
        <v>1498</v>
      </c>
      <c r="W112">
        <v>55</v>
      </c>
    </row>
    <row r="113" spans="1:23" x14ac:dyDescent="0.35">
      <c r="A113" t="s">
        <v>785</v>
      </c>
      <c r="B113" t="s">
        <v>1075</v>
      </c>
      <c r="C113">
        <v>16.824999999999999</v>
      </c>
      <c r="M113" t="s">
        <v>319</v>
      </c>
      <c r="N113" t="s">
        <v>2059</v>
      </c>
      <c r="O113">
        <v>13.85</v>
      </c>
      <c r="P113">
        <v>2179</v>
      </c>
      <c r="Q113">
        <v>55</v>
      </c>
      <c r="S113" t="s">
        <v>785</v>
      </c>
      <c r="T113" t="s">
        <v>2442</v>
      </c>
      <c r="U113">
        <v>19.04</v>
      </c>
      <c r="V113">
        <v>1498</v>
      </c>
      <c r="W113">
        <v>55</v>
      </c>
    </row>
    <row r="114" spans="1:23" x14ac:dyDescent="0.35">
      <c r="A114" t="s">
        <v>785</v>
      </c>
      <c r="B114" t="s">
        <v>1075</v>
      </c>
      <c r="C114">
        <v>16.824999999999999</v>
      </c>
      <c r="M114" t="s">
        <v>319</v>
      </c>
      <c r="N114" t="s">
        <v>2059</v>
      </c>
      <c r="O114">
        <v>13.85</v>
      </c>
      <c r="P114">
        <v>2179</v>
      </c>
      <c r="Q114">
        <v>55</v>
      </c>
      <c r="S114" t="s">
        <v>785</v>
      </c>
      <c r="T114" t="s">
        <v>2442</v>
      </c>
      <c r="U114">
        <v>19.04</v>
      </c>
      <c r="V114">
        <v>1498</v>
      </c>
      <c r="W114">
        <v>55</v>
      </c>
    </row>
    <row r="115" spans="1:23" x14ac:dyDescent="0.35">
      <c r="A115" t="s">
        <v>785</v>
      </c>
      <c r="B115" t="s">
        <v>1075</v>
      </c>
      <c r="C115">
        <v>23.785</v>
      </c>
      <c r="M115" t="s">
        <v>319</v>
      </c>
      <c r="N115" t="s">
        <v>2070</v>
      </c>
      <c r="O115">
        <v>17.399999999999999</v>
      </c>
      <c r="P115">
        <v>1999</v>
      </c>
      <c r="Q115">
        <v>50</v>
      </c>
      <c r="S115" t="s">
        <v>785</v>
      </c>
      <c r="T115" t="s">
        <v>2442</v>
      </c>
      <c r="U115">
        <v>19.04</v>
      </c>
      <c r="V115">
        <v>1461</v>
      </c>
      <c r="W115">
        <v>50</v>
      </c>
    </row>
    <row r="116" spans="1:23" x14ac:dyDescent="0.35">
      <c r="A116" t="s">
        <v>785</v>
      </c>
      <c r="B116" t="s">
        <v>1075</v>
      </c>
      <c r="C116">
        <v>23.785</v>
      </c>
      <c r="M116" t="s">
        <v>319</v>
      </c>
      <c r="N116" t="s">
        <v>2070</v>
      </c>
      <c r="O116">
        <v>13.164999999999999</v>
      </c>
      <c r="P116">
        <v>1999</v>
      </c>
      <c r="Q116">
        <v>50</v>
      </c>
      <c r="V116">
        <v>1461</v>
      </c>
      <c r="W116">
        <v>50</v>
      </c>
    </row>
    <row r="117" spans="1:23" x14ac:dyDescent="0.35">
      <c r="A117" t="s">
        <v>785</v>
      </c>
      <c r="B117" t="s">
        <v>1075</v>
      </c>
      <c r="C117">
        <v>23.785</v>
      </c>
      <c r="M117" t="s">
        <v>319</v>
      </c>
      <c r="N117" t="s">
        <v>2070</v>
      </c>
      <c r="O117">
        <v>16.38</v>
      </c>
      <c r="P117">
        <v>1999</v>
      </c>
      <c r="Q117">
        <v>50</v>
      </c>
      <c r="V117">
        <v>1461</v>
      </c>
      <c r="W117">
        <v>50</v>
      </c>
    </row>
    <row r="118" spans="1:23" x14ac:dyDescent="0.35">
      <c r="A118" t="s">
        <v>785</v>
      </c>
      <c r="B118" t="s">
        <v>1075</v>
      </c>
      <c r="C118">
        <v>16.824999999999999</v>
      </c>
      <c r="M118" t="s">
        <v>319</v>
      </c>
      <c r="N118" t="s">
        <v>2070</v>
      </c>
      <c r="O118">
        <v>13.125</v>
      </c>
      <c r="P118">
        <v>1999</v>
      </c>
      <c r="Q118">
        <v>50</v>
      </c>
    </row>
    <row r="119" spans="1:23" x14ac:dyDescent="0.35">
      <c r="A119" t="s">
        <v>785</v>
      </c>
      <c r="B119" t="s">
        <v>1075</v>
      </c>
      <c r="C119">
        <v>16.824999999999999</v>
      </c>
      <c r="M119" t="s">
        <v>319</v>
      </c>
      <c r="N119" t="s">
        <v>2070</v>
      </c>
      <c r="O119">
        <v>16.38</v>
      </c>
      <c r="P119">
        <v>1995</v>
      </c>
      <c r="Q119">
        <v>62</v>
      </c>
    </row>
    <row r="120" spans="1:23" x14ac:dyDescent="0.35">
      <c r="A120" t="s">
        <v>785</v>
      </c>
      <c r="B120" t="s">
        <v>1075</v>
      </c>
      <c r="C120">
        <v>23.785</v>
      </c>
      <c r="M120" t="s">
        <v>319</v>
      </c>
      <c r="N120" t="s">
        <v>2070</v>
      </c>
      <c r="O120">
        <v>13.125</v>
      </c>
      <c r="P120">
        <v>1999</v>
      </c>
      <c r="Q120">
        <v>62</v>
      </c>
    </row>
    <row r="121" spans="1:23" x14ac:dyDescent="0.35">
      <c r="A121" t="s">
        <v>785</v>
      </c>
      <c r="B121" t="s">
        <v>1075</v>
      </c>
      <c r="C121">
        <v>16.824999999999999</v>
      </c>
      <c r="M121" t="s">
        <v>319</v>
      </c>
      <c r="N121" t="s">
        <v>2070</v>
      </c>
      <c r="O121">
        <v>13.125</v>
      </c>
      <c r="P121">
        <v>1995</v>
      </c>
      <c r="Q121">
        <v>62</v>
      </c>
    </row>
    <row r="122" spans="1:23" x14ac:dyDescent="0.35">
      <c r="A122" t="s">
        <v>785</v>
      </c>
      <c r="B122" t="s">
        <v>1075</v>
      </c>
      <c r="C122">
        <v>23.785</v>
      </c>
      <c r="M122" t="s">
        <v>319</v>
      </c>
      <c r="N122" t="s">
        <v>2070</v>
      </c>
      <c r="O122">
        <v>16.38</v>
      </c>
      <c r="P122">
        <v>1999</v>
      </c>
      <c r="Q122">
        <v>62</v>
      </c>
    </row>
    <row r="123" spans="1:23" x14ac:dyDescent="0.35">
      <c r="A123" t="s">
        <v>785</v>
      </c>
      <c r="B123" t="s">
        <v>1075</v>
      </c>
      <c r="C123">
        <v>16.824999999999999</v>
      </c>
      <c r="M123" t="s">
        <v>444</v>
      </c>
      <c r="N123" t="s">
        <v>2110</v>
      </c>
      <c r="O123">
        <v>16.899999999999999</v>
      </c>
      <c r="P123">
        <v>1995</v>
      </c>
      <c r="Q123">
        <v>62</v>
      </c>
    </row>
    <row r="124" spans="1:23" x14ac:dyDescent="0.35">
      <c r="A124" t="s">
        <v>785</v>
      </c>
      <c r="B124" t="s">
        <v>1075</v>
      </c>
      <c r="C124">
        <v>23.785</v>
      </c>
      <c r="M124" t="s">
        <v>785</v>
      </c>
      <c r="N124" t="s">
        <v>2172</v>
      </c>
      <c r="O124">
        <v>13.9</v>
      </c>
      <c r="P124">
        <v>1999</v>
      </c>
      <c r="Q124">
        <v>62</v>
      </c>
    </row>
    <row r="125" spans="1:23" x14ac:dyDescent="0.35">
      <c r="A125" t="s">
        <v>785</v>
      </c>
      <c r="B125" t="s">
        <v>1075</v>
      </c>
      <c r="C125">
        <v>16.824999999999999</v>
      </c>
      <c r="M125" t="s">
        <v>785</v>
      </c>
      <c r="N125" t="s">
        <v>2172</v>
      </c>
      <c r="O125">
        <v>13.9</v>
      </c>
      <c r="P125">
        <v>1999</v>
      </c>
      <c r="Q125">
        <v>62</v>
      </c>
    </row>
    <row r="126" spans="1:23" x14ac:dyDescent="0.35">
      <c r="A126" t="s">
        <v>785</v>
      </c>
      <c r="B126" t="s">
        <v>1075</v>
      </c>
      <c r="C126">
        <v>16.824999999999999</v>
      </c>
      <c r="M126" t="s">
        <v>865</v>
      </c>
      <c r="N126" t="s">
        <v>2204</v>
      </c>
      <c r="O126">
        <v>13.705</v>
      </c>
      <c r="P126">
        <v>1995</v>
      </c>
      <c r="Q126">
        <v>62</v>
      </c>
    </row>
    <row r="127" spans="1:23" x14ac:dyDescent="0.35">
      <c r="A127" t="s">
        <v>785</v>
      </c>
      <c r="B127" t="s">
        <v>1075</v>
      </c>
      <c r="C127">
        <v>16.824999999999999</v>
      </c>
      <c r="M127" t="s">
        <v>865</v>
      </c>
      <c r="N127" t="s">
        <v>2204</v>
      </c>
      <c r="O127">
        <v>17.814999999999998</v>
      </c>
      <c r="P127">
        <v>1798</v>
      </c>
      <c r="Q127">
        <v>43</v>
      </c>
    </row>
    <row r="128" spans="1:23" x14ac:dyDescent="0.35">
      <c r="A128" t="s">
        <v>785</v>
      </c>
      <c r="B128" t="s">
        <v>1075</v>
      </c>
      <c r="C128">
        <v>23.785</v>
      </c>
      <c r="M128" t="s">
        <v>865</v>
      </c>
      <c r="N128" t="s">
        <v>2204</v>
      </c>
      <c r="O128">
        <v>13.705</v>
      </c>
      <c r="P128">
        <v>2523</v>
      </c>
      <c r="Q128">
        <v>60</v>
      </c>
    </row>
    <row r="129" spans="1:17" x14ac:dyDescent="0.35">
      <c r="A129" t="s">
        <v>785</v>
      </c>
      <c r="B129" t="s">
        <v>1075</v>
      </c>
      <c r="C129">
        <v>23.785</v>
      </c>
      <c r="M129" t="s">
        <v>865</v>
      </c>
      <c r="N129" t="s">
        <v>2204</v>
      </c>
      <c r="O129">
        <v>17.814999999999998</v>
      </c>
      <c r="P129">
        <v>2523</v>
      </c>
      <c r="Q129">
        <v>60</v>
      </c>
    </row>
    <row r="130" spans="1:17" x14ac:dyDescent="0.35">
      <c r="A130" t="s">
        <v>785</v>
      </c>
      <c r="B130" t="s">
        <v>1075</v>
      </c>
      <c r="C130">
        <v>23.785</v>
      </c>
      <c r="M130" t="s">
        <v>865</v>
      </c>
      <c r="N130" t="s">
        <v>2204</v>
      </c>
      <c r="O130">
        <v>18.11</v>
      </c>
      <c r="P130">
        <v>1598</v>
      </c>
      <c r="Q130">
        <v>55</v>
      </c>
    </row>
    <row r="131" spans="1:17" x14ac:dyDescent="0.35">
      <c r="A131" t="s">
        <v>785</v>
      </c>
      <c r="B131" t="s">
        <v>1075</v>
      </c>
      <c r="C131">
        <v>23.785</v>
      </c>
      <c r="M131" t="s">
        <v>865</v>
      </c>
      <c r="N131" t="s">
        <v>2204</v>
      </c>
      <c r="O131">
        <v>13.42</v>
      </c>
      <c r="P131">
        <v>1498</v>
      </c>
      <c r="Q131">
        <v>55</v>
      </c>
    </row>
    <row r="132" spans="1:17" x14ac:dyDescent="0.35">
      <c r="A132" t="s">
        <v>785</v>
      </c>
      <c r="B132" t="s">
        <v>1075</v>
      </c>
      <c r="C132">
        <v>23.785</v>
      </c>
      <c r="M132" t="s">
        <v>865</v>
      </c>
      <c r="N132" t="s">
        <v>2204</v>
      </c>
      <c r="O132">
        <v>13.705</v>
      </c>
      <c r="P132">
        <v>1598</v>
      </c>
      <c r="Q132">
        <v>55</v>
      </c>
    </row>
    <row r="133" spans="1:17" x14ac:dyDescent="0.35">
      <c r="A133" t="s">
        <v>785</v>
      </c>
      <c r="B133" t="s">
        <v>1075</v>
      </c>
      <c r="C133">
        <v>16.824999999999999</v>
      </c>
      <c r="M133" t="s">
        <v>865</v>
      </c>
      <c r="N133" t="s">
        <v>2204</v>
      </c>
      <c r="O133">
        <v>13.42</v>
      </c>
      <c r="P133">
        <v>1498</v>
      </c>
      <c r="Q133">
        <v>55</v>
      </c>
    </row>
    <row r="134" spans="1:17" x14ac:dyDescent="0.35">
      <c r="A134" t="s">
        <v>785</v>
      </c>
      <c r="B134" t="s">
        <v>1075</v>
      </c>
      <c r="C134">
        <v>16.824999999999999</v>
      </c>
      <c r="M134" t="s">
        <v>865</v>
      </c>
      <c r="N134" t="s">
        <v>2204</v>
      </c>
      <c r="O134">
        <v>13.705</v>
      </c>
      <c r="P134">
        <v>1498</v>
      </c>
      <c r="Q134">
        <v>55</v>
      </c>
    </row>
    <row r="135" spans="1:17" x14ac:dyDescent="0.35">
      <c r="A135" t="s">
        <v>235</v>
      </c>
      <c r="B135" t="s">
        <v>1108</v>
      </c>
      <c r="C135">
        <v>14.8</v>
      </c>
      <c r="M135" t="s">
        <v>865</v>
      </c>
      <c r="N135" t="s">
        <v>2204</v>
      </c>
      <c r="O135">
        <v>13.42</v>
      </c>
      <c r="P135">
        <v>1598</v>
      </c>
      <c r="Q135">
        <v>55</v>
      </c>
    </row>
    <row r="136" spans="1:17" x14ac:dyDescent="0.35">
      <c r="A136" t="s">
        <v>139</v>
      </c>
      <c r="B136" t="s">
        <v>1121</v>
      </c>
      <c r="C136">
        <v>18</v>
      </c>
      <c r="M136" t="s">
        <v>898</v>
      </c>
      <c r="N136" t="s">
        <v>2253</v>
      </c>
      <c r="O136">
        <v>14.600000000000001</v>
      </c>
      <c r="P136">
        <v>1598</v>
      </c>
      <c r="Q136">
        <v>55</v>
      </c>
    </row>
    <row r="137" spans="1:17" x14ac:dyDescent="0.35">
      <c r="A137" t="s">
        <v>139</v>
      </c>
      <c r="B137" t="s">
        <v>1121</v>
      </c>
      <c r="C137">
        <v>18</v>
      </c>
      <c r="M137" t="s">
        <v>785</v>
      </c>
      <c r="N137" t="s">
        <v>2347</v>
      </c>
      <c r="O137">
        <v>15.505000000000001</v>
      </c>
      <c r="P137">
        <v>1598</v>
      </c>
      <c r="Q137">
        <v>55</v>
      </c>
    </row>
    <row r="138" spans="1:17" x14ac:dyDescent="0.35">
      <c r="A138" t="s">
        <v>139</v>
      </c>
      <c r="B138" t="s">
        <v>1121</v>
      </c>
      <c r="C138">
        <v>18</v>
      </c>
      <c r="M138" t="s">
        <v>785</v>
      </c>
      <c r="N138" t="s">
        <v>2347</v>
      </c>
      <c r="O138">
        <v>15.505000000000001</v>
      </c>
      <c r="P138">
        <v>1598</v>
      </c>
      <c r="Q138">
        <v>55</v>
      </c>
    </row>
    <row r="139" spans="1:17" x14ac:dyDescent="0.35">
      <c r="A139" t="s">
        <v>139</v>
      </c>
      <c r="B139" t="s">
        <v>1121</v>
      </c>
      <c r="C139">
        <v>18</v>
      </c>
      <c r="M139" t="s">
        <v>785</v>
      </c>
      <c r="N139" t="s">
        <v>2347</v>
      </c>
      <c r="O139">
        <v>15.505000000000001</v>
      </c>
      <c r="P139">
        <v>1598</v>
      </c>
      <c r="Q139">
        <v>55</v>
      </c>
    </row>
    <row r="140" spans="1:17" x14ac:dyDescent="0.35">
      <c r="A140" t="s">
        <v>139</v>
      </c>
      <c r="B140" t="s">
        <v>1121</v>
      </c>
      <c r="C140">
        <v>25</v>
      </c>
      <c r="M140" t="s">
        <v>785</v>
      </c>
      <c r="N140" t="s">
        <v>2347</v>
      </c>
      <c r="O140">
        <v>15.505000000000001</v>
      </c>
      <c r="P140">
        <v>2993</v>
      </c>
      <c r="Q140">
        <v>70</v>
      </c>
    </row>
    <row r="141" spans="1:17" x14ac:dyDescent="0.35">
      <c r="A141" t="s">
        <v>139</v>
      </c>
      <c r="B141" t="s">
        <v>1121</v>
      </c>
      <c r="C141">
        <v>25</v>
      </c>
      <c r="M141" t="s">
        <v>785</v>
      </c>
      <c r="N141" t="s">
        <v>2347</v>
      </c>
      <c r="O141">
        <v>14.505000000000001</v>
      </c>
      <c r="P141">
        <v>1493</v>
      </c>
      <c r="Q141">
        <v>60</v>
      </c>
    </row>
    <row r="142" spans="1:17" x14ac:dyDescent="0.35">
      <c r="A142" t="s">
        <v>139</v>
      </c>
      <c r="B142" t="s">
        <v>1121</v>
      </c>
      <c r="C142">
        <v>25</v>
      </c>
      <c r="M142" t="s">
        <v>785</v>
      </c>
      <c r="N142" t="s">
        <v>2347</v>
      </c>
      <c r="O142">
        <v>14.505000000000001</v>
      </c>
      <c r="P142">
        <v>1493</v>
      </c>
      <c r="Q142">
        <v>60</v>
      </c>
    </row>
    <row r="143" spans="1:17" x14ac:dyDescent="0.35">
      <c r="A143" t="s">
        <v>139</v>
      </c>
      <c r="B143" t="s">
        <v>1121</v>
      </c>
      <c r="C143">
        <v>25</v>
      </c>
      <c r="M143" t="s">
        <v>865</v>
      </c>
      <c r="N143" t="s">
        <v>2411</v>
      </c>
      <c r="O143">
        <v>16</v>
      </c>
      <c r="P143">
        <v>1493</v>
      </c>
      <c r="Q143">
        <v>60</v>
      </c>
    </row>
    <row r="144" spans="1:17" x14ac:dyDescent="0.35">
      <c r="A144" t="s">
        <v>139</v>
      </c>
      <c r="B144" t="s">
        <v>1134</v>
      </c>
      <c r="C144">
        <v>23.560000000000002</v>
      </c>
      <c r="M144" t="s">
        <v>865</v>
      </c>
      <c r="N144" t="s">
        <v>2411</v>
      </c>
      <c r="O144">
        <v>14</v>
      </c>
      <c r="P144">
        <v>1493</v>
      </c>
      <c r="Q144">
        <v>60</v>
      </c>
    </row>
    <row r="145" spans="1:17" x14ac:dyDescent="0.35">
      <c r="A145" t="s">
        <v>139</v>
      </c>
      <c r="B145" t="s">
        <v>1134</v>
      </c>
      <c r="C145">
        <v>23.560000000000002</v>
      </c>
      <c r="M145" t="s">
        <v>865</v>
      </c>
      <c r="N145" t="s">
        <v>2411</v>
      </c>
      <c r="O145">
        <v>14</v>
      </c>
      <c r="P145">
        <v>1493</v>
      </c>
      <c r="Q145">
        <v>60</v>
      </c>
    </row>
    <row r="146" spans="1:17" x14ac:dyDescent="0.35">
      <c r="A146" t="s">
        <v>139</v>
      </c>
      <c r="B146" t="s">
        <v>1134</v>
      </c>
      <c r="C146">
        <v>23.560000000000002</v>
      </c>
      <c r="M146" t="s">
        <v>865</v>
      </c>
      <c r="N146" t="s">
        <v>2411</v>
      </c>
      <c r="O146">
        <v>16</v>
      </c>
      <c r="P146">
        <v>1493</v>
      </c>
      <c r="Q146">
        <v>60</v>
      </c>
    </row>
    <row r="147" spans="1:17" x14ac:dyDescent="0.35">
      <c r="A147" t="s">
        <v>139</v>
      </c>
      <c r="B147" t="s">
        <v>1134</v>
      </c>
      <c r="C147">
        <v>23.560000000000002</v>
      </c>
      <c r="P147">
        <v>1395</v>
      </c>
      <c r="Q147">
        <v>50</v>
      </c>
    </row>
    <row r="148" spans="1:17" x14ac:dyDescent="0.35">
      <c r="A148" t="s">
        <v>139</v>
      </c>
      <c r="B148" t="s">
        <v>1134</v>
      </c>
      <c r="C148">
        <v>23.560000000000002</v>
      </c>
      <c r="P148">
        <v>1798</v>
      </c>
      <c r="Q148">
        <v>50</v>
      </c>
    </row>
    <row r="149" spans="1:17" x14ac:dyDescent="0.35">
      <c r="A149" t="s">
        <v>139</v>
      </c>
      <c r="B149" t="s">
        <v>1134</v>
      </c>
      <c r="C149">
        <v>23.560000000000002</v>
      </c>
      <c r="P149">
        <v>1798</v>
      </c>
      <c r="Q149">
        <v>50</v>
      </c>
    </row>
    <row r="150" spans="1:17" x14ac:dyDescent="0.35">
      <c r="A150" t="s">
        <v>139</v>
      </c>
      <c r="B150" t="s">
        <v>1143</v>
      </c>
      <c r="C150">
        <v>15.4</v>
      </c>
      <c r="P150">
        <v>1395</v>
      </c>
      <c r="Q150">
        <v>50</v>
      </c>
    </row>
    <row r="151" spans="1:17" x14ac:dyDescent="0.35">
      <c r="A151" t="s">
        <v>139</v>
      </c>
      <c r="B151" t="s">
        <v>1143</v>
      </c>
      <c r="C151">
        <v>21.1</v>
      </c>
    </row>
    <row r="152" spans="1:17" x14ac:dyDescent="0.35">
      <c r="A152" t="s">
        <v>139</v>
      </c>
      <c r="B152" t="s">
        <v>1143</v>
      </c>
      <c r="C152">
        <v>15.4</v>
      </c>
    </row>
    <row r="153" spans="1:17" x14ac:dyDescent="0.35">
      <c r="A153" t="s">
        <v>139</v>
      </c>
      <c r="B153" t="s">
        <v>1143</v>
      </c>
      <c r="C153">
        <v>15.4</v>
      </c>
    </row>
    <row r="154" spans="1:17" x14ac:dyDescent="0.35">
      <c r="A154" t="s">
        <v>139</v>
      </c>
      <c r="B154" t="s">
        <v>1143</v>
      </c>
      <c r="C154">
        <v>15.4</v>
      </c>
    </row>
    <row r="155" spans="1:17" x14ac:dyDescent="0.35">
      <c r="A155" t="s">
        <v>139</v>
      </c>
      <c r="B155" t="s">
        <v>1143</v>
      </c>
      <c r="C155">
        <v>21.1</v>
      </c>
    </row>
    <row r="156" spans="1:17" x14ac:dyDescent="0.35">
      <c r="A156" t="s">
        <v>139</v>
      </c>
      <c r="B156" t="s">
        <v>1143</v>
      </c>
      <c r="C156">
        <v>19.600000000000001</v>
      </c>
    </row>
    <row r="157" spans="1:17" x14ac:dyDescent="0.35">
      <c r="A157" t="s">
        <v>139</v>
      </c>
      <c r="B157" t="s">
        <v>1143</v>
      </c>
      <c r="C157">
        <v>21.1</v>
      </c>
    </row>
    <row r="158" spans="1:17" x14ac:dyDescent="0.35">
      <c r="A158" t="s">
        <v>139</v>
      </c>
      <c r="B158" t="s">
        <v>1143</v>
      </c>
      <c r="C158">
        <v>21.1</v>
      </c>
    </row>
    <row r="159" spans="1:17" x14ac:dyDescent="0.35">
      <c r="A159" t="s">
        <v>139</v>
      </c>
      <c r="B159" t="s">
        <v>1143</v>
      </c>
      <c r="C159">
        <v>19.600000000000001</v>
      </c>
    </row>
    <row r="160" spans="1:17" x14ac:dyDescent="0.35">
      <c r="A160" t="s">
        <v>235</v>
      </c>
      <c r="B160" t="s">
        <v>1163</v>
      </c>
      <c r="C160">
        <v>12.5</v>
      </c>
    </row>
    <row r="161" spans="1:3" x14ac:dyDescent="0.35">
      <c r="A161" t="s">
        <v>235</v>
      </c>
      <c r="B161" t="s">
        <v>1163</v>
      </c>
      <c r="C161">
        <v>12.5</v>
      </c>
    </row>
    <row r="162" spans="1:3" x14ac:dyDescent="0.35">
      <c r="A162" t="s">
        <v>785</v>
      </c>
      <c r="B162" t="s">
        <v>1243</v>
      </c>
      <c r="C162">
        <v>11.5</v>
      </c>
    </row>
    <row r="163" spans="1:3" x14ac:dyDescent="0.35">
      <c r="A163" t="s">
        <v>785</v>
      </c>
      <c r="B163" t="s">
        <v>1243</v>
      </c>
      <c r="C163">
        <v>14.18</v>
      </c>
    </row>
    <row r="164" spans="1:3" x14ac:dyDescent="0.35">
      <c r="A164" t="s">
        <v>235</v>
      </c>
      <c r="B164" t="s">
        <v>1272</v>
      </c>
      <c r="C164">
        <v>22.15</v>
      </c>
    </row>
    <row r="165" spans="1:3" x14ac:dyDescent="0.35">
      <c r="A165" t="s">
        <v>235</v>
      </c>
      <c r="B165" t="s">
        <v>1272</v>
      </c>
      <c r="C165">
        <v>22.15</v>
      </c>
    </row>
    <row r="166" spans="1:3" x14ac:dyDescent="0.35">
      <c r="A166" t="s">
        <v>235</v>
      </c>
      <c r="B166" t="s">
        <v>1272</v>
      </c>
      <c r="C166">
        <v>22.15</v>
      </c>
    </row>
    <row r="167" spans="1:3" x14ac:dyDescent="0.35">
      <c r="A167" t="s">
        <v>235</v>
      </c>
      <c r="B167" t="s">
        <v>1272</v>
      </c>
      <c r="C167">
        <v>22.15</v>
      </c>
    </row>
    <row r="168" spans="1:3" x14ac:dyDescent="0.35">
      <c r="A168" t="s">
        <v>235</v>
      </c>
      <c r="B168" t="s">
        <v>1272</v>
      </c>
      <c r="C168">
        <v>22.15</v>
      </c>
    </row>
    <row r="169" spans="1:3" x14ac:dyDescent="0.35">
      <c r="A169" t="s">
        <v>235</v>
      </c>
      <c r="B169" t="s">
        <v>1272</v>
      </c>
      <c r="C169">
        <v>22.15</v>
      </c>
    </row>
    <row r="170" spans="1:3" x14ac:dyDescent="0.35">
      <c r="A170" t="s">
        <v>235</v>
      </c>
      <c r="B170" t="s">
        <v>1272</v>
      </c>
      <c r="C170">
        <v>22.15</v>
      </c>
    </row>
    <row r="171" spans="1:3" x14ac:dyDescent="0.35">
      <c r="A171" t="s">
        <v>235</v>
      </c>
      <c r="B171" t="s">
        <v>1272</v>
      </c>
      <c r="C171">
        <v>22.15</v>
      </c>
    </row>
    <row r="172" spans="1:3" x14ac:dyDescent="0.35">
      <c r="A172" t="s">
        <v>235</v>
      </c>
      <c r="B172" t="s">
        <v>1272</v>
      </c>
      <c r="C172">
        <v>22.15</v>
      </c>
    </row>
    <row r="173" spans="1:3" x14ac:dyDescent="0.35">
      <c r="A173" t="s">
        <v>319</v>
      </c>
      <c r="B173" t="s">
        <v>1285</v>
      </c>
      <c r="C173">
        <v>16.094999999999999</v>
      </c>
    </row>
    <row r="174" spans="1:3" x14ac:dyDescent="0.35">
      <c r="A174" t="s">
        <v>319</v>
      </c>
      <c r="B174" t="s">
        <v>1285</v>
      </c>
      <c r="C174">
        <v>16.094999999999999</v>
      </c>
    </row>
    <row r="175" spans="1:3" x14ac:dyDescent="0.35">
      <c r="A175" t="s">
        <v>193</v>
      </c>
      <c r="B175" t="s">
        <v>1325</v>
      </c>
      <c r="C175">
        <v>12.035</v>
      </c>
    </row>
    <row r="176" spans="1:3" x14ac:dyDescent="0.35">
      <c r="A176" t="s">
        <v>193</v>
      </c>
      <c r="B176" t="s">
        <v>1325</v>
      </c>
      <c r="C176">
        <v>11.934999999999999</v>
      </c>
    </row>
    <row r="177" spans="1:3" x14ac:dyDescent="0.35">
      <c r="A177" t="s">
        <v>193</v>
      </c>
      <c r="B177" t="s">
        <v>1325</v>
      </c>
      <c r="C177">
        <v>11.934999999999999</v>
      </c>
    </row>
    <row r="178" spans="1:3" x14ac:dyDescent="0.35">
      <c r="A178" t="s">
        <v>193</v>
      </c>
      <c r="B178" t="s">
        <v>1325</v>
      </c>
      <c r="C178">
        <v>17.8</v>
      </c>
    </row>
    <row r="179" spans="1:3" x14ac:dyDescent="0.35">
      <c r="A179" t="s">
        <v>193</v>
      </c>
      <c r="B179" t="s">
        <v>1325</v>
      </c>
      <c r="C179">
        <v>17.8</v>
      </c>
    </row>
    <row r="180" spans="1:3" x14ac:dyDescent="0.35">
      <c r="A180" t="s">
        <v>193</v>
      </c>
      <c r="B180" t="s">
        <v>1325</v>
      </c>
      <c r="C180">
        <v>17.8</v>
      </c>
    </row>
    <row r="181" spans="1:3" x14ac:dyDescent="0.35">
      <c r="A181" t="s">
        <v>193</v>
      </c>
      <c r="B181" t="s">
        <v>1325</v>
      </c>
      <c r="C181">
        <v>17.8</v>
      </c>
    </row>
    <row r="182" spans="1:3" x14ac:dyDescent="0.35">
      <c r="A182" t="s">
        <v>193</v>
      </c>
      <c r="B182" t="s">
        <v>1325</v>
      </c>
      <c r="C182">
        <v>17.8</v>
      </c>
    </row>
    <row r="183" spans="1:3" x14ac:dyDescent="0.35">
      <c r="A183" t="s">
        <v>193</v>
      </c>
      <c r="B183" t="s">
        <v>1325</v>
      </c>
      <c r="C183">
        <v>17.8</v>
      </c>
    </row>
    <row r="184" spans="1:3" x14ac:dyDescent="0.35">
      <c r="A184" t="s">
        <v>319</v>
      </c>
      <c r="B184" t="s">
        <v>1356</v>
      </c>
      <c r="C184">
        <v>21.11</v>
      </c>
    </row>
    <row r="185" spans="1:3" x14ac:dyDescent="0.35">
      <c r="A185" t="s">
        <v>319</v>
      </c>
      <c r="B185" t="s">
        <v>1356</v>
      </c>
      <c r="C185">
        <v>20.95</v>
      </c>
    </row>
    <row r="186" spans="1:3" x14ac:dyDescent="0.35">
      <c r="A186" t="s">
        <v>319</v>
      </c>
      <c r="B186" t="s">
        <v>1356</v>
      </c>
      <c r="C186">
        <v>15.5</v>
      </c>
    </row>
    <row r="187" spans="1:3" x14ac:dyDescent="0.35">
      <c r="A187" t="s">
        <v>319</v>
      </c>
      <c r="B187" t="s">
        <v>1356</v>
      </c>
      <c r="C187">
        <v>15.5</v>
      </c>
    </row>
    <row r="188" spans="1:3" x14ac:dyDescent="0.35">
      <c r="A188" t="s">
        <v>615</v>
      </c>
      <c r="B188" t="s">
        <v>1427</v>
      </c>
      <c r="C188">
        <v>19</v>
      </c>
    </row>
    <row r="189" spans="1:3" x14ac:dyDescent="0.35">
      <c r="A189" t="s">
        <v>615</v>
      </c>
      <c r="B189" t="s">
        <v>1427</v>
      </c>
      <c r="C189">
        <v>17</v>
      </c>
    </row>
    <row r="190" spans="1:3" x14ac:dyDescent="0.35">
      <c r="A190" t="s">
        <v>785</v>
      </c>
      <c r="B190" t="s">
        <v>1538</v>
      </c>
      <c r="C190">
        <v>13.45</v>
      </c>
    </row>
    <row r="191" spans="1:3" x14ac:dyDescent="0.35">
      <c r="A191" t="s">
        <v>785</v>
      </c>
      <c r="B191" t="s">
        <v>1538</v>
      </c>
      <c r="C191">
        <v>9.16</v>
      </c>
    </row>
    <row r="192" spans="1:3" x14ac:dyDescent="0.35">
      <c r="A192" t="s">
        <v>785</v>
      </c>
      <c r="B192" t="s">
        <v>1538</v>
      </c>
      <c r="C192">
        <v>11.45</v>
      </c>
    </row>
    <row r="193" spans="1:3" x14ac:dyDescent="0.35">
      <c r="A193" t="s">
        <v>785</v>
      </c>
      <c r="B193" t="s">
        <v>1538</v>
      </c>
      <c r="C193">
        <v>13.45</v>
      </c>
    </row>
    <row r="194" spans="1:3" x14ac:dyDescent="0.35">
      <c r="A194" t="s">
        <v>785</v>
      </c>
      <c r="B194" t="s">
        <v>1538</v>
      </c>
      <c r="C194">
        <v>13.45</v>
      </c>
    </row>
    <row r="195" spans="1:3" x14ac:dyDescent="0.35">
      <c r="A195" t="s">
        <v>785</v>
      </c>
      <c r="B195" t="s">
        <v>1538</v>
      </c>
      <c r="C195">
        <v>13.45</v>
      </c>
    </row>
    <row r="196" spans="1:3" x14ac:dyDescent="0.35">
      <c r="A196" t="s">
        <v>785</v>
      </c>
      <c r="B196" t="s">
        <v>1538</v>
      </c>
      <c r="C196">
        <v>13.45</v>
      </c>
    </row>
    <row r="197" spans="1:3" x14ac:dyDescent="0.35">
      <c r="A197" t="s">
        <v>785</v>
      </c>
      <c r="B197" t="s">
        <v>1538</v>
      </c>
      <c r="C197">
        <v>13.45</v>
      </c>
    </row>
    <row r="198" spans="1:3" x14ac:dyDescent="0.35">
      <c r="A198" t="s">
        <v>785</v>
      </c>
      <c r="B198" t="s">
        <v>1538</v>
      </c>
      <c r="C198">
        <v>13.45</v>
      </c>
    </row>
    <row r="199" spans="1:3" x14ac:dyDescent="0.35">
      <c r="A199" t="s">
        <v>865</v>
      </c>
      <c r="B199" t="s">
        <v>1569</v>
      </c>
      <c r="C199">
        <v>19.86</v>
      </c>
    </row>
    <row r="200" spans="1:3" x14ac:dyDescent="0.35">
      <c r="A200" t="s">
        <v>865</v>
      </c>
      <c r="B200" t="s">
        <v>1569</v>
      </c>
      <c r="C200">
        <v>13.42</v>
      </c>
    </row>
    <row r="201" spans="1:3" x14ac:dyDescent="0.35">
      <c r="A201" t="s">
        <v>865</v>
      </c>
      <c r="B201" t="s">
        <v>1569</v>
      </c>
      <c r="C201">
        <v>19.564999999999998</v>
      </c>
    </row>
    <row r="202" spans="1:3" x14ac:dyDescent="0.35">
      <c r="A202" t="s">
        <v>865</v>
      </c>
      <c r="B202" t="s">
        <v>1569</v>
      </c>
      <c r="C202">
        <v>13.705</v>
      </c>
    </row>
    <row r="203" spans="1:3" x14ac:dyDescent="0.35">
      <c r="A203" t="s">
        <v>785</v>
      </c>
      <c r="B203" t="s">
        <v>1584</v>
      </c>
      <c r="C203">
        <v>15.55</v>
      </c>
    </row>
    <row r="204" spans="1:3" x14ac:dyDescent="0.35">
      <c r="A204" t="s">
        <v>785</v>
      </c>
      <c r="B204" t="s">
        <v>1584</v>
      </c>
      <c r="C204">
        <v>15.55</v>
      </c>
    </row>
    <row r="205" spans="1:3" x14ac:dyDescent="0.35">
      <c r="A205" t="s">
        <v>139</v>
      </c>
      <c r="B205" t="s">
        <v>1623</v>
      </c>
      <c r="C205">
        <v>15.8</v>
      </c>
    </row>
    <row r="206" spans="1:3" x14ac:dyDescent="0.35">
      <c r="A206" t="s">
        <v>139</v>
      </c>
      <c r="B206" t="s">
        <v>1623</v>
      </c>
      <c r="C206">
        <v>15.8</v>
      </c>
    </row>
    <row r="207" spans="1:3" x14ac:dyDescent="0.35">
      <c r="A207" t="s">
        <v>139</v>
      </c>
      <c r="B207" t="s">
        <v>1623</v>
      </c>
      <c r="C207">
        <v>15.8</v>
      </c>
    </row>
    <row r="208" spans="1:3" x14ac:dyDescent="0.35">
      <c r="A208" t="s">
        <v>139</v>
      </c>
      <c r="B208" t="s">
        <v>1623</v>
      </c>
      <c r="C208">
        <v>15.8</v>
      </c>
    </row>
    <row r="209" spans="1:3" x14ac:dyDescent="0.35">
      <c r="A209" t="s">
        <v>139</v>
      </c>
      <c r="B209" t="s">
        <v>1623</v>
      </c>
      <c r="C209">
        <v>15.8</v>
      </c>
    </row>
    <row r="210" spans="1:3" x14ac:dyDescent="0.35">
      <c r="A210" t="s">
        <v>139</v>
      </c>
      <c r="B210" t="s">
        <v>1623</v>
      </c>
      <c r="C210">
        <v>15.8</v>
      </c>
    </row>
    <row r="211" spans="1:3" x14ac:dyDescent="0.35">
      <c r="A211" t="s">
        <v>139</v>
      </c>
      <c r="B211" t="s">
        <v>1623</v>
      </c>
      <c r="C211">
        <v>15.8</v>
      </c>
    </row>
    <row r="212" spans="1:3" x14ac:dyDescent="0.35">
      <c r="A212" t="s">
        <v>444</v>
      </c>
      <c r="B212" t="s">
        <v>1694</v>
      </c>
      <c r="C212">
        <v>19.600000000000001</v>
      </c>
    </row>
    <row r="213" spans="1:3" x14ac:dyDescent="0.35">
      <c r="A213" t="s">
        <v>444</v>
      </c>
      <c r="B213" t="s">
        <v>1694</v>
      </c>
      <c r="C213">
        <v>19.7</v>
      </c>
    </row>
    <row r="214" spans="1:3" x14ac:dyDescent="0.35">
      <c r="A214" t="s">
        <v>865</v>
      </c>
      <c r="B214" t="s">
        <v>1722</v>
      </c>
      <c r="C214">
        <v>12.36</v>
      </c>
    </row>
    <row r="215" spans="1:3" x14ac:dyDescent="0.35">
      <c r="A215" t="s">
        <v>865</v>
      </c>
      <c r="B215" t="s">
        <v>1722</v>
      </c>
      <c r="C215">
        <v>12.385</v>
      </c>
    </row>
    <row r="216" spans="1:3" x14ac:dyDescent="0.35">
      <c r="A216" t="s">
        <v>865</v>
      </c>
      <c r="B216" t="s">
        <v>1722</v>
      </c>
      <c r="C216">
        <v>12.5</v>
      </c>
    </row>
    <row r="217" spans="1:3" x14ac:dyDescent="0.35">
      <c r="A217" t="s">
        <v>865</v>
      </c>
      <c r="B217" t="s">
        <v>1722</v>
      </c>
      <c r="C217">
        <v>16.645</v>
      </c>
    </row>
    <row r="218" spans="1:3" x14ac:dyDescent="0.35">
      <c r="A218" t="s">
        <v>865</v>
      </c>
      <c r="B218" t="s">
        <v>1722</v>
      </c>
      <c r="C218">
        <v>16.645</v>
      </c>
    </row>
    <row r="219" spans="1:3" x14ac:dyDescent="0.35">
      <c r="A219" t="s">
        <v>865</v>
      </c>
      <c r="B219" t="s">
        <v>1722</v>
      </c>
      <c r="C219">
        <v>12.385</v>
      </c>
    </row>
    <row r="220" spans="1:3" x14ac:dyDescent="0.35">
      <c r="A220" t="s">
        <v>865</v>
      </c>
      <c r="B220" t="s">
        <v>1722</v>
      </c>
      <c r="C220">
        <v>16.645</v>
      </c>
    </row>
    <row r="221" spans="1:3" x14ac:dyDescent="0.35">
      <c r="A221" t="s">
        <v>444</v>
      </c>
      <c r="B221" t="s">
        <v>1738</v>
      </c>
      <c r="C221">
        <v>12.725000000000001</v>
      </c>
    </row>
    <row r="222" spans="1:3" x14ac:dyDescent="0.35">
      <c r="A222" t="s">
        <v>444</v>
      </c>
      <c r="B222" t="s">
        <v>1738</v>
      </c>
      <c r="C222">
        <v>13.395</v>
      </c>
    </row>
    <row r="223" spans="1:3" x14ac:dyDescent="0.35">
      <c r="A223" t="s">
        <v>444</v>
      </c>
      <c r="B223" t="s">
        <v>1738</v>
      </c>
      <c r="C223">
        <v>13.395</v>
      </c>
    </row>
    <row r="224" spans="1:3" x14ac:dyDescent="0.35">
      <c r="A224" t="s">
        <v>444</v>
      </c>
      <c r="B224" t="s">
        <v>1738</v>
      </c>
      <c r="C224">
        <v>12.725000000000001</v>
      </c>
    </row>
    <row r="225" spans="1:3" x14ac:dyDescent="0.35">
      <c r="A225" t="s">
        <v>444</v>
      </c>
      <c r="B225" t="s">
        <v>1738</v>
      </c>
      <c r="C225">
        <v>9.0299999999999994</v>
      </c>
    </row>
    <row r="226" spans="1:3" x14ac:dyDescent="0.35">
      <c r="A226" t="s">
        <v>444</v>
      </c>
      <c r="B226" t="s">
        <v>1738</v>
      </c>
      <c r="C226">
        <v>8.9049999999999994</v>
      </c>
    </row>
    <row r="227" spans="1:3" x14ac:dyDescent="0.35">
      <c r="A227" t="s">
        <v>444</v>
      </c>
      <c r="B227" t="s">
        <v>1738</v>
      </c>
      <c r="C227">
        <v>12.725000000000001</v>
      </c>
    </row>
    <row r="228" spans="1:3" x14ac:dyDescent="0.35">
      <c r="A228" t="s">
        <v>679</v>
      </c>
      <c r="B228" t="s">
        <v>1769</v>
      </c>
      <c r="C228">
        <v>9.3049999999999997</v>
      </c>
    </row>
    <row r="229" spans="1:3" x14ac:dyDescent="0.35">
      <c r="A229" t="s">
        <v>679</v>
      </c>
      <c r="B229" t="s">
        <v>1769</v>
      </c>
      <c r="C229">
        <v>10.96</v>
      </c>
    </row>
    <row r="230" spans="1:3" x14ac:dyDescent="0.35">
      <c r="A230" t="s">
        <v>679</v>
      </c>
      <c r="B230" t="s">
        <v>1769</v>
      </c>
      <c r="C230">
        <v>10.96</v>
      </c>
    </row>
    <row r="231" spans="1:3" x14ac:dyDescent="0.35">
      <c r="A231" t="s">
        <v>898</v>
      </c>
      <c r="B231" t="s">
        <v>1800</v>
      </c>
      <c r="C231">
        <v>19.34</v>
      </c>
    </row>
    <row r="232" spans="1:3" x14ac:dyDescent="0.35">
      <c r="A232" t="s">
        <v>898</v>
      </c>
      <c r="B232" t="s">
        <v>1800</v>
      </c>
      <c r="C232">
        <v>19.34</v>
      </c>
    </row>
    <row r="233" spans="1:3" x14ac:dyDescent="0.35">
      <c r="A233" t="s">
        <v>898</v>
      </c>
      <c r="B233" t="s">
        <v>1800</v>
      </c>
      <c r="C233">
        <v>19.34</v>
      </c>
    </row>
    <row r="234" spans="1:3" x14ac:dyDescent="0.35">
      <c r="A234" t="s">
        <v>444</v>
      </c>
      <c r="B234" t="s">
        <v>1885</v>
      </c>
      <c r="C234">
        <v>7.15</v>
      </c>
    </row>
    <row r="235" spans="1:3" x14ac:dyDescent="0.35">
      <c r="A235" t="s">
        <v>235</v>
      </c>
      <c r="B235" t="s">
        <v>1897</v>
      </c>
      <c r="C235">
        <v>13.85</v>
      </c>
    </row>
    <row r="236" spans="1:3" x14ac:dyDescent="0.35">
      <c r="A236" t="s">
        <v>235</v>
      </c>
      <c r="B236" t="s">
        <v>1897</v>
      </c>
      <c r="C236">
        <v>13.85</v>
      </c>
    </row>
    <row r="237" spans="1:3" x14ac:dyDescent="0.35">
      <c r="A237" t="s">
        <v>319</v>
      </c>
      <c r="B237" t="s">
        <v>1946</v>
      </c>
      <c r="C237">
        <v>18.899999999999999</v>
      </c>
    </row>
    <row r="238" spans="1:3" x14ac:dyDescent="0.35">
      <c r="A238" t="s">
        <v>319</v>
      </c>
      <c r="B238" t="s">
        <v>1946</v>
      </c>
      <c r="C238">
        <v>19.335000000000001</v>
      </c>
    </row>
    <row r="239" spans="1:3" x14ac:dyDescent="0.35">
      <c r="A239" t="s">
        <v>319</v>
      </c>
      <c r="B239" t="s">
        <v>1946</v>
      </c>
      <c r="C239">
        <v>18.195</v>
      </c>
    </row>
    <row r="240" spans="1:3" x14ac:dyDescent="0.35">
      <c r="A240" t="s">
        <v>319</v>
      </c>
      <c r="B240" t="s">
        <v>1946</v>
      </c>
      <c r="C240">
        <v>18.195</v>
      </c>
    </row>
    <row r="241" spans="1:3" x14ac:dyDescent="0.35">
      <c r="A241" t="s">
        <v>319</v>
      </c>
      <c r="B241" t="s">
        <v>1946</v>
      </c>
      <c r="C241">
        <v>19.335000000000001</v>
      </c>
    </row>
    <row r="242" spans="1:3" x14ac:dyDescent="0.35">
      <c r="A242" t="s">
        <v>785</v>
      </c>
      <c r="B242" t="s">
        <v>2017</v>
      </c>
      <c r="C242">
        <v>12.149999999999999</v>
      </c>
    </row>
    <row r="243" spans="1:3" x14ac:dyDescent="0.35">
      <c r="A243" t="s">
        <v>785</v>
      </c>
      <c r="B243" t="s">
        <v>2017</v>
      </c>
      <c r="C243">
        <v>11.95</v>
      </c>
    </row>
    <row r="244" spans="1:3" x14ac:dyDescent="0.35">
      <c r="A244" t="s">
        <v>785</v>
      </c>
      <c r="B244" t="s">
        <v>2017</v>
      </c>
      <c r="C244">
        <v>13</v>
      </c>
    </row>
    <row r="245" spans="1:3" x14ac:dyDescent="0.35">
      <c r="A245" t="s">
        <v>785</v>
      </c>
      <c r="B245" t="s">
        <v>2017</v>
      </c>
      <c r="C245">
        <v>13</v>
      </c>
    </row>
    <row r="246" spans="1:3" x14ac:dyDescent="0.35">
      <c r="A246" t="s">
        <v>785</v>
      </c>
      <c r="B246" t="s">
        <v>2017</v>
      </c>
      <c r="C246">
        <v>13</v>
      </c>
    </row>
    <row r="247" spans="1:3" x14ac:dyDescent="0.35">
      <c r="A247" t="s">
        <v>139</v>
      </c>
      <c r="B247" t="s">
        <v>2034</v>
      </c>
      <c r="C247">
        <v>12.4</v>
      </c>
    </row>
    <row r="248" spans="1:3" x14ac:dyDescent="0.35">
      <c r="A248" t="s">
        <v>139</v>
      </c>
      <c r="B248" t="s">
        <v>2034</v>
      </c>
      <c r="C248">
        <v>12.4</v>
      </c>
    </row>
    <row r="249" spans="1:3" x14ac:dyDescent="0.35">
      <c r="A249" t="s">
        <v>139</v>
      </c>
      <c r="B249" t="s">
        <v>2034</v>
      </c>
      <c r="C249">
        <v>11.9</v>
      </c>
    </row>
    <row r="250" spans="1:3" x14ac:dyDescent="0.35">
      <c r="A250" t="s">
        <v>319</v>
      </c>
      <c r="B250" t="s">
        <v>2059</v>
      </c>
      <c r="C250">
        <v>13.85</v>
      </c>
    </row>
    <row r="251" spans="1:3" x14ac:dyDescent="0.35">
      <c r="A251" t="s">
        <v>319</v>
      </c>
      <c r="B251" t="s">
        <v>2059</v>
      </c>
      <c r="C251">
        <v>13.85</v>
      </c>
    </row>
    <row r="252" spans="1:3" x14ac:dyDescent="0.35">
      <c r="A252" t="s">
        <v>319</v>
      </c>
      <c r="B252" t="s">
        <v>2059</v>
      </c>
      <c r="C252">
        <v>13.85</v>
      </c>
    </row>
    <row r="253" spans="1:3" x14ac:dyDescent="0.35">
      <c r="A253" t="s">
        <v>319</v>
      </c>
      <c r="B253" t="s">
        <v>2059</v>
      </c>
      <c r="C253">
        <v>13.85</v>
      </c>
    </row>
    <row r="254" spans="1:3" x14ac:dyDescent="0.35">
      <c r="A254" t="s">
        <v>319</v>
      </c>
      <c r="B254" t="s">
        <v>2070</v>
      </c>
      <c r="C254">
        <v>17.399999999999999</v>
      </c>
    </row>
    <row r="255" spans="1:3" x14ac:dyDescent="0.35">
      <c r="A255" t="s">
        <v>319</v>
      </c>
      <c r="B255" t="s">
        <v>2070</v>
      </c>
      <c r="C255">
        <v>13.164999999999999</v>
      </c>
    </row>
    <row r="256" spans="1:3" x14ac:dyDescent="0.35">
      <c r="A256" t="s">
        <v>319</v>
      </c>
      <c r="B256" t="s">
        <v>2070</v>
      </c>
      <c r="C256">
        <v>16.38</v>
      </c>
    </row>
    <row r="257" spans="1:3" x14ac:dyDescent="0.35">
      <c r="A257" t="s">
        <v>319</v>
      </c>
      <c r="B257" t="s">
        <v>2070</v>
      </c>
      <c r="C257">
        <v>13.125</v>
      </c>
    </row>
    <row r="258" spans="1:3" x14ac:dyDescent="0.35">
      <c r="A258" t="s">
        <v>319</v>
      </c>
      <c r="B258" t="s">
        <v>2070</v>
      </c>
      <c r="C258">
        <v>16.38</v>
      </c>
    </row>
    <row r="259" spans="1:3" x14ac:dyDescent="0.35">
      <c r="A259" t="s">
        <v>319</v>
      </c>
      <c r="B259" t="s">
        <v>2070</v>
      </c>
      <c r="C259">
        <v>13.125</v>
      </c>
    </row>
    <row r="260" spans="1:3" x14ac:dyDescent="0.35">
      <c r="A260" t="s">
        <v>319</v>
      </c>
      <c r="B260" t="s">
        <v>2070</v>
      </c>
      <c r="C260">
        <v>13.125</v>
      </c>
    </row>
    <row r="261" spans="1:3" x14ac:dyDescent="0.35">
      <c r="A261" t="s">
        <v>319</v>
      </c>
      <c r="B261" t="s">
        <v>2070</v>
      </c>
      <c r="C261">
        <v>16.38</v>
      </c>
    </row>
    <row r="262" spans="1:3" x14ac:dyDescent="0.35">
      <c r="A262" t="s">
        <v>444</v>
      </c>
      <c r="B262" t="s">
        <v>2110</v>
      </c>
      <c r="C262">
        <v>16.899999999999999</v>
      </c>
    </row>
    <row r="263" spans="1:3" x14ac:dyDescent="0.35">
      <c r="A263" t="s">
        <v>898</v>
      </c>
      <c r="B263" t="s">
        <v>2127</v>
      </c>
      <c r="C263">
        <v>9.0350000000000001</v>
      </c>
    </row>
    <row r="264" spans="1:3" x14ac:dyDescent="0.35">
      <c r="A264" t="s">
        <v>235</v>
      </c>
      <c r="B264" t="s">
        <v>2138</v>
      </c>
      <c r="C264">
        <v>20.5</v>
      </c>
    </row>
    <row r="265" spans="1:3" x14ac:dyDescent="0.35">
      <c r="A265" t="s">
        <v>235</v>
      </c>
      <c r="B265" t="s">
        <v>2138</v>
      </c>
      <c r="C265">
        <v>20.5</v>
      </c>
    </row>
    <row r="266" spans="1:3" x14ac:dyDescent="0.35">
      <c r="A266" t="s">
        <v>785</v>
      </c>
      <c r="B266" t="s">
        <v>2172</v>
      </c>
      <c r="C266">
        <v>11.5</v>
      </c>
    </row>
    <row r="267" spans="1:3" x14ac:dyDescent="0.35">
      <c r="A267" t="s">
        <v>785</v>
      </c>
      <c r="B267" t="s">
        <v>2172</v>
      </c>
      <c r="C267">
        <v>13.9</v>
      </c>
    </row>
    <row r="268" spans="1:3" x14ac:dyDescent="0.35">
      <c r="A268" t="s">
        <v>785</v>
      </c>
      <c r="B268" t="s">
        <v>2172</v>
      </c>
      <c r="C268">
        <v>13.9</v>
      </c>
    </row>
    <row r="269" spans="1:3" x14ac:dyDescent="0.35">
      <c r="A269" t="s">
        <v>785</v>
      </c>
      <c r="B269" t="s">
        <v>2172</v>
      </c>
      <c r="C269">
        <v>11.5</v>
      </c>
    </row>
    <row r="270" spans="1:3" x14ac:dyDescent="0.35">
      <c r="A270" t="s">
        <v>785</v>
      </c>
      <c r="B270" t="s">
        <v>2172</v>
      </c>
      <c r="C270">
        <v>11.5</v>
      </c>
    </row>
    <row r="271" spans="1:3" x14ac:dyDescent="0.35">
      <c r="A271" t="s">
        <v>865</v>
      </c>
      <c r="B271" t="s">
        <v>2204</v>
      </c>
      <c r="C271">
        <v>13.705</v>
      </c>
    </row>
    <row r="272" spans="1:3" x14ac:dyDescent="0.35">
      <c r="A272" t="s">
        <v>865</v>
      </c>
      <c r="B272" t="s">
        <v>2204</v>
      </c>
      <c r="C272">
        <v>17.814999999999998</v>
      </c>
    </row>
    <row r="273" spans="1:3" x14ac:dyDescent="0.35">
      <c r="A273" t="s">
        <v>865</v>
      </c>
      <c r="B273" t="s">
        <v>2204</v>
      </c>
      <c r="C273">
        <v>13.705</v>
      </c>
    </row>
    <row r="274" spans="1:3" x14ac:dyDescent="0.35">
      <c r="A274" t="s">
        <v>865</v>
      </c>
      <c r="B274" t="s">
        <v>2204</v>
      </c>
      <c r="C274">
        <v>17.814999999999998</v>
      </c>
    </row>
    <row r="275" spans="1:3" x14ac:dyDescent="0.35">
      <c r="A275" t="s">
        <v>865</v>
      </c>
      <c r="B275" t="s">
        <v>2204</v>
      </c>
      <c r="C275">
        <v>18.11</v>
      </c>
    </row>
    <row r="276" spans="1:3" x14ac:dyDescent="0.35">
      <c r="A276" t="s">
        <v>865</v>
      </c>
      <c r="B276" t="s">
        <v>2204</v>
      </c>
      <c r="C276">
        <v>13.42</v>
      </c>
    </row>
    <row r="277" spans="1:3" x14ac:dyDescent="0.35">
      <c r="A277" t="s">
        <v>865</v>
      </c>
      <c r="B277" t="s">
        <v>2204</v>
      </c>
      <c r="C277">
        <v>19.86</v>
      </c>
    </row>
    <row r="278" spans="1:3" x14ac:dyDescent="0.35">
      <c r="A278" t="s">
        <v>865</v>
      </c>
      <c r="B278" t="s">
        <v>2204</v>
      </c>
      <c r="C278">
        <v>19.564999999999998</v>
      </c>
    </row>
    <row r="279" spans="1:3" x14ac:dyDescent="0.35">
      <c r="A279" t="s">
        <v>865</v>
      </c>
      <c r="B279" t="s">
        <v>2204</v>
      </c>
      <c r="C279">
        <v>13.705</v>
      </c>
    </row>
    <row r="280" spans="1:3" x14ac:dyDescent="0.35">
      <c r="A280" t="s">
        <v>865</v>
      </c>
      <c r="B280" t="s">
        <v>2204</v>
      </c>
      <c r="C280">
        <v>13.42</v>
      </c>
    </row>
    <row r="281" spans="1:3" x14ac:dyDescent="0.35">
      <c r="A281" t="s">
        <v>865</v>
      </c>
      <c r="B281" t="s">
        <v>2204</v>
      </c>
      <c r="C281">
        <v>13.705</v>
      </c>
    </row>
    <row r="282" spans="1:3" x14ac:dyDescent="0.35">
      <c r="A282" t="s">
        <v>865</v>
      </c>
      <c r="B282" t="s">
        <v>2204</v>
      </c>
      <c r="C282">
        <v>13.42</v>
      </c>
    </row>
    <row r="283" spans="1:3" x14ac:dyDescent="0.35">
      <c r="A283" t="s">
        <v>865</v>
      </c>
      <c r="B283" t="s">
        <v>2204</v>
      </c>
      <c r="C283">
        <v>19.564999999999998</v>
      </c>
    </row>
    <row r="284" spans="1:3" x14ac:dyDescent="0.35">
      <c r="A284" t="s">
        <v>865</v>
      </c>
      <c r="B284" t="s">
        <v>2204</v>
      </c>
      <c r="C284">
        <v>19.86</v>
      </c>
    </row>
    <row r="285" spans="1:3" x14ac:dyDescent="0.35">
      <c r="A285" t="s">
        <v>898</v>
      </c>
      <c r="B285" t="s">
        <v>2253</v>
      </c>
      <c r="C285">
        <v>9.9499999999999993</v>
      </c>
    </row>
    <row r="286" spans="1:3" x14ac:dyDescent="0.35">
      <c r="A286" t="s">
        <v>898</v>
      </c>
      <c r="B286" t="s">
        <v>2253</v>
      </c>
      <c r="C286">
        <v>14.600000000000001</v>
      </c>
    </row>
    <row r="287" spans="1:3" x14ac:dyDescent="0.35">
      <c r="A287" t="s">
        <v>898</v>
      </c>
      <c r="B287" t="s">
        <v>2274</v>
      </c>
      <c r="C287">
        <v>6.1950000000000003</v>
      </c>
    </row>
    <row r="288" spans="1:3" x14ac:dyDescent="0.35">
      <c r="A288" t="s">
        <v>785</v>
      </c>
      <c r="B288" t="s">
        <v>2347</v>
      </c>
      <c r="C288">
        <v>15.505000000000001</v>
      </c>
    </row>
    <row r="289" spans="1:3" x14ac:dyDescent="0.35">
      <c r="A289" t="s">
        <v>785</v>
      </c>
      <c r="B289" t="s">
        <v>2347</v>
      </c>
      <c r="C289">
        <v>15.505000000000001</v>
      </c>
    </row>
    <row r="290" spans="1:3" x14ac:dyDescent="0.35">
      <c r="A290" t="s">
        <v>785</v>
      </c>
      <c r="B290" t="s">
        <v>2347</v>
      </c>
      <c r="C290">
        <v>15.505000000000001</v>
      </c>
    </row>
    <row r="291" spans="1:3" x14ac:dyDescent="0.35">
      <c r="A291" t="s">
        <v>785</v>
      </c>
      <c r="B291" t="s">
        <v>2347</v>
      </c>
      <c r="C291">
        <v>15.505000000000001</v>
      </c>
    </row>
    <row r="292" spans="1:3" x14ac:dyDescent="0.35">
      <c r="A292" t="s">
        <v>785</v>
      </c>
      <c r="B292" t="s">
        <v>2347</v>
      </c>
      <c r="C292">
        <v>14.505000000000001</v>
      </c>
    </row>
    <row r="293" spans="1:3" x14ac:dyDescent="0.35">
      <c r="A293" t="s">
        <v>785</v>
      </c>
      <c r="B293" t="s">
        <v>2347</v>
      </c>
      <c r="C293">
        <v>14.505000000000001</v>
      </c>
    </row>
    <row r="294" spans="1:3" x14ac:dyDescent="0.35">
      <c r="A294" t="s">
        <v>865</v>
      </c>
      <c r="B294" t="s">
        <v>2411</v>
      </c>
      <c r="C294">
        <v>16</v>
      </c>
    </row>
    <row r="295" spans="1:3" x14ac:dyDescent="0.35">
      <c r="A295" t="s">
        <v>865</v>
      </c>
      <c r="B295" t="s">
        <v>2411</v>
      </c>
      <c r="C295">
        <v>14</v>
      </c>
    </row>
    <row r="296" spans="1:3" x14ac:dyDescent="0.35">
      <c r="A296" t="s">
        <v>865</v>
      </c>
      <c r="B296" t="s">
        <v>2411</v>
      </c>
      <c r="C296">
        <v>14</v>
      </c>
    </row>
    <row r="297" spans="1:3" x14ac:dyDescent="0.35">
      <c r="A297" t="s">
        <v>865</v>
      </c>
      <c r="B297" t="s">
        <v>2411</v>
      </c>
      <c r="C297">
        <v>16</v>
      </c>
    </row>
    <row r="298" spans="1:3" x14ac:dyDescent="0.35">
      <c r="A298" t="s">
        <v>785</v>
      </c>
      <c r="B298" t="s">
        <v>2442</v>
      </c>
      <c r="C298">
        <v>19.04</v>
      </c>
    </row>
    <row r="299" spans="1:3" x14ac:dyDescent="0.35">
      <c r="A299" t="s">
        <v>785</v>
      </c>
      <c r="B299" t="s">
        <v>2442</v>
      </c>
      <c r="C299">
        <v>19.04</v>
      </c>
    </row>
    <row r="300" spans="1:3" x14ac:dyDescent="0.35">
      <c r="A300" t="s">
        <v>785</v>
      </c>
      <c r="B300" t="s">
        <v>2442</v>
      </c>
      <c r="C300">
        <v>19.04</v>
      </c>
    </row>
  </sheetData>
  <mergeCells count="3">
    <mergeCell ref="G1:K1"/>
    <mergeCell ref="M1:Q1"/>
    <mergeCell ref="S1:W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K2"/>
  <sheetViews>
    <sheetView zoomScale="88" workbookViewId="0">
      <selection sqref="A1:XFD1048576"/>
    </sheetView>
  </sheetViews>
  <sheetFormatPr defaultRowHeight="14.5" x14ac:dyDescent="0.35"/>
  <cols>
    <col min="1" max="16384" width="8.7265625" style="37"/>
  </cols>
  <sheetData>
    <row r="2" spans="11:11" x14ac:dyDescent="0.35">
      <c r="K2" s="3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workbookViewId="0">
      <selection sqref="A1:XFD1048576"/>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
  <sheetViews>
    <sheetView zoomScale="80" workbookViewId="0">
      <selection sqref="A1:XFD1048576"/>
    </sheetView>
  </sheetViews>
  <sheetFormatPr defaultRowHeight="14.5" x14ac:dyDescent="0.3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topLeftCell="A6" zoomScale="106" workbookViewId="0">
      <selection activeCell="K20" sqref="K20"/>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24"/>
  <sheetViews>
    <sheetView topLeftCell="B1" zoomScale="82" workbookViewId="0">
      <selection activeCell="J10" sqref="J10"/>
    </sheetView>
  </sheetViews>
  <sheetFormatPr defaultRowHeight="14.5" x14ac:dyDescent="0.35"/>
  <cols>
    <col min="2" max="2" width="14.36328125" bestFit="1" customWidth="1"/>
    <col min="3" max="3" width="26" bestFit="1" customWidth="1"/>
    <col min="4" max="4" width="26" customWidth="1"/>
    <col min="6" max="6" width="18.1796875" customWidth="1"/>
    <col min="7" max="7" width="14.36328125" customWidth="1"/>
    <col min="8" max="8" width="36.26953125" customWidth="1"/>
    <col min="9" max="9" width="6.7265625" customWidth="1"/>
    <col min="10" max="10" width="11.08984375" customWidth="1"/>
    <col min="11" max="11" width="4.26953125" customWidth="1"/>
    <col min="12" max="12" width="5.08984375" customWidth="1"/>
    <col min="13" max="13" width="8.1796875" customWidth="1"/>
    <col min="14" max="14" width="14.54296875" customWidth="1"/>
    <col min="15" max="15" width="10.54296875" customWidth="1"/>
    <col min="16" max="16" width="5.08984375" customWidth="1"/>
    <col min="17" max="17" width="10.1796875" customWidth="1"/>
    <col min="18" max="18" width="7.08984375" customWidth="1"/>
    <col min="19" max="19" width="5.54296875" customWidth="1"/>
    <col min="20" max="20" width="5.1796875" customWidth="1"/>
    <col min="21" max="21" width="10.7265625" customWidth="1"/>
    <col min="22" max="22" width="3" customWidth="1"/>
    <col min="23" max="23" width="10.7265625" bestFit="1" customWidth="1"/>
  </cols>
  <sheetData>
    <row r="1" spans="1:8" x14ac:dyDescent="0.35">
      <c r="A1" s="8" t="s">
        <v>1</v>
      </c>
      <c r="B1" s="8" t="s">
        <v>2</v>
      </c>
      <c r="C1" s="8" t="s">
        <v>2451</v>
      </c>
      <c r="D1" s="8" t="s">
        <v>18</v>
      </c>
    </row>
    <row r="2" spans="1:8" x14ac:dyDescent="0.35">
      <c r="A2" s="12" t="s">
        <v>785</v>
      </c>
      <c r="B2" t="s">
        <v>1458</v>
      </c>
      <c r="C2" s="9">
        <f>D2*2.352</f>
        <v>188.16</v>
      </c>
      <c r="D2">
        <v>80</v>
      </c>
    </row>
    <row r="3" spans="1:8" x14ac:dyDescent="0.35">
      <c r="A3" s="11" t="s">
        <v>235</v>
      </c>
      <c r="B3" t="s">
        <v>658</v>
      </c>
      <c r="C3" s="9">
        <f t="shared" ref="C3:C10" si="0">D3*2.352</f>
        <v>66.79679999999999</v>
      </c>
      <c r="D3">
        <v>28.4</v>
      </c>
    </row>
    <row r="4" spans="1:8" x14ac:dyDescent="0.35">
      <c r="A4" s="11" t="s">
        <v>235</v>
      </c>
      <c r="B4" t="s">
        <v>2178</v>
      </c>
      <c r="C4" s="9">
        <f t="shared" si="0"/>
        <v>66.067679999999996</v>
      </c>
      <c r="D4">
        <v>28.09</v>
      </c>
      <c r="F4" s="4"/>
      <c r="G4" s="4"/>
      <c r="H4" s="5"/>
    </row>
    <row r="5" spans="1:8" x14ac:dyDescent="0.35">
      <c r="A5" s="11" t="s">
        <v>235</v>
      </c>
      <c r="B5" t="s">
        <v>1923</v>
      </c>
      <c r="C5" s="9">
        <f t="shared" si="0"/>
        <v>64.421279999999996</v>
      </c>
      <c r="D5">
        <v>27.39</v>
      </c>
      <c r="F5" s="7"/>
      <c r="G5" s="4"/>
      <c r="H5" s="5"/>
    </row>
    <row r="6" spans="1:8" x14ac:dyDescent="0.35">
      <c r="A6" s="11" t="s">
        <v>235</v>
      </c>
      <c r="B6" t="s">
        <v>2178</v>
      </c>
      <c r="C6" s="9">
        <f t="shared" si="0"/>
        <v>63.080639999999995</v>
      </c>
      <c r="D6">
        <v>26.82</v>
      </c>
      <c r="F6" s="4"/>
      <c r="G6" s="4"/>
      <c r="H6" s="5"/>
    </row>
    <row r="7" spans="1:8" x14ac:dyDescent="0.35">
      <c r="A7" s="11" t="s">
        <v>235</v>
      </c>
      <c r="B7" t="s">
        <v>2178</v>
      </c>
      <c r="C7" s="9">
        <f t="shared" si="0"/>
        <v>61.904640000000001</v>
      </c>
      <c r="D7">
        <v>26.32</v>
      </c>
      <c r="F7" s="7"/>
      <c r="G7" s="4"/>
      <c r="H7" s="5"/>
    </row>
    <row r="8" spans="1:8" x14ac:dyDescent="0.35">
      <c r="A8" s="13" t="s">
        <v>193</v>
      </c>
      <c r="B8" t="s">
        <v>194</v>
      </c>
      <c r="C8" s="9">
        <f t="shared" si="0"/>
        <v>59.199840000000002</v>
      </c>
      <c r="D8">
        <v>25.17</v>
      </c>
      <c r="F8" s="7"/>
      <c r="G8" s="4"/>
      <c r="H8" s="5"/>
    </row>
    <row r="9" spans="1:8" x14ac:dyDescent="0.35">
      <c r="A9" s="10" t="s">
        <v>139</v>
      </c>
      <c r="B9" t="s">
        <v>1134</v>
      </c>
      <c r="C9" s="9">
        <f t="shared" si="0"/>
        <v>56.730240000000002</v>
      </c>
      <c r="D9">
        <v>24.12</v>
      </c>
      <c r="F9" s="4"/>
      <c r="G9" s="4"/>
      <c r="H9" s="5"/>
    </row>
    <row r="10" spans="1:8" x14ac:dyDescent="0.35">
      <c r="A10" s="14" t="s">
        <v>319</v>
      </c>
      <c r="B10" t="s">
        <v>1060</v>
      </c>
      <c r="C10" s="9">
        <f t="shared" si="0"/>
        <v>56.447999999999993</v>
      </c>
      <c r="D10">
        <v>24</v>
      </c>
      <c r="F10" s="7"/>
      <c r="G10" s="4"/>
      <c r="H10" s="5"/>
    </row>
    <row r="11" spans="1:8" x14ac:dyDescent="0.35">
      <c r="F11" s="4"/>
      <c r="G11" s="4"/>
      <c r="H11" s="5"/>
    </row>
    <row r="12" spans="1:8" x14ac:dyDescent="0.35">
      <c r="F12" s="7"/>
      <c r="G12" s="4"/>
      <c r="H12" s="5"/>
    </row>
    <row r="13" spans="1:8" x14ac:dyDescent="0.35">
      <c r="F13" s="7"/>
      <c r="G13" s="4"/>
      <c r="H13" s="5"/>
    </row>
    <row r="14" spans="1:8" x14ac:dyDescent="0.35">
      <c r="F14" s="7"/>
      <c r="G14" s="4"/>
      <c r="H14" s="5"/>
    </row>
    <row r="15" spans="1:8" x14ac:dyDescent="0.35">
      <c r="F15" s="7"/>
      <c r="G15" s="4"/>
      <c r="H15" s="5"/>
    </row>
    <row r="16" spans="1:8" x14ac:dyDescent="0.35">
      <c r="F16" s="7"/>
      <c r="G16" s="4"/>
      <c r="H16" s="5"/>
    </row>
    <row r="17" spans="6:8" x14ac:dyDescent="0.35">
      <c r="F17" s="7"/>
      <c r="G17" s="4"/>
      <c r="H17" s="5"/>
    </row>
    <row r="18" spans="6:8" x14ac:dyDescent="0.35">
      <c r="F18" s="7"/>
      <c r="G18" s="4"/>
      <c r="H18" s="5"/>
    </row>
    <row r="19" spans="6:8" x14ac:dyDescent="0.35">
      <c r="F19" s="4"/>
      <c r="G19" s="4"/>
      <c r="H19" s="5"/>
    </row>
    <row r="20" spans="6:8" x14ac:dyDescent="0.35">
      <c r="F20" s="7"/>
    </row>
    <row r="21" spans="6:8" x14ac:dyDescent="0.35">
      <c r="F21" s="7"/>
    </row>
    <row r="22" spans="6:8" x14ac:dyDescent="0.35">
      <c r="F22" s="7"/>
    </row>
    <row r="23" spans="6:8" x14ac:dyDescent="0.35">
      <c r="F23" s="7"/>
    </row>
    <row r="24" spans="6:8" x14ac:dyDescent="0.35">
      <c r="F2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E19"/>
  <sheetViews>
    <sheetView zoomScale="65" workbookViewId="0">
      <selection activeCell="E10" sqref="E10"/>
    </sheetView>
  </sheetViews>
  <sheetFormatPr defaultRowHeight="14.5" x14ac:dyDescent="0.35"/>
  <cols>
    <col min="3" max="3" width="15.1796875" bestFit="1" customWidth="1"/>
    <col min="4" max="5" width="19.453125" bestFit="1" customWidth="1"/>
  </cols>
  <sheetData>
    <row r="1" spans="1:5" x14ac:dyDescent="0.35">
      <c r="A1" t="s">
        <v>1</v>
      </c>
      <c r="B1" t="s">
        <v>2</v>
      </c>
      <c r="C1" t="s">
        <v>2453</v>
      </c>
      <c r="D1" t="s">
        <v>4</v>
      </c>
      <c r="E1" t="s">
        <v>18</v>
      </c>
    </row>
    <row r="2" spans="1:5" x14ac:dyDescent="0.35">
      <c r="A2" t="s">
        <v>785</v>
      </c>
      <c r="B2" t="s">
        <v>1458</v>
      </c>
      <c r="C2" s="9">
        <f t="shared" ref="C2:C10" si="0">E2 * 2.352</f>
        <v>188.16</v>
      </c>
      <c r="D2" s="10">
        <v>1397</v>
      </c>
      <c r="E2">
        <v>80</v>
      </c>
    </row>
    <row r="3" spans="1:5" x14ac:dyDescent="0.35">
      <c r="A3" t="s">
        <v>235</v>
      </c>
      <c r="B3" t="s">
        <v>658</v>
      </c>
      <c r="C3" s="9">
        <f t="shared" si="0"/>
        <v>66.79679999999999</v>
      </c>
      <c r="D3">
        <v>1248</v>
      </c>
      <c r="E3">
        <v>28.4</v>
      </c>
    </row>
    <row r="4" spans="1:5" x14ac:dyDescent="0.35">
      <c r="A4" t="s">
        <v>235</v>
      </c>
      <c r="B4" t="s">
        <v>2178</v>
      </c>
      <c r="C4" s="9">
        <f t="shared" si="0"/>
        <v>66.067679999999996</v>
      </c>
      <c r="D4">
        <v>1248</v>
      </c>
      <c r="E4">
        <v>28.09</v>
      </c>
    </row>
    <row r="5" spans="1:5" x14ac:dyDescent="0.35">
      <c r="A5" t="s">
        <v>235</v>
      </c>
      <c r="B5" t="s">
        <v>1923</v>
      </c>
      <c r="C5" s="9">
        <f t="shared" si="0"/>
        <v>64.421279999999996</v>
      </c>
      <c r="D5">
        <v>1248</v>
      </c>
      <c r="E5">
        <v>27.39</v>
      </c>
    </row>
    <row r="6" spans="1:5" x14ac:dyDescent="0.35">
      <c r="A6" t="s">
        <v>235</v>
      </c>
      <c r="B6" t="s">
        <v>2178</v>
      </c>
      <c r="C6" s="9">
        <f t="shared" si="0"/>
        <v>63.080639999999995</v>
      </c>
      <c r="D6">
        <v>1498</v>
      </c>
      <c r="E6">
        <v>26.82</v>
      </c>
    </row>
    <row r="7" spans="1:5" x14ac:dyDescent="0.35">
      <c r="A7" t="s">
        <v>235</v>
      </c>
      <c r="B7" t="s">
        <v>2178</v>
      </c>
      <c r="C7" s="9">
        <f t="shared" si="0"/>
        <v>61.904640000000001</v>
      </c>
      <c r="D7">
        <v>1498</v>
      </c>
      <c r="E7">
        <v>26.32</v>
      </c>
    </row>
    <row r="8" spans="1:5" x14ac:dyDescent="0.35">
      <c r="A8" t="s">
        <v>193</v>
      </c>
      <c r="B8" t="s">
        <v>194</v>
      </c>
      <c r="C8" s="9">
        <f t="shared" si="0"/>
        <v>59.199840000000002</v>
      </c>
      <c r="D8">
        <v>799</v>
      </c>
      <c r="E8">
        <v>25.17</v>
      </c>
    </row>
    <row r="9" spans="1:5" x14ac:dyDescent="0.35">
      <c r="A9" t="s">
        <v>193</v>
      </c>
      <c r="B9" t="s">
        <v>194</v>
      </c>
      <c r="C9" s="9">
        <f t="shared" si="0"/>
        <v>59.199840000000002</v>
      </c>
      <c r="D9">
        <v>999</v>
      </c>
      <c r="E9">
        <v>25.17</v>
      </c>
    </row>
    <row r="10" spans="1:5" x14ac:dyDescent="0.35">
      <c r="A10" t="s">
        <v>139</v>
      </c>
      <c r="B10" t="s">
        <v>1134</v>
      </c>
      <c r="C10" s="9">
        <f t="shared" si="0"/>
        <v>56.730240000000002</v>
      </c>
      <c r="D10">
        <v>1199</v>
      </c>
      <c r="E10">
        <v>24.12</v>
      </c>
    </row>
    <row r="14" spans="1:5" x14ac:dyDescent="0.35">
      <c r="C14" s="9"/>
    </row>
    <row r="15" spans="1:5" x14ac:dyDescent="0.35">
      <c r="C15" s="9"/>
    </row>
    <row r="16" spans="1:5" x14ac:dyDescent="0.35">
      <c r="C16" s="9"/>
    </row>
    <row r="17" spans="3:3" x14ac:dyDescent="0.35">
      <c r="C17" s="9"/>
    </row>
    <row r="18" spans="3:3" x14ac:dyDescent="0.35">
      <c r="C18" s="9"/>
    </row>
    <row r="19" spans="3:3" x14ac:dyDescent="0.35">
      <c r="C19"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F264"/>
  <sheetViews>
    <sheetView zoomScale="67" workbookViewId="0">
      <selection activeCell="M23" sqref="M23"/>
    </sheetView>
  </sheetViews>
  <sheetFormatPr defaultRowHeight="14.5" x14ac:dyDescent="0.35"/>
  <cols>
    <col min="1" max="1" width="10.6328125" bestFit="1" customWidth="1"/>
    <col min="2" max="2" width="14.36328125" bestFit="1" customWidth="1"/>
    <col min="3" max="3" width="10" bestFit="1" customWidth="1"/>
    <col min="4" max="4" width="10" customWidth="1"/>
    <col min="5" max="6" width="15.6328125" bestFit="1" customWidth="1"/>
    <col min="7" max="7" width="15" customWidth="1"/>
  </cols>
  <sheetData>
    <row r="1" spans="1:6" x14ac:dyDescent="0.35">
      <c r="A1" t="s">
        <v>1</v>
      </c>
      <c r="B1" t="s">
        <v>2</v>
      </c>
      <c r="C1" t="s">
        <v>16</v>
      </c>
      <c r="E1" s="6" t="s">
        <v>2450</v>
      </c>
      <c r="F1" s="6" t="s">
        <v>2454</v>
      </c>
    </row>
    <row r="2" spans="1:6" x14ac:dyDescent="0.35">
      <c r="A2" t="s">
        <v>785</v>
      </c>
      <c r="B2" t="s">
        <v>1458</v>
      </c>
      <c r="C2" t="s">
        <v>147</v>
      </c>
      <c r="E2" s="4" t="s">
        <v>235</v>
      </c>
      <c r="F2" s="5">
        <v>96</v>
      </c>
    </row>
    <row r="3" spans="1:6" x14ac:dyDescent="0.35">
      <c r="A3" t="s">
        <v>785</v>
      </c>
      <c r="B3" t="s">
        <v>1458</v>
      </c>
      <c r="C3" t="s">
        <v>147</v>
      </c>
      <c r="E3" s="4" t="s">
        <v>319</v>
      </c>
      <c r="F3" s="5">
        <v>46</v>
      </c>
    </row>
    <row r="4" spans="1:6" x14ac:dyDescent="0.35">
      <c r="A4" t="s">
        <v>235</v>
      </c>
      <c r="B4" t="s">
        <v>1923</v>
      </c>
      <c r="C4" t="s">
        <v>147</v>
      </c>
      <c r="E4" s="4" t="s">
        <v>139</v>
      </c>
      <c r="F4" s="5">
        <v>36</v>
      </c>
    </row>
    <row r="5" spans="1:6" x14ac:dyDescent="0.35">
      <c r="A5" t="s">
        <v>235</v>
      </c>
      <c r="B5" t="s">
        <v>1923</v>
      </c>
      <c r="C5" t="s">
        <v>147</v>
      </c>
    </row>
    <row r="6" spans="1:6" x14ac:dyDescent="0.35">
      <c r="A6" t="s">
        <v>235</v>
      </c>
      <c r="B6" t="s">
        <v>1923</v>
      </c>
      <c r="C6" t="s">
        <v>147</v>
      </c>
    </row>
    <row r="7" spans="1:6" x14ac:dyDescent="0.35">
      <c r="A7" t="s">
        <v>235</v>
      </c>
      <c r="B7" t="s">
        <v>1923</v>
      </c>
      <c r="C7" t="s">
        <v>147</v>
      </c>
    </row>
    <row r="8" spans="1:6" x14ac:dyDescent="0.35">
      <c r="A8" t="s">
        <v>193</v>
      </c>
      <c r="B8" t="s">
        <v>194</v>
      </c>
      <c r="C8" t="s">
        <v>147</v>
      </c>
    </row>
    <row r="9" spans="1:6" x14ac:dyDescent="0.35">
      <c r="A9" t="s">
        <v>193</v>
      </c>
      <c r="B9" t="s">
        <v>194</v>
      </c>
      <c r="C9" t="s">
        <v>147</v>
      </c>
    </row>
    <row r="10" spans="1:6" x14ac:dyDescent="0.35">
      <c r="A10" t="s">
        <v>193</v>
      </c>
      <c r="B10" t="s">
        <v>194</v>
      </c>
      <c r="C10" t="s">
        <v>147</v>
      </c>
    </row>
    <row r="11" spans="1:6" x14ac:dyDescent="0.35">
      <c r="A11" t="s">
        <v>193</v>
      </c>
      <c r="B11" t="s">
        <v>194</v>
      </c>
      <c r="C11" t="s">
        <v>147</v>
      </c>
    </row>
    <row r="12" spans="1:6" x14ac:dyDescent="0.35">
      <c r="A12" t="s">
        <v>193</v>
      </c>
      <c r="B12" t="s">
        <v>194</v>
      </c>
      <c r="C12" t="s">
        <v>147</v>
      </c>
    </row>
    <row r="13" spans="1:6" x14ac:dyDescent="0.35">
      <c r="A13" t="s">
        <v>193</v>
      </c>
      <c r="B13" t="s">
        <v>194</v>
      </c>
      <c r="C13" t="s">
        <v>147</v>
      </c>
      <c r="E13" s="3" t="s">
        <v>2450</v>
      </c>
      <c r="F13" t="s">
        <v>2454</v>
      </c>
    </row>
    <row r="14" spans="1:6" x14ac:dyDescent="0.35">
      <c r="A14" t="s">
        <v>193</v>
      </c>
      <c r="B14" t="s">
        <v>194</v>
      </c>
      <c r="C14" t="s">
        <v>147</v>
      </c>
      <c r="E14" s="4" t="s">
        <v>235</v>
      </c>
      <c r="F14" s="5">
        <v>96</v>
      </c>
    </row>
    <row r="15" spans="1:6" x14ac:dyDescent="0.35">
      <c r="A15" t="s">
        <v>193</v>
      </c>
      <c r="B15" t="s">
        <v>194</v>
      </c>
      <c r="C15" t="s">
        <v>147</v>
      </c>
      <c r="E15" s="4" t="s">
        <v>319</v>
      </c>
      <c r="F15" s="5">
        <v>46</v>
      </c>
    </row>
    <row r="16" spans="1:6" x14ac:dyDescent="0.35">
      <c r="A16" t="s">
        <v>193</v>
      </c>
      <c r="B16" t="s">
        <v>194</v>
      </c>
      <c r="C16" t="s">
        <v>147</v>
      </c>
      <c r="E16" s="4" t="s">
        <v>139</v>
      </c>
      <c r="F16" s="5">
        <v>36</v>
      </c>
    </row>
    <row r="17" spans="1:6" x14ac:dyDescent="0.35">
      <c r="A17" t="s">
        <v>193</v>
      </c>
      <c r="B17" t="s">
        <v>194</v>
      </c>
      <c r="C17" t="s">
        <v>147</v>
      </c>
      <c r="E17" s="4" t="s">
        <v>785</v>
      </c>
      <c r="F17" s="5">
        <v>27</v>
      </c>
    </row>
    <row r="18" spans="1:6" x14ac:dyDescent="0.35">
      <c r="A18" t="s">
        <v>193</v>
      </c>
      <c r="B18" t="s">
        <v>194</v>
      </c>
      <c r="C18" t="s">
        <v>147</v>
      </c>
      <c r="E18" s="4" t="s">
        <v>444</v>
      </c>
      <c r="F18" s="5">
        <v>25</v>
      </c>
    </row>
    <row r="19" spans="1:6" x14ac:dyDescent="0.35">
      <c r="A19" t="s">
        <v>193</v>
      </c>
      <c r="B19" t="s">
        <v>194</v>
      </c>
      <c r="C19" t="s">
        <v>147</v>
      </c>
      <c r="E19" s="4" t="s">
        <v>193</v>
      </c>
      <c r="F19" s="5">
        <v>12</v>
      </c>
    </row>
    <row r="20" spans="1:6" x14ac:dyDescent="0.35">
      <c r="A20" t="s">
        <v>319</v>
      </c>
      <c r="B20" t="s">
        <v>1060</v>
      </c>
      <c r="C20" t="s">
        <v>147</v>
      </c>
      <c r="E20" s="4" t="s">
        <v>679</v>
      </c>
      <c r="F20" s="5">
        <v>11</v>
      </c>
    </row>
    <row r="21" spans="1:6" x14ac:dyDescent="0.35">
      <c r="A21" t="s">
        <v>319</v>
      </c>
      <c r="B21" t="s">
        <v>1060</v>
      </c>
      <c r="C21" t="s">
        <v>147</v>
      </c>
      <c r="E21" s="4" t="s">
        <v>615</v>
      </c>
      <c r="F21" s="5">
        <v>10</v>
      </c>
    </row>
    <row r="22" spans="1:6" x14ac:dyDescent="0.35">
      <c r="A22" t="s">
        <v>139</v>
      </c>
      <c r="B22" t="s">
        <v>360</v>
      </c>
      <c r="C22" t="s">
        <v>147</v>
      </c>
      <c r="E22" s="4" t="s">
        <v>2448</v>
      </c>
      <c r="F22" s="5">
        <v>263</v>
      </c>
    </row>
    <row r="23" spans="1:6" x14ac:dyDescent="0.35">
      <c r="A23" t="s">
        <v>139</v>
      </c>
      <c r="B23" t="s">
        <v>360</v>
      </c>
      <c r="C23" t="s">
        <v>147</v>
      </c>
    </row>
    <row r="24" spans="1:6" x14ac:dyDescent="0.35">
      <c r="A24" t="s">
        <v>139</v>
      </c>
      <c r="B24" t="s">
        <v>360</v>
      </c>
      <c r="C24" t="s">
        <v>147</v>
      </c>
    </row>
    <row r="25" spans="1:6" x14ac:dyDescent="0.35">
      <c r="A25" t="s">
        <v>139</v>
      </c>
      <c r="B25" t="s">
        <v>360</v>
      </c>
      <c r="C25" t="s">
        <v>147</v>
      </c>
    </row>
    <row r="26" spans="1:6" x14ac:dyDescent="0.35">
      <c r="A26" t="s">
        <v>139</v>
      </c>
      <c r="B26" t="s">
        <v>360</v>
      </c>
      <c r="C26" t="s">
        <v>147</v>
      </c>
    </row>
    <row r="27" spans="1:6" x14ac:dyDescent="0.35">
      <c r="A27" t="s">
        <v>139</v>
      </c>
      <c r="B27" t="s">
        <v>360</v>
      </c>
      <c r="C27" t="s">
        <v>147</v>
      </c>
    </row>
    <row r="28" spans="1:6" x14ac:dyDescent="0.35">
      <c r="A28" t="s">
        <v>139</v>
      </c>
      <c r="B28" t="s">
        <v>360</v>
      </c>
      <c r="C28" t="s">
        <v>147</v>
      </c>
    </row>
    <row r="29" spans="1:6" x14ac:dyDescent="0.35">
      <c r="A29" t="s">
        <v>139</v>
      </c>
      <c r="B29" t="s">
        <v>140</v>
      </c>
      <c r="C29" t="s">
        <v>147</v>
      </c>
    </row>
    <row r="30" spans="1:6" x14ac:dyDescent="0.35">
      <c r="A30" t="s">
        <v>139</v>
      </c>
      <c r="B30" t="s">
        <v>140</v>
      </c>
      <c r="C30" t="s">
        <v>147</v>
      </c>
    </row>
    <row r="31" spans="1:6" x14ac:dyDescent="0.35">
      <c r="A31" t="s">
        <v>139</v>
      </c>
      <c r="B31" t="s">
        <v>140</v>
      </c>
      <c r="C31" t="s">
        <v>147</v>
      </c>
    </row>
    <row r="32" spans="1:6" x14ac:dyDescent="0.35">
      <c r="A32" t="s">
        <v>139</v>
      </c>
      <c r="B32" t="s">
        <v>140</v>
      </c>
      <c r="C32" t="s">
        <v>147</v>
      </c>
    </row>
    <row r="33" spans="1:3" x14ac:dyDescent="0.35">
      <c r="A33" t="s">
        <v>139</v>
      </c>
      <c r="B33" t="s">
        <v>140</v>
      </c>
      <c r="C33" t="s">
        <v>147</v>
      </c>
    </row>
    <row r="34" spans="1:3" x14ac:dyDescent="0.35">
      <c r="A34" t="s">
        <v>235</v>
      </c>
      <c r="B34" t="s">
        <v>300</v>
      </c>
      <c r="C34" t="s">
        <v>147</v>
      </c>
    </row>
    <row r="35" spans="1:3" x14ac:dyDescent="0.35">
      <c r="A35" t="s">
        <v>235</v>
      </c>
      <c r="B35" t="s">
        <v>391</v>
      </c>
      <c r="C35" t="s">
        <v>147</v>
      </c>
    </row>
    <row r="36" spans="1:3" x14ac:dyDescent="0.35">
      <c r="A36" t="s">
        <v>235</v>
      </c>
      <c r="B36" t="s">
        <v>391</v>
      </c>
      <c r="C36" t="s">
        <v>147</v>
      </c>
    </row>
    <row r="37" spans="1:3" x14ac:dyDescent="0.35">
      <c r="A37" t="s">
        <v>235</v>
      </c>
      <c r="B37" t="s">
        <v>391</v>
      </c>
      <c r="C37" t="s">
        <v>147</v>
      </c>
    </row>
    <row r="38" spans="1:3" x14ac:dyDescent="0.35">
      <c r="A38" t="s">
        <v>235</v>
      </c>
      <c r="B38" t="s">
        <v>391</v>
      </c>
      <c r="C38" t="s">
        <v>147</v>
      </c>
    </row>
    <row r="39" spans="1:3" x14ac:dyDescent="0.35">
      <c r="A39" t="s">
        <v>235</v>
      </c>
      <c r="B39" t="s">
        <v>391</v>
      </c>
      <c r="C39" t="s">
        <v>147</v>
      </c>
    </row>
    <row r="40" spans="1:3" x14ac:dyDescent="0.35">
      <c r="A40" t="s">
        <v>235</v>
      </c>
      <c r="B40" t="s">
        <v>391</v>
      </c>
      <c r="C40" t="s">
        <v>147</v>
      </c>
    </row>
    <row r="41" spans="1:3" x14ac:dyDescent="0.35">
      <c r="A41" t="s">
        <v>235</v>
      </c>
      <c r="B41" t="s">
        <v>391</v>
      </c>
      <c r="C41" t="s">
        <v>147</v>
      </c>
    </row>
    <row r="42" spans="1:3" x14ac:dyDescent="0.35">
      <c r="A42" t="s">
        <v>235</v>
      </c>
      <c r="B42" t="s">
        <v>391</v>
      </c>
      <c r="C42" t="s">
        <v>147</v>
      </c>
    </row>
    <row r="43" spans="1:3" x14ac:dyDescent="0.35">
      <c r="A43" t="s">
        <v>235</v>
      </c>
      <c r="B43" t="s">
        <v>1051</v>
      </c>
      <c r="C43" t="s">
        <v>147</v>
      </c>
    </row>
    <row r="44" spans="1:3" x14ac:dyDescent="0.35">
      <c r="A44" t="s">
        <v>235</v>
      </c>
      <c r="B44" t="s">
        <v>1051</v>
      </c>
      <c r="C44" t="s">
        <v>147</v>
      </c>
    </row>
    <row r="45" spans="1:3" x14ac:dyDescent="0.35">
      <c r="A45" t="s">
        <v>235</v>
      </c>
      <c r="B45" t="s">
        <v>1051</v>
      </c>
      <c r="C45" t="s">
        <v>147</v>
      </c>
    </row>
    <row r="46" spans="1:3" x14ac:dyDescent="0.35">
      <c r="A46" t="s">
        <v>235</v>
      </c>
      <c r="B46" t="s">
        <v>1051</v>
      </c>
      <c r="C46" t="s">
        <v>147</v>
      </c>
    </row>
    <row r="47" spans="1:3" x14ac:dyDescent="0.35">
      <c r="A47" t="s">
        <v>235</v>
      </c>
      <c r="B47" t="s">
        <v>1051</v>
      </c>
      <c r="C47" t="s">
        <v>147</v>
      </c>
    </row>
    <row r="48" spans="1:3" x14ac:dyDescent="0.35">
      <c r="A48" t="s">
        <v>235</v>
      </c>
      <c r="B48" t="s">
        <v>1051</v>
      </c>
      <c r="C48" t="s">
        <v>147</v>
      </c>
    </row>
    <row r="49" spans="1:3" x14ac:dyDescent="0.35">
      <c r="A49" t="s">
        <v>235</v>
      </c>
      <c r="B49" t="s">
        <v>1051</v>
      </c>
      <c r="C49" t="s">
        <v>147</v>
      </c>
    </row>
    <row r="50" spans="1:3" x14ac:dyDescent="0.35">
      <c r="A50" t="s">
        <v>235</v>
      </c>
      <c r="B50" t="s">
        <v>1051</v>
      </c>
      <c r="C50" t="s">
        <v>147</v>
      </c>
    </row>
    <row r="51" spans="1:3" x14ac:dyDescent="0.35">
      <c r="A51" t="s">
        <v>235</v>
      </c>
      <c r="B51" t="s">
        <v>1051</v>
      </c>
      <c r="C51" t="s">
        <v>147</v>
      </c>
    </row>
    <row r="52" spans="1:3" x14ac:dyDescent="0.35">
      <c r="A52" t="s">
        <v>235</v>
      </c>
      <c r="B52" t="s">
        <v>1051</v>
      </c>
      <c r="C52" t="s">
        <v>147</v>
      </c>
    </row>
    <row r="53" spans="1:3" x14ac:dyDescent="0.35">
      <c r="A53" t="s">
        <v>139</v>
      </c>
      <c r="B53" t="s">
        <v>477</v>
      </c>
      <c r="C53" t="s">
        <v>147</v>
      </c>
    </row>
    <row r="54" spans="1:3" x14ac:dyDescent="0.35">
      <c r="A54" t="s">
        <v>139</v>
      </c>
      <c r="B54" t="s">
        <v>477</v>
      </c>
      <c r="C54" t="s">
        <v>147</v>
      </c>
    </row>
    <row r="55" spans="1:3" x14ac:dyDescent="0.35">
      <c r="A55" t="s">
        <v>139</v>
      </c>
      <c r="B55" t="s">
        <v>477</v>
      </c>
      <c r="C55" t="s">
        <v>147</v>
      </c>
    </row>
    <row r="56" spans="1:3" x14ac:dyDescent="0.35">
      <c r="A56" t="s">
        <v>139</v>
      </c>
      <c r="B56" t="s">
        <v>477</v>
      </c>
      <c r="C56" t="s">
        <v>147</v>
      </c>
    </row>
    <row r="57" spans="1:3" x14ac:dyDescent="0.35">
      <c r="A57" t="s">
        <v>785</v>
      </c>
      <c r="B57" t="s">
        <v>1075</v>
      </c>
      <c r="C57" t="s">
        <v>147</v>
      </c>
    </row>
    <row r="58" spans="1:3" x14ac:dyDescent="0.35">
      <c r="A58" t="s">
        <v>785</v>
      </c>
      <c r="B58" t="s">
        <v>1075</v>
      </c>
      <c r="C58" t="s">
        <v>147</v>
      </c>
    </row>
    <row r="59" spans="1:3" x14ac:dyDescent="0.35">
      <c r="A59" t="s">
        <v>785</v>
      </c>
      <c r="B59" t="s">
        <v>1075</v>
      </c>
      <c r="C59" t="s">
        <v>147</v>
      </c>
    </row>
    <row r="60" spans="1:3" x14ac:dyDescent="0.35">
      <c r="A60" t="s">
        <v>785</v>
      </c>
      <c r="B60" t="s">
        <v>1075</v>
      </c>
      <c r="C60" t="s">
        <v>147</v>
      </c>
    </row>
    <row r="61" spans="1:3" x14ac:dyDescent="0.35">
      <c r="A61" t="s">
        <v>785</v>
      </c>
      <c r="B61" t="s">
        <v>1075</v>
      </c>
      <c r="C61" t="s">
        <v>147</v>
      </c>
    </row>
    <row r="62" spans="1:3" x14ac:dyDescent="0.35">
      <c r="A62" t="s">
        <v>785</v>
      </c>
      <c r="B62" t="s">
        <v>1075</v>
      </c>
      <c r="C62" t="s">
        <v>147</v>
      </c>
    </row>
    <row r="63" spans="1:3" x14ac:dyDescent="0.35">
      <c r="A63" t="s">
        <v>785</v>
      </c>
      <c r="B63" t="s">
        <v>1075</v>
      </c>
      <c r="C63" t="s">
        <v>147</v>
      </c>
    </row>
    <row r="64" spans="1:3" x14ac:dyDescent="0.35">
      <c r="A64" t="s">
        <v>785</v>
      </c>
      <c r="B64" t="s">
        <v>1075</v>
      </c>
      <c r="C64" t="s">
        <v>147</v>
      </c>
    </row>
    <row r="65" spans="1:3" x14ac:dyDescent="0.35">
      <c r="A65" t="s">
        <v>785</v>
      </c>
      <c r="B65" t="s">
        <v>1075</v>
      </c>
      <c r="C65" t="s">
        <v>147</v>
      </c>
    </row>
    <row r="66" spans="1:3" x14ac:dyDescent="0.35">
      <c r="A66" t="s">
        <v>785</v>
      </c>
      <c r="B66" t="s">
        <v>1075</v>
      </c>
      <c r="C66" t="s">
        <v>147</v>
      </c>
    </row>
    <row r="67" spans="1:3" x14ac:dyDescent="0.35">
      <c r="A67" t="s">
        <v>785</v>
      </c>
      <c r="B67" t="s">
        <v>1075</v>
      </c>
      <c r="C67" t="s">
        <v>147</v>
      </c>
    </row>
    <row r="68" spans="1:3" x14ac:dyDescent="0.35">
      <c r="A68" t="s">
        <v>235</v>
      </c>
      <c r="B68" t="s">
        <v>1923</v>
      </c>
      <c r="C68" t="s">
        <v>147</v>
      </c>
    </row>
    <row r="69" spans="1:3" x14ac:dyDescent="0.35">
      <c r="A69" t="s">
        <v>235</v>
      </c>
      <c r="B69" t="s">
        <v>1923</v>
      </c>
      <c r="C69" t="s">
        <v>147</v>
      </c>
    </row>
    <row r="70" spans="1:3" x14ac:dyDescent="0.35">
      <c r="A70" t="s">
        <v>235</v>
      </c>
      <c r="B70" t="s">
        <v>1923</v>
      </c>
      <c r="C70" t="s">
        <v>147</v>
      </c>
    </row>
    <row r="71" spans="1:3" x14ac:dyDescent="0.35">
      <c r="A71" t="s">
        <v>235</v>
      </c>
      <c r="B71" t="s">
        <v>1923</v>
      </c>
      <c r="C71" t="s">
        <v>147</v>
      </c>
    </row>
    <row r="72" spans="1:3" x14ac:dyDescent="0.35">
      <c r="A72" t="s">
        <v>235</v>
      </c>
      <c r="B72" t="s">
        <v>1923</v>
      </c>
      <c r="C72" t="s">
        <v>147</v>
      </c>
    </row>
    <row r="73" spans="1:3" x14ac:dyDescent="0.35">
      <c r="A73" t="s">
        <v>235</v>
      </c>
      <c r="B73" t="s">
        <v>1923</v>
      </c>
      <c r="C73" t="s">
        <v>147</v>
      </c>
    </row>
    <row r="74" spans="1:3" x14ac:dyDescent="0.35">
      <c r="A74" t="s">
        <v>235</v>
      </c>
      <c r="B74" t="s">
        <v>1923</v>
      </c>
      <c r="C74" t="s">
        <v>147</v>
      </c>
    </row>
    <row r="75" spans="1:3" x14ac:dyDescent="0.35">
      <c r="A75" t="s">
        <v>235</v>
      </c>
      <c r="B75" t="s">
        <v>1923</v>
      </c>
      <c r="C75" t="s">
        <v>147</v>
      </c>
    </row>
    <row r="76" spans="1:3" x14ac:dyDescent="0.35">
      <c r="A76" t="s">
        <v>235</v>
      </c>
      <c r="B76" t="s">
        <v>1923</v>
      </c>
      <c r="C76" t="s">
        <v>147</v>
      </c>
    </row>
    <row r="77" spans="1:3" x14ac:dyDescent="0.35">
      <c r="A77" t="s">
        <v>235</v>
      </c>
      <c r="B77" t="s">
        <v>1979</v>
      </c>
      <c r="C77" t="s">
        <v>147</v>
      </c>
    </row>
    <row r="78" spans="1:3" x14ac:dyDescent="0.35">
      <c r="A78" t="s">
        <v>319</v>
      </c>
      <c r="B78" t="s">
        <v>1285</v>
      </c>
      <c r="C78" t="s">
        <v>147</v>
      </c>
    </row>
    <row r="79" spans="1:3" x14ac:dyDescent="0.35">
      <c r="A79" t="s">
        <v>235</v>
      </c>
      <c r="B79" t="s">
        <v>398</v>
      </c>
      <c r="C79" t="s">
        <v>147</v>
      </c>
    </row>
    <row r="80" spans="1:3" x14ac:dyDescent="0.35">
      <c r="A80" t="s">
        <v>235</v>
      </c>
      <c r="B80" t="s">
        <v>398</v>
      </c>
      <c r="C80" t="s">
        <v>147</v>
      </c>
    </row>
    <row r="81" spans="1:3" x14ac:dyDescent="0.35">
      <c r="A81" t="s">
        <v>235</v>
      </c>
      <c r="B81" t="s">
        <v>398</v>
      </c>
      <c r="C81" t="s">
        <v>147</v>
      </c>
    </row>
    <row r="82" spans="1:3" x14ac:dyDescent="0.35">
      <c r="A82" t="s">
        <v>235</v>
      </c>
      <c r="B82" t="s">
        <v>398</v>
      </c>
      <c r="C82" t="s">
        <v>147</v>
      </c>
    </row>
    <row r="83" spans="1:3" x14ac:dyDescent="0.35">
      <c r="A83" t="s">
        <v>235</v>
      </c>
      <c r="B83" t="s">
        <v>398</v>
      </c>
      <c r="C83" t="s">
        <v>147</v>
      </c>
    </row>
    <row r="84" spans="1:3" x14ac:dyDescent="0.35">
      <c r="A84" t="s">
        <v>235</v>
      </c>
      <c r="B84" t="s">
        <v>398</v>
      </c>
      <c r="C84" t="s">
        <v>147</v>
      </c>
    </row>
    <row r="85" spans="1:3" x14ac:dyDescent="0.35">
      <c r="A85" t="s">
        <v>319</v>
      </c>
      <c r="B85" t="s">
        <v>2144</v>
      </c>
      <c r="C85" t="s">
        <v>147</v>
      </c>
    </row>
    <row r="86" spans="1:3" x14ac:dyDescent="0.35">
      <c r="A86" t="s">
        <v>444</v>
      </c>
      <c r="B86" t="s">
        <v>445</v>
      </c>
      <c r="C86" t="s">
        <v>147</v>
      </c>
    </row>
    <row r="87" spans="1:3" x14ac:dyDescent="0.35">
      <c r="A87" t="s">
        <v>444</v>
      </c>
      <c r="B87" t="s">
        <v>445</v>
      </c>
      <c r="C87" t="s">
        <v>147</v>
      </c>
    </row>
    <row r="88" spans="1:3" x14ac:dyDescent="0.35">
      <c r="A88" t="s">
        <v>444</v>
      </c>
      <c r="B88" t="s">
        <v>445</v>
      </c>
      <c r="C88" t="s">
        <v>147</v>
      </c>
    </row>
    <row r="89" spans="1:3" x14ac:dyDescent="0.35">
      <c r="A89" t="s">
        <v>444</v>
      </c>
      <c r="B89" t="s">
        <v>445</v>
      </c>
      <c r="C89" t="s">
        <v>147</v>
      </c>
    </row>
    <row r="90" spans="1:3" x14ac:dyDescent="0.35">
      <c r="A90" t="s">
        <v>444</v>
      </c>
      <c r="B90" t="s">
        <v>445</v>
      </c>
      <c r="C90" t="s">
        <v>147</v>
      </c>
    </row>
    <row r="91" spans="1:3" x14ac:dyDescent="0.35">
      <c r="A91" t="s">
        <v>444</v>
      </c>
      <c r="B91" t="s">
        <v>445</v>
      </c>
      <c r="C91" t="s">
        <v>147</v>
      </c>
    </row>
    <row r="92" spans="1:3" x14ac:dyDescent="0.35">
      <c r="A92" t="s">
        <v>444</v>
      </c>
      <c r="B92" t="s">
        <v>445</v>
      </c>
      <c r="C92" t="s">
        <v>147</v>
      </c>
    </row>
    <row r="93" spans="1:3" x14ac:dyDescent="0.35">
      <c r="A93" t="s">
        <v>615</v>
      </c>
      <c r="B93" t="s">
        <v>616</v>
      </c>
      <c r="C93" t="s">
        <v>147</v>
      </c>
    </row>
    <row r="94" spans="1:3" x14ac:dyDescent="0.35">
      <c r="A94" t="s">
        <v>615</v>
      </c>
      <c r="B94" t="s">
        <v>616</v>
      </c>
      <c r="C94" t="s">
        <v>147</v>
      </c>
    </row>
    <row r="95" spans="1:3" x14ac:dyDescent="0.35">
      <c r="A95" t="s">
        <v>615</v>
      </c>
      <c r="B95" t="s">
        <v>616</v>
      </c>
      <c r="C95" t="s">
        <v>147</v>
      </c>
    </row>
    <row r="96" spans="1:3" x14ac:dyDescent="0.35">
      <c r="A96" t="s">
        <v>615</v>
      </c>
      <c r="B96" t="s">
        <v>616</v>
      </c>
      <c r="C96" t="s">
        <v>147</v>
      </c>
    </row>
    <row r="97" spans="1:3" x14ac:dyDescent="0.35">
      <c r="A97" t="s">
        <v>615</v>
      </c>
      <c r="B97" t="s">
        <v>1427</v>
      </c>
      <c r="C97" t="s">
        <v>147</v>
      </c>
    </row>
    <row r="98" spans="1:3" x14ac:dyDescent="0.35">
      <c r="A98" t="s">
        <v>235</v>
      </c>
      <c r="B98" t="s">
        <v>273</v>
      </c>
      <c r="C98" t="s">
        <v>147</v>
      </c>
    </row>
    <row r="99" spans="1:3" x14ac:dyDescent="0.35">
      <c r="A99" t="s">
        <v>319</v>
      </c>
      <c r="B99" t="s">
        <v>1060</v>
      </c>
      <c r="C99" t="s">
        <v>147</v>
      </c>
    </row>
    <row r="100" spans="1:3" x14ac:dyDescent="0.35">
      <c r="A100" t="s">
        <v>319</v>
      </c>
      <c r="B100" t="s">
        <v>1060</v>
      </c>
      <c r="C100" t="s">
        <v>147</v>
      </c>
    </row>
    <row r="101" spans="1:3" x14ac:dyDescent="0.35">
      <c r="A101" t="s">
        <v>319</v>
      </c>
      <c r="B101" t="s">
        <v>1946</v>
      </c>
      <c r="C101" t="s">
        <v>147</v>
      </c>
    </row>
    <row r="102" spans="1:3" x14ac:dyDescent="0.35">
      <c r="A102" t="s">
        <v>319</v>
      </c>
      <c r="B102" t="s">
        <v>1946</v>
      </c>
      <c r="C102" t="s">
        <v>147</v>
      </c>
    </row>
    <row r="103" spans="1:3" x14ac:dyDescent="0.35">
      <c r="A103" t="s">
        <v>319</v>
      </c>
      <c r="B103" t="s">
        <v>1946</v>
      </c>
      <c r="C103" t="s">
        <v>147</v>
      </c>
    </row>
    <row r="104" spans="1:3" x14ac:dyDescent="0.35">
      <c r="A104" t="s">
        <v>319</v>
      </c>
      <c r="B104" t="s">
        <v>1946</v>
      </c>
      <c r="C104" t="s">
        <v>147</v>
      </c>
    </row>
    <row r="105" spans="1:3" x14ac:dyDescent="0.35">
      <c r="A105" t="s">
        <v>319</v>
      </c>
      <c r="B105" t="s">
        <v>1946</v>
      </c>
      <c r="C105" t="s">
        <v>147</v>
      </c>
    </row>
    <row r="106" spans="1:3" x14ac:dyDescent="0.35">
      <c r="A106" t="s">
        <v>319</v>
      </c>
      <c r="B106" t="s">
        <v>548</v>
      </c>
      <c r="C106" t="s">
        <v>147</v>
      </c>
    </row>
    <row r="107" spans="1:3" x14ac:dyDescent="0.35">
      <c r="A107" t="s">
        <v>319</v>
      </c>
      <c r="B107" t="s">
        <v>548</v>
      </c>
      <c r="C107" t="s">
        <v>147</v>
      </c>
    </row>
    <row r="108" spans="1:3" x14ac:dyDescent="0.35">
      <c r="A108" t="s">
        <v>319</v>
      </c>
      <c r="B108" t="s">
        <v>548</v>
      </c>
      <c r="C108" t="s">
        <v>147</v>
      </c>
    </row>
    <row r="109" spans="1:3" x14ac:dyDescent="0.35">
      <c r="A109" t="s">
        <v>319</v>
      </c>
      <c r="B109" t="s">
        <v>548</v>
      </c>
      <c r="C109" t="s">
        <v>147</v>
      </c>
    </row>
    <row r="110" spans="1:3" x14ac:dyDescent="0.35">
      <c r="A110" t="s">
        <v>319</v>
      </c>
      <c r="B110" t="s">
        <v>548</v>
      </c>
      <c r="C110" t="s">
        <v>147</v>
      </c>
    </row>
    <row r="111" spans="1:3" x14ac:dyDescent="0.35">
      <c r="A111" t="s">
        <v>444</v>
      </c>
      <c r="B111" t="s">
        <v>778</v>
      </c>
      <c r="C111" t="s">
        <v>147</v>
      </c>
    </row>
    <row r="112" spans="1:3" x14ac:dyDescent="0.35">
      <c r="A112" t="s">
        <v>444</v>
      </c>
      <c r="B112" t="s">
        <v>778</v>
      </c>
      <c r="C112" t="s">
        <v>147</v>
      </c>
    </row>
    <row r="113" spans="1:3" x14ac:dyDescent="0.35">
      <c r="A113" t="s">
        <v>444</v>
      </c>
      <c r="B113" t="s">
        <v>778</v>
      </c>
      <c r="C113" t="s">
        <v>147</v>
      </c>
    </row>
    <row r="114" spans="1:3" x14ac:dyDescent="0.35">
      <c r="A114" t="s">
        <v>785</v>
      </c>
      <c r="B114" t="s">
        <v>786</v>
      </c>
      <c r="C114" t="s">
        <v>147</v>
      </c>
    </row>
    <row r="115" spans="1:3" x14ac:dyDescent="0.35">
      <c r="A115" t="s">
        <v>785</v>
      </c>
      <c r="B115" t="s">
        <v>786</v>
      </c>
      <c r="C115" t="s">
        <v>147</v>
      </c>
    </row>
    <row r="116" spans="1:3" x14ac:dyDescent="0.35">
      <c r="A116" t="s">
        <v>785</v>
      </c>
      <c r="B116" t="s">
        <v>786</v>
      </c>
      <c r="C116" t="s">
        <v>147</v>
      </c>
    </row>
    <row r="117" spans="1:3" x14ac:dyDescent="0.35">
      <c r="A117" t="s">
        <v>235</v>
      </c>
      <c r="B117" t="s">
        <v>2138</v>
      </c>
      <c r="C117" t="s">
        <v>147</v>
      </c>
    </row>
    <row r="118" spans="1:3" x14ac:dyDescent="0.35">
      <c r="A118" t="s">
        <v>235</v>
      </c>
      <c r="B118" t="s">
        <v>2138</v>
      </c>
      <c r="C118" t="s">
        <v>147</v>
      </c>
    </row>
    <row r="119" spans="1:3" x14ac:dyDescent="0.35">
      <c r="A119" t="s">
        <v>139</v>
      </c>
      <c r="B119" t="s">
        <v>477</v>
      </c>
      <c r="C119" t="s">
        <v>147</v>
      </c>
    </row>
    <row r="120" spans="1:3" x14ac:dyDescent="0.35">
      <c r="A120" t="s">
        <v>139</v>
      </c>
      <c r="B120" t="s">
        <v>477</v>
      </c>
      <c r="C120" t="s">
        <v>147</v>
      </c>
    </row>
    <row r="121" spans="1:3" x14ac:dyDescent="0.35">
      <c r="A121" t="s">
        <v>139</v>
      </c>
      <c r="B121" t="s">
        <v>477</v>
      </c>
      <c r="C121" t="s">
        <v>147</v>
      </c>
    </row>
    <row r="122" spans="1:3" x14ac:dyDescent="0.35">
      <c r="A122" t="s">
        <v>139</v>
      </c>
      <c r="B122" t="s">
        <v>477</v>
      </c>
      <c r="C122" t="s">
        <v>147</v>
      </c>
    </row>
    <row r="123" spans="1:3" x14ac:dyDescent="0.35">
      <c r="A123" t="s">
        <v>679</v>
      </c>
      <c r="B123" t="s">
        <v>1911</v>
      </c>
      <c r="C123" t="s">
        <v>147</v>
      </c>
    </row>
    <row r="124" spans="1:3" x14ac:dyDescent="0.35">
      <c r="A124" t="s">
        <v>615</v>
      </c>
      <c r="B124" t="s">
        <v>616</v>
      </c>
      <c r="C124" t="s">
        <v>147</v>
      </c>
    </row>
    <row r="125" spans="1:3" x14ac:dyDescent="0.35">
      <c r="A125" t="s">
        <v>615</v>
      </c>
      <c r="B125" t="s">
        <v>1427</v>
      </c>
      <c r="C125" t="s">
        <v>147</v>
      </c>
    </row>
    <row r="126" spans="1:3" x14ac:dyDescent="0.35">
      <c r="A126" t="s">
        <v>444</v>
      </c>
      <c r="B126" t="s">
        <v>778</v>
      </c>
      <c r="C126" t="s">
        <v>147</v>
      </c>
    </row>
    <row r="127" spans="1:3" x14ac:dyDescent="0.35">
      <c r="A127" t="s">
        <v>444</v>
      </c>
      <c r="B127" t="s">
        <v>778</v>
      </c>
      <c r="C127" t="s">
        <v>147</v>
      </c>
    </row>
    <row r="128" spans="1:3" x14ac:dyDescent="0.35">
      <c r="A128" t="s">
        <v>785</v>
      </c>
      <c r="B128" t="s">
        <v>1075</v>
      </c>
      <c r="C128" t="s">
        <v>147</v>
      </c>
    </row>
    <row r="129" spans="1:3" x14ac:dyDescent="0.35">
      <c r="A129" t="s">
        <v>785</v>
      </c>
      <c r="B129" t="s">
        <v>1075</v>
      </c>
      <c r="C129" t="s">
        <v>147</v>
      </c>
    </row>
    <row r="130" spans="1:3" x14ac:dyDescent="0.35">
      <c r="A130" t="s">
        <v>785</v>
      </c>
      <c r="B130" t="s">
        <v>1075</v>
      </c>
      <c r="C130" t="s">
        <v>147</v>
      </c>
    </row>
    <row r="131" spans="1:3" x14ac:dyDescent="0.35">
      <c r="A131" t="s">
        <v>785</v>
      </c>
      <c r="B131" t="s">
        <v>1075</v>
      </c>
      <c r="C131" t="s">
        <v>147</v>
      </c>
    </row>
    <row r="132" spans="1:3" x14ac:dyDescent="0.35">
      <c r="A132" t="s">
        <v>785</v>
      </c>
      <c r="B132" t="s">
        <v>1075</v>
      </c>
      <c r="C132" t="s">
        <v>147</v>
      </c>
    </row>
    <row r="133" spans="1:3" x14ac:dyDescent="0.35">
      <c r="A133" t="s">
        <v>785</v>
      </c>
      <c r="B133" t="s">
        <v>1075</v>
      </c>
      <c r="C133" t="s">
        <v>147</v>
      </c>
    </row>
    <row r="134" spans="1:3" x14ac:dyDescent="0.35">
      <c r="A134" t="s">
        <v>785</v>
      </c>
      <c r="B134" t="s">
        <v>1075</v>
      </c>
      <c r="C134" t="s">
        <v>147</v>
      </c>
    </row>
    <row r="135" spans="1:3" x14ac:dyDescent="0.35">
      <c r="A135" t="s">
        <v>785</v>
      </c>
      <c r="B135" t="s">
        <v>1075</v>
      </c>
      <c r="C135" t="s">
        <v>147</v>
      </c>
    </row>
    <row r="136" spans="1:3" x14ac:dyDescent="0.35">
      <c r="A136" t="s">
        <v>785</v>
      </c>
      <c r="B136" t="s">
        <v>1075</v>
      </c>
      <c r="C136" t="s">
        <v>147</v>
      </c>
    </row>
    <row r="137" spans="1:3" x14ac:dyDescent="0.35">
      <c r="A137" t="s">
        <v>785</v>
      </c>
      <c r="B137" t="s">
        <v>1075</v>
      </c>
      <c r="C137" t="s">
        <v>147</v>
      </c>
    </row>
    <row r="138" spans="1:3" x14ac:dyDescent="0.35">
      <c r="A138" t="s">
        <v>785</v>
      </c>
      <c r="B138" t="s">
        <v>1075</v>
      </c>
      <c r="C138" t="s">
        <v>147</v>
      </c>
    </row>
    <row r="139" spans="1:3" x14ac:dyDescent="0.35">
      <c r="A139" t="s">
        <v>235</v>
      </c>
      <c r="B139" t="s">
        <v>398</v>
      </c>
      <c r="C139" t="s">
        <v>147</v>
      </c>
    </row>
    <row r="140" spans="1:3" x14ac:dyDescent="0.35">
      <c r="A140" t="s">
        <v>444</v>
      </c>
      <c r="B140" t="s">
        <v>445</v>
      </c>
      <c r="C140" t="s">
        <v>147</v>
      </c>
    </row>
    <row r="141" spans="1:3" x14ac:dyDescent="0.35">
      <c r="A141" t="s">
        <v>444</v>
      </c>
      <c r="B141" t="s">
        <v>445</v>
      </c>
      <c r="C141" t="s">
        <v>147</v>
      </c>
    </row>
    <row r="142" spans="1:3" x14ac:dyDescent="0.35">
      <c r="A142" t="s">
        <v>444</v>
      </c>
      <c r="B142" t="s">
        <v>445</v>
      </c>
      <c r="C142" t="s">
        <v>147</v>
      </c>
    </row>
    <row r="143" spans="1:3" x14ac:dyDescent="0.35">
      <c r="A143" t="s">
        <v>444</v>
      </c>
      <c r="B143" t="s">
        <v>445</v>
      </c>
      <c r="C143" t="s">
        <v>147</v>
      </c>
    </row>
    <row r="144" spans="1:3" x14ac:dyDescent="0.35">
      <c r="A144" t="s">
        <v>444</v>
      </c>
      <c r="B144" t="s">
        <v>445</v>
      </c>
      <c r="C144" t="s">
        <v>147</v>
      </c>
    </row>
    <row r="145" spans="1:3" x14ac:dyDescent="0.35">
      <c r="A145" t="s">
        <v>444</v>
      </c>
      <c r="B145" t="s">
        <v>445</v>
      </c>
      <c r="C145" t="s">
        <v>147</v>
      </c>
    </row>
    <row r="146" spans="1:3" x14ac:dyDescent="0.35">
      <c r="A146" t="s">
        <v>444</v>
      </c>
      <c r="B146" t="s">
        <v>445</v>
      </c>
      <c r="C146" t="s">
        <v>147</v>
      </c>
    </row>
    <row r="147" spans="1:3" x14ac:dyDescent="0.35">
      <c r="A147" t="s">
        <v>444</v>
      </c>
      <c r="B147" t="s">
        <v>778</v>
      </c>
      <c r="C147" t="s">
        <v>147</v>
      </c>
    </row>
    <row r="148" spans="1:3" x14ac:dyDescent="0.35">
      <c r="A148" t="s">
        <v>319</v>
      </c>
      <c r="B148" t="s">
        <v>1285</v>
      </c>
      <c r="C148" t="s">
        <v>147</v>
      </c>
    </row>
    <row r="149" spans="1:3" x14ac:dyDescent="0.35">
      <c r="A149" t="s">
        <v>319</v>
      </c>
      <c r="B149" t="s">
        <v>1285</v>
      </c>
      <c r="C149" t="s">
        <v>147</v>
      </c>
    </row>
    <row r="150" spans="1:3" x14ac:dyDescent="0.35">
      <c r="A150" t="s">
        <v>319</v>
      </c>
      <c r="B150" t="s">
        <v>1285</v>
      </c>
      <c r="C150" t="s">
        <v>147</v>
      </c>
    </row>
    <row r="151" spans="1:3" x14ac:dyDescent="0.35">
      <c r="A151" t="s">
        <v>615</v>
      </c>
      <c r="B151" t="s">
        <v>616</v>
      </c>
      <c r="C151" t="s">
        <v>147</v>
      </c>
    </row>
    <row r="152" spans="1:3" x14ac:dyDescent="0.35">
      <c r="A152" t="s">
        <v>615</v>
      </c>
      <c r="B152" t="s">
        <v>616</v>
      </c>
      <c r="C152" t="s">
        <v>147</v>
      </c>
    </row>
    <row r="153" spans="1:3" x14ac:dyDescent="0.35">
      <c r="A153" t="s">
        <v>615</v>
      </c>
      <c r="B153" t="s">
        <v>616</v>
      </c>
      <c r="C153" t="s">
        <v>147</v>
      </c>
    </row>
    <row r="154" spans="1:3" x14ac:dyDescent="0.35">
      <c r="A154" t="s">
        <v>235</v>
      </c>
      <c r="B154" t="s">
        <v>273</v>
      </c>
      <c r="C154" t="s">
        <v>147</v>
      </c>
    </row>
    <row r="155" spans="1:3" x14ac:dyDescent="0.35">
      <c r="A155" t="s">
        <v>235</v>
      </c>
      <c r="B155" t="s">
        <v>273</v>
      </c>
      <c r="C155" t="s">
        <v>147</v>
      </c>
    </row>
    <row r="156" spans="1:3" x14ac:dyDescent="0.35">
      <c r="A156" t="s">
        <v>235</v>
      </c>
      <c r="B156" t="s">
        <v>273</v>
      </c>
      <c r="C156" t="s">
        <v>147</v>
      </c>
    </row>
    <row r="157" spans="1:3" x14ac:dyDescent="0.35">
      <c r="A157" t="s">
        <v>235</v>
      </c>
      <c r="B157" t="s">
        <v>273</v>
      </c>
      <c r="C157" t="s">
        <v>147</v>
      </c>
    </row>
    <row r="158" spans="1:3" x14ac:dyDescent="0.35">
      <c r="A158" t="s">
        <v>319</v>
      </c>
      <c r="B158" t="s">
        <v>548</v>
      </c>
      <c r="C158" t="s">
        <v>147</v>
      </c>
    </row>
    <row r="159" spans="1:3" x14ac:dyDescent="0.35">
      <c r="A159" t="s">
        <v>319</v>
      </c>
      <c r="B159" t="s">
        <v>548</v>
      </c>
      <c r="C159" t="s">
        <v>147</v>
      </c>
    </row>
    <row r="160" spans="1:3" x14ac:dyDescent="0.35">
      <c r="A160" t="s">
        <v>319</v>
      </c>
      <c r="B160" t="s">
        <v>548</v>
      </c>
      <c r="C160" t="s">
        <v>147</v>
      </c>
    </row>
    <row r="161" spans="1:3" x14ac:dyDescent="0.35">
      <c r="A161" t="s">
        <v>319</v>
      </c>
      <c r="B161" t="s">
        <v>548</v>
      </c>
      <c r="C161" t="s">
        <v>147</v>
      </c>
    </row>
    <row r="162" spans="1:3" x14ac:dyDescent="0.35">
      <c r="A162" t="s">
        <v>319</v>
      </c>
      <c r="B162" t="s">
        <v>548</v>
      </c>
      <c r="C162" t="s">
        <v>147</v>
      </c>
    </row>
    <row r="163" spans="1:3" x14ac:dyDescent="0.35">
      <c r="A163" t="s">
        <v>319</v>
      </c>
      <c r="B163" t="s">
        <v>548</v>
      </c>
      <c r="C163" t="s">
        <v>147</v>
      </c>
    </row>
    <row r="164" spans="1:3" x14ac:dyDescent="0.35">
      <c r="A164" t="s">
        <v>319</v>
      </c>
      <c r="B164" t="s">
        <v>548</v>
      </c>
      <c r="C164" t="s">
        <v>147</v>
      </c>
    </row>
    <row r="165" spans="1:3" x14ac:dyDescent="0.35">
      <c r="A165" t="s">
        <v>235</v>
      </c>
      <c r="B165" t="s">
        <v>1108</v>
      </c>
      <c r="C165" t="s">
        <v>147</v>
      </c>
    </row>
    <row r="166" spans="1:3" x14ac:dyDescent="0.35">
      <c r="A166" t="s">
        <v>139</v>
      </c>
      <c r="B166" t="s">
        <v>2244</v>
      </c>
      <c r="C166" t="s">
        <v>147</v>
      </c>
    </row>
    <row r="167" spans="1:3" x14ac:dyDescent="0.35">
      <c r="A167" t="s">
        <v>139</v>
      </c>
      <c r="B167" t="s">
        <v>2244</v>
      </c>
      <c r="C167" t="s">
        <v>147</v>
      </c>
    </row>
    <row r="168" spans="1:3" x14ac:dyDescent="0.35">
      <c r="A168" t="s">
        <v>139</v>
      </c>
      <c r="B168" t="s">
        <v>2244</v>
      </c>
      <c r="C168" t="s">
        <v>147</v>
      </c>
    </row>
    <row r="169" spans="1:3" x14ac:dyDescent="0.35">
      <c r="A169" t="s">
        <v>139</v>
      </c>
      <c r="B169" t="s">
        <v>2244</v>
      </c>
      <c r="C169" t="s">
        <v>147</v>
      </c>
    </row>
    <row r="170" spans="1:3" x14ac:dyDescent="0.35">
      <c r="A170" t="s">
        <v>679</v>
      </c>
      <c r="B170" t="s">
        <v>680</v>
      </c>
      <c r="C170" t="s">
        <v>147</v>
      </c>
    </row>
    <row r="171" spans="1:3" x14ac:dyDescent="0.35">
      <c r="A171" t="s">
        <v>679</v>
      </c>
      <c r="B171" t="s">
        <v>680</v>
      </c>
      <c r="C171" t="s">
        <v>147</v>
      </c>
    </row>
    <row r="172" spans="1:3" x14ac:dyDescent="0.35">
      <c r="A172" t="s">
        <v>679</v>
      </c>
      <c r="B172" t="s">
        <v>1911</v>
      </c>
      <c r="C172" t="s">
        <v>147</v>
      </c>
    </row>
    <row r="173" spans="1:3" x14ac:dyDescent="0.35">
      <c r="A173" t="s">
        <v>679</v>
      </c>
      <c r="B173" t="s">
        <v>1911</v>
      </c>
      <c r="C173" t="s">
        <v>147</v>
      </c>
    </row>
    <row r="174" spans="1:3" x14ac:dyDescent="0.35">
      <c r="A174" t="s">
        <v>139</v>
      </c>
      <c r="B174" t="s">
        <v>1121</v>
      </c>
      <c r="C174" t="s">
        <v>147</v>
      </c>
    </row>
    <row r="175" spans="1:3" x14ac:dyDescent="0.35">
      <c r="A175" t="s">
        <v>139</v>
      </c>
      <c r="B175" t="s">
        <v>1121</v>
      </c>
      <c r="C175" t="s">
        <v>147</v>
      </c>
    </row>
    <row r="176" spans="1:3" x14ac:dyDescent="0.35">
      <c r="A176" t="s">
        <v>139</v>
      </c>
      <c r="B176" t="s">
        <v>1121</v>
      </c>
      <c r="C176" t="s">
        <v>147</v>
      </c>
    </row>
    <row r="177" spans="1:3" x14ac:dyDescent="0.35">
      <c r="A177" t="s">
        <v>139</v>
      </c>
      <c r="B177" t="s">
        <v>1121</v>
      </c>
      <c r="C177" t="s">
        <v>147</v>
      </c>
    </row>
    <row r="178" spans="1:3" x14ac:dyDescent="0.35">
      <c r="A178" t="s">
        <v>139</v>
      </c>
      <c r="B178" t="s">
        <v>1121</v>
      </c>
      <c r="C178" t="s">
        <v>147</v>
      </c>
    </row>
    <row r="179" spans="1:3" x14ac:dyDescent="0.35">
      <c r="A179" t="s">
        <v>235</v>
      </c>
      <c r="B179" t="s">
        <v>1108</v>
      </c>
      <c r="C179" t="s">
        <v>147</v>
      </c>
    </row>
    <row r="180" spans="1:3" x14ac:dyDescent="0.35">
      <c r="A180" t="s">
        <v>235</v>
      </c>
      <c r="B180" t="s">
        <v>1108</v>
      </c>
      <c r="C180" t="s">
        <v>147</v>
      </c>
    </row>
    <row r="181" spans="1:3" x14ac:dyDescent="0.35">
      <c r="A181" t="s">
        <v>235</v>
      </c>
      <c r="B181" t="s">
        <v>1108</v>
      </c>
      <c r="C181" t="s">
        <v>147</v>
      </c>
    </row>
    <row r="182" spans="1:3" x14ac:dyDescent="0.35">
      <c r="A182" t="s">
        <v>235</v>
      </c>
      <c r="B182" t="s">
        <v>1108</v>
      </c>
      <c r="C182" t="s">
        <v>147</v>
      </c>
    </row>
    <row r="183" spans="1:3" x14ac:dyDescent="0.35">
      <c r="A183" t="s">
        <v>235</v>
      </c>
      <c r="B183" t="s">
        <v>1108</v>
      </c>
      <c r="C183" t="s">
        <v>147</v>
      </c>
    </row>
    <row r="184" spans="1:3" x14ac:dyDescent="0.35">
      <c r="A184" t="s">
        <v>235</v>
      </c>
      <c r="B184" t="s">
        <v>1108</v>
      </c>
      <c r="C184" t="s">
        <v>147</v>
      </c>
    </row>
    <row r="185" spans="1:3" x14ac:dyDescent="0.35">
      <c r="A185" t="s">
        <v>235</v>
      </c>
      <c r="B185" t="s">
        <v>1108</v>
      </c>
      <c r="C185" t="s">
        <v>147</v>
      </c>
    </row>
    <row r="186" spans="1:3" x14ac:dyDescent="0.35">
      <c r="A186" t="s">
        <v>139</v>
      </c>
      <c r="B186" t="s">
        <v>360</v>
      </c>
      <c r="C186" t="s">
        <v>147</v>
      </c>
    </row>
    <row r="187" spans="1:3" x14ac:dyDescent="0.35">
      <c r="A187" t="s">
        <v>139</v>
      </c>
      <c r="B187" t="s">
        <v>1121</v>
      </c>
      <c r="C187" t="s">
        <v>147</v>
      </c>
    </row>
    <row r="188" spans="1:3" x14ac:dyDescent="0.35">
      <c r="A188" t="s">
        <v>139</v>
      </c>
      <c r="B188" t="s">
        <v>1121</v>
      </c>
      <c r="C188" t="s">
        <v>147</v>
      </c>
    </row>
    <row r="189" spans="1:3" x14ac:dyDescent="0.35">
      <c r="A189" t="s">
        <v>139</v>
      </c>
      <c r="B189" t="s">
        <v>1121</v>
      </c>
      <c r="C189" t="s">
        <v>147</v>
      </c>
    </row>
    <row r="190" spans="1:3" x14ac:dyDescent="0.35">
      <c r="A190" t="s">
        <v>139</v>
      </c>
      <c r="B190" t="s">
        <v>1121</v>
      </c>
      <c r="C190" t="s">
        <v>147</v>
      </c>
    </row>
    <row r="191" spans="1:3" x14ac:dyDescent="0.35">
      <c r="A191" t="s">
        <v>139</v>
      </c>
      <c r="B191" t="s">
        <v>1121</v>
      </c>
      <c r="C191" t="s">
        <v>147</v>
      </c>
    </row>
    <row r="192" spans="1:3" x14ac:dyDescent="0.35">
      <c r="A192" t="s">
        <v>444</v>
      </c>
      <c r="B192" t="s">
        <v>801</v>
      </c>
      <c r="C192" t="s">
        <v>147</v>
      </c>
    </row>
    <row r="193" spans="1:3" x14ac:dyDescent="0.35">
      <c r="A193" t="s">
        <v>444</v>
      </c>
      <c r="B193" t="s">
        <v>801</v>
      </c>
      <c r="C193" t="s">
        <v>147</v>
      </c>
    </row>
    <row r="194" spans="1:3" x14ac:dyDescent="0.35">
      <c r="A194" t="s">
        <v>444</v>
      </c>
      <c r="B194" t="s">
        <v>801</v>
      </c>
      <c r="C194" t="s">
        <v>147</v>
      </c>
    </row>
    <row r="195" spans="1:3" x14ac:dyDescent="0.35">
      <c r="A195" t="s">
        <v>444</v>
      </c>
      <c r="B195" t="s">
        <v>801</v>
      </c>
      <c r="C195" t="s">
        <v>147</v>
      </c>
    </row>
    <row r="196" spans="1:3" x14ac:dyDescent="0.35">
      <c r="A196" t="s">
        <v>444</v>
      </c>
      <c r="B196" t="s">
        <v>801</v>
      </c>
      <c r="C196" t="s">
        <v>147</v>
      </c>
    </row>
    <row r="197" spans="1:3" x14ac:dyDescent="0.35">
      <c r="A197" t="s">
        <v>319</v>
      </c>
      <c r="B197" t="s">
        <v>1060</v>
      </c>
      <c r="C197" t="s">
        <v>147</v>
      </c>
    </row>
    <row r="198" spans="1:3" x14ac:dyDescent="0.35">
      <c r="A198" t="s">
        <v>319</v>
      </c>
      <c r="B198" t="s">
        <v>1060</v>
      </c>
      <c r="C198" t="s">
        <v>147</v>
      </c>
    </row>
    <row r="199" spans="1:3" x14ac:dyDescent="0.35">
      <c r="A199" t="s">
        <v>235</v>
      </c>
      <c r="B199" t="s">
        <v>1108</v>
      </c>
      <c r="C199" t="s">
        <v>147</v>
      </c>
    </row>
    <row r="200" spans="1:3" x14ac:dyDescent="0.35">
      <c r="A200" t="s">
        <v>235</v>
      </c>
      <c r="B200" t="s">
        <v>1108</v>
      </c>
      <c r="C200" t="s">
        <v>147</v>
      </c>
    </row>
    <row r="201" spans="1:3" x14ac:dyDescent="0.35">
      <c r="A201" t="s">
        <v>235</v>
      </c>
      <c r="B201" t="s">
        <v>1108</v>
      </c>
      <c r="C201" t="s">
        <v>147</v>
      </c>
    </row>
    <row r="202" spans="1:3" x14ac:dyDescent="0.35">
      <c r="A202" t="s">
        <v>235</v>
      </c>
      <c r="B202" t="s">
        <v>1108</v>
      </c>
      <c r="C202" t="s">
        <v>147</v>
      </c>
    </row>
    <row r="203" spans="1:3" x14ac:dyDescent="0.35">
      <c r="A203" t="s">
        <v>235</v>
      </c>
      <c r="B203" t="s">
        <v>1108</v>
      </c>
      <c r="C203" t="s">
        <v>147</v>
      </c>
    </row>
    <row r="204" spans="1:3" x14ac:dyDescent="0.35">
      <c r="A204" t="s">
        <v>235</v>
      </c>
      <c r="B204" t="s">
        <v>1108</v>
      </c>
      <c r="C204" t="s">
        <v>147</v>
      </c>
    </row>
    <row r="205" spans="1:3" x14ac:dyDescent="0.35">
      <c r="A205" t="s">
        <v>319</v>
      </c>
      <c r="B205" t="s">
        <v>1946</v>
      </c>
      <c r="C205" t="s">
        <v>147</v>
      </c>
    </row>
    <row r="206" spans="1:3" x14ac:dyDescent="0.35">
      <c r="A206" t="s">
        <v>319</v>
      </c>
      <c r="B206" t="s">
        <v>2144</v>
      </c>
      <c r="C206" t="s">
        <v>147</v>
      </c>
    </row>
    <row r="207" spans="1:3" x14ac:dyDescent="0.35">
      <c r="A207" t="s">
        <v>319</v>
      </c>
      <c r="B207" t="s">
        <v>2144</v>
      </c>
      <c r="C207" t="s">
        <v>147</v>
      </c>
    </row>
    <row r="208" spans="1:3" x14ac:dyDescent="0.35">
      <c r="A208" t="s">
        <v>319</v>
      </c>
      <c r="B208" t="s">
        <v>2144</v>
      </c>
      <c r="C208" t="s">
        <v>147</v>
      </c>
    </row>
    <row r="209" spans="1:3" x14ac:dyDescent="0.35">
      <c r="A209" t="s">
        <v>319</v>
      </c>
      <c r="B209" t="s">
        <v>2144</v>
      </c>
      <c r="C209" t="s">
        <v>147</v>
      </c>
    </row>
    <row r="210" spans="1:3" x14ac:dyDescent="0.35">
      <c r="A210" t="s">
        <v>319</v>
      </c>
      <c r="B210" t="s">
        <v>2144</v>
      </c>
      <c r="C210" t="s">
        <v>147</v>
      </c>
    </row>
    <row r="211" spans="1:3" x14ac:dyDescent="0.35">
      <c r="A211" t="s">
        <v>319</v>
      </c>
      <c r="B211" t="s">
        <v>2144</v>
      </c>
      <c r="C211" t="s">
        <v>147</v>
      </c>
    </row>
    <row r="212" spans="1:3" x14ac:dyDescent="0.35">
      <c r="A212" t="s">
        <v>319</v>
      </c>
      <c r="B212" t="s">
        <v>2144</v>
      </c>
      <c r="C212" t="s">
        <v>147</v>
      </c>
    </row>
    <row r="213" spans="1:3" x14ac:dyDescent="0.35">
      <c r="A213" t="s">
        <v>235</v>
      </c>
      <c r="B213" t="s">
        <v>2318</v>
      </c>
      <c r="C213" t="s">
        <v>147</v>
      </c>
    </row>
    <row r="214" spans="1:3" x14ac:dyDescent="0.35">
      <c r="A214" t="s">
        <v>235</v>
      </c>
      <c r="B214" t="s">
        <v>2318</v>
      </c>
      <c r="C214" t="s">
        <v>147</v>
      </c>
    </row>
    <row r="215" spans="1:3" x14ac:dyDescent="0.35">
      <c r="A215" t="s">
        <v>235</v>
      </c>
      <c r="B215" t="s">
        <v>2318</v>
      </c>
      <c r="C215" t="s">
        <v>147</v>
      </c>
    </row>
    <row r="216" spans="1:3" x14ac:dyDescent="0.35">
      <c r="A216" t="s">
        <v>235</v>
      </c>
      <c r="B216" t="s">
        <v>2318</v>
      </c>
      <c r="C216" t="s">
        <v>147</v>
      </c>
    </row>
    <row r="217" spans="1:3" x14ac:dyDescent="0.35">
      <c r="A217" t="s">
        <v>235</v>
      </c>
      <c r="B217" t="s">
        <v>2318</v>
      </c>
      <c r="C217" t="s">
        <v>147</v>
      </c>
    </row>
    <row r="218" spans="1:3" x14ac:dyDescent="0.35">
      <c r="A218" t="s">
        <v>235</v>
      </c>
      <c r="B218" t="s">
        <v>2318</v>
      </c>
      <c r="C218" t="s">
        <v>147</v>
      </c>
    </row>
    <row r="219" spans="1:3" x14ac:dyDescent="0.35">
      <c r="A219" t="s">
        <v>679</v>
      </c>
      <c r="B219" t="s">
        <v>1911</v>
      </c>
      <c r="C219" t="s">
        <v>147</v>
      </c>
    </row>
    <row r="220" spans="1:3" x14ac:dyDescent="0.35">
      <c r="A220" t="s">
        <v>679</v>
      </c>
      <c r="B220" t="s">
        <v>680</v>
      </c>
      <c r="C220" t="s">
        <v>147</v>
      </c>
    </row>
    <row r="221" spans="1:3" x14ac:dyDescent="0.35">
      <c r="A221" t="s">
        <v>679</v>
      </c>
      <c r="B221" t="s">
        <v>680</v>
      </c>
      <c r="C221" t="s">
        <v>147</v>
      </c>
    </row>
    <row r="222" spans="1:3" x14ac:dyDescent="0.35">
      <c r="A222" t="s">
        <v>679</v>
      </c>
      <c r="B222" t="s">
        <v>680</v>
      </c>
      <c r="C222" t="s">
        <v>147</v>
      </c>
    </row>
    <row r="223" spans="1:3" x14ac:dyDescent="0.35">
      <c r="A223" t="s">
        <v>679</v>
      </c>
      <c r="B223" t="s">
        <v>1911</v>
      </c>
      <c r="C223" t="s">
        <v>147</v>
      </c>
    </row>
    <row r="224" spans="1:3" x14ac:dyDescent="0.35">
      <c r="A224" t="s">
        <v>679</v>
      </c>
      <c r="B224" t="s">
        <v>1911</v>
      </c>
      <c r="C224" t="s">
        <v>147</v>
      </c>
    </row>
    <row r="225" spans="1:3" x14ac:dyDescent="0.35">
      <c r="A225" t="s">
        <v>319</v>
      </c>
      <c r="B225" t="s">
        <v>2144</v>
      </c>
      <c r="C225" t="s">
        <v>147</v>
      </c>
    </row>
    <row r="226" spans="1:3" x14ac:dyDescent="0.35">
      <c r="A226" t="s">
        <v>319</v>
      </c>
      <c r="B226" t="s">
        <v>2144</v>
      </c>
      <c r="C226" t="s">
        <v>147</v>
      </c>
    </row>
    <row r="227" spans="1:3" x14ac:dyDescent="0.35">
      <c r="A227" t="s">
        <v>319</v>
      </c>
      <c r="B227" t="s">
        <v>320</v>
      </c>
      <c r="C227" t="s">
        <v>147</v>
      </c>
    </row>
    <row r="228" spans="1:3" x14ac:dyDescent="0.35">
      <c r="A228" t="s">
        <v>319</v>
      </c>
      <c r="B228" t="s">
        <v>320</v>
      </c>
      <c r="C228" t="s">
        <v>147</v>
      </c>
    </row>
    <row r="229" spans="1:3" x14ac:dyDescent="0.35">
      <c r="A229" t="s">
        <v>319</v>
      </c>
      <c r="B229" t="s">
        <v>320</v>
      </c>
      <c r="C229" t="s">
        <v>147</v>
      </c>
    </row>
    <row r="230" spans="1:3" x14ac:dyDescent="0.35">
      <c r="A230" t="s">
        <v>319</v>
      </c>
      <c r="B230" t="s">
        <v>320</v>
      </c>
      <c r="C230" t="s">
        <v>147</v>
      </c>
    </row>
    <row r="231" spans="1:3" x14ac:dyDescent="0.35">
      <c r="A231" t="s">
        <v>319</v>
      </c>
      <c r="B231" t="s">
        <v>320</v>
      </c>
      <c r="C231" t="s">
        <v>147</v>
      </c>
    </row>
    <row r="232" spans="1:3" x14ac:dyDescent="0.35">
      <c r="A232" t="s">
        <v>319</v>
      </c>
      <c r="B232" t="s">
        <v>320</v>
      </c>
      <c r="C232" t="s">
        <v>147</v>
      </c>
    </row>
    <row r="233" spans="1:3" x14ac:dyDescent="0.35">
      <c r="A233" t="s">
        <v>319</v>
      </c>
      <c r="B233" t="s">
        <v>320</v>
      </c>
      <c r="C233" t="s">
        <v>147</v>
      </c>
    </row>
    <row r="234" spans="1:3" x14ac:dyDescent="0.35">
      <c r="A234" t="s">
        <v>319</v>
      </c>
      <c r="B234" t="s">
        <v>320</v>
      </c>
      <c r="C234" t="s">
        <v>147</v>
      </c>
    </row>
    <row r="235" spans="1:3" x14ac:dyDescent="0.35">
      <c r="A235" t="s">
        <v>235</v>
      </c>
      <c r="B235" t="s">
        <v>273</v>
      </c>
      <c r="C235" t="s">
        <v>147</v>
      </c>
    </row>
    <row r="236" spans="1:3" x14ac:dyDescent="0.35">
      <c r="A236" t="s">
        <v>235</v>
      </c>
      <c r="B236" t="s">
        <v>300</v>
      </c>
      <c r="C236" t="s">
        <v>147</v>
      </c>
    </row>
    <row r="237" spans="1:3" x14ac:dyDescent="0.35">
      <c r="A237" t="s">
        <v>235</v>
      </c>
      <c r="B237" t="s">
        <v>1039</v>
      </c>
      <c r="C237" t="s">
        <v>147</v>
      </c>
    </row>
    <row r="238" spans="1:3" x14ac:dyDescent="0.35">
      <c r="A238" t="s">
        <v>235</v>
      </c>
      <c r="B238" t="s">
        <v>1039</v>
      </c>
      <c r="C238" t="s">
        <v>147</v>
      </c>
    </row>
    <row r="239" spans="1:3" x14ac:dyDescent="0.35">
      <c r="A239" t="s">
        <v>235</v>
      </c>
      <c r="B239" t="s">
        <v>1039</v>
      </c>
      <c r="C239" t="s">
        <v>147</v>
      </c>
    </row>
    <row r="240" spans="1:3" x14ac:dyDescent="0.35">
      <c r="A240" t="s">
        <v>235</v>
      </c>
      <c r="B240" t="s">
        <v>1039</v>
      </c>
      <c r="C240" t="s">
        <v>147</v>
      </c>
    </row>
    <row r="241" spans="1:3" x14ac:dyDescent="0.35">
      <c r="A241" t="s">
        <v>235</v>
      </c>
      <c r="B241" t="s">
        <v>1039</v>
      </c>
      <c r="C241" t="s">
        <v>147</v>
      </c>
    </row>
    <row r="242" spans="1:3" x14ac:dyDescent="0.35">
      <c r="A242" t="s">
        <v>235</v>
      </c>
      <c r="B242" t="s">
        <v>1039</v>
      </c>
      <c r="C242" t="s">
        <v>147</v>
      </c>
    </row>
    <row r="243" spans="1:3" x14ac:dyDescent="0.35">
      <c r="A243" t="s">
        <v>235</v>
      </c>
      <c r="B243" t="s">
        <v>1039</v>
      </c>
      <c r="C243" t="s">
        <v>147</v>
      </c>
    </row>
    <row r="244" spans="1:3" x14ac:dyDescent="0.35">
      <c r="A244" t="s">
        <v>235</v>
      </c>
      <c r="B244" t="s">
        <v>1039</v>
      </c>
      <c r="C244" t="s">
        <v>147</v>
      </c>
    </row>
    <row r="245" spans="1:3" x14ac:dyDescent="0.35">
      <c r="A245" t="s">
        <v>235</v>
      </c>
      <c r="B245" t="s">
        <v>1039</v>
      </c>
      <c r="C245" t="s">
        <v>147</v>
      </c>
    </row>
    <row r="246" spans="1:3" x14ac:dyDescent="0.35">
      <c r="A246" t="s">
        <v>235</v>
      </c>
      <c r="B246" t="s">
        <v>1039</v>
      </c>
      <c r="C246" t="s">
        <v>147</v>
      </c>
    </row>
    <row r="247" spans="1:3" x14ac:dyDescent="0.35">
      <c r="A247" t="s">
        <v>235</v>
      </c>
      <c r="B247" t="s">
        <v>1051</v>
      </c>
      <c r="C247" t="s">
        <v>147</v>
      </c>
    </row>
    <row r="248" spans="1:3" x14ac:dyDescent="0.35">
      <c r="A248" t="s">
        <v>235</v>
      </c>
      <c r="B248" t="s">
        <v>2318</v>
      </c>
      <c r="C248" t="s">
        <v>147</v>
      </c>
    </row>
    <row r="249" spans="1:3" x14ac:dyDescent="0.35">
      <c r="A249" t="s">
        <v>235</v>
      </c>
      <c r="B249" t="s">
        <v>2318</v>
      </c>
      <c r="C249" t="s">
        <v>147</v>
      </c>
    </row>
    <row r="250" spans="1:3" x14ac:dyDescent="0.35">
      <c r="A250" t="s">
        <v>235</v>
      </c>
      <c r="B250" t="s">
        <v>2318</v>
      </c>
      <c r="C250" t="s">
        <v>147</v>
      </c>
    </row>
    <row r="251" spans="1:3" x14ac:dyDescent="0.35">
      <c r="A251" t="s">
        <v>235</v>
      </c>
      <c r="B251" t="s">
        <v>2318</v>
      </c>
      <c r="C251" t="s">
        <v>147</v>
      </c>
    </row>
    <row r="252" spans="1:3" x14ac:dyDescent="0.35">
      <c r="A252" t="s">
        <v>235</v>
      </c>
      <c r="B252" t="s">
        <v>2318</v>
      </c>
      <c r="C252" t="s">
        <v>147</v>
      </c>
    </row>
    <row r="253" spans="1:3" x14ac:dyDescent="0.35">
      <c r="A253" t="s">
        <v>235</v>
      </c>
      <c r="B253" t="s">
        <v>2318</v>
      </c>
      <c r="C253" t="s">
        <v>147</v>
      </c>
    </row>
    <row r="254" spans="1:3" x14ac:dyDescent="0.35">
      <c r="A254" t="s">
        <v>235</v>
      </c>
      <c r="B254" t="s">
        <v>2318</v>
      </c>
      <c r="C254" t="s">
        <v>147</v>
      </c>
    </row>
    <row r="255" spans="1:3" x14ac:dyDescent="0.35">
      <c r="A255" t="s">
        <v>235</v>
      </c>
      <c r="B255" t="s">
        <v>2318</v>
      </c>
      <c r="C255" t="s">
        <v>147</v>
      </c>
    </row>
    <row r="256" spans="1:3" x14ac:dyDescent="0.35">
      <c r="A256" t="s">
        <v>235</v>
      </c>
      <c r="B256" t="s">
        <v>1019</v>
      </c>
      <c r="C256" t="s">
        <v>147</v>
      </c>
    </row>
    <row r="257" spans="1:3" x14ac:dyDescent="0.35">
      <c r="A257" t="s">
        <v>235</v>
      </c>
      <c r="B257" t="s">
        <v>1019</v>
      </c>
      <c r="C257" t="s">
        <v>147</v>
      </c>
    </row>
    <row r="258" spans="1:3" x14ac:dyDescent="0.35">
      <c r="A258" t="s">
        <v>235</v>
      </c>
      <c r="B258" t="s">
        <v>1019</v>
      </c>
      <c r="C258" t="s">
        <v>147</v>
      </c>
    </row>
    <row r="259" spans="1:3" x14ac:dyDescent="0.35">
      <c r="A259" t="s">
        <v>235</v>
      </c>
      <c r="B259" t="s">
        <v>1019</v>
      </c>
      <c r="C259" t="s">
        <v>147</v>
      </c>
    </row>
    <row r="260" spans="1:3" x14ac:dyDescent="0.35">
      <c r="A260" t="s">
        <v>235</v>
      </c>
      <c r="B260" t="s">
        <v>1019</v>
      </c>
      <c r="C260" t="s">
        <v>147</v>
      </c>
    </row>
    <row r="261" spans="1:3" x14ac:dyDescent="0.35">
      <c r="A261" t="s">
        <v>235</v>
      </c>
      <c r="B261" t="s">
        <v>1019</v>
      </c>
      <c r="C261" t="s">
        <v>147</v>
      </c>
    </row>
    <row r="262" spans="1:3" x14ac:dyDescent="0.35">
      <c r="A262" t="s">
        <v>235</v>
      </c>
      <c r="B262" t="s">
        <v>1019</v>
      </c>
      <c r="C262" t="s">
        <v>147</v>
      </c>
    </row>
    <row r="263" spans="1:3" x14ac:dyDescent="0.35">
      <c r="A263" t="s">
        <v>235</v>
      </c>
      <c r="B263" t="s">
        <v>1019</v>
      </c>
      <c r="C263" t="s">
        <v>147</v>
      </c>
    </row>
    <row r="264" spans="1:3" x14ac:dyDescent="0.35">
      <c r="A264" t="s">
        <v>139</v>
      </c>
      <c r="B264" t="s">
        <v>140</v>
      </c>
      <c r="C264" t="s">
        <v>147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S789"/>
  <sheetViews>
    <sheetView zoomScale="53" workbookViewId="0">
      <selection activeCell="S11" sqref="S11"/>
    </sheetView>
  </sheetViews>
  <sheetFormatPr defaultRowHeight="14.5" x14ac:dyDescent="0.35"/>
  <cols>
    <col min="1" max="1" width="10.6328125" bestFit="1" customWidth="1"/>
    <col min="2" max="2" width="19.453125" bestFit="1" customWidth="1"/>
    <col min="9" max="9" width="19.453125" bestFit="1" customWidth="1"/>
    <col min="18" max="18" width="10.6328125" bestFit="1" customWidth="1"/>
    <col min="19" max="19" width="19.453125" bestFit="1" customWidth="1"/>
  </cols>
  <sheetData>
    <row r="1" spans="1:19" ht="29" x14ac:dyDescent="0.35">
      <c r="I1" s="15" t="s">
        <v>2455</v>
      </c>
      <c r="R1" s="38" t="s">
        <v>2473</v>
      </c>
      <c r="S1" s="38"/>
    </row>
    <row r="2" spans="1:19" x14ac:dyDescent="0.35">
      <c r="A2" s="17" t="s">
        <v>1</v>
      </c>
      <c r="B2" s="17" t="s">
        <v>18</v>
      </c>
      <c r="I2" s="10" t="s">
        <v>18</v>
      </c>
      <c r="R2" s="17" t="s">
        <v>1</v>
      </c>
      <c r="S2" s="17" t="s">
        <v>18</v>
      </c>
    </row>
    <row r="3" spans="1:19" x14ac:dyDescent="0.35">
      <c r="A3" t="s">
        <v>785</v>
      </c>
      <c r="B3">
        <v>80</v>
      </c>
      <c r="I3" s="17">
        <v>16.3</v>
      </c>
      <c r="R3" t="s">
        <v>235</v>
      </c>
      <c r="S3">
        <v>28.4</v>
      </c>
    </row>
    <row r="4" spans="1:19" x14ac:dyDescent="0.35">
      <c r="A4" t="s">
        <v>785</v>
      </c>
      <c r="B4">
        <v>80</v>
      </c>
      <c r="I4" s="17">
        <v>16.3</v>
      </c>
      <c r="R4" t="s">
        <v>235</v>
      </c>
      <c r="S4">
        <v>28.4</v>
      </c>
    </row>
    <row r="5" spans="1:19" x14ac:dyDescent="0.35">
      <c r="A5" t="s">
        <v>235</v>
      </c>
      <c r="B5">
        <v>28.4</v>
      </c>
      <c r="I5">
        <v>28.4</v>
      </c>
      <c r="R5" t="s">
        <v>235</v>
      </c>
      <c r="S5">
        <v>28.4</v>
      </c>
    </row>
    <row r="6" spans="1:19" x14ac:dyDescent="0.35">
      <c r="A6" t="s">
        <v>235</v>
      </c>
      <c r="B6">
        <v>28.4</v>
      </c>
      <c r="I6">
        <v>28.4</v>
      </c>
      <c r="R6" t="s">
        <v>235</v>
      </c>
      <c r="S6">
        <v>28.4</v>
      </c>
    </row>
    <row r="7" spans="1:19" x14ac:dyDescent="0.35">
      <c r="A7" t="s">
        <v>235</v>
      </c>
      <c r="B7">
        <v>28.4</v>
      </c>
      <c r="I7">
        <v>28.4</v>
      </c>
      <c r="R7" t="s">
        <v>235</v>
      </c>
      <c r="S7">
        <v>28.4</v>
      </c>
    </row>
    <row r="8" spans="1:19" x14ac:dyDescent="0.35">
      <c r="A8" t="s">
        <v>235</v>
      </c>
      <c r="B8">
        <v>28.4</v>
      </c>
      <c r="I8">
        <v>28.4</v>
      </c>
      <c r="R8" t="s">
        <v>235</v>
      </c>
      <c r="S8">
        <v>28.4</v>
      </c>
    </row>
    <row r="9" spans="1:19" x14ac:dyDescent="0.35">
      <c r="A9" t="s">
        <v>235</v>
      </c>
      <c r="B9">
        <v>28.4</v>
      </c>
      <c r="I9">
        <v>28.4</v>
      </c>
      <c r="R9" t="s">
        <v>235</v>
      </c>
      <c r="S9">
        <v>28.4</v>
      </c>
    </row>
    <row r="10" spans="1:19" x14ac:dyDescent="0.35">
      <c r="A10" t="s">
        <v>235</v>
      </c>
      <c r="B10">
        <v>28.4</v>
      </c>
      <c r="I10">
        <v>28.4</v>
      </c>
      <c r="R10" t="s">
        <v>235</v>
      </c>
      <c r="S10">
        <v>28.09</v>
      </c>
    </row>
    <row r="11" spans="1:19" x14ac:dyDescent="0.35">
      <c r="A11" t="s">
        <v>235</v>
      </c>
      <c r="B11">
        <v>28.4</v>
      </c>
      <c r="I11">
        <v>28.4</v>
      </c>
      <c r="R11" t="s">
        <v>235</v>
      </c>
      <c r="S11">
        <v>28.09</v>
      </c>
    </row>
    <row r="12" spans="1:19" x14ac:dyDescent="0.35">
      <c r="A12" t="s">
        <v>235</v>
      </c>
      <c r="B12">
        <v>28.09</v>
      </c>
      <c r="I12">
        <v>28.09</v>
      </c>
      <c r="R12" t="s">
        <v>235</v>
      </c>
      <c r="S12">
        <v>28.09</v>
      </c>
    </row>
    <row r="13" spans="1:19" x14ac:dyDescent="0.35">
      <c r="A13" t="s">
        <v>235</v>
      </c>
      <c r="B13">
        <v>28.09</v>
      </c>
      <c r="I13">
        <v>28.09</v>
      </c>
      <c r="R13" t="s">
        <v>235</v>
      </c>
      <c r="S13">
        <v>28.09</v>
      </c>
    </row>
    <row r="14" spans="1:19" x14ac:dyDescent="0.35">
      <c r="A14" t="s">
        <v>235</v>
      </c>
      <c r="B14">
        <v>28.09</v>
      </c>
      <c r="I14">
        <v>28.09</v>
      </c>
      <c r="R14" t="s">
        <v>235</v>
      </c>
      <c r="S14">
        <v>27.39</v>
      </c>
    </row>
    <row r="15" spans="1:19" x14ac:dyDescent="0.35">
      <c r="A15" t="s">
        <v>235</v>
      </c>
      <c r="B15">
        <v>28.09</v>
      </c>
      <c r="I15">
        <v>28.09</v>
      </c>
      <c r="R15" t="s">
        <v>235</v>
      </c>
      <c r="S15">
        <v>27.39</v>
      </c>
    </row>
    <row r="16" spans="1:19" x14ac:dyDescent="0.35">
      <c r="A16" t="s">
        <v>235</v>
      </c>
      <c r="B16">
        <v>27.39</v>
      </c>
      <c r="I16">
        <v>27.39</v>
      </c>
      <c r="R16" t="s">
        <v>235</v>
      </c>
      <c r="S16">
        <v>27.39</v>
      </c>
    </row>
    <row r="17" spans="1:19" x14ac:dyDescent="0.35">
      <c r="A17" t="s">
        <v>235</v>
      </c>
      <c r="B17">
        <v>27.39</v>
      </c>
      <c r="I17">
        <v>27.39</v>
      </c>
      <c r="R17" t="s">
        <v>235</v>
      </c>
      <c r="S17">
        <v>27.39</v>
      </c>
    </row>
    <row r="18" spans="1:19" x14ac:dyDescent="0.35">
      <c r="A18" t="s">
        <v>235</v>
      </c>
      <c r="B18">
        <v>27.39</v>
      </c>
      <c r="I18">
        <v>27.39</v>
      </c>
      <c r="R18" t="s">
        <v>235</v>
      </c>
      <c r="S18">
        <v>26.82</v>
      </c>
    </row>
    <row r="19" spans="1:19" x14ac:dyDescent="0.35">
      <c r="A19" t="s">
        <v>235</v>
      </c>
      <c r="B19">
        <v>27.39</v>
      </c>
      <c r="I19">
        <v>27.39</v>
      </c>
      <c r="R19" t="s">
        <v>235</v>
      </c>
      <c r="S19">
        <v>26.32</v>
      </c>
    </row>
    <row r="20" spans="1:19" x14ac:dyDescent="0.35">
      <c r="A20" t="s">
        <v>235</v>
      </c>
      <c r="B20">
        <v>26.82</v>
      </c>
      <c r="E20" s="16" t="s">
        <v>2452</v>
      </c>
      <c r="F20" s="16">
        <f>MEDIAN(B:B)</f>
        <v>16.3</v>
      </c>
      <c r="I20">
        <v>26.82</v>
      </c>
      <c r="R20" t="s">
        <v>235</v>
      </c>
      <c r="S20">
        <v>26.32</v>
      </c>
    </row>
    <row r="21" spans="1:19" x14ac:dyDescent="0.35">
      <c r="A21" t="s">
        <v>235</v>
      </c>
      <c r="B21">
        <v>26.32</v>
      </c>
      <c r="I21">
        <v>26.32</v>
      </c>
      <c r="R21" t="s">
        <v>193</v>
      </c>
      <c r="S21">
        <v>25.17</v>
      </c>
    </row>
    <row r="22" spans="1:19" x14ac:dyDescent="0.35">
      <c r="A22" t="s">
        <v>235</v>
      </c>
      <c r="B22">
        <v>26.32</v>
      </c>
      <c r="I22">
        <v>26.32</v>
      </c>
      <c r="R22" t="s">
        <v>193</v>
      </c>
      <c r="S22">
        <v>25.17</v>
      </c>
    </row>
    <row r="23" spans="1:19" x14ac:dyDescent="0.35">
      <c r="A23" t="s">
        <v>193</v>
      </c>
      <c r="B23">
        <v>25.17</v>
      </c>
      <c r="I23">
        <v>25.17</v>
      </c>
      <c r="R23" t="s">
        <v>193</v>
      </c>
      <c r="S23">
        <v>25.17</v>
      </c>
    </row>
    <row r="24" spans="1:19" x14ac:dyDescent="0.35">
      <c r="A24" t="s">
        <v>193</v>
      </c>
      <c r="B24">
        <v>25.17</v>
      </c>
      <c r="I24">
        <v>25.17</v>
      </c>
      <c r="R24" t="s">
        <v>193</v>
      </c>
      <c r="S24">
        <v>25.17</v>
      </c>
    </row>
    <row r="25" spans="1:19" x14ac:dyDescent="0.35">
      <c r="A25" t="s">
        <v>193</v>
      </c>
      <c r="B25">
        <v>25.17</v>
      </c>
      <c r="I25">
        <v>25.17</v>
      </c>
      <c r="R25" t="s">
        <v>193</v>
      </c>
      <c r="S25">
        <v>25.17</v>
      </c>
    </row>
    <row r="26" spans="1:19" x14ac:dyDescent="0.35">
      <c r="A26" t="s">
        <v>193</v>
      </c>
      <c r="B26">
        <v>25.17</v>
      </c>
      <c r="I26">
        <v>25.17</v>
      </c>
      <c r="R26" t="s">
        <v>193</v>
      </c>
      <c r="S26">
        <v>25.17</v>
      </c>
    </row>
    <row r="27" spans="1:19" x14ac:dyDescent="0.35">
      <c r="A27" t="s">
        <v>193</v>
      </c>
      <c r="B27">
        <v>25.17</v>
      </c>
      <c r="I27">
        <v>25.17</v>
      </c>
      <c r="R27" t="s">
        <v>193</v>
      </c>
      <c r="S27">
        <v>25.17</v>
      </c>
    </row>
    <row r="28" spans="1:19" x14ac:dyDescent="0.35">
      <c r="A28" t="s">
        <v>193</v>
      </c>
      <c r="B28">
        <v>25.17</v>
      </c>
      <c r="I28">
        <v>25.17</v>
      </c>
      <c r="R28" t="s">
        <v>193</v>
      </c>
      <c r="S28">
        <v>25.17</v>
      </c>
    </row>
    <row r="29" spans="1:19" x14ac:dyDescent="0.35">
      <c r="A29" t="s">
        <v>193</v>
      </c>
      <c r="B29">
        <v>25.17</v>
      </c>
      <c r="I29">
        <v>25.17</v>
      </c>
      <c r="R29" t="s">
        <v>193</v>
      </c>
      <c r="S29">
        <v>25.17</v>
      </c>
    </row>
    <row r="30" spans="1:19" x14ac:dyDescent="0.35">
      <c r="A30" t="s">
        <v>193</v>
      </c>
      <c r="B30">
        <v>25.17</v>
      </c>
      <c r="I30">
        <v>25.17</v>
      </c>
      <c r="R30" t="s">
        <v>193</v>
      </c>
      <c r="S30">
        <v>25.17</v>
      </c>
    </row>
    <row r="31" spans="1:19" x14ac:dyDescent="0.35">
      <c r="A31" t="s">
        <v>193</v>
      </c>
      <c r="B31">
        <v>25.17</v>
      </c>
      <c r="I31">
        <v>25.17</v>
      </c>
      <c r="R31" t="s">
        <v>193</v>
      </c>
      <c r="S31">
        <v>25.17</v>
      </c>
    </row>
    <row r="32" spans="1:19" x14ac:dyDescent="0.35">
      <c r="A32" t="s">
        <v>193</v>
      </c>
      <c r="B32">
        <v>25.17</v>
      </c>
      <c r="I32">
        <v>25.17</v>
      </c>
      <c r="R32" t="s">
        <v>193</v>
      </c>
      <c r="S32">
        <v>25.17</v>
      </c>
    </row>
    <row r="33" spans="1:19" x14ac:dyDescent="0.35">
      <c r="A33" t="s">
        <v>193</v>
      </c>
      <c r="B33">
        <v>25.17</v>
      </c>
      <c r="I33">
        <v>25.17</v>
      </c>
      <c r="R33" t="s">
        <v>139</v>
      </c>
      <c r="S33">
        <v>24.12</v>
      </c>
    </row>
    <row r="34" spans="1:19" x14ac:dyDescent="0.35">
      <c r="A34" t="s">
        <v>193</v>
      </c>
      <c r="B34">
        <v>25.17</v>
      </c>
      <c r="I34">
        <v>25.17</v>
      </c>
      <c r="R34" t="s">
        <v>139</v>
      </c>
      <c r="S34">
        <v>24.12</v>
      </c>
    </row>
    <row r="35" spans="1:19" x14ac:dyDescent="0.35">
      <c r="A35" t="s">
        <v>139</v>
      </c>
      <c r="B35">
        <v>24.12</v>
      </c>
      <c r="I35">
        <v>24.12</v>
      </c>
      <c r="R35" t="s">
        <v>139</v>
      </c>
      <c r="S35">
        <v>24.12</v>
      </c>
    </row>
    <row r="36" spans="1:19" x14ac:dyDescent="0.35">
      <c r="A36" t="s">
        <v>139</v>
      </c>
      <c r="B36">
        <v>24.12</v>
      </c>
      <c r="I36">
        <v>24.12</v>
      </c>
      <c r="R36" t="s">
        <v>139</v>
      </c>
      <c r="S36">
        <v>24.12</v>
      </c>
    </row>
    <row r="37" spans="1:19" x14ac:dyDescent="0.35">
      <c r="A37" t="s">
        <v>139</v>
      </c>
      <c r="B37">
        <v>24.12</v>
      </c>
      <c r="I37">
        <v>24.12</v>
      </c>
      <c r="R37" t="s">
        <v>139</v>
      </c>
      <c r="S37">
        <v>24.12</v>
      </c>
    </row>
    <row r="38" spans="1:19" x14ac:dyDescent="0.35">
      <c r="A38" t="s">
        <v>139</v>
      </c>
      <c r="B38">
        <v>24.12</v>
      </c>
      <c r="I38">
        <v>24.12</v>
      </c>
      <c r="R38" t="s">
        <v>139</v>
      </c>
      <c r="S38">
        <v>24.12</v>
      </c>
    </row>
    <row r="39" spans="1:19" x14ac:dyDescent="0.35">
      <c r="A39" t="s">
        <v>139</v>
      </c>
      <c r="B39">
        <v>24.12</v>
      </c>
      <c r="I39">
        <v>24.12</v>
      </c>
      <c r="R39" t="s">
        <v>319</v>
      </c>
      <c r="S39">
        <v>24</v>
      </c>
    </row>
    <row r="40" spans="1:19" x14ac:dyDescent="0.35">
      <c r="A40" t="s">
        <v>139</v>
      </c>
      <c r="B40">
        <v>24.12</v>
      </c>
      <c r="I40">
        <v>24.12</v>
      </c>
      <c r="R40" t="s">
        <v>319</v>
      </c>
      <c r="S40">
        <v>24</v>
      </c>
    </row>
    <row r="41" spans="1:19" x14ac:dyDescent="0.35">
      <c r="A41" t="s">
        <v>319</v>
      </c>
      <c r="B41">
        <v>24</v>
      </c>
      <c r="I41">
        <v>24</v>
      </c>
      <c r="R41" t="s">
        <v>139</v>
      </c>
      <c r="S41">
        <v>23.84</v>
      </c>
    </row>
    <row r="42" spans="1:19" x14ac:dyDescent="0.35">
      <c r="A42" t="s">
        <v>319</v>
      </c>
      <c r="B42">
        <v>24</v>
      </c>
      <c r="I42">
        <v>24</v>
      </c>
      <c r="R42" t="s">
        <v>139</v>
      </c>
      <c r="S42">
        <v>23.84</v>
      </c>
    </row>
    <row r="43" spans="1:19" x14ac:dyDescent="0.35">
      <c r="A43" t="s">
        <v>139</v>
      </c>
      <c r="B43">
        <v>23.84</v>
      </c>
      <c r="I43">
        <v>23.84</v>
      </c>
      <c r="R43" t="s">
        <v>139</v>
      </c>
      <c r="S43">
        <v>23.84</v>
      </c>
    </row>
    <row r="44" spans="1:19" x14ac:dyDescent="0.35">
      <c r="A44" t="s">
        <v>139</v>
      </c>
      <c r="B44">
        <v>23.84</v>
      </c>
      <c r="I44">
        <v>23.84</v>
      </c>
      <c r="R44" t="s">
        <v>139</v>
      </c>
      <c r="S44">
        <v>23.84</v>
      </c>
    </row>
    <row r="45" spans="1:19" x14ac:dyDescent="0.35">
      <c r="A45" t="s">
        <v>139</v>
      </c>
      <c r="B45">
        <v>23.84</v>
      </c>
      <c r="I45">
        <v>23.84</v>
      </c>
      <c r="R45" t="s">
        <v>139</v>
      </c>
      <c r="S45">
        <v>23.84</v>
      </c>
    </row>
    <row r="46" spans="1:19" x14ac:dyDescent="0.35">
      <c r="A46" t="s">
        <v>139</v>
      </c>
      <c r="B46">
        <v>23.84</v>
      </c>
      <c r="I46">
        <v>23.84</v>
      </c>
      <c r="R46" t="s">
        <v>139</v>
      </c>
      <c r="S46">
        <v>23.84</v>
      </c>
    </row>
    <row r="47" spans="1:19" x14ac:dyDescent="0.35">
      <c r="A47" t="s">
        <v>139</v>
      </c>
      <c r="B47">
        <v>23.84</v>
      </c>
      <c r="I47">
        <v>23.84</v>
      </c>
      <c r="R47" t="s">
        <v>139</v>
      </c>
      <c r="S47">
        <v>23.84</v>
      </c>
    </row>
    <row r="48" spans="1:19" x14ac:dyDescent="0.35">
      <c r="A48" t="s">
        <v>139</v>
      </c>
      <c r="B48">
        <v>23.84</v>
      </c>
      <c r="I48">
        <v>23.84</v>
      </c>
      <c r="R48" t="s">
        <v>235</v>
      </c>
      <c r="S48">
        <v>23.65</v>
      </c>
    </row>
    <row r="49" spans="1:19" x14ac:dyDescent="0.35">
      <c r="A49" t="s">
        <v>139</v>
      </c>
      <c r="B49">
        <v>23.84</v>
      </c>
      <c r="I49">
        <v>23.84</v>
      </c>
      <c r="R49" t="s">
        <v>235</v>
      </c>
      <c r="S49">
        <v>23.65</v>
      </c>
    </row>
    <row r="50" spans="1:19" x14ac:dyDescent="0.35">
      <c r="A50" t="s">
        <v>235</v>
      </c>
      <c r="B50">
        <v>23.65</v>
      </c>
      <c r="I50">
        <v>23.65</v>
      </c>
      <c r="R50" t="s">
        <v>235</v>
      </c>
      <c r="S50">
        <v>23.65</v>
      </c>
    </row>
    <row r="51" spans="1:19" x14ac:dyDescent="0.35">
      <c r="A51" t="s">
        <v>235</v>
      </c>
      <c r="B51">
        <v>23.65</v>
      </c>
      <c r="I51">
        <v>23.65</v>
      </c>
      <c r="R51" t="s">
        <v>235</v>
      </c>
      <c r="S51">
        <v>23.65</v>
      </c>
    </row>
    <row r="52" spans="1:19" x14ac:dyDescent="0.35">
      <c r="A52" t="s">
        <v>235</v>
      </c>
      <c r="B52">
        <v>23.65</v>
      </c>
      <c r="I52">
        <v>23.65</v>
      </c>
      <c r="R52" t="s">
        <v>139</v>
      </c>
      <c r="S52">
        <v>23.6</v>
      </c>
    </row>
    <row r="53" spans="1:19" x14ac:dyDescent="0.35">
      <c r="A53" t="s">
        <v>235</v>
      </c>
      <c r="B53">
        <v>23.65</v>
      </c>
      <c r="I53">
        <v>23.65</v>
      </c>
      <c r="R53" t="s">
        <v>139</v>
      </c>
      <c r="S53">
        <v>23.6</v>
      </c>
    </row>
    <row r="54" spans="1:19" x14ac:dyDescent="0.35">
      <c r="A54" t="s">
        <v>139</v>
      </c>
      <c r="B54">
        <v>23.6</v>
      </c>
      <c r="I54">
        <v>23.6</v>
      </c>
      <c r="R54" t="s">
        <v>139</v>
      </c>
      <c r="S54">
        <v>23.6</v>
      </c>
    </row>
    <row r="55" spans="1:19" x14ac:dyDescent="0.35">
      <c r="A55" t="s">
        <v>139</v>
      </c>
      <c r="B55">
        <v>23.6</v>
      </c>
      <c r="I55">
        <v>23.6</v>
      </c>
      <c r="R55" t="s">
        <v>139</v>
      </c>
      <c r="S55">
        <v>23.6</v>
      </c>
    </row>
    <row r="56" spans="1:19" x14ac:dyDescent="0.35">
      <c r="A56" t="s">
        <v>139</v>
      </c>
      <c r="B56">
        <v>23.6</v>
      </c>
      <c r="I56">
        <v>23.6</v>
      </c>
      <c r="R56" t="s">
        <v>139</v>
      </c>
      <c r="S56">
        <v>23.6</v>
      </c>
    </row>
    <row r="57" spans="1:19" x14ac:dyDescent="0.35">
      <c r="A57" t="s">
        <v>139</v>
      </c>
      <c r="B57">
        <v>23.6</v>
      </c>
      <c r="I57">
        <v>23.6</v>
      </c>
      <c r="R57" t="s">
        <v>235</v>
      </c>
      <c r="S57">
        <v>23</v>
      </c>
    </row>
    <row r="58" spans="1:19" x14ac:dyDescent="0.35">
      <c r="A58" t="s">
        <v>139</v>
      </c>
      <c r="B58">
        <v>23.6</v>
      </c>
      <c r="I58">
        <v>23.6</v>
      </c>
      <c r="R58" t="s">
        <v>235</v>
      </c>
      <c r="S58">
        <v>23</v>
      </c>
    </row>
    <row r="59" spans="1:19" x14ac:dyDescent="0.35">
      <c r="A59" t="s">
        <v>235</v>
      </c>
      <c r="B59">
        <v>23</v>
      </c>
      <c r="I59">
        <v>23</v>
      </c>
      <c r="R59" t="s">
        <v>235</v>
      </c>
      <c r="S59">
        <v>23</v>
      </c>
    </row>
    <row r="60" spans="1:19" x14ac:dyDescent="0.35">
      <c r="A60" t="s">
        <v>235</v>
      </c>
      <c r="B60">
        <v>23</v>
      </c>
      <c r="I60">
        <v>23</v>
      </c>
      <c r="R60" t="s">
        <v>235</v>
      </c>
      <c r="S60">
        <v>23</v>
      </c>
    </row>
    <row r="61" spans="1:19" x14ac:dyDescent="0.35">
      <c r="A61" t="s">
        <v>235</v>
      </c>
      <c r="B61">
        <v>23</v>
      </c>
      <c r="I61">
        <v>23</v>
      </c>
      <c r="R61" t="s">
        <v>235</v>
      </c>
      <c r="S61">
        <v>23</v>
      </c>
    </row>
    <row r="62" spans="1:19" x14ac:dyDescent="0.35">
      <c r="A62" t="s">
        <v>235</v>
      </c>
      <c r="B62">
        <v>23</v>
      </c>
      <c r="I62">
        <v>23</v>
      </c>
      <c r="R62" t="s">
        <v>235</v>
      </c>
      <c r="S62">
        <v>23</v>
      </c>
    </row>
    <row r="63" spans="1:19" x14ac:dyDescent="0.35">
      <c r="A63" t="s">
        <v>235</v>
      </c>
      <c r="B63">
        <v>23</v>
      </c>
      <c r="I63">
        <v>23</v>
      </c>
      <c r="R63" t="s">
        <v>235</v>
      </c>
      <c r="S63">
        <v>23</v>
      </c>
    </row>
    <row r="64" spans="1:19" x14ac:dyDescent="0.35">
      <c r="A64" t="s">
        <v>235</v>
      </c>
      <c r="B64">
        <v>23</v>
      </c>
      <c r="I64">
        <v>23</v>
      </c>
      <c r="R64" t="s">
        <v>235</v>
      </c>
      <c r="S64">
        <v>23</v>
      </c>
    </row>
    <row r="65" spans="1:19" x14ac:dyDescent="0.35">
      <c r="A65" t="s">
        <v>235</v>
      </c>
      <c r="B65">
        <v>23</v>
      </c>
      <c r="I65">
        <v>23</v>
      </c>
      <c r="R65" t="s">
        <v>235</v>
      </c>
      <c r="S65">
        <v>23</v>
      </c>
    </row>
    <row r="66" spans="1:19" x14ac:dyDescent="0.35">
      <c r="A66" t="s">
        <v>235</v>
      </c>
      <c r="B66">
        <v>23</v>
      </c>
      <c r="I66">
        <v>23</v>
      </c>
      <c r="R66" t="s">
        <v>235</v>
      </c>
      <c r="S66">
        <v>23</v>
      </c>
    </row>
    <row r="67" spans="1:19" x14ac:dyDescent="0.35">
      <c r="A67" t="s">
        <v>235</v>
      </c>
      <c r="B67">
        <v>23</v>
      </c>
      <c r="I67">
        <v>23</v>
      </c>
      <c r="R67" t="s">
        <v>235</v>
      </c>
      <c r="S67">
        <v>23</v>
      </c>
    </row>
    <row r="68" spans="1:19" x14ac:dyDescent="0.35">
      <c r="A68" t="s">
        <v>235</v>
      </c>
      <c r="B68">
        <v>23</v>
      </c>
      <c r="I68">
        <v>23</v>
      </c>
      <c r="R68" t="s">
        <v>235</v>
      </c>
      <c r="S68">
        <v>23</v>
      </c>
    </row>
    <row r="69" spans="1:19" x14ac:dyDescent="0.35">
      <c r="A69" t="s">
        <v>235</v>
      </c>
      <c r="B69">
        <v>23</v>
      </c>
      <c r="I69">
        <v>23</v>
      </c>
      <c r="R69" t="s">
        <v>235</v>
      </c>
      <c r="S69">
        <v>23</v>
      </c>
    </row>
    <row r="70" spans="1:19" x14ac:dyDescent="0.35">
      <c r="A70" t="s">
        <v>235</v>
      </c>
      <c r="B70">
        <v>23</v>
      </c>
      <c r="I70">
        <v>23</v>
      </c>
      <c r="R70" t="s">
        <v>235</v>
      </c>
      <c r="S70">
        <v>23</v>
      </c>
    </row>
    <row r="71" spans="1:19" x14ac:dyDescent="0.35">
      <c r="A71" t="s">
        <v>235</v>
      </c>
      <c r="B71">
        <v>23</v>
      </c>
      <c r="I71">
        <v>23</v>
      </c>
      <c r="R71" t="s">
        <v>235</v>
      </c>
      <c r="S71">
        <v>23</v>
      </c>
    </row>
    <row r="72" spans="1:19" x14ac:dyDescent="0.35">
      <c r="A72" t="s">
        <v>235</v>
      </c>
      <c r="B72">
        <v>23</v>
      </c>
      <c r="I72">
        <v>23</v>
      </c>
      <c r="R72" t="s">
        <v>235</v>
      </c>
      <c r="S72">
        <v>23</v>
      </c>
    </row>
    <row r="73" spans="1:19" x14ac:dyDescent="0.35">
      <c r="A73" t="s">
        <v>235</v>
      </c>
      <c r="B73">
        <v>23</v>
      </c>
      <c r="I73">
        <v>23</v>
      </c>
      <c r="R73" t="s">
        <v>235</v>
      </c>
      <c r="S73">
        <v>23</v>
      </c>
    </row>
    <row r="74" spans="1:19" x14ac:dyDescent="0.35">
      <c r="A74" t="s">
        <v>235</v>
      </c>
      <c r="B74">
        <v>23</v>
      </c>
      <c r="I74">
        <v>23</v>
      </c>
      <c r="R74" t="s">
        <v>235</v>
      </c>
      <c r="S74">
        <v>23</v>
      </c>
    </row>
    <row r="75" spans="1:19" x14ac:dyDescent="0.35">
      <c r="A75" t="s">
        <v>235</v>
      </c>
      <c r="B75">
        <v>23</v>
      </c>
      <c r="I75">
        <v>23</v>
      </c>
      <c r="R75" t="s">
        <v>235</v>
      </c>
      <c r="S75">
        <v>23</v>
      </c>
    </row>
    <row r="76" spans="1:19" x14ac:dyDescent="0.35">
      <c r="A76" t="s">
        <v>235</v>
      </c>
      <c r="B76">
        <v>23</v>
      </c>
      <c r="I76">
        <v>23</v>
      </c>
      <c r="R76" t="s">
        <v>139</v>
      </c>
      <c r="S76">
        <v>22.95</v>
      </c>
    </row>
    <row r="77" spans="1:19" x14ac:dyDescent="0.35">
      <c r="A77" t="s">
        <v>235</v>
      </c>
      <c r="B77">
        <v>23</v>
      </c>
      <c r="I77">
        <v>23</v>
      </c>
      <c r="R77" t="s">
        <v>139</v>
      </c>
      <c r="S77">
        <v>22.95</v>
      </c>
    </row>
    <row r="78" spans="1:19" x14ac:dyDescent="0.35">
      <c r="A78" t="s">
        <v>139</v>
      </c>
      <c r="B78">
        <v>22.95</v>
      </c>
      <c r="I78">
        <v>22.95</v>
      </c>
      <c r="R78" t="s">
        <v>139</v>
      </c>
      <c r="S78">
        <v>22.95</v>
      </c>
    </row>
    <row r="79" spans="1:19" x14ac:dyDescent="0.35">
      <c r="A79" t="s">
        <v>139</v>
      </c>
      <c r="B79">
        <v>22.95</v>
      </c>
      <c r="I79">
        <v>22.95</v>
      </c>
      <c r="R79" t="s">
        <v>139</v>
      </c>
      <c r="S79">
        <v>22.95</v>
      </c>
    </row>
    <row r="80" spans="1:19" x14ac:dyDescent="0.35">
      <c r="A80" t="s">
        <v>139</v>
      </c>
      <c r="B80">
        <v>22.95</v>
      </c>
      <c r="I80">
        <v>22.95</v>
      </c>
      <c r="R80" t="s">
        <v>785</v>
      </c>
      <c r="S80">
        <v>22.25</v>
      </c>
    </row>
    <row r="81" spans="1:19" x14ac:dyDescent="0.35">
      <c r="A81" t="s">
        <v>139</v>
      </c>
      <c r="B81">
        <v>22.95</v>
      </c>
      <c r="I81">
        <v>22.95</v>
      </c>
      <c r="R81" t="s">
        <v>785</v>
      </c>
      <c r="S81">
        <v>22.25</v>
      </c>
    </row>
    <row r="82" spans="1:19" x14ac:dyDescent="0.35">
      <c r="A82" t="s">
        <v>785</v>
      </c>
      <c r="B82">
        <v>22.25</v>
      </c>
      <c r="I82">
        <v>22.25</v>
      </c>
      <c r="R82" t="s">
        <v>785</v>
      </c>
      <c r="S82">
        <v>22.25</v>
      </c>
    </row>
    <row r="83" spans="1:19" x14ac:dyDescent="0.35">
      <c r="A83" t="s">
        <v>785</v>
      </c>
      <c r="B83">
        <v>22.25</v>
      </c>
      <c r="I83">
        <v>22.25</v>
      </c>
      <c r="R83" t="s">
        <v>785</v>
      </c>
      <c r="S83">
        <v>22.25</v>
      </c>
    </row>
    <row r="84" spans="1:19" x14ac:dyDescent="0.35">
      <c r="A84" t="s">
        <v>785</v>
      </c>
      <c r="B84">
        <v>22.25</v>
      </c>
      <c r="I84">
        <v>22.25</v>
      </c>
      <c r="R84" t="s">
        <v>785</v>
      </c>
      <c r="S84">
        <v>22.25</v>
      </c>
    </row>
    <row r="85" spans="1:19" x14ac:dyDescent="0.35">
      <c r="A85" t="s">
        <v>785</v>
      </c>
      <c r="B85">
        <v>22.25</v>
      </c>
      <c r="I85">
        <v>22.25</v>
      </c>
      <c r="R85" t="s">
        <v>785</v>
      </c>
      <c r="S85">
        <v>22.25</v>
      </c>
    </row>
    <row r="86" spans="1:19" x14ac:dyDescent="0.35">
      <c r="A86" t="s">
        <v>785</v>
      </c>
      <c r="B86">
        <v>22.25</v>
      </c>
      <c r="I86">
        <v>22.25</v>
      </c>
      <c r="R86" t="s">
        <v>785</v>
      </c>
      <c r="S86">
        <v>22.25</v>
      </c>
    </row>
    <row r="87" spans="1:19" x14ac:dyDescent="0.35">
      <c r="A87" t="s">
        <v>785</v>
      </c>
      <c r="B87">
        <v>22.25</v>
      </c>
      <c r="I87">
        <v>22.25</v>
      </c>
      <c r="R87" t="s">
        <v>785</v>
      </c>
      <c r="S87">
        <v>22.25</v>
      </c>
    </row>
    <row r="88" spans="1:19" x14ac:dyDescent="0.35">
      <c r="A88" t="s">
        <v>785</v>
      </c>
      <c r="B88">
        <v>22.25</v>
      </c>
      <c r="I88">
        <v>22.25</v>
      </c>
      <c r="R88" t="s">
        <v>785</v>
      </c>
      <c r="S88">
        <v>22.25</v>
      </c>
    </row>
    <row r="89" spans="1:19" x14ac:dyDescent="0.35">
      <c r="A89" t="s">
        <v>785</v>
      </c>
      <c r="B89">
        <v>22.25</v>
      </c>
      <c r="I89">
        <v>22.25</v>
      </c>
      <c r="R89" t="s">
        <v>785</v>
      </c>
      <c r="S89">
        <v>22.25</v>
      </c>
    </row>
    <row r="90" spans="1:19" x14ac:dyDescent="0.35">
      <c r="A90" t="s">
        <v>785</v>
      </c>
      <c r="B90">
        <v>22.25</v>
      </c>
      <c r="I90">
        <v>22.25</v>
      </c>
      <c r="R90" t="s">
        <v>785</v>
      </c>
      <c r="S90">
        <v>22.25</v>
      </c>
    </row>
    <row r="91" spans="1:19" x14ac:dyDescent="0.35">
      <c r="A91" t="s">
        <v>785</v>
      </c>
      <c r="B91">
        <v>22.25</v>
      </c>
      <c r="I91">
        <v>22.25</v>
      </c>
      <c r="R91" t="s">
        <v>235</v>
      </c>
      <c r="S91">
        <v>21.56</v>
      </c>
    </row>
    <row r="92" spans="1:19" x14ac:dyDescent="0.35">
      <c r="A92" t="s">
        <v>785</v>
      </c>
      <c r="B92">
        <v>22.25</v>
      </c>
      <c r="I92">
        <v>22.25</v>
      </c>
      <c r="R92" t="s">
        <v>235</v>
      </c>
      <c r="S92">
        <v>21.4</v>
      </c>
    </row>
    <row r="93" spans="1:19" x14ac:dyDescent="0.35">
      <c r="A93" t="s">
        <v>235</v>
      </c>
      <c r="B93">
        <v>21.56</v>
      </c>
      <c r="I93">
        <v>21.56</v>
      </c>
      <c r="R93" t="s">
        <v>235</v>
      </c>
      <c r="S93">
        <v>21.4</v>
      </c>
    </row>
    <row r="94" spans="1:19" x14ac:dyDescent="0.35">
      <c r="A94" t="s">
        <v>235</v>
      </c>
      <c r="B94">
        <v>21.4</v>
      </c>
      <c r="I94">
        <v>21.4</v>
      </c>
      <c r="R94" t="s">
        <v>235</v>
      </c>
      <c r="S94">
        <v>21.4</v>
      </c>
    </row>
    <row r="95" spans="1:19" x14ac:dyDescent="0.35">
      <c r="A95" t="s">
        <v>235</v>
      </c>
      <c r="B95">
        <v>21.4</v>
      </c>
      <c r="I95">
        <v>21.4</v>
      </c>
      <c r="R95" t="s">
        <v>235</v>
      </c>
      <c r="S95">
        <v>21.4</v>
      </c>
    </row>
    <row r="96" spans="1:19" x14ac:dyDescent="0.35">
      <c r="A96" t="s">
        <v>235</v>
      </c>
      <c r="B96">
        <v>21.4</v>
      </c>
      <c r="I96">
        <v>21.4</v>
      </c>
      <c r="R96" t="s">
        <v>235</v>
      </c>
      <c r="S96">
        <v>21.4</v>
      </c>
    </row>
    <row r="97" spans="1:19" x14ac:dyDescent="0.35">
      <c r="A97" t="s">
        <v>235</v>
      </c>
      <c r="B97">
        <v>21.4</v>
      </c>
      <c r="I97">
        <v>21.4</v>
      </c>
      <c r="R97" t="s">
        <v>235</v>
      </c>
      <c r="S97">
        <v>21.4</v>
      </c>
    </row>
    <row r="98" spans="1:19" x14ac:dyDescent="0.35">
      <c r="A98" t="s">
        <v>235</v>
      </c>
      <c r="B98">
        <v>21.4</v>
      </c>
      <c r="I98">
        <v>21.4</v>
      </c>
      <c r="R98" t="s">
        <v>235</v>
      </c>
      <c r="S98">
        <v>21.4</v>
      </c>
    </row>
    <row r="99" spans="1:19" x14ac:dyDescent="0.35">
      <c r="A99" t="s">
        <v>235</v>
      </c>
      <c r="B99">
        <v>21.4</v>
      </c>
      <c r="I99">
        <v>21.4</v>
      </c>
      <c r="R99" t="s">
        <v>235</v>
      </c>
      <c r="S99">
        <v>21.4</v>
      </c>
    </row>
    <row r="100" spans="1:19" x14ac:dyDescent="0.35">
      <c r="A100" t="s">
        <v>235</v>
      </c>
      <c r="B100">
        <v>21.4</v>
      </c>
      <c r="I100">
        <v>21.4</v>
      </c>
      <c r="R100" t="s">
        <v>235</v>
      </c>
      <c r="S100">
        <v>21.4</v>
      </c>
    </row>
    <row r="101" spans="1:19" x14ac:dyDescent="0.35">
      <c r="A101" t="s">
        <v>235</v>
      </c>
      <c r="B101">
        <v>21.4</v>
      </c>
      <c r="I101">
        <v>21.4</v>
      </c>
      <c r="R101" t="s">
        <v>235</v>
      </c>
      <c r="S101">
        <v>21.4</v>
      </c>
    </row>
    <row r="102" spans="1:19" x14ac:dyDescent="0.35">
      <c r="A102" t="s">
        <v>235</v>
      </c>
      <c r="B102">
        <v>21.4</v>
      </c>
      <c r="I102">
        <v>21.4</v>
      </c>
      <c r="R102" t="s">
        <v>319</v>
      </c>
      <c r="S102">
        <v>21.38</v>
      </c>
    </row>
    <row r="103" spans="1:19" x14ac:dyDescent="0.35">
      <c r="A103" t="s">
        <v>235</v>
      </c>
      <c r="B103">
        <v>21.4</v>
      </c>
      <c r="I103">
        <v>21.4</v>
      </c>
      <c r="R103" t="s">
        <v>319</v>
      </c>
      <c r="S103">
        <v>21.38</v>
      </c>
    </row>
    <row r="104" spans="1:19" x14ac:dyDescent="0.35">
      <c r="A104" t="s">
        <v>319</v>
      </c>
      <c r="B104">
        <v>21.38</v>
      </c>
      <c r="I104">
        <v>21.38</v>
      </c>
      <c r="R104" t="s">
        <v>319</v>
      </c>
      <c r="S104">
        <v>21.38</v>
      </c>
    </row>
    <row r="105" spans="1:19" x14ac:dyDescent="0.35">
      <c r="A105" t="s">
        <v>319</v>
      </c>
      <c r="B105">
        <v>21.38</v>
      </c>
      <c r="I105">
        <v>21.38</v>
      </c>
      <c r="R105" t="s">
        <v>319</v>
      </c>
      <c r="S105">
        <v>21.19</v>
      </c>
    </row>
    <row r="106" spans="1:19" x14ac:dyDescent="0.35">
      <c r="A106" t="s">
        <v>319</v>
      </c>
      <c r="B106">
        <v>21.38</v>
      </c>
      <c r="I106">
        <v>21.38</v>
      </c>
      <c r="R106" t="s">
        <v>193</v>
      </c>
      <c r="S106">
        <v>21.04</v>
      </c>
    </row>
    <row r="107" spans="1:19" x14ac:dyDescent="0.35">
      <c r="A107" t="s">
        <v>319</v>
      </c>
      <c r="B107">
        <v>21.19</v>
      </c>
      <c r="I107">
        <v>21.19</v>
      </c>
      <c r="R107" t="s">
        <v>193</v>
      </c>
      <c r="S107">
        <v>21.04</v>
      </c>
    </row>
    <row r="108" spans="1:19" x14ac:dyDescent="0.35">
      <c r="A108" t="s">
        <v>193</v>
      </c>
      <c r="B108">
        <v>21.04</v>
      </c>
      <c r="I108">
        <v>21.04</v>
      </c>
      <c r="R108" t="s">
        <v>193</v>
      </c>
      <c r="S108">
        <v>21.04</v>
      </c>
    </row>
    <row r="109" spans="1:19" x14ac:dyDescent="0.35">
      <c r="A109" t="s">
        <v>193</v>
      </c>
      <c r="B109">
        <v>21.04</v>
      </c>
      <c r="I109">
        <v>21.04</v>
      </c>
      <c r="R109" t="s">
        <v>193</v>
      </c>
      <c r="S109">
        <v>21.04</v>
      </c>
    </row>
    <row r="110" spans="1:19" x14ac:dyDescent="0.35">
      <c r="A110" t="s">
        <v>193</v>
      </c>
      <c r="B110">
        <v>21.04</v>
      </c>
      <c r="I110">
        <v>21.04</v>
      </c>
      <c r="R110" t="s">
        <v>193</v>
      </c>
      <c r="S110">
        <v>21.04</v>
      </c>
    </row>
    <row r="111" spans="1:19" x14ac:dyDescent="0.35">
      <c r="A111" t="s">
        <v>193</v>
      </c>
      <c r="B111">
        <v>21.04</v>
      </c>
      <c r="I111">
        <v>21.04</v>
      </c>
      <c r="R111" t="s">
        <v>193</v>
      </c>
      <c r="S111">
        <v>21.04</v>
      </c>
    </row>
    <row r="112" spans="1:19" x14ac:dyDescent="0.35">
      <c r="A112" t="s">
        <v>193</v>
      </c>
      <c r="B112">
        <v>21.04</v>
      </c>
      <c r="I112">
        <v>21.04</v>
      </c>
      <c r="R112" t="s">
        <v>193</v>
      </c>
      <c r="S112">
        <v>21.04</v>
      </c>
    </row>
    <row r="113" spans="1:19" x14ac:dyDescent="0.35">
      <c r="A113" t="s">
        <v>193</v>
      </c>
      <c r="B113">
        <v>21.04</v>
      </c>
      <c r="I113">
        <v>21.04</v>
      </c>
      <c r="R113" t="s">
        <v>235</v>
      </c>
      <c r="S113">
        <v>20.89</v>
      </c>
    </row>
    <row r="114" spans="1:19" x14ac:dyDescent="0.35">
      <c r="A114" t="s">
        <v>193</v>
      </c>
      <c r="B114">
        <v>21.04</v>
      </c>
      <c r="I114">
        <v>21.04</v>
      </c>
      <c r="R114" t="s">
        <v>235</v>
      </c>
      <c r="S114">
        <v>20.89</v>
      </c>
    </row>
    <row r="115" spans="1:19" x14ac:dyDescent="0.35">
      <c r="A115" t="s">
        <v>235</v>
      </c>
      <c r="B115">
        <v>20.89</v>
      </c>
      <c r="I115">
        <v>20.89</v>
      </c>
      <c r="R115" t="s">
        <v>235</v>
      </c>
      <c r="S115">
        <v>20.89</v>
      </c>
    </row>
    <row r="116" spans="1:19" x14ac:dyDescent="0.35">
      <c r="A116" t="s">
        <v>235</v>
      </c>
      <c r="B116">
        <v>20.89</v>
      </c>
      <c r="I116">
        <v>20.89</v>
      </c>
      <c r="R116" t="s">
        <v>235</v>
      </c>
      <c r="S116">
        <v>20.89</v>
      </c>
    </row>
    <row r="117" spans="1:19" x14ac:dyDescent="0.35">
      <c r="A117" t="s">
        <v>235</v>
      </c>
      <c r="B117">
        <v>20.89</v>
      </c>
      <c r="I117">
        <v>20.89</v>
      </c>
      <c r="R117" t="s">
        <v>235</v>
      </c>
      <c r="S117">
        <v>20.89</v>
      </c>
    </row>
    <row r="118" spans="1:19" x14ac:dyDescent="0.35">
      <c r="A118" t="s">
        <v>235</v>
      </c>
      <c r="B118">
        <v>20.89</v>
      </c>
      <c r="I118">
        <v>20.89</v>
      </c>
      <c r="R118" t="s">
        <v>235</v>
      </c>
      <c r="S118">
        <v>20.89</v>
      </c>
    </row>
    <row r="119" spans="1:19" x14ac:dyDescent="0.35">
      <c r="A119" t="s">
        <v>235</v>
      </c>
      <c r="B119">
        <v>20.89</v>
      </c>
      <c r="I119">
        <v>20.89</v>
      </c>
      <c r="R119" t="s">
        <v>319</v>
      </c>
      <c r="S119">
        <v>20.7</v>
      </c>
    </row>
    <row r="120" spans="1:19" x14ac:dyDescent="0.35">
      <c r="A120" t="s">
        <v>235</v>
      </c>
      <c r="B120">
        <v>20.89</v>
      </c>
      <c r="I120">
        <v>20.89</v>
      </c>
      <c r="R120" t="s">
        <v>444</v>
      </c>
      <c r="S120">
        <v>20.32</v>
      </c>
    </row>
    <row r="121" spans="1:19" x14ac:dyDescent="0.35">
      <c r="A121" t="s">
        <v>319</v>
      </c>
      <c r="B121">
        <v>20.7</v>
      </c>
      <c r="I121">
        <v>20.7</v>
      </c>
      <c r="R121" t="s">
        <v>444</v>
      </c>
      <c r="S121">
        <v>20.32</v>
      </c>
    </row>
    <row r="122" spans="1:19" x14ac:dyDescent="0.35">
      <c r="A122" t="s">
        <v>444</v>
      </c>
      <c r="B122">
        <v>20.32</v>
      </c>
      <c r="I122">
        <v>20.32</v>
      </c>
      <c r="R122" t="s">
        <v>444</v>
      </c>
      <c r="S122">
        <v>20.32</v>
      </c>
    </row>
    <row r="123" spans="1:19" x14ac:dyDescent="0.35">
      <c r="A123" t="s">
        <v>444</v>
      </c>
      <c r="B123">
        <v>20.32</v>
      </c>
      <c r="I123">
        <v>20.32</v>
      </c>
      <c r="R123" t="s">
        <v>444</v>
      </c>
      <c r="S123">
        <v>20.3</v>
      </c>
    </row>
    <row r="124" spans="1:19" x14ac:dyDescent="0.35">
      <c r="A124" t="s">
        <v>444</v>
      </c>
      <c r="B124">
        <v>20.32</v>
      </c>
      <c r="I124">
        <v>20.32</v>
      </c>
      <c r="R124" t="s">
        <v>444</v>
      </c>
      <c r="S124">
        <v>20.3</v>
      </c>
    </row>
    <row r="125" spans="1:19" x14ac:dyDescent="0.35">
      <c r="A125" t="s">
        <v>444</v>
      </c>
      <c r="B125">
        <v>20.3</v>
      </c>
      <c r="I125">
        <v>20.3</v>
      </c>
      <c r="R125" t="s">
        <v>444</v>
      </c>
      <c r="S125">
        <v>20.3</v>
      </c>
    </row>
    <row r="126" spans="1:19" x14ac:dyDescent="0.35">
      <c r="A126" t="s">
        <v>444</v>
      </c>
      <c r="B126">
        <v>20.3</v>
      </c>
      <c r="I126">
        <v>20.3</v>
      </c>
      <c r="R126" t="s">
        <v>444</v>
      </c>
      <c r="S126">
        <v>20.3</v>
      </c>
    </row>
    <row r="127" spans="1:19" x14ac:dyDescent="0.35">
      <c r="A127" t="s">
        <v>444</v>
      </c>
      <c r="B127">
        <v>20.3</v>
      </c>
      <c r="I127">
        <v>20.3</v>
      </c>
      <c r="R127" t="s">
        <v>444</v>
      </c>
      <c r="S127">
        <v>20.3</v>
      </c>
    </row>
    <row r="128" spans="1:19" x14ac:dyDescent="0.35">
      <c r="A128" t="s">
        <v>444</v>
      </c>
      <c r="B128">
        <v>20.3</v>
      </c>
      <c r="I128">
        <v>20.3</v>
      </c>
      <c r="R128" t="s">
        <v>444</v>
      </c>
      <c r="S128">
        <v>20.3</v>
      </c>
    </row>
    <row r="129" spans="1:19" x14ac:dyDescent="0.35">
      <c r="A129" t="s">
        <v>444</v>
      </c>
      <c r="B129">
        <v>20.3</v>
      </c>
      <c r="I129">
        <v>20.3</v>
      </c>
      <c r="R129" t="s">
        <v>444</v>
      </c>
      <c r="S129">
        <v>20.3</v>
      </c>
    </row>
    <row r="130" spans="1:19" x14ac:dyDescent="0.35">
      <c r="A130" t="s">
        <v>444</v>
      </c>
      <c r="B130">
        <v>20.3</v>
      </c>
      <c r="I130">
        <v>20.3</v>
      </c>
      <c r="R130" t="s">
        <v>444</v>
      </c>
      <c r="S130">
        <v>20.3</v>
      </c>
    </row>
    <row r="131" spans="1:19" x14ac:dyDescent="0.35">
      <c r="A131" t="s">
        <v>444</v>
      </c>
      <c r="B131">
        <v>20.3</v>
      </c>
      <c r="I131">
        <v>20.3</v>
      </c>
      <c r="R131" t="s">
        <v>444</v>
      </c>
      <c r="S131">
        <v>20.3</v>
      </c>
    </row>
    <row r="132" spans="1:19" x14ac:dyDescent="0.35">
      <c r="A132" t="s">
        <v>444</v>
      </c>
      <c r="B132">
        <v>20.3</v>
      </c>
      <c r="I132">
        <v>20.3</v>
      </c>
      <c r="R132" t="s">
        <v>235</v>
      </c>
      <c r="S132">
        <v>20</v>
      </c>
    </row>
    <row r="133" spans="1:19" x14ac:dyDescent="0.35">
      <c r="A133" t="s">
        <v>444</v>
      </c>
      <c r="B133">
        <v>20.3</v>
      </c>
      <c r="I133">
        <v>20.3</v>
      </c>
      <c r="R133" t="s">
        <v>235</v>
      </c>
      <c r="S133">
        <v>20</v>
      </c>
    </row>
    <row r="134" spans="1:19" x14ac:dyDescent="0.35">
      <c r="A134" t="s">
        <v>235</v>
      </c>
      <c r="B134">
        <v>20</v>
      </c>
      <c r="I134">
        <v>20</v>
      </c>
      <c r="R134" t="s">
        <v>235</v>
      </c>
      <c r="S134">
        <v>20</v>
      </c>
    </row>
    <row r="135" spans="1:19" x14ac:dyDescent="0.35">
      <c r="A135" t="s">
        <v>235</v>
      </c>
      <c r="B135">
        <v>20</v>
      </c>
      <c r="I135">
        <v>20</v>
      </c>
      <c r="R135" t="s">
        <v>235</v>
      </c>
      <c r="S135">
        <v>20</v>
      </c>
    </row>
    <row r="136" spans="1:19" x14ac:dyDescent="0.35">
      <c r="A136" t="s">
        <v>235</v>
      </c>
      <c r="B136">
        <v>20</v>
      </c>
      <c r="I136">
        <v>20</v>
      </c>
      <c r="R136" t="s">
        <v>235</v>
      </c>
      <c r="S136">
        <v>20</v>
      </c>
    </row>
    <row r="137" spans="1:19" x14ac:dyDescent="0.35">
      <c r="A137" t="s">
        <v>235</v>
      </c>
      <c r="B137">
        <v>20</v>
      </c>
      <c r="I137">
        <v>20</v>
      </c>
      <c r="R137" t="s">
        <v>235</v>
      </c>
      <c r="S137">
        <v>20</v>
      </c>
    </row>
    <row r="138" spans="1:19" x14ac:dyDescent="0.35">
      <c r="A138" t="s">
        <v>235</v>
      </c>
      <c r="B138">
        <v>20</v>
      </c>
      <c r="I138">
        <v>20</v>
      </c>
      <c r="R138" t="s">
        <v>235</v>
      </c>
      <c r="S138">
        <v>20</v>
      </c>
    </row>
    <row r="139" spans="1:19" x14ac:dyDescent="0.35">
      <c r="A139" t="s">
        <v>235</v>
      </c>
      <c r="B139">
        <v>20</v>
      </c>
      <c r="I139">
        <v>20</v>
      </c>
      <c r="R139" t="s">
        <v>235</v>
      </c>
      <c r="S139">
        <v>20</v>
      </c>
    </row>
    <row r="140" spans="1:19" x14ac:dyDescent="0.35">
      <c r="A140" t="s">
        <v>235</v>
      </c>
      <c r="B140">
        <v>20</v>
      </c>
      <c r="I140">
        <v>20</v>
      </c>
      <c r="R140" t="s">
        <v>235</v>
      </c>
      <c r="S140">
        <v>20</v>
      </c>
    </row>
    <row r="141" spans="1:19" x14ac:dyDescent="0.35">
      <c r="A141" t="s">
        <v>235</v>
      </c>
      <c r="B141">
        <v>20</v>
      </c>
      <c r="I141">
        <v>20</v>
      </c>
      <c r="R141" t="s">
        <v>319</v>
      </c>
      <c r="S141">
        <v>19.899999999999999</v>
      </c>
    </row>
    <row r="142" spans="1:19" x14ac:dyDescent="0.35">
      <c r="A142" t="s">
        <v>235</v>
      </c>
      <c r="B142">
        <v>20</v>
      </c>
      <c r="I142">
        <v>20</v>
      </c>
      <c r="R142" t="s">
        <v>319</v>
      </c>
      <c r="S142">
        <v>19.899999999999999</v>
      </c>
    </row>
    <row r="143" spans="1:19" x14ac:dyDescent="0.35">
      <c r="A143" t="s">
        <v>319</v>
      </c>
      <c r="B143">
        <v>19.899999999999999</v>
      </c>
      <c r="I143">
        <v>19.899999999999999</v>
      </c>
      <c r="R143" t="s">
        <v>139</v>
      </c>
      <c r="S143">
        <v>19.2</v>
      </c>
    </row>
    <row r="144" spans="1:19" x14ac:dyDescent="0.35">
      <c r="A144" t="s">
        <v>319</v>
      </c>
      <c r="B144">
        <v>19.899999999999999</v>
      </c>
      <c r="I144">
        <v>19.899999999999999</v>
      </c>
      <c r="R144" t="s">
        <v>139</v>
      </c>
      <c r="S144">
        <v>19.2</v>
      </c>
    </row>
    <row r="145" spans="1:19" x14ac:dyDescent="0.35">
      <c r="A145" t="s">
        <v>139</v>
      </c>
      <c r="B145">
        <v>19.2</v>
      </c>
      <c r="I145">
        <v>19.2</v>
      </c>
      <c r="R145" t="s">
        <v>139</v>
      </c>
      <c r="S145">
        <v>19.2</v>
      </c>
    </row>
    <row r="146" spans="1:19" x14ac:dyDescent="0.35">
      <c r="A146" t="s">
        <v>139</v>
      </c>
      <c r="B146">
        <v>19.2</v>
      </c>
      <c r="I146">
        <v>19.2</v>
      </c>
      <c r="R146" t="s">
        <v>139</v>
      </c>
      <c r="S146">
        <v>19.2</v>
      </c>
    </row>
    <row r="147" spans="1:19" x14ac:dyDescent="0.35">
      <c r="A147" t="s">
        <v>139</v>
      </c>
      <c r="B147">
        <v>19.2</v>
      </c>
      <c r="I147">
        <v>19.2</v>
      </c>
      <c r="R147" t="s">
        <v>139</v>
      </c>
      <c r="S147">
        <v>19.2</v>
      </c>
    </row>
    <row r="148" spans="1:19" x14ac:dyDescent="0.35">
      <c r="A148" t="s">
        <v>139</v>
      </c>
      <c r="B148">
        <v>19.2</v>
      </c>
      <c r="I148">
        <v>19.2</v>
      </c>
      <c r="R148" t="s">
        <v>139</v>
      </c>
      <c r="S148">
        <v>19.2</v>
      </c>
    </row>
    <row r="149" spans="1:19" x14ac:dyDescent="0.35">
      <c r="A149" t="s">
        <v>139</v>
      </c>
      <c r="B149">
        <v>19.2</v>
      </c>
      <c r="I149">
        <v>19.2</v>
      </c>
      <c r="R149" t="s">
        <v>139</v>
      </c>
      <c r="S149">
        <v>19.2</v>
      </c>
    </row>
    <row r="150" spans="1:19" x14ac:dyDescent="0.35">
      <c r="A150" t="s">
        <v>139</v>
      </c>
      <c r="B150">
        <v>19.2</v>
      </c>
      <c r="I150">
        <v>19.2</v>
      </c>
      <c r="R150" t="s">
        <v>235</v>
      </c>
      <c r="S150">
        <v>19</v>
      </c>
    </row>
    <row r="151" spans="1:19" x14ac:dyDescent="0.35">
      <c r="A151" t="s">
        <v>139</v>
      </c>
      <c r="B151">
        <v>19.2</v>
      </c>
      <c r="I151">
        <v>19.2</v>
      </c>
      <c r="R151" t="s">
        <v>615</v>
      </c>
      <c r="S151">
        <v>19</v>
      </c>
    </row>
    <row r="152" spans="1:19" x14ac:dyDescent="0.35">
      <c r="A152" t="s">
        <v>235</v>
      </c>
      <c r="B152">
        <v>19</v>
      </c>
      <c r="I152">
        <v>19</v>
      </c>
      <c r="R152" t="s">
        <v>615</v>
      </c>
      <c r="S152">
        <v>19</v>
      </c>
    </row>
    <row r="153" spans="1:19" x14ac:dyDescent="0.35">
      <c r="A153" t="s">
        <v>615</v>
      </c>
      <c r="B153">
        <v>19</v>
      </c>
      <c r="I153">
        <v>19</v>
      </c>
      <c r="R153" t="s">
        <v>615</v>
      </c>
      <c r="S153">
        <v>19</v>
      </c>
    </row>
    <row r="154" spans="1:19" x14ac:dyDescent="0.35">
      <c r="A154" t="s">
        <v>615</v>
      </c>
      <c r="B154">
        <v>19</v>
      </c>
      <c r="I154">
        <v>19</v>
      </c>
      <c r="R154" t="s">
        <v>615</v>
      </c>
      <c r="S154">
        <v>19</v>
      </c>
    </row>
    <row r="155" spans="1:19" x14ac:dyDescent="0.35">
      <c r="A155" t="s">
        <v>615</v>
      </c>
      <c r="B155">
        <v>19</v>
      </c>
      <c r="I155">
        <v>19</v>
      </c>
      <c r="R155" t="s">
        <v>615</v>
      </c>
      <c r="S155">
        <v>19</v>
      </c>
    </row>
    <row r="156" spans="1:19" x14ac:dyDescent="0.35">
      <c r="A156" t="s">
        <v>615</v>
      </c>
      <c r="B156">
        <v>19</v>
      </c>
      <c r="I156">
        <v>19</v>
      </c>
      <c r="R156" t="s">
        <v>319</v>
      </c>
      <c r="S156">
        <v>19</v>
      </c>
    </row>
    <row r="157" spans="1:19" x14ac:dyDescent="0.35">
      <c r="A157" t="s">
        <v>615</v>
      </c>
      <c r="B157">
        <v>19</v>
      </c>
      <c r="I157">
        <v>19</v>
      </c>
      <c r="R157" t="s">
        <v>319</v>
      </c>
      <c r="S157">
        <v>19</v>
      </c>
    </row>
    <row r="158" spans="1:19" x14ac:dyDescent="0.35">
      <c r="A158" t="s">
        <v>319</v>
      </c>
      <c r="B158">
        <v>19</v>
      </c>
      <c r="I158">
        <v>19</v>
      </c>
      <c r="R158" t="s">
        <v>319</v>
      </c>
      <c r="S158">
        <v>19</v>
      </c>
    </row>
    <row r="159" spans="1:19" x14ac:dyDescent="0.35">
      <c r="A159" t="s">
        <v>319</v>
      </c>
      <c r="B159">
        <v>19</v>
      </c>
      <c r="I159">
        <v>19</v>
      </c>
      <c r="R159" t="s">
        <v>319</v>
      </c>
      <c r="S159">
        <v>19</v>
      </c>
    </row>
    <row r="160" spans="1:19" x14ac:dyDescent="0.35">
      <c r="A160" t="s">
        <v>319</v>
      </c>
      <c r="B160">
        <v>19</v>
      </c>
      <c r="I160">
        <v>19</v>
      </c>
      <c r="R160" t="s">
        <v>319</v>
      </c>
      <c r="S160">
        <v>18.899999999999999</v>
      </c>
    </row>
    <row r="161" spans="1:19" x14ac:dyDescent="0.35">
      <c r="A161" t="s">
        <v>319</v>
      </c>
      <c r="B161">
        <v>19</v>
      </c>
      <c r="I161">
        <v>19</v>
      </c>
      <c r="R161" t="s">
        <v>319</v>
      </c>
      <c r="S161">
        <v>18.899999999999999</v>
      </c>
    </row>
    <row r="162" spans="1:19" x14ac:dyDescent="0.35">
      <c r="A162" t="s">
        <v>319</v>
      </c>
      <c r="B162">
        <v>18.899999999999999</v>
      </c>
      <c r="I162">
        <v>18.899999999999999</v>
      </c>
      <c r="R162" t="s">
        <v>319</v>
      </c>
      <c r="S162">
        <v>18.899999999999999</v>
      </c>
    </row>
    <row r="163" spans="1:19" x14ac:dyDescent="0.35">
      <c r="A163" t="s">
        <v>319</v>
      </c>
      <c r="B163">
        <v>18.899999999999999</v>
      </c>
      <c r="I163">
        <v>18.899999999999999</v>
      </c>
      <c r="R163" t="s">
        <v>319</v>
      </c>
      <c r="S163">
        <v>18.899999999999999</v>
      </c>
    </row>
    <row r="164" spans="1:19" x14ac:dyDescent="0.35">
      <c r="A164" t="s">
        <v>319</v>
      </c>
      <c r="B164">
        <v>18.899999999999999</v>
      </c>
      <c r="I164">
        <v>18.899999999999999</v>
      </c>
      <c r="R164" t="s">
        <v>319</v>
      </c>
      <c r="S164">
        <v>18.899999999999999</v>
      </c>
    </row>
    <row r="165" spans="1:19" x14ac:dyDescent="0.35">
      <c r="A165" t="s">
        <v>319</v>
      </c>
      <c r="B165">
        <v>18.899999999999999</v>
      </c>
      <c r="I165">
        <v>18.899999999999999</v>
      </c>
      <c r="R165" t="s">
        <v>319</v>
      </c>
      <c r="S165">
        <v>18.899999999999999</v>
      </c>
    </row>
    <row r="166" spans="1:19" x14ac:dyDescent="0.35">
      <c r="A166" t="s">
        <v>319</v>
      </c>
      <c r="B166">
        <v>18.899999999999999</v>
      </c>
      <c r="I166">
        <v>18.899999999999999</v>
      </c>
      <c r="R166" t="s">
        <v>319</v>
      </c>
      <c r="S166">
        <v>18.899999999999999</v>
      </c>
    </row>
    <row r="167" spans="1:19" x14ac:dyDescent="0.35">
      <c r="A167" t="s">
        <v>319</v>
      </c>
      <c r="B167">
        <v>18.899999999999999</v>
      </c>
      <c r="I167">
        <v>18.899999999999999</v>
      </c>
      <c r="R167" t="s">
        <v>785</v>
      </c>
      <c r="S167">
        <v>18.489999999999998</v>
      </c>
    </row>
    <row r="168" spans="1:19" x14ac:dyDescent="0.35">
      <c r="A168" t="s">
        <v>319</v>
      </c>
      <c r="B168">
        <v>18.899999999999999</v>
      </c>
      <c r="I168">
        <v>18.899999999999999</v>
      </c>
      <c r="R168" t="s">
        <v>785</v>
      </c>
      <c r="S168">
        <v>18.489999999999998</v>
      </c>
    </row>
    <row r="169" spans="1:19" x14ac:dyDescent="0.35">
      <c r="A169" t="s">
        <v>785</v>
      </c>
      <c r="B169">
        <v>18.489999999999998</v>
      </c>
      <c r="I169">
        <v>18.489999999999998</v>
      </c>
      <c r="R169" t="s">
        <v>785</v>
      </c>
      <c r="S169">
        <v>18.489999999999998</v>
      </c>
    </row>
    <row r="170" spans="1:19" x14ac:dyDescent="0.35">
      <c r="A170" t="s">
        <v>785</v>
      </c>
      <c r="B170">
        <v>18.489999999999998</v>
      </c>
      <c r="I170">
        <v>18.489999999999998</v>
      </c>
      <c r="R170" t="s">
        <v>785</v>
      </c>
      <c r="S170">
        <v>18.489999999999998</v>
      </c>
    </row>
    <row r="171" spans="1:19" x14ac:dyDescent="0.35">
      <c r="A171" t="s">
        <v>785</v>
      </c>
      <c r="B171">
        <v>18.489999999999998</v>
      </c>
      <c r="I171">
        <v>18.489999999999998</v>
      </c>
      <c r="R171" t="s">
        <v>785</v>
      </c>
      <c r="S171">
        <v>18.489999999999998</v>
      </c>
    </row>
    <row r="172" spans="1:19" x14ac:dyDescent="0.35">
      <c r="A172" t="s">
        <v>785</v>
      </c>
      <c r="B172">
        <v>18.489999999999998</v>
      </c>
      <c r="I172">
        <v>18.489999999999998</v>
      </c>
      <c r="R172" t="s">
        <v>785</v>
      </c>
      <c r="S172">
        <v>18.489999999999998</v>
      </c>
    </row>
    <row r="173" spans="1:19" x14ac:dyDescent="0.35">
      <c r="A173" t="s">
        <v>785</v>
      </c>
      <c r="B173">
        <v>18.489999999999998</v>
      </c>
      <c r="I173">
        <v>18.489999999999998</v>
      </c>
      <c r="R173" t="s">
        <v>785</v>
      </c>
      <c r="S173">
        <v>18.489999999999998</v>
      </c>
    </row>
    <row r="174" spans="1:19" x14ac:dyDescent="0.35">
      <c r="A174" t="s">
        <v>785</v>
      </c>
      <c r="B174">
        <v>18.489999999999998</v>
      </c>
      <c r="I174">
        <v>18.489999999999998</v>
      </c>
      <c r="R174" t="s">
        <v>785</v>
      </c>
      <c r="S174">
        <v>18.489999999999998</v>
      </c>
    </row>
    <row r="175" spans="1:19" x14ac:dyDescent="0.35">
      <c r="A175" t="s">
        <v>785</v>
      </c>
      <c r="B175">
        <v>18.489999999999998</v>
      </c>
      <c r="I175">
        <v>18.489999999999998</v>
      </c>
      <c r="R175" t="s">
        <v>785</v>
      </c>
      <c r="S175">
        <v>18.489999999999998</v>
      </c>
    </row>
    <row r="176" spans="1:19" x14ac:dyDescent="0.35">
      <c r="A176" t="s">
        <v>785</v>
      </c>
      <c r="B176">
        <v>18.489999999999998</v>
      </c>
      <c r="I176">
        <v>18.489999999999998</v>
      </c>
      <c r="R176" t="s">
        <v>785</v>
      </c>
      <c r="S176">
        <v>18.489999999999998</v>
      </c>
    </row>
    <row r="177" spans="1:19" x14ac:dyDescent="0.35">
      <c r="A177" t="s">
        <v>785</v>
      </c>
      <c r="B177">
        <v>18.489999999999998</v>
      </c>
      <c r="I177">
        <v>18.489999999999998</v>
      </c>
      <c r="R177" t="s">
        <v>319</v>
      </c>
      <c r="S177">
        <v>18.399999999999999</v>
      </c>
    </row>
    <row r="178" spans="1:19" x14ac:dyDescent="0.35">
      <c r="A178" t="s">
        <v>785</v>
      </c>
      <c r="B178">
        <v>18.489999999999998</v>
      </c>
      <c r="I178">
        <v>18.489999999999998</v>
      </c>
      <c r="R178" t="s">
        <v>319</v>
      </c>
      <c r="S178">
        <v>18.399999999999999</v>
      </c>
    </row>
    <row r="179" spans="1:19" x14ac:dyDescent="0.35">
      <c r="A179" t="s">
        <v>319</v>
      </c>
      <c r="B179">
        <v>18.399999999999999</v>
      </c>
      <c r="I179">
        <v>18.399999999999999</v>
      </c>
      <c r="R179" t="s">
        <v>319</v>
      </c>
      <c r="S179">
        <v>18.399999999999999</v>
      </c>
    </row>
    <row r="180" spans="1:19" x14ac:dyDescent="0.35">
      <c r="A180" t="s">
        <v>319</v>
      </c>
      <c r="B180">
        <v>18.399999999999999</v>
      </c>
      <c r="I180">
        <v>18.399999999999999</v>
      </c>
      <c r="R180" t="s">
        <v>319</v>
      </c>
      <c r="S180">
        <v>18.399999999999999</v>
      </c>
    </row>
    <row r="181" spans="1:19" x14ac:dyDescent="0.35">
      <c r="A181" t="s">
        <v>319</v>
      </c>
      <c r="B181">
        <v>18.399999999999999</v>
      </c>
      <c r="I181">
        <v>18.399999999999999</v>
      </c>
      <c r="R181" t="s">
        <v>319</v>
      </c>
      <c r="S181">
        <v>18.399999999999999</v>
      </c>
    </row>
    <row r="182" spans="1:19" x14ac:dyDescent="0.35">
      <c r="A182" t="s">
        <v>319</v>
      </c>
      <c r="B182">
        <v>18.399999999999999</v>
      </c>
      <c r="I182">
        <v>18.399999999999999</v>
      </c>
      <c r="R182" t="s">
        <v>444</v>
      </c>
      <c r="S182">
        <v>18.399999999999999</v>
      </c>
    </row>
    <row r="183" spans="1:19" x14ac:dyDescent="0.35">
      <c r="A183" t="s">
        <v>319</v>
      </c>
      <c r="B183">
        <v>18.399999999999999</v>
      </c>
      <c r="I183">
        <v>18.399999999999999</v>
      </c>
      <c r="R183" t="s">
        <v>444</v>
      </c>
      <c r="S183">
        <v>18.2</v>
      </c>
    </row>
    <row r="184" spans="1:19" x14ac:dyDescent="0.35">
      <c r="A184" t="s">
        <v>444</v>
      </c>
      <c r="B184">
        <v>18.399999999999999</v>
      </c>
      <c r="I184">
        <v>18.399999999999999</v>
      </c>
      <c r="R184" t="s">
        <v>444</v>
      </c>
      <c r="S184">
        <v>18.100000000000001</v>
      </c>
    </row>
    <row r="185" spans="1:19" x14ac:dyDescent="0.35">
      <c r="A185" t="s">
        <v>444</v>
      </c>
      <c r="B185">
        <v>18.2</v>
      </c>
      <c r="I185">
        <v>18.2</v>
      </c>
      <c r="R185" t="s">
        <v>444</v>
      </c>
      <c r="S185">
        <v>18.100000000000001</v>
      </c>
    </row>
    <row r="186" spans="1:19" x14ac:dyDescent="0.35">
      <c r="A186" t="s">
        <v>444</v>
      </c>
      <c r="B186">
        <v>18.100000000000001</v>
      </c>
      <c r="I186">
        <v>18.100000000000001</v>
      </c>
      <c r="R186" t="s">
        <v>444</v>
      </c>
      <c r="S186">
        <v>18.100000000000001</v>
      </c>
    </row>
    <row r="187" spans="1:19" x14ac:dyDescent="0.35">
      <c r="A187" t="s">
        <v>444</v>
      </c>
      <c r="B187">
        <v>18.100000000000001</v>
      </c>
      <c r="I187">
        <v>18.100000000000001</v>
      </c>
      <c r="R187" t="s">
        <v>785</v>
      </c>
      <c r="S187">
        <v>18</v>
      </c>
    </row>
    <row r="188" spans="1:19" x14ac:dyDescent="0.35">
      <c r="A188" t="s">
        <v>444</v>
      </c>
      <c r="B188">
        <v>18.100000000000001</v>
      </c>
      <c r="I188">
        <v>18.100000000000001</v>
      </c>
      <c r="R188" t="s">
        <v>785</v>
      </c>
      <c r="S188">
        <v>18</v>
      </c>
    </row>
    <row r="189" spans="1:19" x14ac:dyDescent="0.35">
      <c r="A189" t="s">
        <v>785</v>
      </c>
      <c r="B189">
        <v>18</v>
      </c>
      <c r="I189">
        <v>18</v>
      </c>
      <c r="R189" t="s">
        <v>785</v>
      </c>
      <c r="S189">
        <v>18</v>
      </c>
    </row>
    <row r="190" spans="1:19" x14ac:dyDescent="0.35">
      <c r="A190" t="s">
        <v>785</v>
      </c>
      <c r="B190">
        <v>18</v>
      </c>
      <c r="I190">
        <v>18</v>
      </c>
      <c r="R190" t="s">
        <v>865</v>
      </c>
      <c r="S190">
        <v>18</v>
      </c>
    </row>
    <row r="191" spans="1:19" x14ac:dyDescent="0.35">
      <c r="A191" t="s">
        <v>785</v>
      </c>
      <c r="B191">
        <v>18</v>
      </c>
      <c r="I191">
        <v>18</v>
      </c>
      <c r="R191" t="s">
        <v>865</v>
      </c>
      <c r="S191">
        <v>18</v>
      </c>
    </row>
    <row r="192" spans="1:19" x14ac:dyDescent="0.35">
      <c r="A192" t="s">
        <v>865</v>
      </c>
      <c r="B192">
        <v>18</v>
      </c>
      <c r="I192">
        <v>18</v>
      </c>
      <c r="R192" t="s">
        <v>898</v>
      </c>
      <c r="S192">
        <v>18</v>
      </c>
    </row>
    <row r="193" spans="1:19" x14ac:dyDescent="0.35">
      <c r="A193" t="s">
        <v>865</v>
      </c>
      <c r="B193">
        <v>18</v>
      </c>
      <c r="I193">
        <v>18</v>
      </c>
      <c r="R193" t="s">
        <v>898</v>
      </c>
      <c r="S193">
        <v>18</v>
      </c>
    </row>
    <row r="194" spans="1:19" x14ac:dyDescent="0.35">
      <c r="A194" t="s">
        <v>898</v>
      </c>
      <c r="B194">
        <v>18</v>
      </c>
      <c r="I194">
        <v>18</v>
      </c>
      <c r="R194" t="s">
        <v>898</v>
      </c>
      <c r="S194">
        <v>18</v>
      </c>
    </row>
    <row r="195" spans="1:19" x14ac:dyDescent="0.35">
      <c r="A195" t="s">
        <v>898</v>
      </c>
      <c r="B195">
        <v>18</v>
      </c>
      <c r="I195">
        <v>18</v>
      </c>
      <c r="R195" t="s">
        <v>235</v>
      </c>
      <c r="S195">
        <v>18</v>
      </c>
    </row>
    <row r="196" spans="1:19" x14ac:dyDescent="0.35">
      <c r="A196" t="s">
        <v>898</v>
      </c>
      <c r="B196">
        <v>18</v>
      </c>
      <c r="I196">
        <v>18</v>
      </c>
      <c r="R196" t="s">
        <v>235</v>
      </c>
      <c r="S196">
        <v>18</v>
      </c>
    </row>
    <row r="197" spans="1:19" x14ac:dyDescent="0.35">
      <c r="A197" t="s">
        <v>235</v>
      </c>
      <c r="B197">
        <v>18</v>
      </c>
      <c r="I197">
        <v>18</v>
      </c>
      <c r="R197" t="s">
        <v>865</v>
      </c>
      <c r="S197">
        <v>18</v>
      </c>
    </row>
    <row r="198" spans="1:19" x14ac:dyDescent="0.35">
      <c r="A198" t="s">
        <v>235</v>
      </c>
      <c r="B198">
        <v>18</v>
      </c>
      <c r="I198">
        <v>18</v>
      </c>
      <c r="R198" t="s">
        <v>865</v>
      </c>
      <c r="S198">
        <v>18</v>
      </c>
    </row>
    <row r="199" spans="1:19" x14ac:dyDescent="0.35">
      <c r="A199" t="s">
        <v>865</v>
      </c>
      <c r="B199">
        <v>18</v>
      </c>
      <c r="I199">
        <v>18</v>
      </c>
      <c r="R199" t="s">
        <v>865</v>
      </c>
      <c r="S199">
        <v>18</v>
      </c>
    </row>
    <row r="200" spans="1:19" x14ac:dyDescent="0.35">
      <c r="A200" t="s">
        <v>865</v>
      </c>
      <c r="B200">
        <v>18</v>
      </c>
      <c r="I200">
        <v>18</v>
      </c>
      <c r="R200" t="s">
        <v>865</v>
      </c>
      <c r="S200">
        <v>18</v>
      </c>
    </row>
    <row r="201" spans="1:19" x14ac:dyDescent="0.35">
      <c r="A201" t="s">
        <v>865</v>
      </c>
      <c r="B201">
        <v>18</v>
      </c>
      <c r="I201">
        <v>18</v>
      </c>
      <c r="R201" t="s">
        <v>785</v>
      </c>
      <c r="S201">
        <v>18</v>
      </c>
    </row>
    <row r="202" spans="1:19" x14ac:dyDescent="0.35">
      <c r="A202" t="s">
        <v>865</v>
      </c>
      <c r="B202">
        <v>18</v>
      </c>
      <c r="I202">
        <v>18</v>
      </c>
      <c r="R202" t="s">
        <v>785</v>
      </c>
      <c r="S202">
        <v>18</v>
      </c>
    </row>
    <row r="203" spans="1:19" x14ac:dyDescent="0.35">
      <c r="A203" t="s">
        <v>785</v>
      </c>
      <c r="B203">
        <v>18</v>
      </c>
      <c r="I203">
        <v>18</v>
      </c>
      <c r="R203" t="s">
        <v>785</v>
      </c>
      <c r="S203">
        <v>18</v>
      </c>
    </row>
    <row r="204" spans="1:19" x14ac:dyDescent="0.35">
      <c r="A204" t="s">
        <v>785</v>
      </c>
      <c r="B204">
        <v>18</v>
      </c>
      <c r="I204">
        <v>18</v>
      </c>
      <c r="R204" t="s">
        <v>139</v>
      </c>
      <c r="S204">
        <v>17.57</v>
      </c>
    </row>
    <row r="205" spans="1:19" x14ac:dyDescent="0.35">
      <c r="A205" t="s">
        <v>785</v>
      </c>
      <c r="B205">
        <v>18</v>
      </c>
      <c r="I205">
        <v>18</v>
      </c>
      <c r="R205" t="s">
        <v>139</v>
      </c>
      <c r="S205">
        <v>17.57</v>
      </c>
    </row>
    <row r="206" spans="1:19" x14ac:dyDescent="0.35">
      <c r="A206" t="s">
        <v>139</v>
      </c>
      <c r="B206">
        <v>17.57</v>
      </c>
      <c r="I206">
        <v>17.57</v>
      </c>
      <c r="R206" t="s">
        <v>139</v>
      </c>
      <c r="S206">
        <v>17.57</v>
      </c>
    </row>
    <row r="207" spans="1:19" x14ac:dyDescent="0.35">
      <c r="A207" t="s">
        <v>139</v>
      </c>
      <c r="B207">
        <v>17.57</v>
      </c>
      <c r="I207">
        <v>17.57</v>
      </c>
      <c r="R207" t="s">
        <v>139</v>
      </c>
      <c r="S207">
        <v>17.57</v>
      </c>
    </row>
    <row r="208" spans="1:19" x14ac:dyDescent="0.35">
      <c r="A208" t="s">
        <v>139</v>
      </c>
      <c r="B208">
        <v>17.57</v>
      </c>
      <c r="I208">
        <v>17.57</v>
      </c>
      <c r="R208" t="s">
        <v>319</v>
      </c>
      <c r="S208">
        <v>17.010000000000002</v>
      </c>
    </row>
    <row r="209" spans="1:19" x14ac:dyDescent="0.35">
      <c r="A209" t="s">
        <v>139</v>
      </c>
      <c r="B209">
        <v>17.57</v>
      </c>
      <c r="I209">
        <v>17.57</v>
      </c>
      <c r="R209" t="s">
        <v>319</v>
      </c>
      <c r="S209">
        <v>17.010000000000002</v>
      </c>
    </row>
    <row r="210" spans="1:19" x14ac:dyDescent="0.35">
      <c r="A210" t="s">
        <v>319</v>
      </c>
      <c r="B210">
        <v>17.010000000000002</v>
      </c>
      <c r="I210">
        <v>17.010000000000002</v>
      </c>
      <c r="R210" t="s">
        <v>319</v>
      </c>
      <c r="S210">
        <v>17.010000000000002</v>
      </c>
    </row>
    <row r="211" spans="1:19" x14ac:dyDescent="0.35">
      <c r="A211" t="s">
        <v>319</v>
      </c>
      <c r="B211">
        <v>17.010000000000002</v>
      </c>
      <c r="I211">
        <v>17.010000000000002</v>
      </c>
      <c r="R211" t="s">
        <v>319</v>
      </c>
      <c r="S211">
        <v>17.010000000000002</v>
      </c>
    </row>
    <row r="212" spans="1:19" x14ac:dyDescent="0.35">
      <c r="A212" t="s">
        <v>319</v>
      </c>
      <c r="B212">
        <v>17.010000000000002</v>
      </c>
      <c r="I212">
        <v>17.010000000000002</v>
      </c>
      <c r="R212" t="s">
        <v>319</v>
      </c>
      <c r="S212">
        <v>17.010000000000002</v>
      </c>
    </row>
    <row r="213" spans="1:19" x14ac:dyDescent="0.35">
      <c r="A213" t="s">
        <v>319</v>
      </c>
      <c r="B213">
        <v>17.010000000000002</v>
      </c>
      <c r="I213">
        <v>17.010000000000002</v>
      </c>
      <c r="R213" t="s">
        <v>319</v>
      </c>
      <c r="S213">
        <v>17.010000000000002</v>
      </c>
    </row>
    <row r="214" spans="1:19" x14ac:dyDescent="0.35">
      <c r="A214" t="s">
        <v>319</v>
      </c>
      <c r="B214">
        <v>17.010000000000002</v>
      </c>
      <c r="I214">
        <v>17.010000000000002</v>
      </c>
      <c r="R214" t="s">
        <v>615</v>
      </c>
      <c r="S214">
        <v>17</v>
      </c>
    </row>
    <row r="215" spans="1:19" x14ac:dyDescent="0.35">
      <c r="A215" t="s">
        <v>319</v>
      </c>
      <c r="B215">
        <v>17.010000000000002</v>
      </c>
      <c r="I215">
        <v>17.010000000000002</v>
      </c>
      <c r="R215" t="s">
        <v>615</v>
      </c>
      <c r="S215">
        <v>17</v>
      </c>
    </row>
    <row r="216" spans="1:19" x14ac:dyDescent="0.35">
      <c r="A216" t="s">
        <v>615</v>
      </c>
      <c r="B216">
        <v>17</v>
      </c>
      <c r="I216">
        <v>17</v>
      </c>
      <c r="R216" t="s">
        <v>679</v>
      </c>
      <c r="S216">
        <v>17</v>
      </c>
    </row>
    <row r="217" spans="1:19" x14ac:dyDescent="0.35">
      <c r="A217" t="s">
        <v>615</v>
      </c>
      <c r="B217">
        <v>17</v>
      </c>
      <c r="I217">
        <v>17</v>
      </c>
      <c r="R217" t="s">
        <v>444</v>
      </c>
      <c r="S217">
        <v>16.78</v>
      </c>
    </row>
    <row r="218" spans="1:19" x14ac:dyDescent="0.35">
      <c r="A218" t="s">
        <v>679</v>
      </c>
      <c r="B218">
        <v>17</v>
      </c>
      <c r="I218">
        <v>17</v>
      </c>
      <c r="R218" t="s">
        <v>444</v>
      </c>
      <c r="S218">
        <v>16.78</v>
      </c>
    </row>
    <row r="219" spans="1:19" x14ac:dyDescent="0.35">
      <c r="A219" t="s">
        <v>444</v>
      </c>
      <c r="B219">
        <v>16.78</v>
      </c>
      <c r="I219">
        <v>16.78</v>
      </c>
      <c r="R219" t="s">
        <v>319</v>
      </c>
      <c r="S219">
        <v>16.38</v>
      </c>
    </row>
    <row r="220" spans="1:19" x14ac:dyDescent="0.35">
      <c r="A220" t="s">
        <v>444</v>
      </c>
      <c r="B220">
        <v>16.78</v>
      </c>
      <c r="I220">
        <v>16.78</v>
      </c>
      <c r="R220" t="s">
        <v>319</v>
      </c>
      <c r="S220">
        <v>16.38</v>
      </c>
    </row>
    <row r="221" spans="1:19" x14ac:dyDescent="0.35">
      <c r="A221" t="s">
        <v>319</v>
      </c>
      <c r="B221">
        <v>16.38</v>
      </c>
      <c r="I221">
        <v>16.38</v>
      </c>
      <c r="R221" t="s">
        <v>319</v>
      </c>
      <c r="S221">
        <v>16.38</v>
      </c>
    </row>
    <row r="222" spans="1:19" x14ac:dyDescent="0.35">
      <c r="A222" t="s">
        <v>319</v>
      </c>
      <c r="B222">
        <v>16.38</v>
      </c>
      <c r="I222">
        <v>16.38</v>
      </c>
      <c r="R222" t="s">
        <v>319</v>
      </c>
      <c r="S222">
        <v>16.38</v>
      </c>
    </row>
    <row r="223" spans="1:19" x14ac:dyDescent="0.35">
      <c r="A223" t="s">
        <v>319</v>
      </c>
      <c r="B223">
        <v>16.38</v>
      </c>
      <c r="I223">
        <v>16.38</v>
      </c>
      <c r="R223" t="s">
        <v>235</v>
      </c>
      <c r="S223">
        <v>16.3</v>
      </c>
    </row>
    <row r="224" spans="1:19" x14ac:dyDescent="0.35">
      <c r="A224" t="s">
        <v>319</v>
      </c>
      <c r="B224">
        <v>16.38</v>
      </c>
      <c r="I224">
        <v>16.38</v>
      </c>
      <c r="R224" t="s">
        <v>235</v>
      </c>
      <c r="S224">
        <v>16.3</v>
      </c>
    </row>
    <row r="225" spans="1:19" x14ac:dyDescent="0.35">
      <c r="A225" t="s">
        <v>235</v>
      </c>
      <c r="B225">
        <v>16.3</v>
      </c>
      <c r="I225">
        <v>16.3</v>
      </c>
      <c r="R225" t="s">
        <v>235</v>
      </c>
      <c r="S225">
        <v>16.3</v>
      </c>
    </row>
    <row r="226" spans="1:19" x14ac:dyDescent="0.35">
      <c r="A226" t="s">
        <v>235</v>
      </c>
      <c r="B226">
        <v>16.3</v>
      </c>
      <c r="I226">
        <v>16.3</v>
      </c>
      <c r="R226" t="s">
        <v>235</v>
      </c>
      <c r="S226">
        <v>16.3</v>
      </c>
    </row>
    <row r="227" spans="1:19" x14ac:dyDescent="0.35">
      <c r="A227" t="s">
        <v>235</v>
      </c>
      <c r="B227">
        <v>16.3</v>
      </c>
      <c r="I227">
        <v>16.3</v>
      </c>
      <c r="R227" t="s">
        <v>235</v>
      </c>
      <c r="S227">
        <v>16.3</v>
      </c>
    </row>
    <row r="228" spans="1:19" x14ac:dyDescent="0.35">
      <c r="A228" t="s">
        <v>235</v>
      </c>
      <c r="B228">
        <v>16.3</v>
      </c>
      <c r="I228">
        <v>16.3</v>
      </c>
      <c r="R228" t="s">
        <v>235</v>
      </c>
      <c r="S228">
        <v>16.3</v>
      </c>
    </row>
    <row r="229" spans="1:19" x14ac:dyDescent="0.35">
      <c r="A229" t="s">
        <v>235</v>
      </c>
      <c r="B229">
        <v>16.3</v>
      </c>
      <c r="I229">
        <v>16.3</v>
      </c>
      <c r="R229" t="s">
        <v>235</v>
      </c>
      <c r="S229">
        <v>16.3</v>
      </c>
    </row>
    <row r="230" spans="1:19" x14ac:dyDescent="0.35">
      <c r="A230" t="s">
        <v>235</v>
      </c>
      <c r="B230">
        <v>16.3</v>
      </c>
      <c r="I230">
        <v>16.3</v>
      </c>
      <c r="R230" t="s">
        <v>235</v>
      </c>
      <c r="S230">
        <v>16.3</v>
      </c>
    </row>
    <row r="231" spans="1:19" x14ac:dyDescent="0.35">
      <c r="A231" t="s">
        <v>235</v>
      </c>
      <c r="B231">
        <v>16.3</v>
      </c>
      <c r="I231">
        <v>16.3</v>
      </c>
      <c r="R231" t="s">
        <v>898</v>
      </c>
      <c r="S231">
        <v>16</v>
      </c>
    </row>
    <row r="232" spans="1:19" x14ac:dyDescent="0.35">
      <c r="A232" t="s">
        <v>235</v>
      </c>
      <c r="B232">
        <v>16.3</v>
      </c>
      <c r="I232">
        <v>16.3</v>
      </c>
      <c r="R232" t="s">
        <v>898</v>
      </c>
      <c r="S232">
        <v>16</v>
      </c>
    </row>
    <row r="233" spans="1:19" x14ac:dyDescent="0.35">
      <c r="A233" t="s">
        <v>898</v>
      </c>
      <c r="B233">
        <v>16</v>
      </c>
      <c r="I233">
        <v>16</v>
      </c>
      <c r="R233" t="s">
        <v>898</v>
      </c>
      <c r="S233">
        <v>16</v>
      </c>
    </row>
    <row r="234" spans="1:19" x14ac:dyDescent="0.35">
      <c r="A234" t="s">
        <v>898</v>
      </c>
      <c r="B234">
        <v>16</v>
      </c>
      <c r="I234">
        <v>16</v>
      </c>
      <c r="R234" t="s">
        <v>193</v>
      </c>
      <c r="S234">
        <v>16</v>
      </c>
    </row>
    <row r="235" spans="1:19" x14ac:dyDescent="0.35">
      <c r="A235" t="s">
        <v>898</v>
      </c>
      <c r="B235">
        <v>16</v>
      </c>
      <c r="I235">
        <v>16</v>
      </c>
      <c r="R235" t="s">
        <v>193</v>
      </c>
      <c r="S235">
        <v>16</v>
      </c>
    </row>
    <row r="236" spans="1:19" x14ac:dyDescent="0.35">
      <c r="A236" t="s">
        <v>193</v>
      </c>
      <c r="B236">
        <v>16</v>
      </c>
      <c r="I236">
        <v>16</v>
      </c>
      <c r="R236" t="s">
        <v>193</v>
      </c>
      <c r="S236">
        <v>16</v>
      </c>
    </row>
    <row r="237" spans="1:19" x14ac:dyDescent="0.35">
      <c r="A237" t="s">
        <v>193</v>
      </c>
      <c r="B237">
        <v>16</v>
      </c>
      <c r="I237">
        <v>16</v>
      </c>
      <c r="R237" t="s">
        <v>193</v>
      </c>
      <c r="S237">
        <v>16</v>
      </c>
    </row>
    <row r="238" spans="1:19" x14ac:dyDescent="0.35">
      <c r="A238" t="s">
        <v>193</v>
      </c>
      <c r="B238">
        <v>16</v>
      </c>
      <c r="I238">
        <v>16</v>
      </c>
      <c r="R238" t="s">
        <v>193</v>
      </c>
      <c r="S238">
        <v>16</v>
      </c>
    </row>
    <row r="239" spans="1:19" x14ac:dyDescent="0.35">
      <c r="A239" t="s">
        <v>193</v>
      </c>
      <c r="B239">
        <v>16</v>
      </c>
      <c r="I239">
        <v>16</v>
      </c>
      <c r="R239" t="s">
        <v>193</v>
      </c>
      <c r="S239">
        <v>16</v>
      </c>
    </row>
    <row r="240" spans="1:19" x14ac:dyDescent="0.35">
      <c r="A240" t="s">
        <v>193</v>
      </c>
      <c r="B240">
        <v>16</v>
      </c>
      <c r="I240">
        <v>16</v>
      </c>
      <c r="R240" t="s">
        <v>785</v>
      </c>
      <c r="S240">
        <v>16</v>
      </c>
    </row>
    <row r="241" spans="1:19" x14ac:dyDescent="0.35">
      <c r="A241" t="s">
        <v>193</v>
      </c>
      <c r="B241">
        <v>16</v>
      </c>
      <c r="I241">
        <v>16</v>
      </c>
      <c r="R241" t="s">
        <v>785</v>
      </c>
      <c r="S241">
        <v>16</v>
      </c>
    </row>
    <row r="242" spans="1:19" x14ac:dyDescent="0.35">
      <c r="A242" t="s">
        <v>785</v>
      </c>
      <c r="B242">
        <v>16</v>
      </c>
      <c r="I242">
        <v>16</v>
      </c>
      <c r="R242" t="s">
        <v>785</v>
      </c>
      <c r="S242">
        <v>16</v>
      </c>
    </row>
    <row r="243" spans="1:19" x14ac:dyDescent="0.35">
      <c r="A243" t="s">
        <v>785</v>
      </c>
      <c r="B243">
        <v>16</v>
      </c>
      <c r="I243">
        <v>16</v>
      </c>
      <c r="R243" t="s">
        <v>785</v>
      </c>
      <c r="S243">
        <v>16</v>
      </c>
    </row>
    <row r="244" spans="1:19" x14ac:dyDescent="0.35">
      <c r="A244" t="s">
        <v>785</v>
      </c>
      <c r="B244">
        <v>16</v>
      </c>
      <c r="I244">
        <v>16</v>
      </c>
      <c r="R244" t="s">
        <v>785</v>
      </c>
      <c r="S244">
        <v>16</v>
      </c>
    </row>
    <row r="245" spans="1:19" x14ac:dyDescent="0.35">
      <c r="A245" t="s">
        <v>785</v>
      </c>
      <c r="B245">
        <v>16</v>
      </c>
      <c r="I245">
        <v>16</v>
      </c>
      <c r="R245" t="s">
        <v>785</v>
      </c>
      <c r="S245">
        <v>16</v>
      </c>
    </row>
    <row r="246" spans="1:19" x14ac:dyDescent="0.35">
      <c r="A246" t="s">
        <v>785</v>
      </c>
      <c r="B246">
        <v>16</v>
      </c>
      <c r="I246">
        <v>16</v>
      </c>
      <c r="R246" t="s">
        <v>785</v>
      </c>
      <c r="S246">
        <v>16</v>
      </c>
    </row>
    <row r="247" spans="1:19" x14ac:dyDescent="0.35">
      <c r="A247" t="s">
        <v>785</v>
      </c>
      <c r="B247">
        <v>16</v>
      </c>
      <c r="I247">
        <v>16</v>
      </c>
      <c r="R247" t="s">
        <v>785</v>
      </c>
      <c r="S247">
        <v>16</v>
      </c>
    </row>
    <row r="248" spans="1:19" x14ac:dyDescent="0.35">
      <c r="A248" t="s">
        <v>785</v>
      </c>
      <c r="B248">
        <v>16</v>
      </c>
      <c r="I248">
        <v>16</v>
      </c>
      <c r="R248" t="s">
        <v>785</v>
      </c>
      <c r="S248">
        <v>16</v>
      </c>
    </row>
    <row r="249" spans="1:19" x14ac:dyDescent="0.35">
      <c r="A249" t="s">
        <v>785</v>
      </c>
      <c r="B249">
        <v>16</v>
      </c>
      <c r="I249">
        <v>16</v>
      </c>
      <c r="R249" t="s">
        <v>785</v>
      </c>
      <c r="S249">
        <v>16</v>
      </c>
    </row>
    <row r="250" spans="1:19" x14ac:dyDescent="0.35">
      <c r="A250" t="s">
        <v>785</v>
      </c>
      <c r="B250">
        <v>16</v>
      </c>
      <c r="I250">
        <v>16</v>
      </c>
      <c r="R250" t="s">
        <v>785</v>
      </c>
      <c r="S250">
        <v>16</v>
      </c>
    </row>
    <row r="251" spans="1:19" x14ac:dyDescent="0.35">
      <c r="A251" t="s">
        <v>785</v>
      </c>
      <c r="B251">
        <v>16</v>
      </c>
      <c r="I251">
        <v>16</v>
      </c>
      <c r="R251" t="s">
        <v>785</v>
      </c>
      <c r="S251">
        <v>16</v>
      </c>
    </row>
    <row r="252" spans="1:19" x14ac:dyDescent="0.35">
      <c r="A252" t="s">
        <v>785</v>
      </c>
      <c r="B252">
        <v>16</v>
      </c>
      <c r="I252">
        <v>16</v>
      </c>
      <c r="R252" t="s">
        <v>785</v>
      </c>
      <c r="S252">
        <v>16</v>
      </c>
    </row>
    <row r="253" spans="1:19" x14ac:dyDescent="0.35">
      <c r="A253" t="s">
        <v>785</v>
      </c>
      <c r="B253">
        <v>16</v>
      </c>
      <c r="I253">
        <v>16</v>
      </c>
      <c r="R253" t="s">
        <v>785</v>
      </c>
      <c r="S253">
        <v>16</v>
      </c>
    </row>
    <row r="254" spans="1:19" x14ac:dyDescent="0.35">
      <c r="A254" t="s">
        <v>785</v>
      </c>
      <c r="B254">
        <v>16</v>
      </c>
      <c r="I254">
        <v>16</v>
      </c>
      <c r="R254" t="s">
        <v>785</v>
      </c>
      <c r="S254">
        <v>16</v>
      </c>
    </row>
    <row r="255" spans="1:19" x14ac:dyDescent="0.35">
      <c r="A255" t="s">
        <v>785</v>
      </c>
      <c r="B255">
        <v>16</v>
      </c>
      <c r="I255">
        <v>16</v>
      </c>
      <c r="R255" t="s">
        <v>785</v>
      </c>
      <c r="S255">
        <v>16</v>
      </c>
    </row>
    <row r="256" spans="1:19" x14ac:dyDescent="0.35">
      <c r="A256" t="s">
        <v>785</v>
      </c>
      <c r="B256">
        <v>16</v>
      </c>
      <c r="I256">
        <v>16</v>
      </c>
      <c r="R256" t="s">
        <v>785</v>
      </c>
      <c r="S256">
        <v>16</v>
      </c>
    </row>
    <row r="257" spans="1:19" x14ac:dyDescent="0.35">
      <c r="A257" t="s">
        <v>785</v>
      </c>
      <c r="B257">
        <v>16</v>
      </c>
      <c r="I257">
        <v>16</v>
      </c>
      <c r="R257" t="s">
        <v>785</v>
      </c>
      <c r="S257">
        <v>16</v>
      </c>
    </row>
    <row r="258" spans="1:19" x14ac:dyDescent="0.35">
      <c r="A258" t="s">
        <v>785</v>
      </c>
      <c r="B258">
        <v>16</v>
      </c>
      <c r="I258">
        <v>16</v>
      </c>
      <c r="R258" t="s">
        <v>785</v>
      </c>
      <c r="S258">
        <v>16</v>
      </c>
    </row>
    <row r="259" spans="1:19" x14ac:dyDescent="0.35">
      <c r="A259" t="s">
        <v>785</v>
      </c>
      <c r="B259">
        <v>16</v>
      </c>
      <c r="I259">
        <v>16</v>
      </c>
      <c r="R259" t="s">
        <v>898</v>
      </c>
      <c r="S259">
        <v>15.71</v>
      </c>
    </row>
    <row r="260" spans="1:19" x14ac:dyDescent="0.35">
      <c r="A260" t="s">
        <v>785</v>
      </c>
      <c r="B260">
        <v>16</v>
      </c>
      <c r="I260">
        <v>16</v>
      </c>
      <c r="R260" t="s">
        <v>319</v>
      </c>
      <c r="S260">
        <v>15.7</v>
      </c>
    </row>
    <row r="261" spans="1:19" x14ac:dyDescent="0.35">
      <c r="A261" t="s">
        <v>898</v>
      </c>
      <c r="B261">
        <v>15.71</v>
      </c>
      <c r="I261">
        <v>15.71</v>
      </c>
      <c r="R261" t="s">
        <v>319</v>
      </c>
      <c r="S261">
        <v>15.7</v>
      </c>
    </row>
    <row r="262" spans="1:19" x14ac:dyDescent="0.35">
      <c r="A262" t="s">
        <v>319</v>
      </c>
      <c r="B262">
        <v>15.7</v>
      </c>
      <c r="I262">
        <v>15.7</v>
      </c>
      <c r="R262" t="s">
        <v>319</v>
      </c>
      <c r="S262">
        <v>15.7</v>
      </c>
    </row>
    <row r="263" spans="1:19" x14ac:dyDescent="0.35">
      <c r="A263" t="s">
        <v>319</v>
      </c>
      <c r="B263">
        <v>15.7</v>
      </c>
      <c r="I263">
        <v>15.7</v>
      </c>
      <c r="R263" t="s">
        <v>319</v>
      </c>
      <c r="S263">
        <v>15.7</v>
      </c>
    </row>
    <row r="264" spans="1:19" x14ac:dyDescent="0.35">
      <c r="A264" t="s">
        <v>319</v>
      </c>
      <c r="B264">
        <v>15.7</v>
      </c>
      <c r="I264">
        <v>15.7</v>
      </c>
      <c r="R264" t="s">
        <v>319</v>
      </c>
      <c r="S264">
        <v>15.7</v>
      </c>
    </row>
    <row r="265" spans="1:19" x14ac:dyDescent="0.35">
      <c r="A265" t="s">
        <v>319</v>
      </c>
      <c r="B265">
        <v>15.7</v>
      </c>
      <c r="I265">
        <v>15.7</v>
      </c>
      <c r="R265" t="s">
        <v>785</v>
      </c>
      <c r="S265">
        <v>15.5</v>
      </c>
    </row>
    <row r="266" spans="1:19" x14ac:dyDescent="0.35">
      <c r="A266" t="s">
        <v>319</v>
      </c>
      <c r="B266">
        <v>15.7</v>
      </c>
      <c r="I266">
        <v>15.7</v>
      </c>
      <c r="R266" t="s">
        <v>785</v>
      </c>
      <c r="S266">
        <v>15.5</v>
      </c>
    </row>
    <row r="267" spans="1:19" x14ac:dyDescent="0.35">
      <c r="A267" t="s">
        <v>785</v>
      </c>
      <c r="B267">
        <v>15.5</v>
      </c>
      <c r="I267">
        <v>15.5</v>
      </c>
      <c r="R267" t="s">
        <v>785</v>
      </c>
      <c r="S267">
        <v>15.5</v>
      </c>
    </row>
    <row r="268" spans="1:19" x14ac:dyDescent="0.35">
      <c r="A268" t="s">
        <v>785</v>
      </c>
      <c r="B268">
        <v>15.5</v>
      </c>
      <c r="I268">
        <v>15.5</v>
      </c>
      <c r="R268" t="s">
        <v>785</v>
      </c>
      <c r="S268">
        <v>15.5</v>
      </c>
    </row>
    <row r="269" spans="1:19" x14ac:dyDescent="0.35">
      <c r="A269" t="s">
        <v>785</v>
      </c>
      <c r="B269">
        <v>15.5</v>
      </c>
      <c r="I269">
        <v>15.5</v>
      </c>
      <c r="R269" t="s">
        <v>785</v>
      </c>
      <c r="S269">
        <v>15.5</v>
      </c>
    </row>
    <row r="270" spans="1:19" x14ac:dyDescent="0.35">
      <c r="A270" t="s">
        <v>785</v>
      </c>
      <c r="B270">
        <v>15.5</v>
      </c>
      <c r="I270">
        <v>15.5</v>
      </c>
      <c r="R270" t="s">
        <v>785</v>
      </c>
      <c r="S270">
        <v>15.5</v>
      </c>
    </row>
    <row r="271" spans="1:19" x14ac:dyDescent="0.35">
      <c r="A271" t="s">
        <v>785</v>
      </c>
      <c r="B271">
        <v>15.5</v>
      </c>
      <c r="I271">
        <v>15.5</v>
      </c>
      <c r="R271" t="s">
        <v>785</v>
      </c>
      <c r="S271">
        <v>15.5</v>
      </c>
    </row>
    <row r="272" spans="1:19" x14ac:dyDescent="0.35">
      <c r="A272" t="s">
        <v>785</v>
      </c>
      <c r="B272">
        <v>15.5</v>
      </c>
      <c r="I272">
        <v>15.5</v>
      </c>
      <c r="R272" t="s">
        <v>785</v>
      </c>
      <c r="S272">
        <v>15.5</v>
      </c>
    </row>
    <row r="273" spans="1:19" x14ac:dyDescent="0.35">
      <c r="A273" t="s">
        <v>785</v>
      </c>
      <c r="B273">
        <v>15.5</v>
      </c>
      <c r="I273">
        <v>15.5</v>
      </c>
      <c r="R273" t="s">
        <v>785</v>
      </c>
      <c r="S273">
        <v>15.5</v>
      </c>
    </row>
    <row r="274" spans="1:19" x14ac:dyDescent="0.35">
      <c r="A274" t="s">
        <v>785</v>
      </c>
      <c r="B274">
        <v>15.5</v>
      </c>
      <c r="I274">
        <v>15.5</v>
      </c>
      <c r="R274" t="s">
        <v>785</v>
      </c>
      <c r="S274">
        <v>15.5</v>
      </c>
    </row>
    <row r="275" spans="1:19" x14ac:dyDescent="0.35">
      <c r="A275" t="s">
        <v>785</v>
      </c>
      <c r="B275">
        <v>15.5</v>
      </c>
      <c r="I275">
        <v>15.5</v>
      </c>
      <c r="R275" t="s">
        <v>785</v>
      </c>
      <c r="S275">
        <v>15.5</v>
      </c>
    </row>
    <row r="276" spans="1:19" x14ac:dyDescent="0.35">
      <c r="A276" t="s">
        <v>785</v>
      </c>
      <c r="B276">
        <v>15.5</v>
      </c>
      <c r="I276">
        <v>15.5</v>
      </c>
      <c r="R276" t="s">
        <v>615</v>
      </c>
      <c r="S276">
        <v>15.3</v>
      </c>
    </row>
    <row r="277" spans="1:19" x14ac:dyDescent="0.35">
      <c r="A277" t="s">
        <v>785</v>
      </c>
      <c r="B277">
        <v>15.5</v>
      </c>
      <c r="I277">
        <v>15.5</v>
      </c>
      <c r="R277" t="s">
        <v>615</v>
      </c>
      <c r="S277">
        <v>15.3</v>
      </c>
    </row>
    <row r="278" spans="1:19" x14ac:dyDescent="0.35">
      <c r="A278" t="s">
        <v>615</v>
      </c>
      <c r="B278">
        <v>15.3</v>
      </c>
      <c r="I278">
        <v>15.3</v>
      </c>
      <c r="R278" t="s">
        <v>615</v>
      </c>
      <c r="S278">
        <v>15.3</v>
      </c>
    </row>
    <row r="279" spans="1:19" x14ac:dyDescent="0.35">
      <c r="A279" t="s">
        <v>615</v>
      </c>
      <c r="B279">
        <v>15.3</v>
      </c>
      <c r="I279">
        <v>15.3</v>
      </c>
      <c r="R279" t="s">
        <v>615</v>
      </c>
      <c r="S279">
        <v>15.3</v>
      </c>
    </row>
    <row r="280" spans="1:19" x14ac:dyDescent="0.35">
      <c r="A280" t="s">
        <v>615</v>
      </c>
      <c r="B280">
        <v>15.3</v>
      </c>
      <c r="I280">
        <v>15.3</v>
      </c>
      <c r="R280" t="s">
        <v>615</v>
      </c>
      <c r="S280">
        <v>15.3</v>
      </c>
    </row>
    <row r="281" spans="1:19" x14ac:dyDescent="0.35">
      <c r="A281" t="s">
        <v>615</v>
      </c>
      <c r="B281">
        <v>15.3</v>
      </c>
      <c r="I281">
        <v>15.3</v>
      </c>
      <c r="R281" t="s">
        <v>319</v>
      </c>
      <c r="S281">
        <v>15.29</v>
      </c>
    </row>
    <row r="282" spans="1:19" x14ac:dyDescent="0.35">
      <c r="A282" t="s">
        <v>615</v>
      </c>
      <c r="B282">
        <v>15.3</v>
      </c>
      <c r="I282">
        <v>15.3</v>
      </c>
      <c r="R282" t="s">
        <v>319</v>
      </c>
      <c r="S282">
        <v>15.29</v>
      </c>
    </row>
    <row r="283" spans="1:19" x14ac:dyDescent="0.35">
      <c r="A283" t="s">
        <v>319</v>
      </c>
      <c r="B283">
        <v>15.29</v>
      </c>
      <c r="I283">
        <v>15.29</v>
      </c>
      <c r="R283" t="s">
        <v>319</v>
      </c>
      <c r="S283">
        <v>15.29</v>
      </c>
    </row>
    <row r="284" spans="1:19" x14ac:dyDescent="0.35">
      <c r="A284" t="s">
        <v>319</v>
      </c>
      <c r="B284">
        <v>15.29</v>
      </c>
      <c r="I284">
        <v>15.29</v>
      </c>
      <c r="R284" t="s">
        <v>319</v>
      </c>
      <c r="S284">
        <v>15.29</v>
      </c>
    </row>
    <row r="285" spans="1:19" x14ac:dyDescent="0.35">
      <c r="A285" t="s">
        <v>319</v>
      </c>
      <c r="B285">
        <v>15.29</v>
      </c>
      <c r="I285">
        <v>15.29</v>
      </c>
      <c r="R285" t="s">
        <v>319</v>
      </c>
      <c r="S285">
        <v>15.29</v>
      </c>
    </row>
    <row r="286" spans="1:19" x14ac:dyDescent="0.35">
      <c r="A286" t="s">
        <v>319</v>
      </c>
      <c r="B286">
        <v>15.29</v>
      </c>
      <c r="I286">
        <v>15.29</v>
      </c>
      <c r="R286" t="s">
        <v>319</v>
      </c>
      <c r="S286">
        <v>15.29</v>
      </c>
    </row>
    <row r="287" spans="1:19" x14ac:dyDescent="0.35">
      <c r="A287" t="s">
        <v>319</v>
      </c>
      <c r="B287">
        <v>15.29</v>
      </c>
      <c r="I287">
        <v>15.29</v>
      </c>
      <c r="R287" t="s">
        <v>319</v>
      </c>
      <c r="S287">
        <v>15.29</v>
      </c>
    </row>
    <row r="288" spans="1:19" x14ac:dyDescent="0.35">
      <c r="A288" t="s">
        <v>319</v>
      </c>
      <c r="B288">
        <v>15.29</v>
      </c>
      <c r="I288">
        <v>15.29</v>
      </c>
      <c r="R288" t="s">
        <v>319</v>
      </c>
      <c r="S288">
        <v>15.29</v>
      </c>
    </row>
    <row r="289" spans="1:19" x14ac:dyDescent="0.35">
      <c r="A289" t="s">
        <v>319</v>
      </c>
      <c r="B289">
        <v>15.29</v>
      </c>
      <c r="I289">
        <v>15.29</v>
      </c>
      <c r="R289" t="s">
        <v>235</v>
      </c>
    </row>
    <row r="290" spans="1:19" x14ac:dyDescent="0.35">
      <c r="A290" t="s">
        <v>319</v>
      </c>
      <c r="B290">
        <v>15.29</v>
      </c>
      <c r="I290">
        <v>15.29</v>
      </c>
      <c r="R290" t="s">
        <v>444</v>
      </c>
      <c r="S290">
        <v>15.1</v>
      </c>
    </row>
    <row r="291" spans="1:19" x14ac:dyDescent="0.35">
      <c r="A291" t="s">
        <v>235</v>
      </c>
      <c r="B291">
        <v>15.1</v>
      </c>
      <c r="I291">
        <v>15.1</v>
      </c>
      <c r="R291" t="s">
        <v>444</v>
      </c>
      <c r="S291">
        <v>15.1</v>
      </c>
    </row>
    <row r="292" spans="1:19" x14ac:dyDescent="0.35">
      <c r="A292" t="s">
        <v>444</v>
      </c>
      <c r="B292">
        <v>15.1</v>
      </c>
      <c r="I292">
        <v>15.1</v>
      </c>
      <c r="R292" t="s">
        <v>444</v>
      </c>
      <c r="S292">
        <v>15.1</v>
      </c>
    </row>
    <row r="293" spans="1:19" x14ac:dyDescent="0.35">
      <c r="A293" t="s">
        <v>444</v>
      </c>
      <c r="B293">
        <v>15.1</v>
      </c>
      <c r="I293">
        <v>15.1</v>
      </c>
      <c r="R293" t="s">
        <v>444</v>
      </c>
      <c r="S293">
        <v>15.1</v>
      </c>
    </row>
    <row r="294" spans="1:19" x14ac:dyDescent="0.35">
      <c r="A294" t="s">
        <v>444</v>
      </c>
      <c r="B294">
        <v>15.1</v>
      </c>
      <c r="I294">
        <v>15.1</v>
      </c>
      <c r="R294" t="s">
        <v>444</v>
      </c>
      <c r="S294">
        <v>15.1</v>
      </c>
    </row>
    <row r="295" spans="1:19" x14ac:dyDescent="0.35">
      <c r="A295" t="s">
        <v>444</v>
      </c>
      <c r="B295">
        <v>15.1</v>
      </c>
      <c r="I295">
        <v>15.1</v>
      </c>
      <c r="R295" t="s">
        <v>444</v>
      </c>
      <c r="S295">
        <v>15.1</v>
      </c>
    </row>
    <row r="296" spans="1:19" x14ac:dyDescent="0.35">
      <c r="A296" t="s">
        <v>444</v>
      </c>
      <c r="B296">
        <v>15.1</v>
      </c>
      <c r="I296">
        <v>15.1</v>
      </c>
      <c r="R296" t="s">
        <v>444</v>
      </c>
      <c r="S296">
        <v>15.1</v>
      </c>
    </row>
    <row r="297" spans="1:19" x14ac:dyDescent="0.35">
      <c r="A297" t="s">
        <v>444</v>
      </c>
      <c r="B297">
        <v>15.1</v>
      </c>
      <c r="I297">
        <v>15.1</v>
      </c>
      <c r="R297" t="s">
        <v>865</v>
      </c>
      <c r="S297">
        <v>15.1</v>
      </c>
    </row>
    <row r="298" spans="1:19" x14ac:dyDescent="0.35">
      <c r="A298" t="s">
        <v>444</v>
      </c>
      <c r="B298">
        <v>15.1</v>
      </c>
      <c r="I298">
        <v>15.1</v>
      </c>
      <c r="R298" t="s">
        <v>865</v>
      </c>
      <c r="S298">
        <v>15.1</v>
      </c>
    </row>
    <row r="299" spans="1:19" x14ac:dyDescent="0.35">
      <c r="A299" t="s">
        <v>865</v>
      </c>
      <c r="B299">
        <v>15.1</v>
      </c>
      <c r="I299">
        <v>15.1</v>
      </c>
      <c r="R299" t="s">
        <v>865</v>
      </c>
      <c r="S299">
        <v>15.1</v>
      </c>
    </row>
    <row r="300" spans="1:19" x14ac:dyDescent="0.35">
      <c r="A300" t="s">
        <v>865</v>
      </c>
      <c r="B300">
        <v>15.1</v>
      </c>
      <c r="I300">
        <v>15.1</v>
      </c>
      <c r="R300" t="s">
        <v>865</v>
      </c>
      <c r="S300">
        <v>15.1</v>
      </c>
    </row>
    <row r="301" spans="1:19" x14ac:dyDescent="0.35">
      <c r="A301" t="s">
        <v>865</v>
      </c>
      <c r="B301">
        <v>15.1</v>
      </c>
      <c r="I301">
        <v>15.1</v>
      </c>
      <c r="R301" t="s">
        <v>865</v>
      </c>
      <c r="S301">
        <v>15.1</v>
      </c>
    </row>
    <row r="302" spans="1:19" x14ac:dyDescent="0.35">
      <c r="A302" t="s">
        <v>865</v>
      </c>
      <c r="B302">
        <v>15.1</v>
      </c>
      <c r="I302">
        <v>15.1</v>
      </c>
      <c r="R302" t="s">
        <v>865</v>
      </c>
      <c r="S302">
        <v>15.1</v>
      </c>
    </row>
    <row r="303" spans="1:19" x14ac:dyDescent="0.35">
      <c r="A303" t="s">
        <v>865</v>
      </c>
      <c r="B303">
        <v>15.1</v>
      </c>
      <c r="I303">
        <v>15.1</v>
      </c>
      <c r="R303" t="s">
        <v>865</v>
      </c>
      <c r="S303">
        <v>15.1</v>
      </c>
    </row>
    <row r="304" spans="1:19" x14ac:dyDescent="0.35">
      <c r="A304" t="s">
        <v>865</v>
      </c>
      <c r="B304">
        <v>15.1</v>
      </c>
      <c r="I304">
        <v>15.1</v>
      </c>
      <c r="R304" t="s">
        <v>444</v>
      </c>
      <c r="S304">
        <v>15.1</v>
      </c>
    </row>
    <row r="305" spans="1:19" x14ac:dyDescent="0.35">
      <c r="A305" t="s">
        <v>865</v>
      </c>
      <c r="B305">
        <v>15.1</v>
      </c>
      <c r="I305">
        <v>15.1</v>
      </c>
      <c r="R305" t="s">
        <v>898</v>
      </c>
      <c r="S305">
        <v>15.01</v>
      </c>
    </row>
    <row r="306" spans="1:19" x14ac:dyDescent="0.35">
      <c r="A306" t="s">
        <v>444</v>
      </c>
      <c r="B306">
        <v>15.1</v>
      </c>
      <c r="I306">
        <v>15.1</v>
      </c>
      <c r="R306" t="s">
        <v>444</v>
      </c>
      <c r="S306">
        <v>15</v>
      </c>
    </row>
    <row r="307" spans="1:19" x14ac:dyDescent="0.35">
      <c r="A307" t="s">
        <v>898</v>
      </c>
      <c r="B307">
        <v>15.01</v>
      </c>
      <c r="I307">
        <v>15.01</v>
      </c>
      <c r="R307" t="s">
        <v>319</v>
      </c>
      <c r="S307">
        <v>15</v>
      </c>
    </row>
    <row r="308" spans="1:19" x14ac:dyDescent="0.35">
      <c r="A308" t="s">
        <v>444</v>
      </c>
      <c r="B308">
        <v>15</v>
      </c>
      <c r="I308">
        <v>15</v>
      </c>
      <c r="R308" t="s">
        <v>319</v>
      </c>
      <c r="S308">
        <v>15</v>
      </c>
    </row>
    <row r="309" spans="1:19" x14ac:dyDescent="0.35">
      <c r="A309" t="s">
        <v>319</v>
      </c>
      <c r="B309">
        <v>15</v>
      </c>
      <c r="I309">
        <v>15</v>
      </c>
      <c r="R309" t="s">
        <v>319</v>
      </c>
      <c r="S309">
        <v>15</v>
      </c>
    </row>
    <row r="310" spans="1:19" x14ac:dyDescent="0.35">
      <c r="A310" t="s">
        <v>319</v>
      </c>
      <c r="B310">
        <v>15</v>
      </c>
      <c r="I310">
        <v>15</v>
      </c>
      <c r="R310" t="s">
        <v>235</v>
      </c>
    </row>
    <row r="311" spans="1:19" x14ac:dyDescent="0.35">
      <c r="A311" t="s">
        <v>319</v>
      </c>
      <c r="B311">
        <v>15</v>
      </c>
      <c r="I311">
        <v>15</v>
      </c>
      <c r="R311" t="s">
        <v>865</v>
      </c>
      <c r="S311">
        <v>14.5</v>
      </c>
    </row>
    <row r="312" spans="1:19" x14ac:dyDescent="0.35">
      <c r="A312" t="s">
        <v>235</v>
      </c>
      <c r="B312">
        <v>14.6</v>
      </c>
      <c r="I312">
        <v>14.6</v>
      </c>
      <c r="R312" t="s">
        <v>865</v>
      </c>
      <c r="S312">
        <v>14.5</v>
      </c>
    </row>
    <row r="313" spans="1:19" x14ac:dyDescent="0.35">
      <c r="A313" t="s">
        <v>865</v>
      </c>
      <c r="B313">
        <v>14.5</v>
      </c>
      <c r="I313">
        <v>14.5</v>
      </c>
      <c r="R313" t="s">
        <v>865</v>
      </c>
      <c r="S313">
        <v>14.5</v>
      </c>
    </row>
    <row r="314" spans="1:19" x14ac:dyDescent="0.35">
      <c r="A314" t="s">
        <v>865</v>
      </c>
      <c r="B314">
        <v>14.5</v>
      </c>
      <c r="I314">
        <v>14.5</v>
      </c>
      <c r="R314" t="s">
        <v>235</v>
      </c>
    </row>
    <row r="315" spans="1:19" x14ac:dyDescent="0.35">
      <c r="A315" t="s">
        <v>865</v>
      </c>
      <c r="B315">
        <v>14.5</v>
      </c>
      <c r="I315">
        <v>14.5</v>
      </c>
      <c r="R315" t="s">
        <v>235</v>
      </c>
    </row>
    <row r="316" spans="1:19" x14ac:dyDescent="0.35">
      <c r="A316" t="s">
        <v>235</v>
      </c>
      <c r="B316">
        <v>14</v>
      </c>
      <c r="I316">
        <v>14</v>
      </c>
      <c r="R316" t="s">
        <v>235</v>
      </c>
    </row>
    <row r="317" spans="1:19" x14ac:dyDescent="0.35">
      <c r="A317" t="s">
        <v>235</v>
      </c>
      <c r="B317">
        <v>14</v>
      </c>
      <c r="I317">
        <v>14</v>
      </c>
      <c r="R317" t="s">
        <v>235</v>
      </c>
    </row>
    <row r="318" spans="1:19" x14ac:dyDescent="0.35">
      <c r="A318" t="s">
        <v>235</v>
      </c>
      <c r="B318">
        <v>14</v>
      </c>
      <c r="I318">
        <v>14</v>
      </c>
      <c r="R318" t="s">
        <v>615</v>
      </c>
      <c r="S318">
        <v>14</v>
      </c>
    </row>
    <row r="319" spans="1:19" x14ac:dyDescent="0.35">
      <c r="A319" t="s">
        <v>235</v>
      </c>
      <c r="B319">
        <v>14</v>
      </c>
      <c r="I319">
        <v>14</v>
      </c>
      <c r="R319" t="s">
        <v>615</v>
      </c>
      <c r="S319">
        <v>14</v>
      </c>
    </row>
    <row r="320" spans="1:19" x14ac:dyDescent="0.35">
      <c r="A320" t="s">
        <v>615</v>
      </c>
      <c r="B320">
        <v>14</v>
      </c>
      <c r="I320">
        <v>14</v>
      </c>
      <c r="R320" t="s">
        <v>615</v>
      </c>
      <c r="S320">
        <v>14</v>
      </c>
    </row>
    <row r="321" spans="1:19" x14ac:dyDescent="0.35">
      <c r="A321" t="s">
        <v>615</v>
      </c>
      <c r="B321">
        <v>14</v>
      </c>
      <c r="I321">
        <v>14</v>
      </c>
      <c r="R321" t="s">
        <v>319</v>
      </c>
      <c r="S321">
        <v>14</v>
      </c>
    </row>
    <row r="322" spans="1:19" x14ac:dyDescent="0.35">
      <c r="A322" t="s">
        <v>615</v>
      </c>
      <c r="B322">
        <v>14</v>
      </c>
      <c r="I322">
        <v>14</v>
      </c>
      <c r="R322" t="s">
        <v>319</v>
      </c>
      <c r="S322">
        <v>14</v>
      </c>
    </row>
    <row r="323" spans="1:19" x14ac:dyDescent="0.35">
      <c r="A323" t="s">
        <v>319</v>
      </c>
      <c r="B323">
        <v>14</v>
      </c>
      <c r="I323">
        <v>14</v>
      </c>
      <c r="R323" t="s">
        <v>139</v>
      </c>
      <c r="S323">
        <v>14</v>
      </c>
    </row>
    <row r="324" spans="1:19" x14ac:dyDescent="0.35">
      <c r="A324" t="s">
        <v>319</v>
      </c>
      <c r="B324">
        <v>14</v>
      </c>
      <c r="I324">
        <v>14</v>
      </c>
      <c r="R324" t="s">
        <v>139</v>
      </c>
      <c r="S324">
        <v>14</v>
      </c>
    </row>
    <row r="325" spans="1:19" x14ac:dyDescent="0.35">
      <c r="A325" t="s">
        <v>139</v>
      </c>
      <c r="B325">
        <v>14</v>
      </c>
      <c r="I325">
        <v>14</v>
      </c>
      <c r="R325" t="s">
        <v>139</v>
      </c>
      <c r="S325">
        <v>14</v>
      </c>
    </row>
    <row r="326" spans="1:19" x14ac:dyDescent="0.35">
      <c r="A326" t="s">
        <v>139</v>
      </c>
      <c r="B326">
        <v>14</v>
      </c>
      <c r="I326">
        <v>14</v>
      </c>
      <c r="R326" t="s">
        <v>139</v>
      </c>
      <c r="S326">
        <v>14</v>
      </c>
    </row>
    <row r="327" spans="1:19" x14ac:dyDescent="0.35">
      <c r="A327" t="s">
        <v>139</v>
      </c>
      <c r="B327">
        <v>14</v>
      </c>
      <c r="I327">
        <v>14</v>
      </c>
      <c r="R327" t="s">
        <v>139</v>
      </c>
      <c r="S327">
        <v>14</v>
      </c>
    </row>
    <row r="328" spans="1:19" x14ac:dyDescent="0.35">
      <c r="A328" t="s">
        <v>139</v>
      </c>
      <c r="B328">
        <v>14</v>
      </c>
      <c r="I328">
        <v>14</v>
      </c>
      <c r="R328" t="s">
        <v>139</v>
      </c>
      <c r="S328">
        <v>14</v>
      </c>
    </row>
    <row r="329" spans="1:19" x14ac:dyDescent="0.35">
      <c r="A329" t="s">
        <v>139</v>
      </c>
      <c r="B329">
        <v>14</v>
      </c>
      <c r="I329">
        <v>14</v>
      </c>
      <c r="R329" t="s">
        <v>139</v>
      </c>
      <c r="S329">
        <v>14</v>
      </c>
    </row>
    <row r="330" spans="1:19" x14ac:dyDescent="0.35">
      <c r="A330" t="s">
        <v>139</v>
      </c>
      <c r="B330">
        <v>14</v>
      </c>
      <c r="I330">
        <v>14</v>
      </c>
      <c r="R330" t="s">
        <v>139</v>
      </c>
      <c r="S330">
        <v>13.93</v>
      </c>
    </row>
    <row r="331" spans="1:19" x14ac:dyDescent="0.35">
      <c r="A331" t="s">
        <v>139</v>
      </c>
      <c r="B331">
        <v>14</v>
      </c>
      <c r="I331">
        <v>14</v>
      </c>
      <c r="R331" t="s">
        <v>785</v>
      </c>
      <c r="S331">
        <v>13.8</v>
      </c>
    </row>
    <row r="332" spans="1:19" x14ac:dyDescent="0.35">
      <c r="A332" t="s">
        <v>139</v>
      </c>
      <c r="B332">
        <v>13.93</v>
      </c>
      <c r="I332">
        <v>13.93</v>
      </c>
      <c r="R332" t="s">
        <v>785</v>
      </c>
      <c r="S332">
        <v>13.8</v>
      </c>
    </row>
    <row r="333" spans="1:19" x14ac:dyDescent="0.35">
      <c r="A333" t="s">
        <v>785</v>
      </c>
      <c r="B333">
        <v>13.8</v>
      </c>
      <c r="I333">
        <v>13.8</v>
      </c>
      <c r="R333" t="s">
        <v>785</v>
      </c>
      <c r="S333">
        <v>13.8</v>
      </c>
    </row>
    <row r="334" spans="1:19" x14ac:dyDescent="0.35">
      <c r="A334" t="s">
        <v>785</v>
      </c>
      <c r="B334">
        <v>13.8</v>
      </c>
      <c r="I334">
        <v>13.8</v>
      </c>
      <c r="R334" t="s">
        <v>785</v>
      </c>
      <c r="S334">
        <v>13.8</v>
      </c>
    </row>
    <row r="335" spans="1:19" x14ac:dyDescent="0.35">
      <c r="A335" t="s">
        <v>785</v>
      </c>
      <c r="B335">
        <v>13.8</v>
      </c>
      <c r="I335">
        <v>13.8</v>
      </c>
      <c r="R335" t="s">
        <v>444</v>
      </c>
      <c r="S335">
        <v>13.6</v>
      </c>
    </row>
    <row r="336" spans="1:19" x14ac:dyDescent="0.35">
      <c r="A336" t="s">
        <v>785</v>
      </c>
      <c r="B336">
        <v>13.8</v>
      </c>
      <c r="I336">
        <v>13.8</v>
      </c>
      <c r="R336" t="s">
        <v>444</v>
      </c>
      <c r="S336">
        <v>13.6</v>
      </c>
    </row>
    <row r="337" spans="1:19" x14ac:dyDescent="0.35">
      <c r="A337" t="s">
        <v>444</v>
      </c>
      <c r="B337">
        <v>13.6</v>
      </c>
      <c r="I337">
        <v>13.6</v>
      </c>
      <c r="R337" t="s">
        <v>444</v>
      </c>
      <c r="S337">
        <v>13.6</v>
      </c>
    </row>
    <row r="338" spans="1:19" x14ac:dyDescent="0.35">
      <c r="A338" t="s">
        <v>444</v>
      </c>
      <c r="B338">
        <v>13.6</v>
      </c>
      <c r="I338">
        <v>13.6</v>
      </c>
      <c r="R338" t="s">
        <v>444</v>
      </c>
      <c r="S338">
        <v>13.6</v>
      </c>
    </row>
    <row r="339" spans="1:19" x14ac:dyDescent="0.35">
      <c r="A339" t="s">
        <v>444</v>
      </c>
      <c r="B339">
        <v>13.6</v>
      </c>
      <c r="I339">
        <v>13.6</v>
      </c>
      <c r="R339" t="s">
        <v>444</v>
      </c>
      <c r="S339">
        <v>13.6</v>
      </c>
    </row>
    <row r="340" spans="1:19" x14ac:dyDescent="0.35">
      <c r="A340" t="s">
        <v>444</v>
      </c>
      <c r="B340">
        <v>13.6</v>
      </c>
      <c r="I340">
        <v>13.6</v>
      </c>
      <c r="R340" t="s">
        <v>898</v>
      </c>
      <c r="S340">
        <v>13.5</v>
      </c>
    </row>
    <row r="341" spans="1:19" x14ac:dyDescent="0.35">
      <c r="A341" t="s">
        <v>444</v>
      </c>
      <c r="B341">
        <v>13.6</v>
      </c>
      <c r="I341">
        <v>13.6</v>
      </c>
      <c r="R341" t="s">
        <v>898</v>
      </c>
      <c r="S341">
        <v>13.5</v>
      </c>
    </row>
    <row r="342" spans="1:19" x14ac:dyDescent="0.35">
      <c r="A342" t="s">
        <v>898</v>
      </c>
      <c r="B342">
        <v>13.5</v>
      </c>
      <c r="I342">
        <v>13.5</v>
      </c>
      <c r="R342" t="s">
        <v>898</v>
      </c>
      <c r="S342">
        <v>13.5</v>
      </c>
    </row>
    <row r="343" spans="1:19" x14ac:dyDescent="0.35">
      <c r="A343" t="s">
        <v>898</v>
      </c>
      <c r="B343">
        <v>13.5</v>
      </c>
      <c r="I343">
        <v>13.5</v>
      </c>
      <c r="R343" t="s">
        <v>319</v>
      </c>
      <c r="S343">
        <v>13.3</v>
      </c>
    </row>
    <row r="344" spans="1:19" x14ac:dyDescent="0.35">
      <c r="A344" t="s">
        <v>898</v>
      </c>
      <c r="B344">
        <v>13.5</v>
      </c>
      <c r="I344">
        <v>13.5</v>
      </c>
      <c r="R344" t="s">
        <v>319</v>
      </c>
      <c r="S344">
        <v>13.3</v>
      </c>
    </row>
    <row r="345" spans="1:19" x14ac:dyDescent="0.35">
      <c r="A345" t="s">
        <v>319</v>
      </c>
      <c r="B345">
        <v>13.3</v>
      </c>
      <c r="I345">
        <v>13.3</v>
      </c>
      <c r="R345" t="s">
        <v>319</v>
      </c>
      <c r="S345">
        <v>13.3</v>
      </c>
    </row>
    <row r="346" spans="1:19" x14ac:dyDescent="0.35">
      <c r="A346" t="s">
        <v>319</v>
      </c>
      <c r="B346">
        <v>13.3</v>
      </c>
      <c r="I346">
        <v>13.3</v>
      </c>
      <c r="R346" t="s">
        <v>319</v>
      </c>
      <c r="S346">
        <v>13.3</v>
      </c>
    </row>
    <row r="347" spans="1:19" x14ac:dyDescent="0.35">
      <c r="A347" t="s">
        <v>319</v>
      </c>
      <c r="B347">
        <v>13.3</v>
      </c>
      <c r="I347">
        <v>13.3</v>
      </c>
      <c r="R347" t="s">
        <v>319</v>
      </c>
      <c r="S347">
        <v>13.3</v>
      </c>
    </row>
    <row r="348" spans="1:19" x14ac:dyDescent="0.35">
      <c r="A348" t="s">
        <v>319</v>
      </c>
      <c r="B348">
        <v>13.3</v>
      </c>
      <c r="I348">
        <v>13.3</v>
      </c>
      <c r="R348" t="s">
        <v>319</v>
      </c>
      <c r="S348">
        <v>13.3</v>
      </c>
    </row>
    <row r="349" spans="1:19" x14ac:dyDescent="0.35">
      <c r="A349" t="s">
        <v>319</v>
      </c>
      <c r="B349">
        <v>13.3</v>
      </c>
      <c r="I349">
        <v>13.3</v>
      </c>
      <c r="R349" t="s">
        <v>319</v>
      </c>
      <c r="S349">
        <v>13.3</v>
      </c>
    </row>
    <row r="350" spans="1:19" x14ac:dyDescent="0.35">
      <c r="A350" t="s">
        <v>319</v>
      </c>
      <c r="B350">
        <v>13.3</v>
      </c>
      <c r="I350">
        <v>13.3</v>
      </c>
      <c r="R350" t="s">
        <v>319</v>
      </c>
      <c r="S350">
        <v>13.3</v>
      </c>
    </row>
    <row r="351" spans="1:19" x14ac:dyDescent="0.35">
      <c r="A351" t="s">
        <v>319</v>
      </c>
      <c r="B351">
        <v>13.3</v>
      </c>
      <c r="I351">
        <v>13.3</v>
      </c>
      <c r="R351" t="s">
        <v>319</v>
      </c>
      <c r="S351">
        <v>13.3</v>
      </c>
    </row>
    <row r="352" spans="1:19" x14ac:dyDescent="0.35">
      <c r="A352" t="s">
        <v>319</v>
      </c>
      <c r="B352">
        <v>13.3</v>
      </c>
      <c r="I352">
        <v>13.3</v>
      </c>
      <c r="R352" t="s">
        <v>319</v>
      </c>
      <c r="S352">
        <v>13.3</v>
      </c>
    </row>
    <row r="353" spans="1:19" x14ac:dyDescent="0.35">
      <c r="A353" t="s">
        <v>319</v>
      </c>
      <c r="B353">
        <v>13.3</v>
      </c>
      <c r="I353">
        <v>13.3</v>
      </c>
      <c r="R353" t="s">
        <v>319</v>
      </c>
      <c r="S353">
        <v>13.3</v>
      </c>
    </row>
    <row r="354" spans="1:19" x14ac:dyDescent="0.35">
      <c r="A354" t="s">
        <v>319</v>
      </c>
      <c r="B354">
        <v>13.3</v>
      </c>
      <c r="I354">
        <v>13.3</v>
      </c>
      <c r="R354" t="s">
        <v>139</v>
      </c>
      <c r="S354">
        <v>13.2</v>
      </c>
    </row>
    <row r="355" spans="1:19" x14ac:dyDescent="0.35">
      <c r="A355" t="s">
        <v>319</v>
      </c>
      <c r="B355">
        <v>13.3</v>
      </c>
      <c r="I355">
        <v>13.3</v>
      </c>
      <c r="R355" t="s">
        <v>139</v>
      </c>
      <c r="S355">
        <v>13.2</v>
      </c>
    </row>
    <row r="356" spans="1:19" x14ac:dyDescent="0.35">
      <c r="A356" t="s">
        <v>139</v>
      </c>
      <c r="B356">
        <v>13.2</v>
      </c>
      <c r="I356">
        <v>13.2</v>
      </c>
      <c r="R356" t="s">
        <v>139</v>
      </c>
      <c r="S356">
        <v>13.2</v>
      </c>
    </row>
    <row r="357" spans="1:19" x14ac:dyDescent="0.35">
      <c r="A357" t="s">
        <v>139</v>
      </c>
      <c r="B357">
        <v>13.2</v>
      </c>
      <c r="I357">
        <v>13.2</v>
      </c>
      <c r="R357" t="s">
        <v>139</v>
      </c>
      <c r="S357">
        <v>13.2</v>
      </c>
    </row>
    <row r="358" spans="1:19" x14ac:dyDescent="0.35">
      <c r="A358" t="s">
        <v>139</v>
      </c>
      <c r="B358">
        <v>13.2</v>
      </c>
      <c r="I358">
        <v>13.2</v>
      </c>
      <c r="R358" t="s">
        <v>319</v>
      </c>
      <c r="S358">
        <v>13.1</v>
      </c>
    </row>
    <row r="359" spans="1:19" x14ac:dyDescent="0.35">
      <c r="A359" t="s">
        <v>139</v>
      </c>
      <c r="B359">
        <v>13.2</v>
      </c>
      <c r="I359">
        <v>13.2</v>
      </c>
      <c r="R359" t="s">
        <v>319</v>
      </c>
      <c r="S359">
        <v>13.1</v>
      </c>
    </row>
    <row r="360" spans="1:19" x14ac:dyDescent="0.35">
      <c r="A360" t="s">
        <v>319</v>
      </c>
      <c r="B360">
        <v>13.1</v>
      </c>
      <c r="I360">
        <v>13.1</v>
      </c>
      <c r="R360" t="s">
        <v>319</v>
      </c>
      <c r="S360">
        <v>13.1</v>
      </c>
    </row>
    <row r="361" spans="1:19" x14ac:dyDescent="0.35">
      <c r="A361" t="s">
        <v>319</v>
      </c>
      <c r="B361">
        <v>13.1</v>
      </c>
      <c r="I361">
        <v>13.1</v>
      </c>
      <c r="R361" t="s">
        <v>319</v>
      </c>
      <c r="S361">
        <v>13.1</v>
      </c>
    </row>
    <row r="362" spans="1:19" x14ac:dyDescent="0.35">
      <c r="A362" t="s">
        <v>319</v>
      </c>
      <c r="B362">
        <v>13.1</v>
      </c>
      <c r="I362">
        <v>13.1</v>
      </c>
      <c r="R362" t="s">
        <v>898</v>
      </c>
      <c r="S362">
        <v>13.1</v>
      </c>
    </row>
    <row r="363" spans="1:19" x14ac:dyDescent="0.35">
      <c r="A363" t="s">
        <v>319</v>
      </c>
      <c r="B363">
        <v>13.1</v>
      </c>
      <c r="I363">
        <v>13.1</v>
      </c>
      <c r="R363" t="s">
        <v>235</v>
      </c>
    </row>
    <row r="364" spans="1:19" x14ac:dyDescent="0.35">
      <c r="A364" t="s">
        <v>898</v>
      </c>
      <c r="B364">
        <v>13.1</v>
      </c>
      <c r="I364">
        <v>13.1</v>
      </c>
      <c r="R364" t="s">
        <v>235</v>
      </c>
    </row>
    <row r="365" spans="1:19" x14ac:dyDescent="0.35">
      <c r="A365" t="s">
        <v>235</v>
      </c>
      <c r="B365">
        <v>13</v>
      </c>
      <c r="I365">
        <v>13</v>
      </c>
      <c r="R365" t="s">
        <v>785</v>
      </c>
      <c r="S365">
        <v>12.8</v>
      </c>
    </row>
    <row r="366" spans="1:19" x14ac:dyDescent="0.35">
      <c r="A366" t="s">
        <v>235</v>
      </c>
      <c r="B366">
        <v>13</v>
      </c>
      <c r="I366">
        <v>13</v>
      </c>
      <c r="R366" t="s">
        <v>785</v>
      </c>
      <c r="S366">
        <v>12.8</v>
      </c>
    </row>
    <row r="367" spans="1:19" x14ac:dyDescent="0.35">
      <c r="A367" t="s">
        <v>785</v>
      </c>
      <c r="B367">
        <v>12.8</v>
      </c>
      <c r="I367">
        <v>12.8</v>
      </c>
      <c r="R367" t="s">
        <v>235</v>
      </c>
    </row>
    <row r="368" spans="1:19" x14ac:dyDescent="0.35">
      <c r="A368" t="s">
        <v>785</v>
      </c>
      <c r="B368">
        <v>12.8</v>
      </c>
      <c r="I368">
        <v>12.8</v>
      </c>
      <c r="R368" t="s">
        <v>444</v>
      </c>
      <c r="S368">
        <v>12.55</v>
      </c>
    </row>
    <row r="369" spans="1:19" x14ac:dyDescent="0.35">
      <c r="A369" t="s">
        <v>235</v>
      </c>
      <c r="B369">
        <v>12.6</v>
      </c>
      <c r="I369">
        <v>12.6</v>
      </c>
      <c r="R369" t="s">
        <v>444</v>
      </c>
      <c r="S369">
        <v>12.55</v>
      </c>
    </row>
    <row r="370" spans="1:19" x14ac:dyDescent="0.35">
      <c r="A370" t="s">
        <v>444</v>
      </c>
      <c r="B370">
        <v>12.55</v>
      </c>
      <c r="I370">
        <v>12.55</v>
      </c>
      <c r="R370" t="s">
        <v>444</v>
      </c>
      <c r="S370">
        <v>12.55</v>
      </c>
    </row>
    <row r="371" spans="1:19" x14ac:dyDescent="0.35">
      <c r="A371" t="s">
        <v>444</v>
      </c>
      <c r="B371">
        <v>12.55</v>
      </c>
      <c r="I371">
        <v>12.55</v>
      </c>
      <c r="R371" t="s">
        <v>444</v>
      </c>
      <c r="S371">
        <v>12.55</v>
      </c>
    </row>
    <row r="372" spans="1:19" x14ac:dyDescent="0.35">
      <c r="A372" t="s">
        <v>444</v>
      </c>
      <c r="B372">
        <v>12.55</v>
      </c>
      <c r="I372">
        <v>12.55</v>
      </c>
      <c r="R372" t="s">
        <v>444</v>
      </c>
      <c r="S372">
        <v>12.55</v>
      </c>
    </row>
    <row r="373" spans="1:19" x14ac:dyDescent="0.35">
      <c r="A373" t="s">
        <v>444</v>
      </c>
      <c r="B373">
        <v>12.55</v>
      </c>
      <c r="I373">
        <v>12.55</v>
      </c>
      <c r="R373" t="s">
        <v>898</v>
      </c>
      <c r="S373">
        <v>12.5</v>
      </c>
    </row>
    <row r="374" spans="1:19" x14ac:dyDescent="0.35">
      <c r="A374" t="s">
        <v>444</v>
      </c>
      <c r="B374">
        <v>12.55</v>
      </c>
      <c r="I374">
        <v>12.55</v>
      </c>
      <c r="R374" t="s">
        <v>785</v>
      </c>
      <c r="S374">
        <v>12.4</v>
      </c>
    </row>
    <row r="375" spans="1:19" x14ac:dyDescent="0.35">
      <c r="A375" t="s">
        <v>898</v>
      </c>
      <c r="B375">
        <v>12.5</v>
      </c>
      <c r="I375">
        <v>12.5</v>
      </c>
      <c r="R375" t="s">
        <v>785</v>
      </c>
      <c r="S375">
        <v>12.4</v>
      </c>
    </row>
    <row r="376" spans="1:19" x14ac:dyDescent="0.35">
      <c r="A376" t="s">
        <v>785</v>
      </c>
      <c r="B376">
        <v>12.4</v>
      </c>
      <c r="I376">
        <v>12.4</v>
      </c>
      <c r="R376" t="s">
        <v>785</v>
      </c>
      <c r="S376">
        <v>12.4</v>
      </c>
    </row>
    <row r="377" spans="1:19" x14ac:dyDescent="0.35">
      <c r="A377" t="s">
        <v>785</v>
      </c>
      <c r="B377">
        <v>12.4</v>
      </c>
      <c r="I377">
        <v>12.4</v>
      </c>
      <c r="R377" t="s">
        <v>785</v>
      </c>
      <c r="S377">
        <v>12.4</v>
      </c>
    </row>
    <row r="378" spans="1:19" x14ac:dyDescent="0.35">
      <c r="A378" t="s">
        <v>785</v>
      </c>
      <c r="B378">
        <v>12.4</v>
      </c>
      <c r="I378">
        <v>12.4</v>
      </c>
      <c r="R378" t="s">
        <v>785</v>
      </c>
      <c r="S378">
        <v>12.4</v>
      </c>
    </row>
    <row r="379" spans="1:19" x14ac:dyDescent="0.35">
      <c r="A379" t="s">
        <v>785</v>
      </c>
      <c r="B379">
        <v>12.4</v>
      </c>
      <c r="I379">
        <v>12.4</v>
      </c>
      <c r="R379" t="s">
        <v>785</v>
      </c>
      <c r="S379">
        <v>12.3</v>
      </c>
    </row>
    <row r="380" spans="1:19" x14ac:dyDescent="0.35">
      <c r="A380" t="s">
        <v>785</v>
      </c>
      <c r="B380">
        <v>12.4</v>
      </c>
      <c r="I380">
        <v>12.4</v>
      </c>
      <c r="R380" t="s">
        <v>785</v>
      </c>
      <c r="S380">
        <v>12.3</v>
      </c>
    </row>
    <row r="381" spans="1:19" x14ac:dyDescent="0.35">
      <c r="A381" t="s">
        <v>785</v>
      </c>
      <c r="B381">
        <v>12.3</v>
      </c>
      <c r="I381">
        <v>12.3</v>
      </c>
      <c r="R381" t="s">
        <v>615</v>
      </c>
      <c r="S381">
        <v>12.1</v>
      </c>
    </row>
    <row r="382" spans="1:19" x14ac:dyDescent="0.35">
      <c r="A382" t="s">
        <v>785</v>
      </c>
      <c r="B382">
        <v>12.3</v>
      </c>
      <c r="I382">
        <v>12.3</v>
      </c>
      <c r="R382" t="s">
        <v>235</v>
      </c>
    </row>
    <row r="383" spans="1:19" x14ac:dyDescent="0.35">
      <c r="A383" t="s">
        <v>615</v>
      </c>
      <c r="B383">
        <v>12.1</v>
      </c>
      <c r="I383">
        <v>12.1</v>
      </c>
      <c r="R383" t="s">
        <v>235</v>
      </c>
    </row>
    <row r="384" spans="1:19" x14ac:dyDescent="0.35">
      <c r="A384" t="s">
        <v>235</v>
      </c>
      <c r="B384">
        <v>12</v>
      </c>
      <c r="I384">
        <v>12</v>
      </c>
      <c r="R384" t="s">
        <v>865</v>
      </c>
      <c r="S384">
        <v>12</v>
      </c>
    </row>
    <row r="385" spans="1:19" x14ac:dyDescent="0.35">
      <c r="A385" t="s">
        <v>235</v>
      </c>
      <c r="B385">
        <v>12</v>
      </c>
      <c r="I385">
        <v>12</v>
      </c>
      <c r="R385" t="s">
        <v>865</v>
      </c>
      <c r="S385">
        <v>12</v>
      </c>
    </row>
    <row r="386" spans="1:19" x14ac:dyDescent="0.35">
      <c r="A386" t="s">
        <v>865</v>
      </c>
      <c r="B386">
        <v>12</v>
      </c>
      <c r="I386">
        <v>12</v>
      </c>
      <c r="R386" t="s">
        <v>444</v>
      </c>
      <c r="S386">
        <v>12</v>
      </c>
    </row>
    <row r="387" spans="1:19" x14ac:dyDescent="0.35">
      <c r="A387" t="s">
        <v>865</v>
      </c>
      <c r="B387">
        <v>12</v>
      </c>
      <c r="I387">
        <v>12</v>
      </c>
      <c r="R387" t="s">
        <v>444</v>
      </c>
      <c r="S387">
        <v>12</v>
      </c>
    </row>
    <row r="388" spans="1:19" x14ac:dyDescent="0.35">
      <c r="A388" t="s">
        <v>444</v>
      </c>
      <c r="B388">
        <v>12</v>
      </c>
      <c r="I388">
        <v>12</v>
      </c>
      <c r="R388" t="s">
        <v>444</v>
      </c>
      <c r="S388">
        <v>12</v>
      </c>
    </row>
    <row r="389" spans="1:19" x14ac:dyDescent="0.35">
      <c r="A389" t="s">
        <v>444</v>
      </c>
      <c r="B389">
        <v>12</v>
      </c>
      <c r="I389">
        <v>12</v>
      </c>
      <c r="R389" t="s">
        <v>444</v>
      </c>
      <c r="S389">
        <v>12</v>
      </c>
    </row>
    <row r="390" spans="1:19" x14ac:dyDescent="0.35">
      <c r="A390" t="s">
        <v>444</v>
      </c>
      <c r="B390">
        <v>12</v>
      </c>
      <c r="I390">
        <v>12</v>
      </c>
      <c r="R390" t="s">
        <v>444</v>
      </c>
      <c r="S390">
        <v>12</v>
      </c>
    </row>
    <row r="391" spans="1:19" x14ac:dyDescent="0.35">
      <c r="A391" t="s">
        <v>444</v>
      </c>
      <c r="B391">
        <v>12</v>
      </c>
      <c r="I391">
        <v>12</v>
      </c>
      <c r="R391" t="s">
        <v>444</v>
      </c>
      <c r="S391">
        <v>12</v>
      </c>
    </row>
    <row r="392" spans="1:19" x14ac:dyDescent="0.35">
      <c r="A392" t="s">
        <v>444</v>
      </c>
      <c r="B392">
        <v>12</v>
      </c>
      <c r="I392">
        <v>12</v>
      </c>
      <c r="R392" t="s">
        <v>444</v>
      </c>
      <c r="S392">
        <v>12</v>
      </c>
    </row>
    <row r="393" spans="1:19" x14ac:dyDescent="0.35">
      <c r="A393" t="s">
        <v>444</v>
      </c>
      <c r="B393">
        <v>12</v>
      </c>
      <c r="I393">
        <v>12</v>
      </c>
      <c r="R393" t="s">
        <v>444</v>
      </c>
      <c r="S393">
        <v>12</v>
      </c>
    </row>
    <row r="394" spans="1:19" x14ac:dyDescent="0.35">
      <c r="A394" t="s">
        <v>444</v>
      </c>
      <c r="B394">
        <v>12</v>
      </c>
      <c r="I394">
        <v>12</v>
      </c>
      <c r="R394" t="s">
        <v>865</v>
      </c>
      <c r="S394">
        <v>12</v>
      </c>
    </row>
    <row r="395" spans="1:19" x14ac:dyDescent="0.35">
      <c r="A395" t="s">
        <v>444</v>
      </c>
      <c r="B395">
        <v>12</v>
      </c>
      <c r="I395">
        <v>12</v>
      </c>
      <c r="R395" t="s">
        <v>865</v>
      </c>
      <c r="S395">
        <v>12</v>
      </c>
    </row>
    <row r="396" spans="1:19" x14ac:dyDescent="0.35">
      <c r="A396" t="s">
        <v>865</v>
      </c>
      <c r="B396">
        <v>12</v>
      </c>
      <c r="I396">
        <v>12</v>
      </c>
      <c r="R396" t="s">
        <v>865</v>
      </c>
      <c r="S396">
        <v>12</v>
      </c>
    </row>
    <row r="397" spans="1:19" x14ac:dyDescent="0.35">
      <c r="A397" t="s">
        <v>865</v>
      </c>
      <c r="B397">
        <v>12</v>
      </c>
      <c r="I397">
        <v>12</v>
      </c>
      <c r="R397" t="s">
        <v>865</v>
      </c>
      <c r="S397">
        <v>12</v>
      </c>
    </row>
    <row r="398" spans="1:19" x14ac:dyDescent="0.35">
      <c r="A398" t="s">
        <v>865</v>
      </c>
      <c r="B398">
        <v>12</v>
      </c>
      <c r="I398">
        <v>12</v>
      </c>
      <c r="R398" t="s">
        <v>865</v>
      </c>
      <c r="S398">
        <v>12</v>
      </c>
    </row>
    <row r="399" spans="1:19" x14ac:dyDescent="0.35">
      <c r="A399" t="s">
        <v>865</v>
      </c>
      <c r="B399">
        <v>12</v>
      </c>
      <c r="I399">
        <v>12</v>
      </c>
      <c r="R399" t="s">
        <v>865</v>
      </c>
      <c r="S399">
        <v>12</v>
      </c>
    </row>
    <row r="400" spans="1:19" x14ac:dyDescent="0.35">
      <c r="A400" t="s">
        <v>865</v>
      </c>
      <c r="B400">
        <v>12</v>
      </c>
      <c r="I400">
        <v>12</v>
      </c>
      <c r="R400" t="s">
        <v>865</v>
      </c>
      <c r="S400">
        <v>12</v>
      </c>
    </row>
    <row r="401" spans="1:19" x14ac:dyDescent="0.35">
      <c r="A401" t="s">
        <v>865</v>
      </c>
      <c r="B401">
        <v>12</v>
      </c>
      <c r="I401">
        <v>12</v>
      </c>
      <c r="R401" t="s">
        <v>785</v>
      </c>
      <c r="S401">
        <v>11.5</v>
      </c>
    </row>
    <row r="402" spans="1:19" x14ac:dyDescent="0.35">
      <c r="A402" t="s">
        <v>865</v>
      </c>
      <c r="B402">
        <v>12</v>
      </c>
      <c r="I402">
        <v>12</v>
      </c>
      <c r="R402" t="s">
        <v>785</v>
      </c>
      <c r="S402">
        <v>11.5</v>
      </c>
    </row>
    <row r="403" spans="1:19" x14ac:dyDescent="0.35">
      <c r="A403" t="s">
        <v>785</v>
      </c>
      <c r="B403">
        <v>11.5</v>
      </c>
      <c r="I403">
        <v>11.5</v>
      </c>
      <c r="R403" t="s">
        <v>785</v>
      </c>
      <c r="S403">
        <v>11.5</v>
      </c>
    </row>
    <row r="404" spans="1:19" x14ac:dyDescent="0.35">
      <c r="A404" t="s">
        <v>785</v>
      </c>
      <c r="B404">
        <v>11.5</v>
      </c>
      <c r="I404">
        <v>11.5</v>
      </c>
      <c r="R404" t="s">
        <v>785</v>
      </c>
      <c r="S404">
        <v>11.5</v>
      </c>
    </row>
    <row r="405" spans="1:19" x14ac:dyDescent="0.35">
      <c r="A405" t="s">
        <v>785</v>
      </c>
      <c r="B405">
        <v>11.5</v>
      </c>
      <c r="I405">
        <v>11.5</v>
      </c>
      <c r="R405" t="s">
        <v>785</v>
      </c>
      <c r="S405">
        <v>11.5</v>
      </c>
    </row>
    <row r="406" spans="1:19" x14ac:dyDescent="0.35">
      <c r="A406" t="s">
        <v>785</v>
      </c>
      <c r="B406">
        <v>11.5</v>
      </c>
      <c r="I406">
        <v>11.5</v>
      </c>
      <c r="R406" t="s">
        <v>785</v>
      </c>
      <c r="S406">
        <v>11.5</v>
      </c>
    </row>
    <row r="407" spans="1:19" x14ac:dyDescent="0.35">
      <c r="A407" t="s">
        <v>785</v>
      </c>
      <c r="B407">
        <v>11.5</v>
      </c>
      <c r="I407">
        <v>11.5</v>
      </c>
      <c r="R407" t="s">
        <v>785</v>
      </c>
      <c r="S407">
        <v>11.5</v>
      </c>
    </row>
    <row r="408" spans="1:19" x14ac:dyDescent="0.35">
      <c r="A408" t="s">
        <v>785</v>
      </c>
      <c r="B408">
        <v>11.5</v>
      </c>
      <c r="I408">
        <v>11.5</v>
      </c>
      <c r="R408" t="s">
        <v>785</v>
      </c>
      <c r="S408">
        <v>11.4</v>
      </c>
    </row>
    <row r="409" spans="1:19" x14ac:dyDescent="0.35">
      <c r="A409" t="s">
        <v>785</v>
      </c>
      <c r="B409">
        <v>11.5</v>
      </c>
      <c r="I409">
        <v>11.5</v>
      </c>
      <c r="R409" t="s">
        <v>785</v>
      </c>
      <c r="S409">
        <v>11.4</v>
      </c>
    </row>
    <row r="410" spans="1:19" x14ac:dyDescent="0.35">
      <c r="A410" t="s">
        <v>785</v>
      </c>
      <c r="B410">
        <v>11.4</v>
      </c>
      <c r="I410">
        <v>11.4</v>
      </c>
      <c r="R410" t="s">
        <v>785</v>
      </c>
      <c r="S410">
        <v>11.4</v>
      </c>
    </row>
    <row r="411" spans="1:19" x14ac:dyDescent="0.35">
      <c r="A411" t="s">
        <v>785</v>
      </c>
      <c r="B411">
        <v>11.4</v>
      </c>
      <c r="I411">
        <v>11.4</v>
      </c>
      <c r="R411" t="s">
        <v>865</v>
      </c>
      <c r="S411">
        <v>11.3</v>
      </c>
    </row>
    <row r="412" spans="1:19" x14ac:dyDescent="0.35">
      <c r="A412" t="s">
        <v>785</v>
      </c>
      <c r="B412">
        <v>11.4</v>
      </c>
      <c r="I412">
        <v>11.4</v>
      </c>
      <c r="R412" t="s">
        <v>865</v>
      </c>
      <c r="S412">
        <v>11.3</v>
      </c>
    </row>
    <row r="413" spans="1:19" x14ac:dyDescent="0.35">
      <c r="A413" t="s">
        <v>865</v>
      </c>
      <c r="B413">
        <v>11.3</v>
      </c>
      <c r="I413">
        <v>11.3</v>
      </c>
      <c r="R413" t="s">
        <v>444</v>
      </c>
      <c r="S413">
        <v>11.2</v>
      </c>
    </row>
    <row r="414" spans="1:19" x14ac:dyDescent="0.35">
      <c r="A414" t="s">
        <v>865</v>
      </c>
      <c r="B414">
        <v>11.3</v>
      </c>
      <c r="I414">
        <v>11.3</v>
      </c>
      <c r="R414" t="s">
        <v>444</v>
      </c>
      <c r="S414">
        <v>11.2</v>
      </c>
    </row>
    <row r="415" spans="1:19" x14ac:dyDescent="0.35">
      <c r="A415" t="s">
        <v>444</v>
      </c>
      <c r="B415">
        <v>11.2</v>
      </c>
      <c r="I415">
        <v>11.2</v>
      </c>
      <c r="R415" t="s">
        <v>444</v>
      </c>
      <c r="S415">
        <v>11.2</v>
      </c>
    </row>
    <row r="416" spans="1:19" x14ac:dyDescent="0.35">
      <c r="A416" t="s">
        <v>444</v>
      </c>
      <c r="B416">
        <v>11.2</v>
      </c>
      <c r="I416">
        <v>11.2</v>
      </c>
      <c r="R416" t="s">
        <v>444</v>
      </c>
      <c r="S416">
        <v>11.2</v>
      </c>
    </row>
    <row r="417" spans="1:19" x14ac:dyDescent="0.35">
      <c r="A417" t="s">
        <v>444</v>
      </c>
      <c r="B417">
        <v>11.2</v>
      </c>
      <c r="I417">
        <v>11.2</v>
      </c>
      <c r="R417" t="s">
        <v>444</v>
      </c>
      <c r="S417">
        <v>11.2</v>
      </c>
    </row>
    <row r="418" spans="1:19" x14ac:dyDescent="0.35">
      <c r="A418" t="s">
        <v>444</v>
      </c>
      <c r="B418">
        <v>11.2</v>
      </c>
      <c r="I418">
        <v>11.2</v>
      </c>
      <c r="R418" t="s">
        <v>444</v>
      </c>
      <c r="S418">
        <v>11.2</v>
      </c>
    </row>
    <row r="419" spans="1:19" x14ac:dyDescent="0.35">
      <c r="A419" t="s">
        <v>444</v>
      </c>
      <c r="B419">
        <v>11.2</v>
      </c>
      <c r="I419">
        <v>11.2</v>
      </c>
      <c r="R419" t="s">
        <v>444</v>
      </c>
      <c r="S419">
        <v>11.2</v>
      </c>
    </row>
    <row r="420" spans="1:19" x14ac:dyDescent="0.35">
      <c r="A420" t="s">
        <v>444</v>
      </c>
      <c r="B420">
        <v>11.2</v>
      </c>
      <c r="I420">
        <v>11.2</v>
      </c>
      <c r="R420" t="s">
        <v>444</v>
      </c>
      <c r="S420">
        <v>11.2</v>
      </c>
    </row>
    <row r="421" spans="1:19" x14ac:dyDescent="0.35">
      <c r="A421" t="s">
        <v>444</v>
      </c>
      <c r="B421">
        <v>11.2</v>
      </c>
      <c r="I421">
        <v>11.2</v>
      </c>
      <c r="R421" t="s">
        <v>235</v>
      </c>
    </row>
    <row r="422" spans="1:19" x14ac:dyDescent="0.35">
      <c r="A422" t="s">
        <v>444</v>
      </c>
      <c r="B422">
        <v>11.2</v>
      </c>
      <c r="I422">
        <v>11.2</v>
      </c>
      <c r="R422" t="s">
        <v>785</v>
      </c>
      <c r="S422">
        <v>11</v>
      </c>
    </row>
    <row r="423" spans="1:19" x14ac:dyDescent="0.35">
      <c r="A423" t="s">
        <v>235</v>
      </c>
      <c r="B423">
        <v>11</v>
      </c>
      <c r="I423">
        <v>11</v>
      </c>
      <c r="R423" t="s">
        <v>785</v>
      </c>
      <c r="S423">
        <v>11</v>
      </c>
    </row>
    <row r="424" spans="1:19" x14ac:dyDescent="0.35">
      <c r="A424" t="s">
        <v>785</v>
      </c>
      <c r="B424">
        <v>11</v>
      </c>
      <c r="I424">
        <v>11</v>
      </c>
      <c r="R424" t="s">
        <v>785</v>
      </c>
      <c r="S424">
        <v>11</v>
      </c>
    </row>
    <row r="425" spans="1:19" x14ac:dyDescent="0.35">
      <c r="A425" t="s">
        <v>785</v>
      </c>
      <c r="B425">
        <v>11</v>
      </c>
      <c r="I425">
        <v>11</v>
      </c>
      <c r="R425" t="s">
        <v>139</v>
      </c>
      <c r="S425">
        <v>10.8</v>
      </c>
    </row>
    <row r="426" spans="1:19" x14ac:dyDescent="0.35">
      <c r="A426" t="s">
        <v>785</v>
      </c>
      <c r="B426">
        <v>11</v>
      </c>
      <c r="I426">
        <v>11</v>
      </c>
      <c r="R426" t="s">
        <v>139</v>
      </c>
      <c r="S426">
        <v>10.8</v>
      </c>
    </row>
    <row r="427" spans="1:19" x14ac:dyDescent="0.35">
      <c r="A427" t="s">
        <v>139</v>
      </c>
      <c r="B427">
        <v>10.8</v>
      </c>
      <c r="I427">
        <v>10.8</v>
      </c>
      <c r="R427" t="s">
        <v>139</v>
      </c>
      <c r="S427">
        <v>10.8</v>
      </c>
    </row>
    <row r="428" spans="1:19" x14ac:dyDescent="0.35">
      <c r="A428" t="s">
        <v>139</v>
      </c>
      <c r="B428">
        <v>10.8</v>
      </c>
      <c r="I428">
        <v>10.8</v>
      </c>
      <c r="R428" t="s">
        <v>785</v>
      </c>
      <c r="S428">
        <v>10.7</v>
      </c>
    </row>
    <row r="429" spans="1:19" x14ac:dyDescent="0.35">
      <c r="A429" t="s">
        <v>139</v>
      </c>
      <c r="B429">
        <v>10.8</v>
      </c>
      <c r="I429">
        <v>10.8</v>
      </c>
      <c r="R429" t="s">
        <v>865</v>
      </c>
      <c r="S429">
        <v>10.6</v>
      </c>
    </row>
    <row r="430" spans="1:19" x14ac:dyDescent="0.35">
      <c r="A430" t="s">
        <v>785</v>
      </c>
      <c r="B430">
        <v>10.7</v>
      </c>
      <c r="I430">
        <v>10.7</v>
      </c>
      <c r="R430" t="s">
        <v>785</v>
      </c>
      <c r="S430">
        <v>10.3</v>
      </c>
    </row>
    <row r="431" spans="1:19" x14ac:dyDescent="0.35">
      <c r="A431" t="s">
        <v>865</v>
      </c>
      <c r="B431">
        <v>10.6</v>
      </c>
      <c r="I431">
        <v>10.6</v>
      </c>
      <c r="R431" t="s">
        <v>235</v>
      </c>
    </row>
    <row r="432" spans="1:19" x14ac:dyDescent="0.35">
      <c r="A432" t="s">
        <v>785</v>
      </c>
      <c r="B432">
        <v>10.3</v>
      </c>
      <c r="I432">
        <v>10.3</v>
      </c>
      <c r="R432" t="s">
        <v>235</v>
      </c>
    </row>
    <row r="433" spans="1:19" x14ac:dyDescent="0.35">
      <c r="A433" t="s">
        <v>235</v>
      </c>
      <c r="B433">
        <v>10.199999999999999</v>
      </c>
      <c r="I433">
        <v>10.199999999999999</v>
      </c>
      <c r="R433" t="s">
        <v>193</v>
      </c>
      <c r="S433">
        <v>10.199999999999999</v>
      </c>
    </row>
    <row r="434" spans="1:19" x14ac:dyDescent="0.35">
      <c r="A434" t="s">
        <v>235</v>
      </c>
      <c r="B434">
        <v>10.199999999999999</v>
      </c>
      <c r="I434">
        <v>10.199999999999999</v>
      </c>
      <c r="R434" t="s">
        <v>865</v>
      </c>
      <c r="S434">
        <v>10.1</v>
      </c>
    </row>
    <row r="435" spans="1:19" x14ac:dyDescent="0.35">
      <c r="A435" t="s">
        <v>193</v>
      </c>
      <c r="B435">
        <v>10.199999999999999</v>
      </c>
      <c r="I435">
        <v>10.199999999999999</v>
      </c>
      <c r="R435" t="s">
        <v>865</v>
      </c>
      <c r="S435">
        <v>10.1</v>
      </c>
    </row>
    <row r="436" spans="1:19" x14ac:dyDescent="0.35">
      <c r="A436" t="s">
        <v>865</v>
      </c>
      <c r="B436">
        <v>10.1</v>
      </c>
      <c r="I436">
        <v>10.1</v>
      </c>
      <c r="R436" t="s">
        <v>679</v>
      </c>
      <c r="S436">
        <v>10</v>
      </c>
    </row>
    <row r="437" spans="1:19" x14ac:dyDescent="0.35">
      <c r="A437" t="s">
        <v>865</v>
      </c>
      <c r="B437">
        <v>10.1</v>
      </c>
      <c r="I437">
        <v>10.1</v>
      </c>
      <c r="R437" t="s">
        <v>193</v>
      </c>
      <c r="S437">
        <v>10</v>
      </c>
    </row>
    <row r="438" spans="1:19" x14ac:dyDescent="0.35">
      <c r="A438" t="s">
        <v>679</v>
      </c>
      <c r="B438">
        <v>10</v>
      </c>
      <c r="I438">
        <v>10</v>
      </c>
      <c r="R438" t="s">
        <v>193</v>
      </c>
      <c r="S438">
        <v>10</v>
      </c>
    </row>
    <row r="439" spans="1:19" x14ac:dyDescent="0.35">
      <c r="A439" t="s">
        <v>193</v>
      </c>
      <c r="B439">
        <v>10</v>
      </c>
      <c r="I439">
        <v>10</v>
      </c>
      <c r="R439" t="s">
        <v>444</v>
      </c>
      <c r="S439">
        <v>9.5</v>
      </c>
    </row>
    <row r="440" spans="1:19" x14ac:dyDescent="0.35">
      <c r="A440" t="s">
        <v>193</v>
      </c>
      <c r="B440">
        <v>10</v>
      </c>
      <c r="I440">
        <v>10</v>
      </c>
      <c r="R440" t="s">
        <v>444</v>
      </c>
      <c r="S440">
        <v>9.5</v>
      </c>
    </row>
    <row r="441" spans="1:19" x14ac:dyDescent="0.35">
      <c r="A441" t="s">
        <v>444</v>
      </c>
      <c r="B441">
        <v>9.5</v>
      </c>
      <c r="I441">
        <v>9.5</v>
      </c>
      <c r="R441" t="s">
        <v>444</v>
      </c>
      <c r="S441">
        <v>9.5</v>
      </c>
    </row>
    <row r="442" spans="1:19" x14ac:dyDescent="0.35">
      <c r="A442" t="s">
        <v>444</v>
      </c>
      <c r="B442">
        <v>9.5</v>
      </c>
      <c r="I442">
        <v>9.5</v>
      </c>
      <c r="R442" t="s">
        <v>444</v>
      </c>
      <c r="S442">
        <v>9.5</v>
      </c>
    </row>
    <row r="443" spans="1:19" x14ac:dyDescent="0.35">
      <c r="A443" t="s">
        <v>444</v>
      </c>
      <c r="B443">
        <v>9.5</v>
      </c>
      <c r="I443">
        <v>9.5</v>
      </c>
      <c r="R443" t="s">
        <v>785</v>
      </c>
      <c r="S443">
        <v>9.4</v>
      </c>
    </row>
    <row r="444" spans="1:19" x14ac:dyDescent="0.35">
      <c r="A444" t="s">
        <v>444</v>
      </c>
      <c r="B444">
        <v>9.5</v>
      </c>
      <c r="I444">
        <v>9.5</v>
      </c>
      <c r="R444" t="s">
        <v>785</v>
      </c>
      <c r="S444">
        <v>9.4</v>
      </c>
    </row>
    <row r="445" spans="1:19" x14ac:dyDescent="0.35">
      <c r="A445" t="s">
        <v>785</v>
      </c>
      <c r="B445">
        <v>9.4</v>
      </c>
      <c r="I445">
        <v>9.4</v>
      </c>
      <c r="R445" t="s">
        <v>785</v>
      </c>
      <c r="S445">
        <v>9.4</v>
      </c>
    </row>
    <row r="446" spans="1:19" x14ac:dyDescent="0.35">
      <c r="A446" t="s">
        <v>785</v>
      </c>
      <c r="B446">
        <v>9.4</v>
      </c>
      <c r="I446">
        <v>9.4</v>
      </c>
      <c r="R446" t="s">
        <v>785</v>
      </c>
      <c r="S446">
        <v>9.4</v>
      </c>
    </row>
    <row r="447" spans="1:19" x14ac:dyDescent="0.35">
      <c r="A447" t="s">
        <v>785</v>
      </c>
      <c r="B447">
        <v>9.4</v>
      </c>
      <c r="I447">
        <v>9.4</v>
      </c>
      <c r="R447" t="s">
        <v>785</v>
      </c>
      <c r="S447">
        <v>9.4</v>
      </c>
    </row>
    <row r="448" spans="1:19" x14ac:dyDescent="0.35">
      <c r="A448" t="s">
        <v>785</v>
      </c>
      <c r="B448">
        <v>9.4</v>
      </c>
      <c r="I448">
        <v>9.4</v>
      </c>
      <c r="R448" t="s">
        <v>679</v>
      </c>
      <c r="S448">
        <v>9.3000000000000007</v>
      </c>
    </row>
    <row r="449" spans="1:19" x14ac:dyDescent="0.35">
      <c r="A449" t="s">
        <v>785</v>
      </c>
      <c r="B449">
        <v>9.4</v>
      </c>
      <c r="I449">
        <v>9.4</v>
      </c>
      <c r="R449" t="s">
        <v>679</v>
      </c>
      <c r="S449">
        <v>9.3000000000000007</v>
      </c>
    </row>
    <row r="450" spans="1:19" x14ac:dyDescent="0.35">
      <c r="A450" t="s">
        <v>679</v>
      </c>
      <c r="B450">
        <v>9.3000000000000007</v>
      </c>
      <c r="I450">
        <v>9.3000000000000007</v>
      </c>
      <c r="R450" t="s">
        <v>898</v>
      </c>
    </row>
    <row r="451" spans="1:19" x14ac:dyDescent="0.35">
      <c r="A451" t="s">
        <v>679</v>
      </c>
      <c r="B451">
        <v>9.3000000000000007</v>
      </c>
      <c r="I451">
        <v>9.3000000000000007</v>
      </c>
      <c r="R451" t="s">
        <v>785</v>
      </c>
      <c r="S451">
        <v>8.1</v>
      </c>
    </row>
    <row r="452" spans="1:19" x14ac:dyDescent="0.35">
      <c r="A452" t="s">
        <v>898</v>
      </c>
      <c r="B452">
        <v>8.4</v>
      </c>
      <c r="I452">
        <v>8.4</v>
      </c>
      <c r="R452" t="s">
        <v>444</v>
      </c>
      <c r="S452">
        <v>7.8</v>
      </c>
    </row>
    <row r="453" spans="1:19" x14ac:dyDescent="0.35">
      <c r="A453" t="s">
        <v>785</v>
      </c>
      <c r="B453">
        <v>8.1</v>
      </c>
      <c r="I453">
        <v>8.1</v>
      </c>
      <c r="R453" t="s">
        <v>444</v>
      </c>
      <c r="S453">
        <v>7.8</v>
      </c>
    </row>
    <row r="454" spans="1:19" x14ac:dyDescent="0.35">
      <c r="A454" t="s">
        <v>444</v>
      </c>
      <c r="B454">
        <v>7.8</v>
      </c>
      <c r="I454">
        <v>7.8</v>
      </c>
      <c r="R454" t="s">
        <v>679</v>
      </c>
      <c r="S454">
        <v>7.7</v>
      </c>
    </row>
    <row r="455" spans="1:19" x14ac:dyDescent="0.35">
      <c r="A455" t="s">
        <v>444</v>
      </c>
      <c r="B455">
        <v>7.8</v>
      </c>
      <c r="I455">
        <v>7.8</v>
      </c>
      <c r="R455" t="s">
        <v>898</v>
      </c>
    </row>
    <row r="456" spans="1:19" x14ac:dyDescent="0.35">
      <c r="A456" t="s">
        <v>679</v>
      </c>
      <c r="B456">
        <v>7.7</v>
      </c>
      <c r="I456">
        <v>7.7</v>
      </c>
      <c r="R456" t="s">
        <v>444</v>
      </c>
      <c r="S456">
        <v>7</v>
      </c>
    </row>
    <row r="457" spans="1:19" x14ac:dyDescent="0.35">
      <c r="A457" t="s">
        <v>898</v>
      </c>
      <c r="B457">
        <v>7.32</v>
      </c>
      <c r="I457">
        <v>7.32</v>
      </c>
      <c r="R457" t="s">
        <v>444</v>
      </c>
      <c r="S457">
        <v>5.3</v>
      </c>
    </row>
    <row r="458" spans="1:19" x14ac:dyDescent="0.35">
      <c r="A458" t="s">
        <v>444</v>
      </c>
      <c r="B458">
        <v>7</v>
      </c>
      <c r="I458">
        <v>7</v>
      </c>
      <c r="R458" t="s">
        <v>898</v>
      </c>
    </row>
    <row r="459" spans="1:19" x14ac:dyDescent="0.35">
      <c r="A459" t="s">
        <v>444</v>
      </c>
      <c r="B459">
        <v>5.3</v>
      </c>
      <c r="I459">
        <v>5.3</v>
      </c>
      <c r="R459" t="s">
        <v>139</v>
      </c>
    </row>
    <row r="460" spans="1:19" x14ac:dyDescent="0.35">
      <c r="A460" t="s">
        <v>898</v>
      </c>
      <c r="B460">
        <v>4.45</v>
      </c>
      <c r="I460">
        <v>4.45</v>
      </c>
      <c r="R460" t="s">
        <v>235</v>
      </c>
    </row>
    <row r="461" spans="1:19" x14ac:dyDescent="0.35">
      <c r="A461" t="s">
        <v>139</v>
      </c>
      <c r="R461" t="s">
        <v>235</v>
      </c>
    </row>
    <row r="462" spans="1:19" x14ac:dyDescent="0.35">
      <c r="A462" t="s">
        <v>235</v>
      </c>
      <c r="R462" t="s">
        <v>235</v>
      </c>
    </row>
    <row r="463" spans="1:19" x14ac:dyDescent="0.35">
      <c r="A463" t="s">
        <v>235</v>
      </c>
      <c r="R463" t="s">
        <v>235</v>
      </c>
    </row>
    <row r="464" spans="1:19" x14ac:dyDescent="0.35">
      <c r="A464" t="s">
        <v>235</v>
      </c>
      <c r="R464" t="s">
        <v>319</v>
      </c>
    </row>
    <row r="465" spans="1:18" x14ac:dyDescent="0.35">
      <c r="A465" t="s">
        <v>235</v>
      </c>
      <c r="R465" t="s">
        <v>319</v>
      </c>
    </row>
    <row r="466" spans="1:18" x14ac:dyDescent="0.35">
      <c r="A466" t="s">
        <v>319</v>
      </c>
      <c r="R466" t="s">
        <v>319</v>
      </c>
    </row>
    <row r="467" spans="1:18" x14ac:dyDescent="0.35">
      <c r="A467" t="s">
        <v>319</v>
      </c>
      <c r="R467" t="s">
        <v>319</v>
      </c>
    </row>
    <row r="468" spans="1:18" x14ac:dyDescent="0.35">
      <c r="A468" t="s">
        <v>319</v>
      </c>
      <c r="R468" t="s">
        <v>319</v>
      </c>
    </row>
    <row r="469" spans="1:18" x14ac:dyDescent="0.35">
      <c r="A469" t="s">
        <v>319</v>
      </c>
      <c r="R469" t="s">
        <v>319</v>
      </c>
    </row>
    <row r="470" spans="1:18" x14ac:dyDescent="0.35">
      <c r="A470" t="s">
        <v>319</v>
      </c>
      <c r="R470" t="s">
        <v>319</v>
      </c>
    </row>
    <row r="471" spans="1:18" x14ac:dyDescent="0.35">
      <c r="A471" t="s">
        <v>319</v>
      </c>
      <c r="R471" t="s">
        <v>319</v>
      </c>
    </row>
    <row r="472" spans="1:18" x14ac:dyDescent="0.35">
      <c r="A472" t="s">
        <v>319</v>
      </c>
      <c r="R472" t="s">
        <v>139</v>
      </c>
    </row>
    <row r="473" spans="1:18" x14ac:dyDescent="0.35">
      <c r="A473" t="s">
        <v>319</v>
      </c>
      <c r="R473" t="s">
        <v>193</v>
      </c>
    </row>
    <row r="474" spans="1:18" x14ac:dyDescent="0.35">
      <c r="A474" t="s">
        <v>139</v>
      </c>
      <c r="R474" t="s">
        <v>193</v>
      </c>
    </row>
    <row r="475" spans="1:18" x14ac:dyDescent="0.35">
      <c r="A475" t="s">
        <v>193</v>
      </c>
      <c r="R475" t="s">
        <v>193</v>
      </c>
    </row>
    <row r="476" spans="1:18" x14ac:dyDescent="0.35">
      <c r="A476" t="s">
        <v>193</v>
      </c>
      <c r="R476" t="s">
        <v>193</v>
      </c>
    </row>
    <row r="477" spans="1:18" x14ac:dyDescent="0.35">
      <c r="A477" t="s">
        <v>193</v>
      </c>
      <c r="R477" t="s">
        <v>319</v>
      </c>
    </row>
    <row r="478" spans="1:18" x14ac:dyDescent="0.35">
      <c r="A478" t="s">
        <v>193</v>
      </c>
      <c r="R478" t="s">
        <v>319</v>
      </c>
    </row>
    <row r="479" spans="1:18" x14ac:dyDescent="0.35">
      <c r="A479" t="s">
        <v>319</v>
      </c>
      <c r="R479" t="s">
        <v>319</v>
      </c>
    </row>
    <row r="480" spans="1:18" x14ac:dyDescent="0.35">
      <c r="A480" t="s">
        <v>319</v>
      </c>
      <c r="R480" t="s">
        <v>319</v>
      </c>
    </row>
    <row r="481" spans="1:18" x14ac:dyDescent="0.35">
      <c r="A481" t="s">
        <v>319</v>
      </c>
      <c r="R481" t="s">
        <v>319</v>
      </c>
    </row>
    <row r="482" spans="1:18" x14ac:dyDescent="0.35">
      <c r="A482" t="s">
        <v>319</v>
      </c>
      <c r="R482" t="s">
        <v>319</v>
      </c>
    </row>
    <row r="483" spans="1:18" x14ac:dyDescent="0.35">
      <c r="A483" t="s">
        <v>319</v>
      </c>
      <c r="R483" t="s">
        <v>235</v>
      </c>
    </row>
    <row r="484" spans="1:18" x14ac:dyDescent="0.35">
      <c r="A484" t="s">
        <v>319</v>
      </c>
      <c r="R484" t="s">
        <v>319</v>
      </c>
    </row>
    <row r="485" spans="1:18" x14ac:dyDescent="0.35">
      <c r="A485" t="s">
        <v>235</v>
      </c>
      <c r="R485" t="s">
        <v>319</v>
      </c>
    </row>
    <row r="486" spans="1:18" x14ac:dyDescent="0.35">
      <c r="A486" t="s">
        <v>319</v>
      </c>
      <c r="R486" t="s">
        <v>319</v>
      </c>
    </row>
    <row r="487" spans="1:18" x14ac:dyDescent="0.35">
      <c r="A487" t="s">
        <v>319</v>
      </c>
      <c r="R487" t="s">
        <v>319</v>
      </c>
    </row>
    <row r="488" spans="1:18" x14ac:dyDescent="0.35">
      <c r="A488" t="s">
        <v>319</v>
      </c>
      <c r="R488" t="s">
        <v>319</v>
      </c>
    </row>
    <row r="489" spans="1:18" x14ac:dyDescent="0.35">
      <c r="A489" t="s">
        <v>319</v>
      </c>
      <c r="R489" t="s">
        <v>319</v>
      </c>
    </row>
    <row r="490" spans="1:18" x14ac:dyDescent="0.35">
      <c r="A490" t="s">
        <v>319</v>
      </c>
      <c r="R490" t="s">
        <v>319</v>
      </c>
    </row>
    <row r="491" spans="1:18" x14ac:dyDescent="0.35">
      <c r="A491" t="s">
        <v>319</v>
      </c>
      <c r="R491" t="s">
        <v>319</v>
      </c>
    </row>
    <row r="492" spans="1:18" x14ac:dyDescent="0.35">
      <c r="A492" t="s">
        <v>319</v>
      </c>
      <c r="R492" t="s">
        <v>319</v>
      </c>
    </row>
    <row r="493" spans="1:18" x14ac:dyDescent="0.35">
      <c r="A493" t="s">
        <v>319</v>
      </c>
      <c r="R493" t="s">
        <v>319</v>
      </c>
    </row>
    <row r="494" spans="1:18" x14ac:dyDescent="0.35">
      <c r="A494" t="s">
        <v>319</v>
      </c>
      <c r="R494" t="s">
        <v>319</v>
      </c>
    </row>
    <row r="495" spans="1:18" x14ac:dyDescent="0.35">
      <c r="A495" t="s">
        <v>319</v>
      </c>
      <c r="R495" t="s">
        <v>319</v>
      </c>
    </row>
    <row r="496" spans="1:18" x14ac:dyDescent="0.35">
      <c r="A496" t="s">
        <v>319</v>
      </c>
      <c r="R496" t="s">
        <v>679</v>
      </c>
    </row>
    <row r="497" spans="1:18" x14ac:dyDescent="0.35">
      <c r="A497" t="s">
        <v>319</v>
      </c>
      <c r="R497" t="s">
        <v>679</v>
      </c>
    </row>
    <row r="498" spans="1:18" x14ac:dyDescent="0.35">
      <c r="A498" t="s">
        <v>679</v>
      </c>
      <c r="R498" t="s">
        <v>679</v>
      </c>
    </row>
    <row r="499" spans="1:18" x14ac:dyDescent="0.35">
      <c r="A499" t="s">
        <v>679</v>
      </c>
      <c r="R499" t="s">
        <v>679</v>
      </c>
    </row>
    <row r="500" spans="1:18" x14ac:dyDescent="0.35">
      <c r="A500" t="s">
        <v>679</v>
      </c>
      <c r="R500" t="s">
        <v>679</v>
      </c>
    </row>
    <row r="501" spans="1:18" x14ac:dyDescent="0.35">
      <c r="A501" t="s">
        <v>679</v>
      </c>
      <c r="R501" t="s">
        <v>679</v>
      </c>
    </row>
    <row r="502" spans="1:18" x14ac:dyDescent="0.35">
      <c r="A502" t="s">
        <v>679</v>
      </c>
      <c r="R502" t="s">
        <v>679</v>
      </c>
    </row>
    <row r="503" spans="1:18" x14ac:dyDescent="0.35">
      <c r="A503" t="s">
        <v>679</v>
      </c>
      <c r="R503" t="s">
        <v>679</v>
      </c>
    </row>
    <row r="504" spans="1:18" x14ac:dyDescent="0.35">
      <c r="A504" t="s">
        <v>679</v>
      </c>
      <c r="R504" t="s">
        <v>615</v>
      </c>
    </row>
    <row r="505" spans="1:18" x14ac:dyDescent="0.35">
      <c r="A505" t="s">
        <v>679</v>
      </c>
      <c r="R505" t="s">
        <v>615</v>
      </c>
    </row>
    <row r="506" spans="1:18" x14ac:dyDescent="0.35">
      <c r="A506" t="s">
        <v>615</v>
      </c>
      <c r="R506" t="s">
        <v>615</v>
      </c>
    </row>
    <row r="507" spans="1:18" x14ac:dyDescent="0.35">
      <c r="A507" t="s">
        <v>615</v>
      </c>
      <c r="R507" t="s">
        <v>679</v>
      </c>
    </row>
    <row r="508" spans="1:18" x14ac:dyDescent="0.35">
      <c r="A508" t="s">
        <v>615</v>
      </c>
      <c r="R508" t="s">
        <v>679</v>
      </c>
    </row>
    <row r="509" spans="1:18" x14ac:dyDescent="0.35">
      <c r="A509" t="s">
        <v>679</v>
      </c>
      <c r="R509" t="s">
        <v>679</v>
      </c>
    </row>
    <row r="510" spans="1:18" x14ac:dyDescent="0.35">
      <c r="A510" t="s">
        <v>679</v>
      </c>
      <c r="R510" t="s">
        <v>679</v>
      </c>
    </row>
    <row r="511" spans="1:18" x14ac:dyDescent="0.35">
      <c r="A511" t="s">
        <v>679</v>
      </c>
      <c r="R511" t="s">
        <v>679</v>
      </c>
    </row>
    <row r="512" spans="1:18" x14ac:dyDescent="0.35">
      <c r="A512" t="s">
        <v>679</v>
      </c>
      <c r="R512" t="s">
        <v>679</v>
      </c>
    </row>
    <row r="513" spans="1:18" x14ac:dyDescent="0.35">
      <c r="A513" t="s">
        <v>679</v>
      </c>
      <c r="R513" t="s">
        <v>679</v>
      </c>
    </row>
    <row r="514" spans="1:18" x14ac:dyDescent="0.35">
      <c r="A514" t="s">
        <v>679</v>
      </c>
      <c r="R514" t="s">
        <v>679</v>
      </c>
    </row>
    <row r="515" spans="1:18" x14ac:dyDescent="0.35">
      <c r="A515" t="s">
        <v>679</v>
      </c>
      <c r="R515" t="s">
        <v>679</v>
      </c>
    </row>
    <row r="516" spans="1:18" x14ac:dyDescent="0.35">
      <c r="A516" t="s">
        <v>679</v>
      </c>
      <c r="R516" t="s">
        <v>679</v>
      </c>
    </row>
    <row r="517" spans="1:18" x14ac:dyDescent="0.35">
      <c r="A517" t="s">
        <v>679</v>
      </c>
      <c r="R517" t="s">
        <v>679</v>
      </c>
    </row>
    <row r="518" spans="1:18" x14ac:dyDescent="0.35">
      <c r="A518" t="s">
        <v>679</v>
      </c>
      <c r="R518" t="s">
        <v>679</v>
      </c>
    </row>
    <row r="519" spans="1:18" x14ac:dyDescent="0.35">
      <c r="A519" t="s">
        <v>679</v>
      </c>
      <c r="R519" t="s">
        <v>679</v>
      </c>
    </row>
    <row r="520" spans="1:18" x14ac:dyDescent="0.35">
      <c r="A520" t="s">
        <v>679</v>
      </c>
      <c r="R520" t="s">
        <v>444</v>
      </c>
    </row>
    <row r="521" spans="1:18" x14ac:dyDescent="0.35">
      <c r="A521" t="s">
        <v>679</v>
      </c>
      <c r="R521" t="s">
        <v>444</v>
      </c>
    </row>
    <row r="522" spans="1:18" x14ac:dyDescent="0.35">
      <c r="A522" t="s">
        <v>444</v>
      </c>
      <c r="R522" t="s">
        <v>444</v>
      </c>
    </row>
    <row r="523" spans="1:18" x14ac:dyDescent="0.35">
      <c r="A523" t="s">
        <v>444</v>
      </c>
      <c r="R523" t="s">
        <v>444</v>
      </c>
    </row>
    <row r="524" spans="1:18" x14ac:dyDescent="0.35">
      <c r="A524" t="s">
        <v>444</v>
      </c>
      <c r="R524" t="s">
        <v>444</v>
      </c>
    </row>
    <row r="525" spans="1:18" x14ac:dyDescent="0.35">
      <c r="A525" t="s">
        <v>444</v>
      </c>
      <c r="R525" t="s">
        <v>785</v>
      </c>
    </row>
    <row r="526" spans="1:18" x14ac:dyDescent="0.35">
      <c r="A526" t="s">
        <v>444</v>
      </c>
      <c r="R526" t="s">
        <v>785</v>
      </c>
    </row>
    <row r="527" spans="1:18" x14ac:dyDescent="0.35">
      <c r="A527" t="s">
        <v>785</v>
      </c>
      <c r="R527" t="s">
        <v>615</v>
      </c>
    </row>
    <row r="528" spans="1:18" x14ac:dyDescent="0.35">
      <c r="A528" t="s">
        <v>785</v>
      </c>
      <c r="R528" t="s">
        <v>615</v>
      </c>
    </row>
    <row r="529" spans="1:18" x14ac:dyDescent="0.35">
      <c r="A529" t="s">
        <v>615</v>
      </c>
      <c r="R529" t="s">
        <v>898</v>
      </c>
    </row>
    <row r="530" spans="1:18" x14ac:dyDescent="0.35">
      <c r="A530" t="s">
        <v>615</v>
      </c>
      <c r="R530" t="s">
        <v>898</v>
      </c>
    </row>
    <row r="531" spans="1:18" x14ac:dyDescent="0.35">
      <c r="A531" t="s">
        <v>898</v>
      </c>
      <c r="R531" t="s">
        <v>898</v>
      </c>
    </row>
    <row r="532" spans="1:18" x14ac:dyDescent="0.35">
      <c r="A532" t="s">
        <v>898</v>
      </c>
      <c r="R532" t="s">
        <v>898</v>
      </c>
    </row>
    <row r="533" spans="1:18" x14ac:dyDescent="0.35">
      <c r="A533" t="s">
        <v>898</v>
      </c>
      <c r="R533" t="s">
        <v>898</v>
      </c>
    </row>
    <row r="534" spans="1:18" x14ac:dyDescent="0.35">
      <c r="A534" t="s">
        <v>898</v>
      </c>
      <c r="R534" t="s">
        <v>898</v>
      </c>
    </row>
    <row r="535" spans="1:18" x14ac:dyDescent="0.35">
      <c r="A535" t="s">
        <v>898</v>
      </c>
      <c r="R535" t="s">
        <v>235</v>
      </c>
    </row>
    <row r="536" spans="1:18" x14ac:dyDescent="0.35">
      <c r="A536" t="s">
        <v>898</v>
      </c>
      <c r="R536" t="s">
        <v>235</v>
      </c>
    </row>
    <row r="537" spans="1:18" x14ac:dyDescent="0.35">
      <c r="A537" t="s">
        <v>235</v>
      </c>
      <c r="R537" t="s">
        <v>235</v>
      </c>
    </row>
    <row r="538" spans="1:18" x14ac:dyDescent="0.35">
      <c r="A538" t="s">
        <v>235</v>
      </c>
      <c r="R538" t="s">
        <v>235</v>
      </c>
    </row>
    <row r="539" spans="1:18" x14ac:dyDescent="0.35">
      <c r="A539" t="s">
        <v>235</v>
      </c>
      <c r="R539" t="s">
        <v>235</v>
      </c>
    </row>
    <row r="540" spans="1:18" x14ac:dyDescent="0.35">
      <c r="A540" t="s">
        <v>235</v>
      </c>
      <c r="R540" t="s">
        <v>235</v>
      </c>
    </row>
    <row r="541" spans="1:18" x14ac:dyDescent="0.35">
      <c r="A541" t="s">
        <v>235</v>
      </c>
      <c r="R541" t="s">
        <v>235</v>
      </c>
    </row>
    <row r="542" spans="1:18" x14ac:dyDescent="0.35">
      <c r="A542" t="s">
        <v>235</v>
      </c>
      <c r="R542" t="s">
        <v>235</v>
      </c>
    </row>
    <row r="543" spans="1:18" x14ac:dyDescent="0.35">
      <c r="A543" t="s">
        <v>235</v>
      </c>
      <c r="R543" t="s">
        <v>235</v>
      </c>
    </row>
    <row r="544" spans="1:18" x14ac:dyDescent="0.35">
      <c r="A544" t="s">
        <v>235</v>
      </c>
      <c r="R544" t="s">
        <v>235</v>
      </c>
    </row>
    <row r="545" spans="1:18" x14ac:dyDescent="0.35">
      <c r="A545" t="s">
        <v>235</v>
      </c>
      <c r="R545" t="s">
        <v>235</v>
      </c>
    </row>
    <row r="546" spans="1:18" x14ac:dyDescent="0.35">
      <c r="A546" t="s">
        <v>235</v>
      </c>
      <c r="R546" t="s">
        <v>235</v>
      </c>
    </row>
    <row r="547" spans="1:18" x14ac:dyDescent="0.35">
      <c r="A547" t="s">
        <v>235</v>
      </c>
      <c r="R547" t="s">
        <v>235</v>
      </c>
    </row>
    <row r="548" spans="1:18" x14ac:dyDescent="0.35">
      <c r="A548" t="s">
        <v>235</v>
      </c>
      <c r="R548" t="s">
        <v>235</v>
      </c>
    </row>
    <row r="549" spans="1:18" x14ac:dyDescent="0.35">
      <c r="A549" t="s">
        <v>235</v>
      </c>
      <c r="R549" t="s">
        <v>235</v>
      </c>
    </row>
    <row r="550" spans="1:18" x14ac:dyDescent="0.35">
      <c r="A550" t="s">
        <v>235</v>
      </c>
      <c r="R550" t="s">
        <v>235</v>
      </c>
    </row>
    <row r="551" spans="1:18" x14ac:dyDescent="0.35">
      <c r="A551" t="s">
        <v>235</v>
      </c>
      <c r="R551" t="s">
        <v>235</v>
      </c>
    </row>
    <row r="552" spans="1:18" x14ac:dyDescent="0.35">
      <c r="A552" t="s">
        <v>235</v>
      </c>
      <c r="R552" t="s">
        <v>235</v>
      </c>
    </row>
    <row r="553" spans="1:18" x14ac:dyDescent="0.35">
      <c r="A553" t="s">
        <v>235</v>
      </c>
      <c r="R553" t="s">
        <v>235</v>
      </c>
    </row>
    <row r="554" spans="1:18" x14ac:dyDescent="0.35">
      <c r="A554" t="s">
        <v>235</v>
      </c>
      <c r="R554" t="s">
        <v>319</v>
      </c>
    </row>
    <row r="555" spans="1:18" x14ac:dyDescent="0.35">
      <c r="A555" t="s">
        <v>235</v>
      </c>
      <c r="R555" t="s">
        <v>319</v>
      </c>
    </row>
    <row r="556" spans="1:18" x14ac:dyDescent="0.35">
      <c r="A556" t="s">
        <v>319</v>
      </c>
      <c r="R556" t="s">
        <v>235</v>
      </c>
    </row>
    <row r="557" spans="1:18" x14ac:dyDescent="0.35">
      <c r="A557" t="s">
        <v>319</v>
      </c>
      <c r="R557" t="s">
        <v>235</v>
      </c>
    </row>
    <row r="558" spans="1:18" x14ac:dyDescent="0.35">
      <c r="A558" t="s">
        <v>235</v>
      </c>
      <c r="R558" t="s">
        <v>235</v>
      </c>
    </row>
    <row r="559" spans="1:18" x14ac:dyDescent="0.35">
      <c r="A559" t="s">
        <v>235</v>
      </c>
      <c r="R559" t="s">
        <v>235</v>
      </c>
    </row>
    <row r="560" spans="1:18" x14ac:dyDescent="0.35">
      <c r="A560" t="s">
        <v>235</v>
      </c>
      <c r="R560" t="s">
        <v>235</v>
      </c>
    </row>
    <row r="561" spans="1:18" x14ac:dyDescent="0.35">
      <c r="A561" t="s">
        <v>235</v>
      </c>
      <c r="R561" t="s">
        <v>235</v>
      </c>
    </row>
    <row r="562" spans="1:18" x14ac:dyDescent="0.35">
      <c r="A562" t="s">
        <v>235</v>
      </c>
      <c r="R562" t="s">
        <v>235</v>
      </c>
    </row>
    <row r="563" spans="1:18" x14ac:dyDescent="0.35">
      <c r="A563" t="s">
        <v>235</v>
      </c>
      <c r="R563" t="s">
        <v>235</v>
      </c>
    </row>
    <row r="564" spans="1:18" x14ac:dyDescent="0.35">
      <c r="A564" t="s">
        <v>235</v>
      </c>
      <c r="R564" t="s">
        <v>235</v>
      </c>
    </row>
    <row r="565" spans="1:18" x14ac:dyDescent="0.35">
      <c r="A565" t="s">
        <v>235</v>
      </c>
      <c r="R565" t="s">
        <v>235</v>
      </c>
    </row>
    <row r="566" spans="1:18" x14ac:dyDescent="0.35">
      <c r="A566" t="s">
        <v>235</v>
      </c>
      <c r="R566" t="s">
        <v>235</v>
      </c>
    </row>
    <row r="567" spans="1:18" x14ac:dyDescent="0.35">
      <c r="A567" t="s">
        <v>235</v>
      </c>
      <c r="R567" t="s">
        <v>235</v>
      </c>
    </row>
    <row r="568" spans="1:18" x14ac:dyDescent="0.35">
      <c r="A568" t="s">
        <v>235</v>
      </c>
      <c r="R568" t="s">
        <v>235</v>
      </c>
    </row>
    <row r="569" spans="1:18" x14ac:dyDescent="0.35">
      <c r="A569" t="s">
        <v>235</v>
      </c>
      <c r="R569" t="s">
        <v>139</v>
      </c>
    </row>
    <row r="570" spans="1:18" x14ac:dyDescent="0.35">
      <c r="A570" t="s">
        <v>235</v>
      </c>
      <c r="R570" t="s">
        <v>139</v>
      </c>
    </row>
    <row r="571" spans="1:18" x14ac:dyDescent="0.35">
      <c r="A571" t="s">
        <v>139</v>
      </c>
      <c r="R571" t="s">
        <v>139</v>
      </c>
    </row>
    <row r="572" spans="1:18" x14ac:dyDescent="0.35">
      <c r="A572" t="s">
        <v>139</v>
      </c>
      <c r="R572" t="s">
        <v>139</v>
      </c>
    </row>
    <row r="573" spans="1:18" x14ac:dyDescent="0.35">
      <c r="A573" t="s">
        <v>139</v>
      </c>
      <c r="R573" t="s">
        <v>139</v>
      </c>
    </row>
    <row r="574" spans="1:18" x14ac:dyDescent="0.35">
      <c r="A574" t="s">
        <v>139</v>
      </c>
      <c r="R574" t="s">
        <v>139</v>
      </c>
    </row>
    <row r="575" spans="1:18" x14ac:dyDescent="0.35">
      <c r="A575" t="s">
        <v>139</v>
      </c>
      <c r="R575" t="s">
        <v>139</v>
      </c>
    </row>
    <row r="576" spans="1:18" x14ac:dyDescent="0.35">
      <c r="A576" t="s">
        <v>139</v>
      </c>
      <c r="R576" t="s">
        <v>139</v>
      </c>
    </row>
    <row r="577" spans="1:18" x14ac:dyDescent="0.35">
      <c r="A577" t="s">
        <v>139</v>
      </c>
      <c r="R577" t="s">
        <v>139</v>
      </c>
    </row>
    <row r="578" spans="1:18" x14ac:dyDescent="0.35">
      <c r="A578" t="s">
        <v>139</v>
      </c>
      <c r="R578" t="s">
        <v>139</v>
      </c>
    </row>
    <row r="579" spans="1:18" x14ac:dyDescent="0.35">
      <c r="A579" t="s">
        <v>139</v>
      </c>
      <c r="R579" t="s">
        <v>319</v>
      </c>
    </row>
    <row r="580" spans="1:18" x14ac:dyDescent="0.35">
      <c r="A580" t="s">
        <v>139</v>
      </c>
      <c r="R580" t="s">
        <v>319</v>
      </c>
    </row>
    <row r="581" spans="1:18" x14ac:dyDescent="0.35">
      <c r="A581" t="s">
        <v>319</v>
      </c>
      <c r="R581" t="s">
        <v>319</v>
      </c>
    </row>
    <row r="582" spans="1:18" x14ac:dyDescent="0.35">
      <c r="A582" t="s">
        <v>319</v>
      </c>
      <c r="R582" t="s">
        <v>319</v>
      </c>
    </row>
    <row r="583" spans="1:18" x14ac:dyDescent="0.35">
      <c r="A583" t="s">
        <v>319</v>
      </c>
      <c r="R583" t="s">
        <v>319</v>
      </c>
    </row>
    <row r="584" spans="1:18" x14ac:dyDescent="0.35">
      <c r="A584" t="s">
        <v>319</v>
      </c>
      <c r="R584" t="s">
        <v>319</v>
      </c>
    </row>
    <row r="585" spans="1:18" x14ac:dyDescent="0.35">
      <c r="A585" t="s">
        <v>319</v>
      </c>
      <c r="R585" t="s">
        <v>319</v>
      </c>
    </row>
    <row r="586" spans="1:18" x14ac:dyDescent="0.35">
      <c r="A586" t="s">
        <v>319</v>
      </c>
      <c r="R586" t="s">
        <v>319</v>
      </c>
    </row>
    <row r="587" spans="1:18" x14ac:dyDescent="0.35">
      <c r="A587" t="s">
        <v>319</v>
      </c>
      <c r="R587" t="s">
        <v>319</v>
      </c>
    </row>
    <row r="588" spans="1:18" x14ac:dyDescent="0.35">
      <c r="A588" t="s">
        <v>319</v>
      </c>
      <c r="R588" t="s">
        <v>319</v>
      </c>
    </row>
    <row r="589" spans="1:18" x14ac:dyDescent="0.35">
      <c r="A589" t="s">
        <v>319</v>
      </c>
      <c r="R589" t="s">
        <v>319</v>
      </c>
    </row>
    <row r="590" spans="1:18" x14ac:dyDescent="0.35">
      <c r="A590" t="s">
        <v>319</v>
      </c>
      <c r="R590" t="s">
        <v>319</v>
      </c>
    </row>
    <row r="591" spans="1:18" x14ac:dyDescent="0.35">
      <c r="A591" t="s">
        <v>319</v>
      </c>
      <c r="R591" t="s">
        <v>319</v>
      </c>
    </row>
    <row r="592" spans="1:18" x14ac:dyDescent="0.35">
      <c r="A592" t="s">
        <v>319</v>
      </c>
      <c r="R592" t="s">
        <v>139</v>
      </c>
    </row>
    <row r="593" spans="1:18" x14ac:dyDescent="0.35">
      <c r="A593" t="s">
        <v>319</v>
      </c>
      <c r="R593" t="s">
        <v>139</v>
      </c>
    </row>
    <row r="594" spans="1:18" x14ac:dyDescent="0.35">
      <c r="A594" t="s">
        <v>139</v>
      </c>
      <c r="R594" t="s">
        <v>139</v>
      </c>
    </row>
    <row r="595" spans="1:18" x14ac:dyDescent="0.35">
      <c r="A595" t="s">
        <v>139</v>
      </c>
      <c r="R595" t="s">
        <v>139</v>
      </c>
    </row>
    <row r="596" spans="1:18" x14ac:dyDescent="0.35">
      <c r="A596" t="s">
        <v>139</v>
      </c>
      <c r="R596" t="s">
        <v>139</v>
      </c>
    </row>
    <row r="597" spans="1:18" x14ac:dyDescent="0.35">
      <c r="A597" t="s">
        <v>139</v>
      </c>
      <c r="R597" t="s">
        <v>139</v>
      </c>
    </row>
    <row r="598" spans="1:18" x14ac:dyDescent="0.35">
      <c r="A598" t="s">
        <v>139</v>
      </c>
      <c r="R598" t="s">
        <v>139</v>
      </c>
    </row>
    <row r="599" spans="1:18" x14ac:dyDescent="0.35">
      <c r="A599" t="s">
        <v>139</v>
      </c>
      <c r="R599" t="s">
        <v>139</v>
      </c>
    </row>
    <row r="600" spans="1:18" x14ac:dyDescent="0.35">
      <c r="A600" t="s">
        <v>139</v>
      </c>
      <c r="R600" t="s">
        <v>139</v>
      </c>
    </row>
    <row r="601" spans="1:18" x14ac:dyDescent="0.35">
      <c r="A601" t="s">
        <v>139</v>
      </c>
      <c r="R601" t="s">
        <v>139</v>
      </c>
    </row>
    <row r="602" spans="1:18" x14ac:dyDescent="0.35">
      <c r="A602" t="s">
        <v>139</v>
      </c>
      <c r="R602" t="s">
        <v>139</v>
      </c>
    </row>
    <row r="603" spans="1:18" x14ac:dyDescent="0.35">
      <c r="A603" t="s">
        <v>139</v>
      </c>
      <c r="R603" t="s">
        <v>139</v>
      </c>
    </row>
    <row r="604" spans="1:18" x14ac:dyDescent="0.35">
      <c r="A604" t="s">
        <v>139</v>
      </c>
      <c r="R604" t="s">
        <v>139</v>
      </c>
    </row>
    <row r="605" spans="1:18" x14ac:dyDescent="0.35">
      <c r="A605" t="s">
        <v>139</v>
      </c>
      <c r="R605" t="s">
        <v>139</v>
      </c>
    </row>
    <row r="606" spans="1:18" x14ac:dyDescent="0.35">
      <c r="A606" t="s">
        <v>139</v>
      </c>
      <c r="R606" t="s">
        <v>139</v>
      </c>
    </row>
    <row r="607" spans="1:18" x14ac:dyDescent="0.35">
      <c r="A607" t="s">
        <v>139</v>
      </c>
      <c r="R607" t="s">
        <v>139</v>
      </c>
    </row>
    <row r="608" spans="1:18" x14ac:dyDescent="0.35">
      <c r="A608" t="s">
        <v>139</v>
      </c>
      <c r="R608" t="s">
        <v>139</v>
      </c>
    </row>
    <row r="609" spans="1:18" x14ac:dyDescent="0.35">
      <c r="A609" t="s">
        <v>139</v>
      </c>
      <c r="R609" t="s">
        <v>139</v>
      </c>
    </row>
    <row r="610" spans="1:18" x14ac:dyDescent="0.35">
      <c r="A610" t="s">
        <v>139</v>
      </c>
      <c r="R610" t="s">
        <v>139</v>
      </c>
    </row>
    <row r="611" spans="1:18" x14ac:dyDescent="0.35">
      <c r="A611" t="s">
        <v>139</v>
      </c>
      <c r="R611" t="s">
        <v>139</v>
      </c>
    </row>
    <row r="612" spans="1:18" x14ac:dyDescent="0.35">
      <c r="A612" t="s">
        <v>139</v>
      </c>
      <c r="R612" t="s">
        <v>139</v>
      </c>
    </row>
    <row r="613" spans="1:18" x14ac:dyDescent="0.35">
      <c r="A613" t="s">
        <v>139</v>
      </c>
      <c r="R613" t="s">
        <v>139</v>
      </c>
    </row>
    <row r="614" spans="1:18" x14ac:dyDescent="0.35">
      <c r="A614" t="s">
        <v>139</v>
      </c>
      <c r="R614" t="s">
        <v>139</v>
      </c>
    </row>
    <row r="615" spans="1:18" x14ac:dyDescent="0.35">
      <c r="A615" t="s">
        <v>139</v>
      </c>
      <c r="R615" t="s">
        <v>139</v>
      </c>
    </row>
    <row r="616" spans="1:18" x14ac:dyDescent="0.35">
      <c r="A616" t="s">
        <v>139</v>
      </c>
      <c r="R616" t="s">
        <v>679</v>
      </c>
    </row>
    <row r="617" spans="1:18" x14ac:dyDescent="0.35">
      <c r="A617" t="s">
        <v>139</v>
      </c>
      <c r="R617" t="s">
        <v>679</v>
      </c>
    </row>
    <row r="618" spans="1:18" x14ac:dyDescent="0.35">
      <c r="A618" t="s">
        <v>679</v>
      </c>
      <c r="R618" t="s">
        <v>679</v>
      </c>
    </row>
    <row r="619" spans="1:18" x14ac:dyDescent="0.35">
      <c r="A619" t="s">
        <v>679</v>
      </c>
      <c r="R619" t="s">
        <v>679</v>
      </c>
    </row>
    <row r="620" spans="1:18" x14ac:dyDescent="0.35">
      <c r="A620" t="s">
        <v>679</v>
      </c>
      <c r="R620" t="s">
        <v>679</v>
      </c>
    </row>
    <row r="621" spans="1:18" x14ac:dyDescent="0.35">
      <c r="A621" t="s">
        <v>679</v>
      </c>
      <c r="R621" t="s">
        <v>679</v>
      </c>
    </row>
    <row r="622" spans="1:18" x14ac:dyDescent="0.35">
      <c r="A622" t="s">
        <v>679</v>
      </c>
      <c r="R622" t="s">
        <v>679</v>
      </c>
    </row>
    <row r="623" spans="1:18" x14ac:dyDescent="0.35">
      <c r="A623" t="s">
        <v>679</v>
      </c>
      <c r="R623" t="s">
        <v>679</v>
      </c>
    </row>
    <row r="624" spans="1:18" x14ac:dyDescent="0.35">
      <c r="A624" t="s">
        <v>679</v>
      </c>
      <c r="R624" t="s">
        <v>679</v>
      </c>
    </row>
    <row r="625" spans="1:18" x14ac:dyDescent="0.35">
      <c r="A625" t="s">
        <v>679</v>
      </c>
      <c r="R625" t="s">
        <v>679</v>
      </c>
    </row>
    <row r="626" spans="1:18" x14ac:dyDescent="0.35">
      <c r="A626" t="s">
        <v>679</v>
      </c>
      <c r="R626" t="s">
        <v>679</v>
      </c>
    </row>
    <row r="627" spans="1:18" x14ac:dyDescent="0.35">
      <c r="A627" t="s">
        <v>679</v>
      </c>
      <c r="R627" t="s">
        <v>679</v>
      </c>
    </row>
    <row r="628" spans="1:18" x14ac:dyDescent="0.35">
      <c r="A628" t="s">
        <v>679</v>
      </c>
      <c r="R628" t="s">
        <v>319</v>
      </c>
    </row>
    <row r="629" spans="1:18" x14ac:dyDescent="0.35">
      <c r="A629" t="s">
        <v>679</v>
      </c>
      <c r="R629" t="s">
        <v>319</v>
      </c>
    </row>
    <row r="630" spans="1:18" x14ac:dyDescent="0.35">
      <c r="A630" t="s">
        <v>319</v>
      </c>
      <c r="R630" t="s">
        <v>319</v>
      </c>
    </row>
    <row r="631" spans="1:18" x14ac:dyDescent="0.35">
      <c r="A631" t="s">
        <v>319</v>
      </c>
      <c r="R631" t="s">
        <v>319</v>
      </c>
    </row>
    <row r="632" spans="1:18" x14ac:dyDescent="0.35">
      <c r="A632" t="s">
        <v>319</v>
      </c>
      <c r="R632" t="s">
        <v>319</v>
      </c>
    </row>
    <row r="633" spans="1:18" x14ac:dyDescent="0.35">
      <c r="A633" t="s">
        <v>319</v>
      </c>
      <c r="R633" t="s">
        <v>319</v>
      </c>
    </row>
    <row r="634" spans="1:18" x14ac:dyDescent="0.35">
      <c r="A634" t="s">
        <v>319</v>
      </c>
      <c r="R634" t="s">
        <v>319</v>
      </c>
    </row>
    <row r="635" spans="1:18" x14ac:dyDescent="0.35">
      <c r="A635" t="s">
        <v>319</v>
      </c>
      <c r="R635" t="s">
        <v>319</v>
      </c>
    </row>
    <row r="636" spans="1:18" x14ac:dyDescent="0.35">
      <c r="A636" t="s">
        <v>319</v>
      </c>
      <c r="R636" t="s">
        <v>319</v>
      </c>
    </row>
    <row r="637" spans="1:18" x14ac:dyDescent="0.35">
      <c r="A637" t="s">
        <v>319</v>
      </c>
      <c r="R637" t="s">
        <v>785</v>
      </c>
    </row>
    <row r="638" spans="1:18" x14ac:dyDescent="0.35">
      <c r="A638" t="s">
        <v>319</v>
      </c>
      <c r="R638" t="s">
        <v>785</v>
      </c>
    </row>
    <row r="639" spans="1:18" x14ac:dyDescent="0.35">
      <c r="A639" t="s">
        <v>785</v>
      </c>
      <c r="R639" t="s">
        <v>785</v>
      </c>
    </row>
    <row r="640" spans="1:18" x14ac:dyDescent="0.35">
      <c r="A640" t="s">
        <v>785</v>
      </c>
      <c r="R640" t="s">
        <v>785</v>
      </c>
    </row>
    <row r="641" spans="1:18" x14ac:dyDescent="0.35">
      <c r="A641" t="s">
        <v>785</v>
      </c>
      <c r="R641" t="s">
        <v>785</v>
      </c>
    </row>
    <row r="642" spans="1:18" x14ac:dyDescent="0.35">
      <c r="A642" t="s">
        <v>785</v>
      </c>
      <c r="R642" t="s">
        <v>785</v>
      </c>
    </row>
    <row r="643" spans="1:18" x14ac:dyDescent="0.35">
      <c r="A643" t="s">
        <v>785</v>
      </c>
      <c r="R643" t="s">
        <v>785</v>
      </c>
    </row>
    <row r="644" spans="1:18" x14ac:dyDescent="0.35">
      <c r="A644" t="s">
        <v>785</v>
      </c>
      <c r="R644" t="s">
        <v>785</v>
      </c>
    </row>
    <row r="645" spans="1:18" x14ac:dyDescent="0.35">
      <c r="A645" t="s">
        <v>785</v>
      </c>
      <c r="R645" t="s">
        <v>785</v>
      </c>
    </row>
    <row r="646" spans="1:18" x14ac:dyDescent="0.35">
      <c r="A646" t="s">
        <v>785</v>
      </c>
      <c r="R646" t="s">
        <v>785</v>
      </c>
    </row>
    <row r="647" spans="1:18" x14ac:dyDescent="0.35">
      <c r="A647" t="s">
        <v>785</v>
      </c>
      <c r="R647" t="s">
        <v>785</v>
      </c>
    </row>
    <row r="648" spans="1:18" x14ac:dyDescent="0.35">
      <c r="A648" t="s">
        <v>785</v>
      </c>
      <c r="R648" t="s">
        <v>615</v>
      </c>
    </row>
    <row r="649" spans="1:18" x14ac:dyDescent="0.35">
      <c r="A649" t="s">
        <v>785</v>
      </c>
      <c r="R649" t="s">
        <v>615</v>
      </c>
    </row>
    <row r="650" spans="1:18" x14ac:dyDescent="0.35">
      <c r="A650" t="s">
        <v>615</v>
      </c>
      <c r="R650" t="s">
        <v>615</v>
      </c>
    </row>
    <row r="651" spans="1:18" x14ac:dyDescent="0.35">
      <c r="A651" t="s">
        <v>615</v>
      </c>
      <c r="R651" t="s">
        <v>615</v>
      </c>
    </row>
    <row r="652" spans="1:18" x14ac:dyDescent="0.35">
      <c r="A652" t="s">
        <v>615</v>
      </c>
      <c r="R652" t="s">
        <v>615</v>
      </c>
    </row>
    <row r="653" spans="1:18" x14ac:dyDescent="0.35">
      <c r="A653" t="s">
        <v>615</v>
      </c>
      <c r="R653" t="s">
        <v>615</v>
      </c>
    </row>
    <row r="654" spans="1:18" x14ac:dyDescent="0.35">
      <c r="A654" t="s">
        <v>615</v>
      </c>
      <c r="R654" t="s">
        <v>615</v>
      </c>
    </row>
    <row r="655" spans="1:18" x14ac:dyDescent="0.35">
      <c r="A655" t="s">
        <v>615</v>
      </c>
      <c r="R655" t="s">
        <v>615</v>
      </c>
    </row>
    <row r="656" spans="1:18" x14ac:dyDescent="0.35">
      <c r="A656" t="s">
        <v>615</v>
      </c>
      <c r="R656" t="s">
        <v>615</v>
      </c>
    </row>
    <row r="657" spans="1:18" x14ac:dyDescent="0.35">
      <c r="A657" t="s">
        <v>615</v>
      </c>
      <c r="R657" t="s">
        <v>139</v>
      </c>
    </row>
    <row r="658" spans="1:18" x14ac:dyDescent="0.35">
      <c r="A658" t="s">
        <v>615</v>
      </c>
      <c r="R658" t="s">
        <v>139</v>
      </c>
    </row>
    <row r="659" spans="1:18" x14ac:dyDescent="0.35">
      <c r="A659" t="s">
        <v>139</v>
      </c>
      <c r="R659" t="s">
        <v>139</v>
      </c>
    </row>
    <row r="660" spans="1:18" x14ac:dyDescent="0.35">
      <c r="A660" t="s">
        <v>139</v>
      </c>
      <c r="R660" t="s">
        <v>785</v>
      </c>
    </row>
    <row r="661" spans="1:18" x14ac:dyDescent="0.35">
      <c r="A661" t="s">
        <v>139</v>
      </c>
      <c r="R661" t="s">
        <v>785</v>
      </c>
    </row>
    <row r="662" spans="1:18" x14ac:dyDescent="0.35">
      <c r="A662" t="s">
        <v>785</v>
      </c>
      <c r="R662" t="s">
        <v>785</v>
      </c>
    </row>
    <row r="663" spans="1:18" x14ac:dyDescent="0.35">
      <c r="A663" t="s">
        <v>785</v>
      </c>
      <c r="R663" t="s">
        <v>235</v>
      </c>
    </row>
    <row r="664" spans="1:18" x14ac:dyDescent="0.35">
      <c r="A664" t="s">
        <v>785</v>
      </c>
      <c r="R664" t="s">
        <v>235</v>
      </c>
    </row>
    <row r="665" spans="1:18" x14ac:dyDescent="0.35">
      <c r="A665" t="s">
        <v>235</v>
      </c>
      <c r="R665" t="s">
        <v>235</v>
      </c>
    </row>
    <row r="666" spans="1:18" x14ac:dyDescent="0.35">
      <c r="A666" t="s">
        <v>235</v>
      </c>
      <c r="R666" t="s">
        <v>235</v>
      </c>
    </row>
    <row r="667" spans="1:18" x14ac:dyDescent="0.35">
      <c r="A667" t="s">
        <v>235</v>
      </c>
      <c r="R667" t="s">
        <v>785</v>
      </c>
    </row>
    <row r="668" spans="1:18" x14ac:dyDescent="0.35">
      <c r="A668" t="s">
        <v>235</v>
      </c>
      <c r="R668" t="s">
        <v>785</v>
      </c>
    </row>
    <row r="669" spans="1:18" x14ac:dyDescent="0.35">
      <c r="A669" t="s">
        <v>785</v>
      </c>
      <c r="R669" t="s">
        <v>785</v>
      </c>
    </row>
    <row r="670" spans="1:18" x14ac:dyDescent="0.35">
      <c r="A670" t="s">
        <v>785</v>
      </c>
      <c r="R670" t="s">
        <v>785</v>
      </c>
    </row>
    <row r="671" spans="1:18" x14ac:dyDescent="0.35">
      <c r="A671" t="s">
        <v>785</v>
      </c>
      <c r="R671" t="s">
        <v>785</v>
      </c>
    </row>
    <row r="672" spans="1:18" x14ac:dyDescent="0.35">
      <c r="A672" t="s">
        <v>785</v>
      </c>
      <c r="R672" t="s">
        <v>785</v>
      </c>
    </row>
    <row r="673" spans="1:18" x14ac:dyDescent="0.35">
      <c r="A673" t="s">
        <v>785</v>
      </c>
      <c r="R673" t="s">
        <v>785</v>
      </c>
    </row>
    <row r="674" spans="1:18" x14ac:dyDescent="0.35">
      <c r="A674" t="s">
        <v>785</v>
      </c>
      <c r="R674" t="s">
        <v>785</v>
      </c>
    </row>
    <row r="675" spans="1:18" x14ac:dyDescent="0.35">
      <c r="A675" t="s">
        <v>785</v>
      </c>
      <c r="R675" t="s">
        <v>785</v>
      </c>
    </row>
    <row r="676" spans="1:18" x14ac:dyDescent="0.35">
      <c r="A676" t="s">
        <v>785</v>
      </c>
      <c r="R676" t="s">
        <v>785</v>
      </c>
    </row>
    <row r="677" spans="1:18" x14ac:dyDescent="0.35">
      <c r="A677" t="s">
        <v>785</v>
      </c>
      <c r="R677" t="s">
        <v>865</v>
      </c>
    </row>
    <row r="678" spans="1:18" x14ac:dyDescent="0.35">
      <c r="A678" t="s">
        <v>785</v>
      </c>
      <c r="R678" t="s">
        <v>898</v>
      </c>
    </row>
    <row r="679" spans="1:18" x14ac:dyDescent="0.35">
      <c r="A679" t="s">
        <v>865</v>
      </c>
      <c r="R679" t="s">
        <v>898</v>
      </c>
    </row>
    <row r="680" spans="1:18" x14ac:dyDescent="0.35">
      <c r="A680" t="s">
        <v>898</v>
      </c>
      <c r="R680" t="s">
        <v>898</v>
      </c>
    </row>
    <row r="681" spans="1:18" x14ac:dyDescent="0.35">
      <c r="A681" t="s">
        <v>898</v>
      </c>
      <c r="R681" t="s">
        <v>898</v>
      </c>
    </row>
    <row r="682" spans="1:18" x14ac:dyDescent="0.35">
      <c r="A682" t="s">
        <v>898</v>
      </c>
      <c r="R682" t="s">
        <v>898</v>
      </c>
    </row>
    <row r="683" spans="1:18" x14ac:dyDescent="0.35">
      <c r="A683" t="s">
        <v>898</v>
      </c>
      <c r="R683" t="s">
        <v>898</v>
      </c>
    </row>
    <row r="684" spans="1:18" x14ac:dyDescent="0.35">
      <c r="A684" t="s">
        <v>898</v>
      </c>
      <c r="R684" t="s">
        <v>898</v>
      </c>
    </row>
    <row r="685" spans="1:18" x14ac:dyDescent="0.35">
      <c r="A685" t="s">
        <v>898</v>
      </c>
      <c r="R685" t="s">
        <v>898</v>
      </c>
    </row>
    <row r="686" spans="1:18" x14ac:dyDescent="0.35">
      <c r="A686" t="s">
        <v>898</v>
      </c>
      <c r="R686" t="s">
        <v>898</v>
      </c>
    </row>
    <row r="687" spans="1:18" x14ac:dyDescent="0.35">
      <c r="A687" t="s">
        <v>898</v>
      </c>
      <c r="R687" t="s">
        <v>679</v>
      </c>
    </row>
    <row r="688" spans="1:18" x14ac:dyDescent="0.35">
      <c r="A688" t="s">
        <v>898</v>
      </c>
      <c r="R688" t="s">
        <v>679</v>
      </c>
    </row>
    <row r="689" spans="1:18" x14ac:dyDescent="0.35">
      <c r="A689" t="s">
        <v>679</v>
      </c>
      <c r="R689" t="s">
        <v>679</v>
      </c>
    </row>
    <row r="690" spans="1:18" x14ac:dyDescent="0.35">
      <c r="A690" t="s">
        <v>679</v>
      </c>
      <c r="R690" t="s">
        <v>679</v>
      </c>
    </row>
    <row r="691" spans="1:18" x14ac:dyDescent="0.35">
      <c r="A691" t="s">
        <v>679</v>
      </c>
      <c r="R691" t="s">
        <v>679</v>
      </c>
    </row>
    <row r="692" spans="1:18" x14ac:dyDescent="0.35">
      <c r="A692" t="s">
        <v>679</v>
      </c>
      <c r="R692" t="s">
        <v>319</v>
      </c>
    </row>
    <row r="693" spans="1:18" x14ac:dyDescent="0.35">
      <c r="A693" t="s">
        <v>679</v>
      </c>
      <c r="R693" t="s">
        <v>235</v>
      </c>
    </row>
    <row r="694" spans="1:18" x14ac:dyDescent="0.35">
      <c r="A694" t="s">
        <v>319</v>
      </c>
      <c r="R694" t="s">
        <v>235</v>
      </c>
    </row>
    <row r="695" spans="1:18" x14ac:dyDescent="0.35">
      <c r="A695" t="s">
        <v>235</v>
      </c>
      <c r="R695" t="s">
        <v>235</v>
      </c>
    </row>
    <row r="696" spans="1:18" x14ac:dyDescent="0.35">
      <c r="A696" t="s">
        <v>235</v>
      </c>
      <c r="R696" t="s">
        <v>235</v>
      </c>
    </row>
    <row r="697" spans="1:18" x14ac:dyDescent="0.35">
      <c r="A697" t="s">
        <v>235</v>
      </c>
      <c r="R697" t="s">
        <v>235</v>
      </c>
    </row>
    <row r="698" spans="1:18" x14ac:dyDescent="0.35">
      <c r="A698" t="s">
        <v>235</v>
      </c>
      <c r="R698" t="s">
        <v>235</v>
      </c>
    </row>
    <row r="699" spans="1:18" x14ac:dyDescent="0.35">
      <c r="A699" t="s">
        <v>235</v>
      </c>
      <c r="R699" t="s">
        <v>235</v>
      </c>
    </row>
    <row r="700" spans="1:18" x14ac:dyDescent="0.35">
      <c r="A700" t="s">
        <v>235</v>
      </c>
      <c r="R700" t="s">
        <v>235</v>
      </c>
    </row>
    <row r="701" spans="1:18" x14ac:dyDescent="0.35">
      <c r="A701" t="s">
        <v>235</v>
      </c>
      <c r="R701" t="s">
        <v>235</v>
      </c>
    </row>
    <row r="702" spans="1:18" x14ac:dyDescent="0.35">
      <c r="A702" t="s">
        <v>235</v>
      </c>
      <c r="R702" t="s">
        <v>235</v>
      </c>
    </row>
    <row r="703" spans="1:18" x14ac:dyDescent="0.35">
      <c r="A703" t="s">
        <v>235</v>
      </c>
      <c r="R703" t="s">
        <v>193</v>
      </c>
    </row>
    <row r="704" spans="1:18" x14ac:dyDescent="0.35">
      <c r="A704" t="s">
        <v>235</v>
      </c>
      <c r="R704" t="s">
        <v>193</v>
      </c>
    </row>
    <row r="705" spans="1:18" x14ac:dyDescent="0.35">
      <c r="A705" t="s">
        <v>193</v>
      </c>
      <c r="R705" t="s">
        <v>193</v>
      </c>
    </row>
    <row r="706" spans="1:18" x14ac:dyDescent="0.35">
      <c r="A706" t="s">
        <v>193</v>
      </c>
      <c r="R706" t="s">
        <v>193</v>
      </c>
    </row>
    <row r="707" spans="1:18" x14ac:dyDescent="0.35">
      <c r="A707" t="s">
        <v>193</v>
      </c>
      <c r="R707" t="s">
        <v>139</v>
      </c>
    </row>
    <row r="708" spans="1:18" x14ac:dyDescent="0.35">
      <c r="A708" t="s">
        <v>193</v>
      </c>
      <c r="R708" t="s">
        <v>139</v>
      </c>
    </row>
    <row r="709" spans="1:18" x14ac:dyDescent="0.35">
      <c r="A709" t="s">
        <v>139</v>
      </c>
      <c r="R709" t="s">
        <v>139</v>
      </c>
    </row>
    <row r="710" spans="1:18" x14ac:dyDescent="0.35">
      <c r="A710" t="s">
        <v>139</v>
      </c>
      <c r="R710" t="s">
        <v>615</v>
      </c>
    </row>
    <row r="711" spans="1:18" x14ac:dyDescent="0.35">
      <c r="A711" t="s">
        <v>139</v>
      </c>
      <c r="R711" t="s">
        <v>615</v>
      </c>
    </row>
    <row r="712" spans="1:18" x14ac:dyDescent="0.35">
      <c r="A712" t="s">
        <v>615</v>
      </c>
      <c r="R712" t="s">
        <v>615</v>
      </c>
    </row>
    <row r="713" spans="1:18" x14ac:dyDescent="0.35">
      <c r="A713" t="s">
        <v>615</v>
      </c>
      <c r="R713" t="s">
        <v>615</v>
      </c>
    </row>
    <row r="714" spans="1:18" x14ac:dyDescent="0.35">
      <c r="A714" t="s">
        <v>615</v>
      </c>
      <c r="R714" t="s">
        <v>898</v>
      </c>
    </row>
    <row r="715" spans="1:18" x14ac:dyDescent="0.35">
      <c r="A715" t="s">
        <v>615</v>
      </c>
      <c r="R715" t="s">
        <v>898</v>
      </c>
    </row>
    <row r="716" spans="1:18" x14ac:dyDescent="0.35">
      <c r="A716" t="s">
        <v>898</v>
      </c>
      <c r="R716" t="s">
        <v>319</v>
      </c>
    </row>
    <row r="717" spans="1:18" x14ac:dyDescent="0.35">
      <c r="A717" t="s">
        <v>898</v>
      </c>
      <c r="R717" t="s">
        <v>319</v>
      </c>
    </row>
    <row r="718" spans="1:18" x14ac:dyDescent="0.35">
      <c r="A718" t="s">
        <v>319</v>
      </c>
      <c r="R718" t="s">
        <v>319</v>
      </c>
    </row>
    <row r="719" spans="1:18" x14ac:dyDescent="0.35">
      <c r="A719" t="s">
        <v>319</v>
      </c>
      <c r="R719" t="s">
        <v>319</v>
      </c>
    </row>
    <row r="720" spans="1:18" x14ac:dyDescent="0.35">
      <c r="A720" t="s">
        <v>319</v>
      </c>
      <c r="R720" t="s">
        <v>319</v>
      </c>
    </row>
    <row r="721" spans="1:18" x14ac:dyDescent="0.35">
      <c r="A721" t="s">
        <v>319</v>
      </c>
      <c r="R721" t="s">
        <v>319</v>
      </c>
    </row>
    <row r="722" spans="1:18" x14ac:dyDescent="0.35">
      <c r="A722" t="s">
        <v>319</v>
      </c>
      <c r="R722" t="s">
        <v>319</v>
      </c>
    </row>
    <row r="723" spans="1:18" x14ac:dyDescent="0.35">
      <c r="A723" t="s">
        <v>319</v>
      </c>
      <c r="R723" t="s">
        <v>319</v>
      </c>
    </row>
    <row r="724" spans="1:18" x14ac:dyDescent="0.35">
      <c r="A724" t="s">
        <v>319</v>
      </c>
      <c r="R724" t="s">
        <v>319</v>
      </c>
    </row>
    <row r="725" spans="1:18" x14ac:dyDescent="0.35">
      <c r="A725" t="s">
        <v>319</v>
      </c>
      <c r="R725" t="s">
        <v>235</v>
      </c>
    </row>
    <row r="726" spans="1:18" x14ac:dyDescent="0.35">
      <c r="A726" t="s">
        <v>319</v>
      </c>
      <c r="R726" t="s">
        <v>235</v>
      </c>
    </row>
    <row r="727" spans="1:18" x14ac:dyDescent="0.35">
      <c r="A727" t="s">
        <v>235</v>
      </c>
      <c r="R727" t="s">
        <v>235</v>
      </c>
    </row>
    <row r="728" spans="1:18" x14ac:dyDescent="0.35">
      <c r="A728" t="s">
        <v>235</v>
      </c>
      <c r="R728" t="s">
        <v>235</v>
      </c>
    </row>
    <row r="729" spans="1:18" x14ac:dyDescent="0.35">
      <c r="A729" t="s">
        <v>235</v>
      </c>
      <c r="R729" t="s">
        <v>235</v>
      </c>
    </row>
    <row r="730" spans="1:18" x14ac:dyDescent="0.35">
      <c r="A730" t="s">
        <v>235</v>
      </c>
      <c r="R730" t="s">
        <v>235</v>
      </c>
    </row>
    <row r="731" spans="1:18" x14ac:dyDescent="0.35">
      <c r="A731" t="s">
        <v>235</v>
      </c>
      <c r="R731" t="s">
        <v>319</v>
      </c>
    </row>
    <row r="732" spans="1:18" x14ac:dyDescent="0.35">
      <c r="A732" t="s">
        <v>235</v>
      </c>
      <c r="R732" t="s">
        <v>139</v>
      </c>
    </row>
    <row r="733" spans="1:18" x14ac:dyDescent="0.35">
      <c r="A733" t="s">
        <v>319</v>
      </c>
      <c r="R733" t="s">
        <v>139</v>
      </c>
    </row>
    <row r="734" spans="1:18" x14ac:dyDescent="0.35">
      <c r="A734" t="s">
        <v>139</v>
      </c>
      <c r="R734" t="s">
        <v>139</v>
      </c>
    </row>
    <row r="735" spans="1:18" x14ac:dyDescent="0.35">
      <c r="A735" t="s">
        <v>139</v>
      </c>
      <c r="R735" t="s">
        <v>139</v>
      </c>
    </row>
    <row r="736" spans="1:18" x14ac:dyDescent="0.35">
      <c r="A736" t="s">
        <v>139</v>
      </c>
      <c r="R736" t="s">
        <v>139</v>
      </c>
    </row>
    <row r="737" spans="1:18" x14ac:dyDescent="0.35">
      <c r="A737" t="s">
        <v>139</v>
      </c>
      <c r="R737" t="s">
        <v>139</v>
      </c>
    </row>
    <row r="738" spans="1:18" x14ac:dyDescent="0.35">
      <c r="A738" t="s">
        <v>139</v>
      </c>
      <c r="R738" t="s">
        <v>898</v>
      </c>
    </row>
    <row r="739" spans="1:18" x14ac:dyDescent="0.35">
      <c r="A739" t="s">
        <v>139</v>
      </c>
      <c r="R739" t="s">
        <v>898</v>
      </c>
    </row>
    <row r="740" spans="1:18" x14ac:dyDescent="0.35">
      <c r="A740" t="s">
        <v>898</v>
      </c>
      <c r="R740" t="s">
        <v>898</v>
      </c>
    </row>
    <row r="741" spans="1:18" x14ac:dyDescent="0.35">
      <c r="A741" t="s">
        <v>898</v>
      </c>
      <c r="R741" t="s">
        <v>898</v>
      </c>
    </row>
    <row r="742" spans="1:18" x14ac:dyDescent="0.35">
      <c r="A742" t="s">
        <v>898</v>
      </c>
      <c r="R742" t="s">
        <v>235</v>
      </c>
    </row>
    <row r="743" spans="1:18" x14ac:dyDescent="0.35">
      <c r="A743" t="s">
        <v>898</v>
      </c>
      <c r="R743" t="s">
        <v>235</v>
      </c>
    </row>
    <row r="744" spans="1:18" x14ac:dyDescent="0.35">
      <c r="A744" t="s">
        <v>235</v>
      </c>
      <c r="R744" t="s">
        <v>235</v>
      </c>
    </row>
    <row r="745" spans="1:18" x14ac:dyDescent="0.35">
      <c r="A745" t="s">
        <v>235</v>
      </c>
      <c r="R745" t="s">
        <v>235</v>
      </c>
    </row>
    <row r="746" spans="1:18" x14ac:dyDescent="0.35">
      <c r="A746" t="s">
        <v>235</v>
      </c>
      <c r="R746" t="s">
        <v>235</v>
      </c>
    </row>
    <row r="747" spans="1:18" x14ac:dyDescent="0.35">
      <c r="A747" t="s">
        <v>235</v>
      </c>
      <c r="R747" t="s">
        <v>235</v>
      </c>
    </row>
    <row r="748" spans="1:18" x14ac:dyDescent="0.35">
      <c r="A748" t="s">
        <v>235</v>
      </c>
      <c r="R748" t="s">
        <v>235</v>
      </c>
    </row>
    <row r="749" spans="1:18" x14ac:dyDescent="0.35">
      <c r="A749" t="s">
        <v>235</v>
      </c>
      <c r="R749" t="s">
        <v>235</v>
      </c>
    </row>
    <row r="750" spans="1:18" x14ac:dyDescent="0.35">
      <c r="A750" t="s">
        <v>235</v>
      </c>
      <c r="R750" t="s">
        <v>235</v>
      </c>
    </row>
    <row r="751" spans="1:18" x14ac:dyDescent="0.35">
      <c r="A751" t="s">
        <v>235</v>
      </c>
      <c r="R751" t="s">
        <v>235</v>
      </c>
    </row>
    <row r="752" spans="1:18" x14ac:dyDescent="0.35">
      <c r="A752" t="s">
        <v>235</v>
      </c>
      <c r="R752" t="s">
        <v>235</v>
      </c>
    </row>
    <row r="753" spans="1:18" x14ac:dyDescent="0.35">
      <c r="A753" t="s">
        <v>235</v>
      </c>
      <c r="R753" t="s">
        <v>235</v>
      </c>
    </row>
    <row r="754" spans="1:18" x14ac:dyDescent="0.35">
      <c r="A754" t="s">
        <v>235</v>
      </c>
      <c r="R754" t="s">
        <v>235</v>
      </c>
    </row>
    <row r="755" spans="1:18" x14ac:dyDescent="0.35">
      <c r="A755" t="s">
        <v>235</v>
      </c>
      <c r="R755" t="s">
        <v>235</v>
      </c>
    </row>
    <row r="756" spans="1:18" x14ac:dyDescent="0.35">
      <c r="A756" t="s">
        <v>235</v>
      </c>
      <c r="R756" t="s">
        <v>139</v>
      </c>
    </row>
    <row r="757" spans="1:18" x14ac:dyDescent="0.35">
      <c r="A757" t="s">
        <v>235</v>
      </c>
      <c r="R757" t="s">
        <v>139</v>
      </c>
    </row>
    <row r="758" spans="1:18" x14ac:dyDescent="0.35">
      <c r="A758" t="s">
        <v>139</v>
      </c>
      <c r="R758" t="s">
        <v>139</v>
      </c>
    </row>
    <row r="759" spans="1:18" x14ac:dyDescent="0.35">
      <c r="A759" t="s">
        <v>139</v>
      </c>
      <c r="R759" t="s">
        <v>139</v>
      </c>
    </row>
    <row r="760" spans="1:18" x14ac:dyDescent="0.35">
      <c r="A760" t="s">
        <v>139</v>
      </c>
      <c r="R760" t="s">
        <v>319</v>
      </c>
    </row>
    <row r="761" spans="1:18" x14ac:dyDescent="0.35">
      <c r="A761" t="s">
        <v>139</v>
      </c>
      <c r="R761" t="s">
        <v>444</v>
      </c>
    </row>
    <row r="762" spans="1:18" x14ac:dyDescent="0.35">
      <c r="A762" t="s">
        <v>319</v>
      </c>
      <c r="R762" t="s">
        <v>444</v>
      </c>
    </row>
    <row r="763" spans="1:18" x14ac:dyDescent="0.35">
      <c r="A763" t="s">
        <v>444</v>
      </c>
      <c r="R763" t="s">
        <v>444</v>
      </c>
    </row>
    <row r="764" spans="1:18" x14ac:dyDescent="0.35">
      <c r="A764" t="s">
        <v>444</v>
      </c>
      <c r="R764" t="s">
        <v>444</v>
      </c>
    </row>
    <row r="765" spans="1:18" x14ac:dyDescent="0.35">
      <c r="A765" t="s">
        <v>444</v>
      </c>
      <c r="R765" t="s">
        <v>444</v>
      </c>
    </row>
    <row r="766" spans="1:18" x14ac:dyDescent="0.35">
      <c r="A766" t="s">
        <v>444</v>
      </c>
      <c r="R766" t="s">
        <v>444</v>
      </c>
    </row>
    <row r="767" spans="1:18" x14ac:dyDescent="0.35">
      <c r="A767" t="s">
        <v>444</v>
      </c>
      <c r="R767" t="s">
        <v>444</v>
      </c>
    </row>
    <row r="768" spans="1:18" x14ac:dyDescent="0.35">
      <c r="A768" t="s">
        <v>444</v>
      </c>
      <c r="R768" t="s">
        <v>444</v>
      </c>
    </row>
    <row r="769" spans="1:18" x14ac:dyDescent="0.35">
      <c r="A769" t="s">
        <v>444</v>
      </c>
      <c r="R769" t="s">
        <v>444</v>
      </c>
    </row>
    <row r="770" spans="1:18" x14ac:dyDescent="0.35">
      <c r="A770" t="s">
        <v>444</v>
      </c>
      <c r="R770" t="s">
        <v>444</v>
      </c>
    </row>
    <row r="771" spans="1:18" x14ac:dyDescent="0.35">
      <c r="A771" t="s">
        <v>444</v>
      </c>
      <c r="R771" t="s">
        <v>444</v>
      </c>
    </row>
    <row r="772" spans="1:18" x14ac:dyDescent="0.35">
      <c r="A772" t="s">
        <v>444</v>
      </c>
      <c r="R772" t="s">
        <v>444</v>
      </c>
    </row>
    <row r="773" spans="1:18" x14ac:dyDescent="0.35">
      <c r="A773" t="s">
        <v>444</v>
      </c>
      <c r="R773" t="s">
        <v>444</v>
      </c>
    </row>
    <row r="774" spans="1:18" x14ac:dyDescent="0.35">
      <c r="A774" t="s">
        <v>444</v>
      </c>
      <c r="R774" t="s">
        <v>444</v>
      </c>
    </row>
    <row r="775" spans="1:18" x14ac:dyDescent="0.35">
      <c r="A775" t="s">
        <v>444</v>
      </c>
      <c r="R775" t="s">
        <v>444</v>
      </c>
    </row>
    <row r="776" spans="1:18" x14ac:dyDescent="0.35">
      <c r="A776" t="s">
        <v>444</v>
      </c>
      <c r="R776" t="s">
        <v>865</v>
      </c>
    </row>
    <row r="777" spans="1:18" x14ac:dyDescent="0.35">
      <c r="A777" t="s">
        <v>444</v>
      </c>
      <c r="R777" t="s">
        <v>865</v>
      </c>
    </row>
    <row r="778" spans="1:18" x14ac:dyDescent="0.35">
      <c r="A778" t="s">
        <v>865</v>
      </c>
      <c r="R778" t="s">
        <v>865</v>
      </c>
    </row>
    <row r="779" spans="1:18" x14ac:dyDescent="0.35">
      <c r="A779" t="s">
        <v>865</v>
      </c>
      <c r="R779" t="s">
        <v>865</v>
      </c>
    </row>
    <row r="780" spans="1:18" x14ac:dyDescent="0.35">
      <c r="A780" t="s">
        <v>865</v>
      </c>
      <c r="R780" t="s">
        <v>865</v>
      </c>
    </row>
    <row r="781" spans="1:18" x14ac:dyDescent="0.35">
      <c r="A781" t="s">
        <v>865</v>
      </c>
      <c r="R781" t="s">
        <v>865</v>
      </c>
    </row>
    <row r="782" spans="1:18" x14ac:dyDescent="0.35">
      <c r="A782" t="s">
        <v>865</v>
      </c>
      <c r="R782" t="s">
        <v>865</v>
      </c>
    </row>
    <row r="783" spans="1:18" x14ac:dyDescent="0.35">
      <c r="A783" t="s">
        <v>865</v>
      </c>
      <c r="R783" t="s">
        <v>865</v>
      </c>
    </row>
    <row r="784" spans="1:18" x14ac:dyDescent="0.35">
      <c r="A784" t="s">
        <v>865</v>
      </c>
      <c r="R784" t="s">
        <v>865</v>
      </c>
    </row>
    <row r="785" spans="1:18" x14ac:dyDescent="0.35">
      <c r="A785" t="s">
        <v>865</v>
      </c>
      <c r="R785" t="s">
        <v>865</v>
      </c>
    </row>
    <row r="786" spans="1:18" x14ac:dyDescent="0.35">
      <c r="A786" t="s">
        <v>865</v>
      </c>
      <c r="R786" t="s">
        <v>865</v>
      </c>
    </row>
    <row r="787" spans="1:18" x14ac:dyDescent="0.35">
      <c r="A787" t="s">
        <v>865</v>
      </c>
      <c r="R787" t="s">
        <v>865</v>
      </c>
    </row>
    <row r="788" spans="1:18" x14ac:dyDescent="0.35">
      <c r="A788" t="s">
        <v>865</v>
      </c>
    </row>
    <row r="789" spans="1:18" x14ac:dyDescent="0.35">
      <c r="A789" t="s">
        <v>865</v>
      </c>
    </row>
  </sheetData>
  <autoFilter ref="R2:S787"/>
  <mergeCells count="1">
    <mergeCell ref="R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P788"/>
  <sheetViews>
    <sheetView topLeftCell="D1" zoomScale="64" workbookViewId="0">
      <selection activeCell="B15" sqref="B15"/>
    </sheetView>
  </sheetViews>
  <sheetFormatPr defaultRowHeight="14.5" x14ac:dyDescent="0.35"/>
  <cols>
    <col min="1" max="1" width="29.453125" style="18" bestFit="1" customWidth="1"/>
    <col min="2" max="2" width="27.81640625" style="18" bestFit="1" customWidth="1"/>
    <col min="3" max="3" width="8.7265625" style="18"/>
    <col min="4" max="4" width="32.6328125" style="18" customWidth="1"/>
    <col min="5" max="5" width="28.26953125" style="18" customWidth="1"/>
    <col min="6" max="6" width="8.7265625" style="18"/>
    <col min="7" max="7" width="19.453125" style="18" bestFit="1" customWidth="1"/>
    <col min="8" max="8" width="21.81640625" style="18" bestFit="1" customWidth="1"/>
    <col min="9" max="14" width="8.7265625" style="18"/>
    <col min="15" max="15" width="12.08984375" style="18" bestFit="1" customWidth="1"/>
    <col min="16" max="16384" width="8.7265625" style="18"/>
  </cols>
  <sheetData>
    <row r="1" spans="1:16" x14ac:dyDescent="0.35">
      <c r="A1" s="19" t="s">
        <v>18</v>
      </c>
      <c r="B1" s="19" t="s">
        <v>4</v>
      </c>
      <c r="D1" s="19" t="s">
        <v>11</v>
      </c>
      <c r="E1" s="19" t="s">
        <v>18</v>
      </c>
    </row>
    <row r="2" spans="1:16" x14ac:dyDescent="0.35">
      <c r="A2" s="18">
        <v>28.4</v>
      </c>
      <c r="B2" s="18">
        <v>1248</v>
      </c>
      <c r="D2" s="18">
        <v>37</v>
      </c>
      <c r="E2" s="18">
        <v>28.4</v>
      </c>
      <c r="P2" s="20"/>
    </row>
    <row r="3" spans="1:16" x14ac:dyDescent="0.35">
      <c r="A3" s="18">
        <v>28.09</v>
      </c>
      <c r="B3" s="18">
        <v>1248</v>
      </c>
      <c r="D3" s="18">
        <v>43</v>
      </c>
      <c r="E3" s="18">
        <v>28.09</v>
      </c>
      <c r="P3" s="20"/>
    </row>
    <row r="4" spans="1:16" x14ac:dyDescent="0.35">
      <c r="A4" s="18">
        <v>27.39</v>
      </c>
      <c r="B4" s="18">
        <v>1248</v>
      </c>
      <c r="D4" s="18">
        <v>37</v>
      </c>
      <c r="E4" s="18">
        <v>27.39</v>
      </c>
      <c r="P4" s="20"/>
    </row>
    <row r="5" spans="1:16" x14ac:dyDescent="0.35">
      <c r="A5" s="18">
        <v>26.82</v>
      </c>
      <c r="B5" s="18">
        <v>1498</v>
      </c>
      <c r="D5" s="18">
        <v>43</v>
      </c>
      <c r="E5" s="18">
        <v>26.82</v>
      </c>
      <c r="P5" s="20"/>
    </row>
    <row r="6" spans="1:16" x14ac:dyDescent="0.35">
      <c r="A6" s="18">
        <v>26.32</v>
      </c>
      <c r="B6" s="18">
        <v>1498</v>
      </c>
      <c r="D6" s="18">
        <v>43</v>
      </c>
      <c r="E6" s="18">
        <v>26.32</v>
      </c>
      <c r="P6" s="20"/>
    </row>
    <row r="7" spans="1:16" x14ac:dyDescent="0.35">
      <c r="A7" s="18">
        <v>25.17</v>
      </c>
      <c r="B7" s="18">
        <v>999</v>
      </c>
      <c r="D7" s="18">
        <v>28</v>
      </c>
      <c r="E7" s="18">
        <v>25.17</v>
      </c>
      <c r="P7" s="20"/>
    </row>
    <row r="8" spans="1:16" x14ac:dyDescent="0.35">
      <c r="A8" s="18">
        <v>25.17</v>
      </c>
      <c r="B8" s="18">
        <v>799</v>
      </c>
      <c r="D8" s="18">
        <v>35</v>
      </c>
      <c r="E8" s="18">
        <v>24.12</v>
      </c>
      <c r="P8" s="20"/>
    </row>
    <row r="9" spans="1:16" x14ac:dyDescent="0.35">
      <c r="A9" s="18">
        <v>24.12</v>
      </c>
      <c r="B9" s="18">
        <v>1199</v>
      </c>
      <c r="D9" s="18">
        <v>43</v>
      </c>
      <c r="E9" s="18">
        <v>24</v>
      </c>
      <c r="P9" s="20"/>
    </row>
    <row r="10" spans="1:16" x14ac:dyDescent="0.35">
      <c r="A10" s="18">
        <v>24</v>
      </c>
      <c r="B10" s="18">
        <v>1120</v>
      </c>
      <c r="D10" s="18">
        <v>35</v>
      </c>
      <c r="E10" s="18">
        <v>23.84</v>
      </c>
      <c r="P10" s="20"/>
    </row>
    <row r="11" spans="1:16" x14ac:dyDescent="0.35">
      <c r="A11" s="18">
        <v>23.84</v>
      </c>
      <c r="B11" s="18">
        <v>1199</v>
      </c>
      <c r="D11" s="18">
        <v>48</v>
      </c>
      <c r="E11" s="18">
        <v>23.65</v>
      </c>
      <c r="P11" s="20"/>
    </row>
    <row r="12" spans="1:16" x14ac:dyDescent="0.35">
      <c r="A12" s="18">
        <v>23.65</v>
      </c>
      <c r="B12" s="18">
        <v>1248</v>
      </c>
      <c r="D12" s="18">
        <v>24</v>
      </c>
      <c r="E12" s="18">
        <v>23.6</v>
      </c>
      <c r="P12" s="20"/>
    </row>
    <row r="13" spans="1:16" x14ac:dyDescent="0.35">
      <c r="A13" s="18">
        <v>23.6</v>
      </c>
      <c r="B13" s="18">
        <v>624</v>
      </c>
      <c r="D13" s="18">
        <v>35</v>
      </c>
      <c r="E13" s="18">
        <v>23</v>
      </c>
      <c r="P13" s="20"/>
    </row>
    <row r="14" spans="1:16" x14ac:dyDescent="0.35">
      <c r="A14" s="18">
        <v>23</v>
      </c>
      <c r="B14" s="18">
        <v>998</v>
      </c>
      <c r="D14" s="18">
        <v>44</v>
      </c>
      <c r="E14" s="18">
        <v>22.95</v>
      </c>
      <c r="P14" s="20"/>
    </row>
    <row r="15" spans="1:16" x14ac:dyDescent="0.35">
      <c r="A15" s="18">
        <v>22.95</v>
      </c>
      <c r="B15" s="18">
        <v>1248</v>
      </c>
      <c r="D15" s="18">
        <v>35</v>
      </c>
      <c r="E15" s="18">
        <v>22.25</v>
      </c>
      <c r="P15" s="20"/>
    </row>
    <row r="16" spans="1:16" x14ac:dyDescent="0.35">
      <c r="A16" s="18">
        <v>22.25</v>
      </c>
      <c r="B16" s="18">
        <v>1198</v>
      </c>
      <c r="D16" s="18">
        <v>43</v>
      </c>
      <c r="E16" s="18">
        <v>21.56</v>
      </c>
      <c r="P16" s="20"/>
    </row>
    <row r="17" spans="1:16" ht="15.5" x14ac:dyDescent="0.35">
      <c r="A17" s="18">
        <v>21.56</v>
      </c>
      <c r="B17" s="18">
        <v>1462</v>
      </c>
      <c r="D17" s="18">
        <v>37</v>
      </c>
      <c r="E17" s="18">
        <v>21.4</v>
      </c>
      <c r="N17" s="21"/>
      <c r="P17" s="20"/>
    </row>
    <row r="18" spans="1:16" ht="15.5" x14ac:dyDescent="0.35">
      <c r="A18" s="18">
        <v>21.4</v>
      </c>
      <c r="B18" s="18">
        <v>1197</v>
      </c>
      <c r="D18" s="18">
        <v>55</v>
      </c>
      <c r="E18" s="18">
        <v>21.38</v>
      </c>
      <c r="N18" s="22"/>
      <c r="P18" s="20"/>
    </row>
    <row r="19" spans="1:16" x14ac:dyDescent="0.35">
      <c r="A19" s="18">
        <v>21.4</v>
      </c>
      <c r="B19" s="18">
        <v>998</v>
      </c>
      <c r="D19" s="18">
        <v>40</v>
      </c>
      <c r="E19" s="18">
        <v>21.19</v>
      </c>
      <c r="P19" s="20"/>
    </row>
    <row r="20" spans="1:16" ht="15.5" x14ac:dyDescent="0.35">
      <c r="A20" s="18">
        <v>21.38</v>
      </c>
      <c r="B20" s="18">
        <v>1396</v>
      </c>
      <c r="D20" s="18">
        <v>50</v>
      </c>
      <c r="E20" s="18">
        <v>21.04</v>
      </c>
      <c r="N20" s="21"/>
      <c r="P20" s="20"/>
    </row>
    <row r="21" spans="1:16" ht="15.5" x14ac:dyDescent="0.35">
      <c r="A21" s="18">
        <v>21.19</v>
      </c>
      <c r="B21" s="18">
        <v>1396</v>
      </c>
      <c r="D21" s="18">
        <v>32</v>
      </c>
      <c r="E21" s="18">
        <v>20.89</v>
      </c>
      <c r="N21" s="21"/>
      <c r="P21" s="20"/>
    </row>
    <row r="22" spans="1:16" ht="15.5" x14ac:dyDescent="0.35">
      <c r="A22" s="18">
        <v>21.04</v>
      </c>
      <c r="B22" s="18">
        <v>1461</v>
      </c>
      <c r="D22" s="18">
        <v>37</v>
      </c>
      <c r="E22" s="18">
        <v>20.7</v>
      </c>
      <c r="N22" s="23"/>
      <c r="P22" s="20"/>
    </row>
    <row r="23" spans="1:16" x14ac:dyDescent="0.35">
      <c r="A23" s="18">
        <v>20.89</v>
      </c>
      <c r="B23" s="18">
        <v>1197</v>
      </c>
      <c r="D23" s="18">
        <v>45</v>
      </c>
      <c r="E23" s="18">
        <v>20.32</v>
      </c>
      <c r="P23" s="20"/>
    </row>
    <row r="24" spans="1:16" x14ac:dyDescent="0.35">
      <c r="A24" s="18">
        <v>20.7</v>
      </c>
      <c r="B24" s="18">
        <v>1186</v>
      </c>
      <c r="D24" s="18">
        <v>45</v>
      </c>
      <c r="E24" s="18">
        <v>20.3</v>
      </c>
      <c r="P24" s="20"/>
    </row>
    <row r="25" spans="1:16" x14ac:dyDescent="0.35">
      <c r="A25" s="18">
        <v>20.32</v>
      </c>
      <c r="B25" s="18">
        <v>1364</v>
      </c>
      <c r="D25" s="18">
        <v>48</v>
      </c>
      <c r="E25" s="18">
        <v>20</v>
      </c>
      <c r="P25" s="20"/>
    </row>
    <row r="26" spans="1:16" x14ac:dyDescent="0.35">
      <c r="A26" s="18">
        <v>20.3</v>
      </c>
      <c r="B26" s="18">
        <v>1364</v>
      </c>
      <c r="D26" s="18">
        <v>45</v>
      </c>
      <c r="E26" s="18">
        <v>19.899999999999999</v>
      </c>
      <c r="P26" s="20"/>
    </row>
    <row r="27" spans="1:16" x14ac:dyDescent="0.35">
      <c r="A27" s="18">
        <v>20</v>
      </c>
      <c r="B27" s="18">
        <v>1248</v>
      </c>
      <c r="D27" s="18">
        <v>44</v>
      </c>
      <c r="E27" s="18">
        <v>19.2</v>
      </c>
      <c r="P27" s="20"/>
    </row>
    <row r="28" spans="1:16" x14ac:dyDescent="0.35">
      <c r="A28" s="18">
        <v>19.899999999999999</v>
      </c>
      <c r="B28" s="18">
        <v>1582</v>
      </c>
      <c r="D28" s="18">
        <v>45</v>
      </c>
      <c r="E28" s="18">
        <v>19</v>
      </c>
      <c r="P28" s="20"/>
    </row>
    <row r="29" spans="1:16" x14ac:dyDescent="0.35">
      <c r="A29" s="18">
        <v>19.2</v>
      </c>
      <c r="B29" s="18">
        <v>1248</v>
      </c>
      <c r="D29" s="18">
        <v>43</v>
      </c>
      <c r="E29" s="18">
        <v>19</v>
      </c>
      <c r="P29" s="20"/>
    </row>
    <row r="30" spans="1:16" x14ac:dyDescent="0.35">
      <c r="A30" s="18">
        <v>19</v>
      </c>
      <c r="B30" s="18">
        <v>1498</v>
      </c>
      <c r="D30" s="18">
        <v>35</v>
      </c>
      <c r="E30" s="18">
        <v>19</v>
      </c>
      <c r="P30" s="20"/>
    </row>
    <row r="31" spans="1:16" x14ac:dyDescent="0.35">
      <c r="A31" s="18">
        <v>19</v>
      </c>
      <c r="B31" s="18">
        <v>1197</v>
      </c>
      <c r="D31" s="18">
        <v>43</v>
      </c>
      <c r="E31" s="18">
        <v>18.899999999999999</v>
      </c>
      <c r="P31" s="20"/>
    </row>
    <row r="32" spans="1:16" x14ac:dyDescent="0.35">
      <c r="A32" s="18">
        <v>19</v>
      </c>
      <c r="B32" s="18">
        <v>1120</v>
      </c>
      <c r="D32" s="18">
        <v>60</v>
      </c>
      <c r="E32" s="18">
        <v>18.489999999999998</v>
      </c>
      <c r="P32" s="20"/>
    </row>
    <row r="33" spans="1:16" x14ac:dyDescent="0.35">
      <c r="A33" s="18">
        <v>19</v>
      </c>
      <c r="B33" s="18">
        <v>998</v>
      </c>
      <c r="D33" s="18">
        <v>45</v>
      </c>
      <c r="E33" s="18">
        <v>18.399999999999999</v>
      </c>
      <c r="P33" s="20"/>
    </row>
    <row r="34" spans="1:16" x14ac:dyDescent="0.35">
      <c r="A34" s="18">
        <v>18.899999999999999</v>
      </c>
      <c r="B34" s="18">
        <v>1197</v>
      </c>
      <c r="D34" s="18">
        <v>43</v>
      </c>
      <c r="E34" s="18">
        <v>18.399999999999999</v>
      </c>
    </row>
    <row r="35" spans="1:16" x14ac:dyDescent="0.35">
      <c r="A35" s="18">
        <v>18.489999999999998</v>
      </c>
      <c r="B35" s="18">
        <v>2179</v>
      </c>
      <c r="D35" s="18">
        <v>43</v>
      </c>
      <c r="E35" s="18">
        <v>18.2</v>
      </c>
    </row>
    <row r="36" spans="1:16" x14ac:dyDescent="0.35">
      <c r="A36" s="18">
        <v>18.489999999999998</v>
      </c>
      <c r="B36" s="18">
        <v>1493</v>
      </c>
      <c r="D36" s="18">
        <v>45</v>
      </c>
      <c r="E36" s="18">
        <v>18.100000000000001</v>
      </c>
    </row>
    <row r="37" spans="1:16" x14ac:dyDescent="0.35">
      <c r="A37" s="18">
        <v>18.399999999999999</v>
      </c>
      <c r="B37" s="18">
        <v>1396</v>
      </c>
      <c r="D37" s="18">
        <v>51</v>
      </c>
      <c r="E37" s="18">
        <v>18</v>
      </c>
    </row>
    <row r="38" spans="1:16" x14ac:dyDescent="0.35">
      <c r="A38" s="18">
        <v>18.399999999999999</v>
      </c>
      <c r="B38" s="18">
        <v>1364</v>
      </c>
      <c r="D38" s="18">
        <v>55</v>
      </c>
      <c r="E38" s="18">
        <v>18</v>
      </c>
    </row>
    <row r="39" spans="1:16" x14ac:dyDescent="0.35">
      <c r="A39" s="18">
        <v>18.2</v>
      </c>
      <c r="B39" s="18">
        <v>1364</v>
      </c>
      <c r="D39" s="18">
        <v>50</v>
      </c>
      <c r="E39" s="18">
        <v>18</v>
      </c>
    </row>
    <row r="40" spans="1:16" x14ac:dyDescent="0.35">
      <c r="A40" s="18">
        <v>18.100000000000001</v>
      </c>
      <c r="B40" s="18">
        <v>1364</v>
      </c>
      <c r="D40" s="18">
        <v>35</v>
      </c>
      <c r="E40" s="18">
        <v>18</v>
      </c>
    </row>
    <row r="41" spans="1:16" x14ac:dyDescent="0.35">
      <c r="A41" s="18">
        <v>18</v>
      </c>
      <c r="B41" s="18">
        <v>1995</v>
      </c>
      <c r="D41" s="18">
        <v>44</v>
      </c>
      <c r="E41" s="18">
        <v>17.57</v>
      </c>
    </row>
    <row r="42" spans="1:16" x14ac:dyDescent="0.35">
      <c r="A42" s="18">
        <v>18</v>
      </c>
      <c r="B42" s="18">
        <v>1498</v>
      </c>
      <c r="D42" s="18">
        <v>55</v>
      </c>
      <c r="E42" s="18">
        <v>17.010000000000002</v>
      </c>
    </row>
    <row r="43" spans="1:16" x14ac:dyDescent="0.35">
      <c r="A43" s="18">
        <v>18</v>
      </c>
      <c r="B43" s="18">
        <v>1461</v>
      </c>
      <c r="D43" s="18">
        <v>40</v>
      </c>
      <c r="E43" s="18">
        <v>17</v>
      </c>
    </row>
    <row r="44" spans="1:16" x14ac:dyDescent="0.35">
      <c r="A44" s="18">
        <v>18</v>
      </c>
      <c r="B44" s="18">
        <v>796</v>
      </c>
      <c r="D44" s="18">
        <v>45</v>
      </c>
      <c r="E44" s="18">
        <v>17</v>
      </c>
    </row>
    <row r="45" spans="1:16" x14ac:dyDescent="0.35">
      <c r="A45" s="18">
        <v>17.57</v>
      </c>
      <c r="B45" s="18">
        <v>1193</v>
      </c>
      <c r="D45" s="18">
        <v>45</v>
      </c>
      <c r="E45" s="18">
        <v>16.78</v>
      </c>
    </row>
    <row r="46" spans="1:16" x14ac:dyDescent="0.35">
      <c r="A46" s="18">
        <v>17.010000000000002</v>
      </c>
      <c r="B46" s="18">
        <v>1582</v>
      </c>
      <c r="D46" s="18">
        <v>62</v>
      </c>
      <c r="E46" s="18">
        <v>16.38</v>
      </c>
    </row>
    <row r="47" spans="1:16" x14ac:dyDescent="0.35">
      <c r="A47" s="18">
        <v>17</v>
      </c>
      <c r="B47" s="18">
        <v>1498</v>
      </c>
      <c r="D47" s="18">
        <v>42</v>
      </c>
      <c r="E47" s="18">
        <v>16.3</v>
      </c>
    </row>
    <row r="48" spans="1:16" x14ac:dyDescent="0.35">
      <c r="A48" s="18">
        <v>17</v>
      </c>
      <c r="B48" s="18">
        <v>1197</v>
      </c>
      <c r="D48" s="18">
        <v>37</v>
      </c>
      <c r="E48" s="18">
        <v>16.3</v>
      </c>
    </row>
    <row r="49" spans="1:16" x14ac:dyDescent="0.35">
      <c r="A49" s="18">
        <v>16.78</v>
      </c>
      <c r="B49" s="18">
        <v>1197</v>
      </c>
      <c r="D49" s="18">
        <v>70</v>
      </c>
      <c r="E49" s="18">
        <v>16</v>
      </c>
      <c r="P49" s="20"/>
    </row>
    <row r="50" spans="1:16" x14ac:dyDescent="0.35">
      <c r="A50" s="18">
        <v>16.38</v>
      </c>
      <c r="B50" s="18">
        <v>1995</v>
      </c>
      <c r="D50" s="18">
        <v>67</v>
      </c>
      <c r="E50" s="18">
        <v>16</v>
      </c>
      <c r="P50" s="20"/>
    </row>
    <row r="51" spans="1:16" x14ac:dyDescent="0.35">
      <c r="A51" s="18">
        <v>16.3</v>
      </c>
      <c r="B51" s="18">
        <v>1197</v>
      </c>
      <c r="D51" s="18">
        <v>50</v>
      </c>
      <c r="E51" s="18">
        <v>16</v>
      </c>
      <c r="P51" s="20"/>
    </row>
    <row r="52" spans="1:16" x14ac:dyDescent="0.35">
      <c r="A52" s="18">
        <v>16</v>
      </c>
      <c r="B52" s="18">
        <v>2179</v>
      </c>
      <c r="D52" s="18">
        <v>51</v>
      </c>
      <c r="E52" s="18">
        <v>15.71</v>
      </c>
      <c r="P52" s="20"/>
    </row>
    <row r="53" spans="1:16" x14ac:dyDescent="0.35">
      <c r="A53" s="18">
        <v>16</v>
      </c>
      <c r="B53" s="18">
        <v>1998</v>
      </c>
      <c r="D53" s="18">
        <v>43</v>
      </c>
      <c r="E53" s="18">
        <v>15.7</v>
      </c>
      <c r="P53" s="20"/>
    </row>
    <row r="54" spans="1:16" x14ac:dyDescent="0.35">
      <c r="A54" s="18">
        <v>16</v>
      </c>
      <c r="B54" s="18">
        <v>1995</v>
      </c>
      <c r="D54" s="18">
        <v>35</v>
      </c>
      <c r="E54" s="18">
        <v>15.5</v>
      </c>
      <c r="P54" s="20"/>
    </row>
    <row r="55" spans="1:16" x14ac:dyDescent="0.35">
      <c r="A55" s="18">
        <v>16</v>
      </c>
      <c r="B55" s="18">
        <v>1461</v>
      </c>
      <c r="D55" s="18">
        <v>45</v>
      </c>
      <c r="E55" s="18">
        <v>15.3</v>
      </c>
      <c r="P55" s="20"/>
    </row>
    <row r="56" spans="1:16" x14ac:dyDescent="0.35">
      <c r="A56" s="18">
        <v>15.71</v>
      </c>
      <c r="B56" s="18">
        <v>1998</v>
      </c>
      <c r="D56" s="18">
        <v>55</v>
      </c>
      <c r="E56" s="18">
        <v>15.29</v>
      </c>
      <c r="P56" s="20"/>
    </row>
    <row r="57" spans="1:16" x14ac:dyDescent="0.35">
      <c r="A57" s="18">
        <v>15.7</v>
      </c>
      <c r="B57" s="18">
        <v>1197</v>
      </c>
      <c r="D57" s="18">
        <v>66</v>
      </c>
      <c r="E57" s="18">
        <v>15.1</v>
      </c>
      <c r="P57" s="20"/>
    </row>
    <row r="58" spans="1:16" x14ac:dyDescent="0.35">
      <c r="A58" s="18">
        <v>15.5</v>
      </c>
      <c r="B58" s="18">
        <v>1198</v>
      </c>
      <c r="D58" s="18">
        <v>43</v>
      </c>
      <c r="E58" s="18">
        <v>15.1</v>
      </c>
      <c r="P58" s="20"/>
    </row>
    <row r="59" spans="1:16" x14ac:dyDescent="0.35">
      <c r="A59" s="18">
        <v>15.3</v>
      </c>
      <c r="B59" s="18">
        <v>1498</v>
      </c>
      <c r="D59" s="18">
        <v>32</v>
      </c>
      <c r="E59" s="18">
        <v>15.1</v>
      </c>
    </row>
    <row r="60" spans="1:16" x14ac:dyDescent="0.35">
      <c r="A60" s="18">
        <v>15.29</v>
      </c>
      <c r="B60" s="18">
        <v>1591</v>
      </c>
      <c r="D60" s="18">
        <v>45</v>
      </c>
      <c r="E60" s="18">
        <v>15.1</v>
      </c>
    </row>
    <row r="61" spans="1:16" x14ac:dyDescent="0.35">
      <c r="A61" s="18">
        <v>15.1</v>
      </c>
      <c r="B61" s="18">
        <v>1968</v>
      </c>
      <c r="D61" s="18">
        <v>70</v>
      </c>
      <c r="E61" s="18">
        <v>15.01</v>
      </c>
    </row>
    <row r="62" spans="1:16" x14ac:dyDescent="0.35">
      <c r="A62" s="18">
        <v>15.1</v>
      </c>
      <c r="B62" s="18">
        <v>1798</v>
      </c>
      <c r="D62" s="18">
        <v>45</v>
      </c>
      <c r="E62" s="18">
        <v>15</v>
      </c>
    </row>
    <row r="63" spans="1:16" x14ac:dyDescent="0.35">
      <c r="A63" s="18">
        <v>15.1</v>
      </c>
      <c r="B63" s="18">
        <v>1197</v>
      </c>
      <c r="D63" s="18">
        <v>40</v>
      </c>
      <c r="E63" s="18">
        <v>15</v>
      </c>
    </row>
    <row r="64" spans="1:16" x14ac:dyDescent="0.35">
      <c r="A64" s="18">
        <v>15.01</v>
      </c>
      <c r="B64" s="18">
        <v>1998</v>
      </c>
      <c r="D64" s="18">
        <v>42</v>
      </c>
      <c r="E64" s="18">
        <v>14.6</v>
      </c>
    </row>
    <row r="65" spans="1:16" x14ac:dyDescent="0.35">
      <c r="A65" s="18">
        <v>15</v>
      </c>
      <c r="B65" s="18">
        <v>1496</v>
      </c>
      <c r="D65" s="18">
        <v>55</v>
      </c>
      <c r="E65" s="18">
        <v>14.5</v>
      </c>
    </row>
    <row r="66" spans="1:16" x14ac:dyDescent="0.35">
      <c r="A66" s="18">
        <v>15</v>
      </c>
      <c r="B66" s="18">
        <v>1197</v>
      </c>
      <c r="D66" s="18">
        <v>60</v>
      </c>
      <c r="E66" s="18">
        <v>14</v>
      </c>
    </row>
    <row r="67" spans="1:16" x14ac:dyDescent="0.35">
      <c r="A67" s="18">
        <v>14.6</v>
      </c>
      <c r="B67" s="18">
        <v>1248</v>
      </c>
      <c r="E67" s="18">
        <v>14</v>
      </c>
      <c r="P67" s="20"/>
    </row>
    <row r="68" spans="1:16" x14ac:dyDescent="0.35">
      <c r="A68" s="18">
        <v>14.5</v>
      </c>
      <c r="B68" s="18">
        <v>1498</v>
      </c>
      <c r="D68" s="18">
        <v>45</v>
      </c>
      <c r="E68" s="18">
        <v>14</v>
      </c>
    </row>
    <row r="69" spans="1:16" x14ac:dyDescent="0.35">
      <c r="A69" s="18">
        <v>14</v>
      </c>
      <c r="B69" s="18">
        <v>2179</v>
      </c>
      <c r="D69" s="18">
        <v>35</v>
      </c>
      <c r="E69" s="18">
        <v>14</v>
      </c>
    </row>
    <row r="70" spans="1:16" x14ac:dyDescent="0.35">
      <c r="A70" s="18">
        <v>14</v>
      </c>
      <c r="B70" s="18">
        <v>1582</v>
      </c>
      <c r="D70" s="18">
        <v>63</v>
      </c>
      <c r="E70" s="18">
        <v>13.93</v>
      </c>
    </row>
    <row r="71" spans="1:16" x14ac:dyDescent="0.35">
      <c r="A71" s="18">
        <v>14</v>
      </c>
      <c r="B71" s="18">
        <v>999</v>
      </c>
      <c r="D71" s="18">
        <v>60</v>
      </c>
      <c r="E71" s="18">
        <v>13.8</v>
      </c>
    </row>
    <row r="72" spans="1:16" x14ac:dyDescent="0.35">
      <c r="A72" s="18">
        <v>14</v>
      </c>
      <c r="B72" s="18">
        <v>998</v>
      </c>
      <c r="E72" s="18">
        <v>13.8</v>
      </c>
    </row>
    <row r="73" spans="1:16" x14ac:dyDescent="0.35">
      <c r="A73" s="18">
        <v>13.93</v>
      </c>
      <c r="B73" s="18">
        <v>2179</v>
      </c>
      <c r="D73" s="18">
        <v>45</v>
      </c>
      <c r="E73" s="18">
        <v>13.6</v>
      </c>
      <c r="P73" s="20"/>
    </row>
    <row r="74" spans="1:16" x14ac:dyDescent="0.35">
      <c r="A74" s="18">
        <v>13.8</v>
      </c>
      <c r="B74" s="18">
        <v>1493</v>
      </c>
      <c r="D74" s="18">
        <v>78</v>
      </c>
      <c r="E74" s="18">
        <v>13.5</v>
      </c>
    </row>
    <row r="75" spans="1:16" x14ac:dyDescent="0.35">
      <c r="A75" s="18">
        <v>13.6</v>
      </c>
      <c r="B75" s="18">
        <v>1496</v>
      </c>
      <c r="D75" s="18">
        <v>62</v>
      </c>
      <c r="E75" s="18">
        <v>13.3</v>
      </c>
    </row>
    <row r="76" spans="1:16" x14ac:dyDescent="0.35">
      <c r="A76" s="18">
        <v>13.5</v>
      </c>
      <c r="B76" s="18">
        <v>2993</v>
      </c>
      <c r="D76" s="18">
        <v>45</v>
      </c>
      <c r="E76" s="18">
        <v>13.3</v>
      </c>
    </row>
    <row r="77" spans="1:16" x14ac:dyDescent="0.35">
      <c r="A77" s="18">
        <v>13.3</v>
      </c>
      <c r="B77" s="18">
        <v>1999</v>
      </c>
      <c r="D77" s="18">
        <v>44</v>
      </c>
      <c r="E77" s="18">
        <v>13.2</v>
      </c>
      <c r="P77" s="20"/>
    </row>
    <row r="78" spans="1:16" x14ac:dyDescent="0.35">
      <c r="A78" s="18">
        <v>13.3</v>
      </c>
      <c r="B78" s="18">
        <v>1197</v>
      </c>
      <c r="D78" s="18">
        <v>70</v>
      </c>
      <c r="E78" s="18">
        <v>13.1</v>
      </c>
      <c r="P78" s="20"/>
    </row>
    <row r="79" spans="1:16" x14ac:dyDescent="0.35">
      <c r="A79" s="18">
        <v>13.2</v>
      </c>
      <c r="B79" s="18">
        <v>1193</v>
      </c>
      <c r="D79" s="18">
        <v>50</v>
      </c>
      <c r="E79" s="18">
        <v>13.1</v>
      </c>
      <c r="P79" s="20"/>
    </row>
    <row r="80" spans="1:16" x14ac:dyDescent="0.35">
      <c r="A80" s="18">
        <v>13.1</v>
      </c>
      <c r="B80" s="18">
        <v>2993</v>
      </c>
      <c r="D80" s="18">
        <v>35</v>
      </c>
      <c r="E80" s="18">
        <v>13</v>
      </c>
      <c r="P80" s="20"/>
    </row>
    <row r="81" spans="1:16" x14ac:dyDescent="0.35">
      <c r="A81" s="18">
        <v>13.1</v>
      </c>
      <c r="B81" s="18">
        <v>1999</v>
      </c>
      <c r="D81" s="18">
        <v>36</v>
      </c>
      <c r="E81" s="18">
        <v>13</v>
      </c>
    </row>
    <row r="82" spans="1:16" x14ac:dyDescent="0.35">
      <c r="A82" s="18">
        <v>13</v>
      </c>
      <c r="B82" s="18">
        <v>796</v>
      </c>
      <c r="D82" s="18">
        <v>60</v>
      </c>
      <c r="E82" s="18">
        <v>12.8</v>
      </c>
    </row>
    <row r="83" spans="1:16" x14ac:dyDescent="0.35">
      <c r="A83" s="18">
        <v>12.8</v>
      </c>
      <c r="B83" s="18">
        <v>1493</v>
      </c>
      <c r="D83" s="18">
        <v>37</v>
      </c>
      <c r="E83" s="18">
        <v>12.6</v>
      </c>
    </row>
    <row r="84" spans="1:16" x14ac:dyDescent="0.35">
      <c r="A84" s="18">
        <v>12.6</v>
      </c>
      <c r="B84" s="18">
        <v>1197</v>
      </c>
      <c r="D84" s="18">
        <v>80</v>
      </c>
      <c r="E84" s="18">
        <v>12.55</v>
      </c>
    </row>
    <row r="85" spans="1:16" x14ac:dyDescent="0.35">
      <c r="A85" s="18">
        <v>12.55</v>
      </c>
      <c r="B85" s="18">
        <v>2755</v>
      </c>
      <c r="D85" s="18">
        <v>52</v>
      </c>
      <c r="E85" s="18">
        <v>12.5</v>
      </c>
    </row>
    <row r="86" spans="1:16" x14ac:dyDescent="0.35">
      <c r="A86" s="18">
        <v>12.5</v>
      </c>
      <c r="B86" s="18">
        <v>2979</v>
      </c>
      <c r="D86" s="18">
        <v>60</v>
      </c>
      <c r="E86" s="18">
        <v>12.4</v>
      </c>
    </row>
    <row r="87" spans="1:16" x14ac:dyDescent="0.35">
      <c r="A87" s="18">
        <v>12.4</v>
      </c>
      <c r="B87" s="18">
        <v>2523</v>
      </c>
      <c r="D87" s="18">
        <v>60</v>
      </c>
      <c r="E87" s="18">
        <v>12.3</v>
      </c>
    </row>
    <row r="88" spans="1:16" x14ac:dyDescent="0.35">
      <c r="A88" s="18">
        <v>12.4</v>
      </c>
      <c r="B88" s="18">
        <v>1493</v>
      </c>
      <c r="D88" s="18">
        <v>55</v>
      </c>
      <c r="E88" s="18">
        <v>12.1</v>
      </c>
    </row>
    <row r="89" spans="1:16" x14ac:dyDescent="0.35">
      <c r="A89" s="18">
        <v>12.3</v>
      </c>
      <c r="B89" s="18">
        <v>2523</v>
      </c>
      <c r="D89" s="18">
        <v>55</v>
      </c>
      <c r="E89" s="18">
        <v>12</v>
      </c>
    </row>
    <row r="90" spans="1:16" x14ac:dyDescent="0.35">
      <c r="A90" s="18">
        <v>12.1</v>
      </c>
      <c r="B90" s="18">
        <v>1598</v>
      </c>
      <c r="D90" s="18">
        <v>40</v>
      </c>
      <c r="E90" s="18">
        <v>12</v>
      </c>
    </row>
    <row r="91" spans="1:16" x14ac:dyDescent="0.35">
      <c r="A91" s="18">
        <v>12</v>
      </c>
      <c r="B91" s="18">
        <v>2393</v>
      </c>
      <c r="D91" s="18">
        <v>60</v>
      </c>
      <c r="E91" s="18">
        <v>11.5</v>
      </c>
    </row>
    <row r="92" spans="1:16" x14ac:dyDescent="0.35">
      <c r="A92" s="18">
        <v>12</v>
      </c>
      <c r="B92" s="18">
        <v>1598</v>
      </c>
      <c r="D92" s="18">
        <v>55</v>
      </c>
      <c r="E92" s="18">
        <v>11.4</v>
      </c>
      <c r="P92" s="20"/>
    </row>
    <row r="93" spans="1:16" x14ac:dyDescent="0.35">
      <c r="A93" s="18">
        <v>12</v>
      </c>
      <c r="B93" s="18">
        <v>1196</v>
      </c>
      <c r="D93" s="18">
        <v>66</v>
      </c>
      <c r="E93" s="18">
        <v>11.3</v>
      </c>
      <c r="P93" s="20"/>
    </row>
    <row r="94" spans="1:16" x14ac:dyDescent="0.35">
      <c r="A94" s="18">
        <v>11.5</v>
      </c>
      <c r="B94" s="18">
        <v>2523</v>
      </c>
      <c r="D94" s="18">
        <v>55</v>
      </c>
      <c r="E94" s="18">
        <v>11.2</v>
      </c>
      <c r="P94" s="20"/>
    </row>
    <row r="95" spans="1:16" x14ac:dyDescent="0.35">
      <c r="A95" s="18">
        <v>11.5</v>
      </c>
      <c r="B95" s="18">
        <v>2179</v>
      </c>
      <c r="D95" s="18">
        <v>40</v>
      </c>
      <c r="E95" s="18">
        <v>11</v>
      </c>
      <c r="P95" s="20"/>
    </row>
    <row r="96" spans="1:16" x14ac:dyDescent="0.35">
      <c r="A96" s="18">
        <v>11.4</v>
      </c>
      <c r="B96" s="18">
        <v>2179</v>
      </c>
      <c r="E96" s="18">
        <v>11</v>
      </c>
      <c r="P96" s="20"/>
    </row>
    <row r="97" spans="1:16" x14ac:dyDescent="0.35">
      <c r="A97" s="18">
        <v>11.3</v>
      </c>
      <c r="B97" s="18">
        <v>1798</v>
      </c>
      <c r="D97" s="18">
        <v>63</v>
      </c>
      <c r="E97" s="18">
        <v>10.8</v>
      </c>
      <c r="P97" s="20"/>
    </row>
    <row r="98" spans="1:16" x14ac:dyDescent="0.35">
      <c r="A98" s="18">
        <v>11.2</v>
      </c>
      <c r="B98" s="18">
        <v>2755</v>
      </c>
      <c r="D98" s="18">
        <v>55</v>
      </c>
      <c r="E98" s="18">
        <v>10.7</v>
      </c>
      <c r="P98" s="20"/>
    </row>
    <row r="99" spans="1:16" x14ac:dyDescent="0.35">
      <c r="A99" s="18">
        <v>11.2</v>
      </c>
      <c r="B99" s="18">
        <v>2694</v>
      </c>
      <c r="D99" s="18">
        <v>66</v>
      </c>
      <c r="E99" s="18">
        <v>10.6</v>
      </c>
      <c r="P99" s="20"/>
    </row>
    <row r="100" spans="1:16" x14ac:dyDescent="0.35">
      <c r="A100" s="18">
        <v>11.2</v>
      </c>
      <c r="B100" s="18">
        <v>2393</v>
      </c>
      <c r="D100" s="18">
        <v>55</v>
      </c>
      <c r="E100" s="18">
        <v>10.3</v>
      </c>
      <c r="P100" s="20"/>
    </row>
    <row r="101" spans="1:16" x14ac:dyDescent="0.35">
      <c r="A101" s="18">
        <v>11</v>
      </c>
      <c r="B101" s="18">
        <v>1196</v>
      </c>
      <c r="D101" s="18">
        <v>50</v>
      </c>
      <c r="E101" s="18">
        <v>10.199999999999999</v>
      </c>
      <c r="P101" s="20"/>
    </row>
    <row r="102" spans="1:16" x14ac:dyDescent="0.35">
      <c r="A102" s="18">
        <v>11</v>
      </c>
      <c r="B102" s="18">
        <v>72</v>
      </c>
      <c r="D102" s="18">
        <v>40</v>
      </c>
      <c r="E102" s="18">
        <v>10.199999999999999</v>
      </c>
      <c r="P102" s="20"/>
    </row>
    <row r="103" spans="1:16" x14ac:dyDescent="0.35">
      <c r="A103" s="18">
        <v>10.8</v>
      </c>
      <c r="B103" s="18">
        <v>2179</v>
      </c>
      <c r="D103" s="18">
        <v>66</v>
      </c>
      <c r="E103" s="18">
        <v>10.1</v>
      </c>
      <c r="P103" s="20"/>
    </row>
    <row r="104" spans="1:16" x14ac:dyDescent="0.35">
      <c r="A104" s="18">
        <v>10.7</v>
      </c>
      <c r="B104" s="18">
        <v>2489</v>
      </c>
      <c r="D104" s="18">
        <v>60.9</v>
      </c>
      <c r="E104" s="18">
        <v>10</v>
      </c>
      <c r="P104" s="20"/>
    </row>
    <row r="105" spans="1:16" x14ac:dyDescent="0.35">
      <c r="A105" s="18">
        <v>10.6</v>
      </c>
      <c r="B105" s="18">
        <v>1798</v>
      </c>
      <c r="D105" s="18">
        <v>50</v>
      </c>
      <c r="E105" s="18">
        <v>10</v>
      </c>
      <c r="P105" s="20"/>
    </row>
    <row r="106" spans="1:16" x14ac:dyDescent="0.35">
      <c r="A106" s="18">
        <v>10.3</v>
      </c>
      <c r="B106" s="18">
        <v>2489</v>
      </c>
      <c r="D106" s="18">
        <v>55</v>
      </c>
      <c r="E106" s="18">
        <v>9.5</v>
      </c>
      <c r="P106" s="20"/>
    </row>
    <row r="107" spans="1:16" x14ac:dyDescent="0.35">
      <c r="A107" s="18">
        <v>10.199999999999999</v>
      </c>
      <c r="B107" s="18">
        <v>1498</v>
      </c>
      <c r="D107" s="18">
        <v>60</v>
      </c>
      <c r="E107" s="18">
        <v>9.4</v>
      </c>
      <c r="P107" s="20"/>
    </row>
    <row r="108" spans="1:16" x14ac:dyDescent="0.35">
      <c r="A108" s="18">
        <v>10.199999999999999</v>
      </c>
      <c r="B108" s="18">
        <v>1298</v>
      </c>
      <c r="D108" s="18">
        <v>80</v>
      </c>
      <c r="E108" s="18">
        <v>9.4</v>
      </c>
      <c r="P108" s="20"/>
    </row>
    <row r="109" spans="1:16" x14ac:dyDescent="0.35">
      <c r="A109" s="18">
        <v>10.1</v>
      </c>
      <c r="B109" s="18">
        <v>1798</v>
      </c>
      <c r="D109" s="18">
        <v>80</v>
      </c>
      <c r="E109" s="18">
        <v>9.3000000000000007</v>
      </c>
      <c r="P109" s="20"/>
    </row>
    <row r="110" spans="1:16" x14ac:dyDescent="0.35">
      <c r="A110" s="18">
        <v>10</v>
      </c>
      <c r="B110" s="18">
        <v>4951</v>
      </c>
      <c r="D110" s="18">
        <v>70</v>
      </c>
      <c r="E110" s="18">
        <v>8.4</v>
      </c>
      <c r="P110" s="20"/>
    </row>
    <row r="111" spans="1:16" x14ac:dyDescent="0.35">
      <c r="A111" s="18">
        <v>10</v>
      </c>
      <c r="B111" s="18">
        <v>1498</v>
      </c>
      <c r="D111" s="18">
        <v>80</v>
      </c>
      <c r="E111" s="18">
        <v>8.1</v>
      </c>
      <c r="P111" s="20"/>
    </row>
    <row r="112" spans="1:16" x14ac:dyDescent="0.35">
      <c r="A112" s="18">
        <v>9.5</v>
      </c>
      <c r="B112" s="18">
        <v>1798</v>
      </c>
      <c r="D112" s="18">
        <v>80</v>
      </c>
      <c r="E112" s="18">
        <v>7.8</v>
      </c>
      <c r="P112" s="20"/>
    </row>
    <row r="113" spans="1:16" x14ac:dyDescent="0.35">
      <c r="A113" s="18">
        <v>9.4</v>
      </c>
      <c r="B113" s="18">
        <v>2523</v>
      </c>
      <c r="D113" s="18">
        <v>80</v>
      </c>
      <c r="E113" s="18">
        <v>7.7</v>
      </c>
      <c r="P113" s="20"/>
    </row>
    <row r="114" spans="1:16" x14ac:dyDescent="0.35">
      <c r="A114" s="18">
        <v>9.4</v>
      </c>
      <c r="B114" s="18">
        <v>2179</v>
      </c>
      <c r="D114" s="18">
        <v>60</v>
      </c>
      <c r="E114" s="18">
        <v>7.32</v>
      </c>
      <c r="P114" s="20"/>
    </row>
    <row r="115" spans="1:16" x14ac:dyDescent="0.35">
      <c r="A115" s="18">
        <v>9.3000000000000007</v>
      </c>
      <c r="B115" s="18">
        <v>2198</v>
      </c>
      <c r="D115" s="18">
        <v>87</v>
      </c>
      <c r="E115" s="18">
        <v>7</v>
      </c>
      <c r="P115" s="20"/>
    </row>
    <row r="116" spans="1:16" x14ac:dyDescent="0.35">
      <c r="A116" s="18">
        <v>8.4</v>
      </c>
      <c r="B116" s="18">
        <v>1995</v>
      </c>
      <c r="D116" s="18">
        <v>93</v>
      </c>
      <c r="E116" s="18">
        <v>5.3</v>
      </c>
    </row>
    <row r="117" spans="1:16" x14ac:dyDescent="0.35">
      <c r="A117" s="18">
        <v>8.1</v>
      </c>
      <c r="B117" s="18">
        <v>2179</v>
      </c>
      <c r="D117" s="18">
        <v>70</v>
      </c>
      <c r="E117" s="18">
        <v>4.45</v>
      </c>
    </row>
    <row r="118" spans="1:16" x14ac:dyDescent="0.35">
      <c r="A118" s="18">
        <v>7.8</v>
      </c>
      <c r="B118" s="18">
        <v>2694</v>
      </c>
      <c r="D118" s="18">
        <v>35</v>
      </c>
      <c r="P118" s="20"/>
    </row>
    <row r="119" spans="1:16" x14ac:dyDescent="0.35">
      <c r="A119" s="18">
        <v>7.7</v>
      </c>
      <c r="B119" s="18">
        <v>3198</v>
      </c>
      <c r="P119" s="20"/>
    </row>
    <row r="120" spans="1:16" x14ac:dyDescent="0.35">
      <c r="A120" s="18">
        <v>7.32</v>
      </c>
      <c r="B120" s="18">
        <v>2979</v>
      </c>
      <c r="D120" s="18">
        <v>78</v>
      </c>
      <c r="P120" s="20"/>
    </row>
    <row r="121" spans="1:16" x14ac:dyDescent="0.35">
      <c r="A121" s="18">
        <v>7</v>
      </c>
      <c r="B121" s="18">
        <v>2982</v>
      </c>
      <c r="D121" s="18">
        <v>68</v>
      </c>
    </row>
    <row r="122" spans="1:16" x14ac:dyDescent="0.35">
      <c r="A122" s="18">
        <v>5.3</v>
      </c>
      <c r="B122" s="18">
        <v>4461</v>
      </c>
      <c r="D122" s="18">
        <v>46</v>
      </c>
    </row>
    <row r="123" spans="1:16" x14ac:dyDescent="0.35">
      <c r="A123" s="18">
        <v>4.45</v>
      </c>
      <c r="B123" s="18">
        <v>4395</v>
      </c>
      <c r="D123" s="18">
        <v>52</v>
      </c>
    </row>
    <row r="124" spans="1:16" x14ac:dyDescent="0.35">
      <c r="B124" s="18" t="s">
        <v>148</v>
      </c>
      <c r="D124" s="18">
        <v>80</v>
      </c>
    </row>
    <row r="125" spans="1:16" x14ac:dyDescent="0.35">
      <c r="D125" s="18">
        <v>88</v>
      </c>
    </row>
    <row r="126" spans="1:16" x14ac:dyDescent="0.35">
      <c r="D126" s="18">
        <v>60</v>
      </c>
    </row>
    <row r="127" spans="1:16" x14ac:dyDescent="0.35">
      <c r="D127" s="18">
        <v>50</v>
      </c>
    </row>
    <row r="128" spans="1:16" x14ac:dyDescent="0.35">
      <c r="D128" s="18">
        <v>70</v>
      </c>
    </row>
    <row r="129" spans="4:4" x14ac:dyDescent="0.35">
      <c r="D129" s="18">
        <v>59</v>
      </c>
    </row>
    <row r="130" spans="4:4" x14ac:dyDescent="0.35">
      <c r="D130" s="18">
        <v>61</v>
      </c>
    </row>
    <row r="131" spans="4:4" x14ac:dyDescent="0.35">
      <c r="D131" s="18">
        <v>40</v>
      </c>
    </row>
    <row r="132" spans="4:4" x14ac:dyDescent="0.35">
      <c r="D132" s="18">
        <v>66</v>
      </c>
    </row>
    <row r="133" spans="4:4" x14ac:dyDescent="0.35">
      <c r="D133" s="18">
        <v>71</v>
      </c>
    </row>
    <row r="134" spans="4:4" x14ac:dyDescent="0.35">
      <c r="D134" s="18">
        <v>63</v>
      </c>
    </row>
    <row r="135" spans="4:4" x14ac:dyDescent="0.35">
      <c r="D135" s="18">
        <v>55</v>
      </c>
    </row>
    <row r="136" spans="4:4" x14ac:dyDescent="0.35">
      <c r="D136" s="18">
        <v>45</v>
      </c>
    </row>
    <row r="137" spans="4:4" x14ac:dyDescent="0.35">
      <c r="D137" s="18">
        <v>42</v>
      </c>
    </row>
    <row r="138" spans="4:4" x14ac:dyDescent="0.35">
      <c r="D138" s="18">
        <v>37</v>
      </c>
    </row>
    <row r="139" spans="4:4" x14ac:dyDescent="0.35">
      <c r="D139" s="18">
        <v>44</v>
      </c>
    </row>
    <row r="140" spans="4:4" x14ac:dyDescent="0.35">
      <c r="D140" s="18">
        <v>43</v>
      </c>
    </row>
    <row r="141" spans="4:4" x14ac:dyDescent="0.35">
      <c r="D141" s="18">
        <v>32</v>
      </c>
    </row>
    <row r="142" spans="4:4" x14ac:dyDescent="0.35">
      <c r="D142" s="18">
        <v>27</v>
      </c>
    </row>
    <row r="143" spans="4:4" x14ac:dyDescent="0.35">
      <c r="D143" s="18">
        <v>15</v>
      </c>
    </row>
    <row r="148" spans="16:16" x14ac:dyDescent="0.35">
      <c r="P148" s="20"/>
    </row>
    <row r="156" spans="16:16" x14ac:dyDescent="0.35">
      <c r="P156" s="20"/>
    </row>
    <row r="157" spans="16:16" x14ac:dyDescent="0.35">
      <c r="P157" s="20"/>
    </row>
    <row r="158" spans="16:16" x14ac:dyDescent="0.35">
      <c r="P158" s="20"/>
    </row>
    <row r="159" spans="16:16" x14ac:dyDescent="0.35">
      <c r="P159" s="20"/>
    </row>
    <row r="168" spans="16:16" x14ac:dyDescent="0.35">
      <c r="P168" s="20"/>
    </row>
    <row r="169" spans="16:16" x14ac:dyDescent="0.35">
      <c r="P169" s="20"/>
    </row>
    <row r="170" spans="16:16" x14ac:dyDescent="0.35">
      <c r="P170" s="20"/>
    </row>
    <row r="171" spans="16:16" x14ac:dyDescent="0.35">
      <c r="P171" s="20"/>
    </row>
    <row r="172" spans="16:16" x14ac:dyDescent="0.35">
      <c r="P172" s="20"/>
    </row>
    <row r="173" spans="16:16" x14ac:dyDescent="0.35">
      <c r="P173" s="20"/>
    </row>
    <row r="174" spans="16:16" x14ac:dyDescent="0.35">
      <c r="P174" s="20"/>
    </row>
    <row r="175" spans="16:16" x14ac:dyDescent="0.35">
      <c r="P175" s="20"/>
    </row>
    <row r="176" spans="16:16" x14ac:dyDescent="0.35">
      <c r="P176" s="20"/>
    </row>
    <row r="177" spans="16:16" x14ac:dyDescent="0.35">
      <c r="P177" s="20"/>
    </row>
    <row r="205" spans="16:16" x14ac:dyDescent="0.35">
      <c r="P205" s="20"/>
    </row>
    <row r="206" spans="16:16" x14ac:dyDescent="0.35">
      <c r="P206" s="20"/>
    </row>
    <row r="207" spans="16:16" x14ac:dyDescent="0.35">
      <c r="P207" s="20"/>
    </row>
    <row r="208" spans="16:16" x14ac:dyDescent="0.35">
      <c r="P208" s="20"/>
    </row>
    <row r="209" spans="16:16" x14ac:dyDescent="0.35">
      <c r="P209" s="20"/>
    </row>
    <row r="210" spans="16:16" x14ac:dyDescent="0.35">
      <c r="P210" s="20"/>
    </row>
    <row r="211" spans="16:16" x14ac:dyDescent="0.35">
      <c r="P211" s="20"/>
    </row>
    <row r="212" spans="16:16" x14ac:dyDescent="0.35">
      <c r="P212" s="20"/>
    </row>
    <row r="213" spans="16:16" x14ac:dyDescent="0.35">
      <c r="P213" s="20"/>
    </row>
    <row r="214" spans="16:16" x14ac:dyDescent="0.35">
      <c r="P214" s="20"/>
    </row>
    <row r="215" spans="16:16" x14ac:dyDescent="0.35">
      <c r="P215" s="20"/>
    </row>
    <row r="218" spans="16:16" x14ac:dyDescent="0.35">
      <c r="P218" s="20"/>
    </row>
    <row r="219" spans="16:16" x14ac:dyDescent="0.35">
      <c r="P219" s="20"/>
    </row>
    <row r="225" spans="16:16" x14ac:dyDescent="0.35">
      <c r="P225" s="20"/>
    </row>
    <row r="226" spans="16:16" x14ac:dyDescent="0.35">
      <c r="P226" s="20"/>
    </row>
    <row r="227" spans="16:16" x14ac:dyDescent="0.35">
      <c r="P227" s="20"/>
    </row>
    <row r="228" spans="16:16" x14ac:dyDescent="0.35">
      <c r="P228" s="20"/>
    </row>
    <row r="229" spans="16:16" x14ac:dyDescent="0.35">
      <c r="P229" s="20"/>
    </row>
    <row r="230" spans="16:16" x14ac:dyDescent="0.35">
      <c r="P230" s="20"/>
    </row>
    <row r="231" spans="16:16" x14ac:dyDescent="0.35">
      <c r="P231" s="20"/>
    </row>
    <row r="233" spans="16:16" x14ac:dyDescent="0.35">
      <c r="P233" s="20"/>
    </row>
    <row r="234" spans="16:16" x14ac:dyDescent="0.35">
      <c r="P234" s="20"/>
    </row>
    <row r="235" spans="16:16" x14ac:dyDescent="0.35">
      <c r="P235" s="20"/>
    </row>
    <row r="236" spans="16:16" x14ac:dyDescent="0.35">
      <c r="P236" s="20"/>
    </row>
    <row r="237" spans="16:16" x14ac:dyDescent="0.35">
      <c r="P237" s="20"/>
    </row>
    <row r="238" spans="16:16" x14ac:dyDescent="0.35">
      <c r="P238" s="20"/>
    </row>
    <row r="239" spans="16:16" x14ac:dyDescent="0.35">
      <c r="P239" s="20"/>
    </row>
    <row r="241" spans="16:16" x14ac:dyDescent="0.35">
      <c r="P241" s="20"/>
    </row>
    <row r="242" spans="16:16" x14ac:dyDescent="0.35">
      <c r="P242" s="20"/>
    </row>
    <row r="243" spans="16:16" x14ac:dyDescent="0.35">
      <c r="P243" s="20"/>
    </row>
    <row r="244" spans="16:16" x14ac:dyDescent="0.35">
      <c r="P244" s="20"/>
    </row>
    <row r="245" spans="16:16" x14ac:dyDescent="0.35">
      <c r="P245" s="20"/>
    </row>
    <row r="246" spans="16:16" x14ac:dyDescent="0.35">
      <c r="P246" s="20"/>
    </row>
    <row r="247" spans="16:16" x14ac:dyDescent="0.35">
      <c r="P247" s="20"/>
    </row>
    <row r="248" spans="16:16" x14ac:dyDescent="0.35">
      <c r="P248" s="20"/>
    </row>
    <row r="249" spans="16:16" x14ac:dyDescent="0.35">
      <c r="P249" s="20"/>
    </row>
    <row r="250" spans="16:16" x14ac:dyDescent="0.35">
      <c r="P250" s="20"/>
    </row>
    <row r="260" spans="16:16" x14ac:dyDescent="0.35">
      <c r="P260" s="20"/>
    </row>
    <row r="261" spans="16:16" x14ac:dyDescent="0.35">
      <c r="P261" s="20"/>
    </row>
    <row r="262" spans="16:16" x14ac:dyDescent="0.35">
      <c r="P262" s="20"/>
    </row>
    <row r="263" spans="16:16" x14ac:dyDescent="0.35">
      <c r="P263" s="20"/>
    </row>
    <row r="264" spans="16:16" x14ac:dyDescent="0.35">
      <c r="P264" s="20"/>
    </row>
    <row r="265" spans="16:16" x14ac:dyDescent="0.35">
      <c r="P265" s="20"/>
    </row>
    <row r="282" spans="16:16" x14ac:dyDescent="0.35">
      <c r="P282" s="20"/>
    </row>
    <row r="283" spans="16:16" x14ac:dyDescent="0.35">
      <c r="P283" s="20"/>
    </row>
    <row r="284" spans="16:16" x14ac:dyDescent="0.35">
      <c r="P284" s="20"/>
    </row>
    <row r="285" spans="16:16" x14ac:dyDescent="0.35">
      <c r="P285" s="20"/>
    </row>
    <row r="286" spans="16:16" x14ac:dyDescent="0.35">
      <c r="P286" s="20"/>
    </row>
    <row r="287" spans="16:16" x14ac:dyDescent="0.35">
      <c r="P287" s="20"/>
    </row>
    <row r="288" spans="16:16" x14ac:dyDescent="0.35">
      <c r="P288" s="20"/>
    </row>
    <row r="289" spans="16:16" x14ac:dyDescent="0.35">
      <c r="P289" s="20"/>
    </row>
    <row r="298" spans="16:16" x14ac:dyDescent="0.35">
      <c r="P298" s="20"/>
    </row>
    <row r="306" spans="16:16" x14ac:dyDescent="0.35">
      <c r="P306" s="20"/>
    </row>
    <row r="308" spans="16:16" x14ac:dyDescent="0.35">
      <c r="P308" s="20"/>
    </row>
    <row r="331" spans="16:16" x14ac:dyDescent="0.35">
      <c r="P331" s="20"/>
    </row>
    <row r="376" spans="16:16" x14ac:dyDescent="0.35">
      <c r="P376" s="20"/>
    </row>
    <row r="377" spans="16:16" x14ac:dyDescent="0.35">
      <c r="P377" s="20"/>
    </row>
    <row r="378" spans="16:16" x14ac:dyDescent="0.35">
      <c r="P378" s="20"/>
    </row>
    <row r="379" spans="16:16" x14ac:dyDescent="0.35">
      <c r="P379" s="20"/>
    </row>
    <row r="382" spans="16:16" x14ac:dyDescent="0.35">
      <c r="P382" s="20"/>
    </row>
    <row r="383" spans="16:16" x14ac:dyDescent="0.35">
      <c r="P383" s="20"/>
    </row>
    <row r="384" spans="16:16" x14ac:dyDescent="0.35">
      <c r="P384" s="20"/>
    </row>
    <row r="385" spans="16:16" x14ac:dyDescent="0.35">
      <c r="P385" s="20"/>
    </row>
    <row r="386" spans="16:16" x14ac:dyDescent="0.35">
      <c r="P386" s="20"/>
    </row>
    <row r="387" spans="16:16" x14ac:dyDescent="0.35">
      <c r="P387" s="20"/>
    </row>
    <row r="388" spans="16:16" x14ac:dyDescent="0.35">
      <c r="P388" s="20"/>
    </row>
    <row r="389" spans="16:16" x14ac:dyDescent="0.35">
      <c r="P389" s="20"/>
    </row>
    <row r="390" spans="16:16" x14ac:dyDescent="0.35">
      <c r="P390" s="20"/>
    </row>
    <row r="414" spans="16:16" x14ac:dyDescent="0.35">
      <c r="P414" s="20"/>
    </row>
    <row r="415" spans="16:16" x14ac:dyDescent="0.35">
      <c r="P415" s="20"/>
    </row>
    <row r="416" spans="16:16" x14ac:dyDescent="0.35">
      <c r="P416" s="20"/>
    </row>
    <row r="417" spans="16:16" x14ac:dyDescent="0.35">
      <c r="P417" s="20"/>
    </row>
    <row r="418" spans="16:16" x14ac:dyDescent="0.35">
      <c r="P418" s="20"/>
    </row>
    <row r="419" spans="16:16" x14ac:dyDescent="0.35">
      <c r="P419" s="20"/>
    </row>
    <row r="420" spans="16:16" x14ac:dyDescent="0.35">
      <c r="P420" s="20"/>
    </row>
    <row r="421" spans="16:16" x14ac:dyDescent="0.35">
      <c r="P421" s="20"/>
    </row>
    <row r="423" spans="16:16" x14ac:dyDescent="0.35">
      <c r="P423" s="20"/>
    </row>
    <row r="424" spans="16:16" x14ac:dyDescent="0.35">
      <c r="P424" s="20"/>
    </row>
    <row r="425" spans="16:16" x14ac:dyDescent="0.35">
      <c r="P425" s="20"/>
    </row>
    <row r="440" spans="16:16" x14ac:dyDescent="0.35">
      <c r="P440" s="20"/>
    </row>
    <row r="441" spans="16:16" x14ac:dyDescent="0.35">
      <c r="P441" s="20"/>
    </row>
    <row r="442" spans="16:16" x14ac:dyDescent="0.35">
      <c r="P442" s="20"/>
    </row>
    <row r="443" spans="16:16" x14ac:dyDescent="0.35">
      <c r="P443" s="20"/>
    </row>
    <row r="460" spans="16:16" x14ac:dyDescent="0.35">
      <c r="P460" s="20"/>
    </row>
    <row r="461" spans="16:16" x14ac:dyDescent="0.35">
      <c r="P461" s="20"/>
    </row>
    <row r="462" spans="16:16" x14ac:dyDescent="0.35">
      <c r="P462" s="20"/>
    </row>
    <row r="463" spans="16:16" x14ac:dyDescent="0.35">
      <c r="P463" s="20"/>
    </row>
    <row r="464" spans="16:16" x14ac:dyDescent="0.35">
      <c r="P464" s="20"/>
    </row>
    <row r="465" spans="16:16" x14ac:dyDescent="0.35">
      <c r="P465" s="20"/>
    </row>
    <row r="466" spans="16:16" x14ac:dyDescent="0.35">
      <c r="P466" s="20"/>
    </row>
    <row r="467" spans="16:16" x14ac:dyDescent="0.35">
      <c r="P467" s="20"/>
    </row>
    <row r="468" spans="16:16" x14ac:dyDescent="0.35">
      <c r="P468" s="20"/>
    </row>
    <row r="469" spans="16:16" x14ac:dyDescent="0.35">
      <c r="P469" s="20"/>
    </row>
    <row r="470" spans="16:16" x14ac:dyDescent="0.35">
      <c r="P470" s="20"/>
    </row>
    <row r="471" spans="16:16" x14ac:dyDescent="0.35">
      <c r="P471" s="20"/>
    </row>
    <row r="472" spans="16:16" x14ac:dyDescent="0.35">
      <c r="P472" s="20"/>
    </row>
    <row r="473" spans="16:16" x14ac:dyDescent="0.35">
      <c r="P473" s="20"/>
    </row>
    <row r="474" spans="16:16" x14ac:dyDescent="0.35">
      <c r="P474" s="20"/>
    </row>
    <row r="475" spans="16:16" x14ac:dyDescent="0.35">
      <c r="P475" s="20"/>
    </row>
    <row r="476" spans="16:16" x14ac:dyDescent="0.35">
      <c r="P476" s="20"/>
    </row>
    <row r="477" spans="16:16" x14ac:dyDescent="0.35">
      <c r="P477" s="20"/>
    </row>
    <row r="478" spans="16:16" x14ac:dyDescent="0.35">
      <c r="P478" s="20"/>
    </row>
    <row r="479" spans="16:16" x14ac:dyDescent="0.35">
      <c r="P479" s="20"/>
    </row>
    <row r="480" spans="16:16" x14ac:dyDescent="0.35">
      <c r="P480" s="20"/>
    </row>
    <row r="481" spans="16:16" x14ac:dyDescent="0.35">
      <c r="P481" s="20"/>
    </row>
    <row r="482" spans="16:16" x14ac:dyDescent="0.35">
      <c r="P482" s="20"/>
    </row>
    <row r="483" spans="16:16" x14ac:dyDescent="0.35">
      <c r="P483" s="20"/>
    </row>
    <row r="484" spans="16:16" x14ac:dyDescent="0.35">
      <c r="P484" s="20"/>
    </row>
    <row r="485" spans="16:16" x14ac:dyDescent="0.35">
      <c r="P485" s="20"/>
    </row>
    <row r="486" spans="16:16" x14ac:dyDescent="0.35">
      <c r="P486" s="20"/>
    </row>
    <row r="487" spans="16:16" x14ac:dyDescent="0.35">
      <c r="P487" s="20"/>
    </row>
    <row r="488" spans="16:16" x14ac:dyDescent="0.35">
      <c r="P488" s="20"/>
    </row>
    <row r="489" spans="16:16" x14ac:dyDescent="0.35">
      <c r="P489" s="20"/>
    </row>
    <row r="490" spans="16:16" x14ac:dyDescent="0.35">
      <c r="P490" s="20"/>
    </row>
    <row r="491" spans="16:16" x14ac:dyDescent="0.35">
      <c r="P491" s="20"/>
    </row>
    <row r="492" spans="16:16" x14ac:dyDescent="0.35">
      <c r="P492" s="20"/>
    </row>
    <row r="493" spans="16:16" x14ac:dyDescent="0.35">
      <c r="P493" s="20"/>
    </row>
    <row r="494" spans="16:16" x14ac:dyDescent="0.35">
      <c r="P494" s="20"/>
    </row>
    <row r="495" spans="16:16" x14ac:dyDescent="0.35">
      <c r="P495" s="20"/>
    </row>
    <row r="496" spans="16:16" x14ac:dyDescent="0.35">
      <c r="P496" s="20"/>
    </row>
    <row r="497" spans="16:16" x14ac:dyDescent="0.35">
      <c r="P497" s="20"/>
    </row>
    <row r="498" spans="16:16" x14ac:dyDescent="0.35">
      <c r="P498" s="20"/>
    </row>
    <row r="499" spans="16:16" x14ac:dyDescent="0.35">
      <c r="P499" s="20"/>
    </row>
    <row r="500" spans="16:16" x14ac:dyDescent="0.35">
      <c r="P500" s="20"/>
    </row>
    <row r="501" spans="16:16" x14ac:dyDescent="0.35">
      <c r="P501" s="20"/>
    </row>
    <row r="502" spans="16:16" x14ac:dyDescent="0.35">
      <c r="P502" s="20"/>
    </row>
    <row r="503" spans="16:16" x14ac:dyDescent="0.35">
      <c r="P503" s="20"/>
    </row>
    <row r="504" spans="16:16" x14ac:dyDescent="0.35">
      <c r="P504" s="20"/>
    </row>
    <row r="505" spans="16:16" x14ac:dyDescent="0.35">
      <c r="P505" s="20"/>
    </row>
    <row r="506" spans="16:16" x14ac:dyDescent="0.35">
      <c r="P506" s="20"/>
    </row>
    <row r="507" spans="16:16" x14ac:dyDescent="0.35">
      <c r="P507" s="20"/>
    </row>
    <row r="508" spans="16:16" x14ac:dyDescent="0.35">
      <c r="P508" s="20"/>
    </row>
    <row r="509" spans="16:16" x14ac:dyDescent="0.35">
      <c r="P509" s="20"/>
    </row>
    <row r="510" spans="16:16" x14ac:dyDescent="0.35">
      <c r="P510" s="20"/>
    </row>
    <row r="511" spans="16:16" x14ac:dyDescent="0.35">
      <c r="P511" s="20"/>
    </row>
    <row r="512" spans="16:16" x14ac:dyDescent="0.35">
      <c r="P512" s="20"/>
    </row>
    <row r="513" spans="16:16" x14ac:dyDescent="0.35">
      <c r="P513" s="20"/>
    </row>
    <row r="514" spans="16:16" x14ac:dyDescent="0.35">
      <c r="P514" s="20"/>
    </row>
    <row r="515" spans="16:16" x14ac:dyDescent="0.35">
      <c r="P515" s="20"/>
    </row>
    <row r="518" spans="16:16" x14ac:dyDescent="0.35">
      <c r="P518" s="20"/>
    </row>
    <row r="519" spans="16:16" x14ac:dyDescent="0.35">
      <c r="P519" s="20"/>
    </row>
    <row r="520" spans="16:16" x14ac:dyDescent="0.35">
      <c r="P520" s="20"/>
    </row>
    <row r="521" spans="16:16" x14ac:dyDescent="0.35">
      <c r="P521" s="20"/>
    </row>
    <row r="522" spans="16:16" x14ac:dyDescent="0.35">
      <c r="P522" s="20"/>
    </row>
    <row r="523" spans="16:16" x14ac:dyDescent="0.35">
      <c r="P523" s="20"/>
    </row>
    <row r="524" spans="16:16" x14ac:dyDescent="0.35">
      <c r="P524" s="20"/>
    </row>
    <row r="525" spans="16:16" x14ac:dyDescent="0.35">
      <c r="P525" s="20"/>
    </row>
    <row r="526" spans="16:16" x14ac:dyDescent="0.35">
      <c r="P526" s="20"/>
    </row>
    <row r="527" spans="16:16" x14ac:dyDescent="0.35">
      <c r="P527" s="20"/>
    </row>
    <row r="528" spans="16:16" x14ac:dyDescent="0.35">
      <c r="P528" s="20"/>
    </row>
    <row r="529" spans="16:16" x14ac:dyDescent="0.35">
      <c r="P529" s="20"/>
    </row>
    <row r="530" spans="16:16" x14ac:dyDescent="0.35">
      <c r="P530" s="20"/>
    </row>
    <row r="531" spans="16:16" x14ac:dyDescent="0.35">
      <c r="P531" s="20"/>
    </row>
    <row r="532" spans="16:16" x14ac:dyDescent="0.35">
      <c r="P532" s="20"/>
    </row>
    <row r="533" spans="16:16" x14ac:dyDescent="0.35">
      <c r="P533" s="20"/>
    </row>
    <row r="534" spans="16:16" x14ac:dyDescent="0.35">
      <c r="P534" s="20"/>
    </row>
    <row r="535" spans="16:16" x14ac:dyDescent="0.35">
      <c r="P535" s="20"/>
    </row>
    <row r="536" spans="16:16" x14ac:dyDescent="0.35">
      <c r="P536" s="20"/>
    </row>
    <row r="537" spans="16:16" x14ac:dyDescent="0.35">
      <c r="P537" s="20"/>
    </row>
    <row r="538" spans="16:16" x14ac:dyDescent="0.35">
      <c r="P538" s="20"/>
    </row>
    <row r="539" spans="16:16" x14ac:dyDescent="0.35">
      <c r="P539" s="20"/>
    </row>
    <row r="540" spans="16:16" x14ac:dyDescent="0.35">
      <c r="P540" s="20"/>
    </row>
    <row r="541" spans="16:16" x14ac:dyDescent="0.35">
      <c r="P541" s="20"/>
    </row>
    <row r="542" spans="16:16" x14ac:dyDescent="0.35">
      <c r="P542" s="20"/>
    </row>
    <row r="543" spans="16:16" x14ac:dyDescent="0.35">
      <c r="P543" s="20"/>
    </row>
    <row r="544" spans="16:16" x14ac:dyDescent="0.35">
      <c r="P544" s="20"/>
    </row>
    <row r="545" spans="16:16" x14ac:dyDescent="0.35">
      <c r="P545" s="20"/>
    </row>
    <row r="546" spans="16:16" x14ac:dyDescent="0.35">
      <c r="P546" s="20"/>
    </row>
    <row r="547" spans="16:16" x14ac:dyDescent="0.35">
      <c r="P547" s="20"/>
    </row>
    <row r="548" spans="16:16" x14ac:dyDescent="0.35">
      <c r="P548" s="20"/>
    </row>
    <row r="549" spans="16:16" x14ac:dyDescent="0.35">
      <c r="P549" s="20"/>
    </row>
    <row r="550" spans="16:16" x14ac:dyDescent="0.35">
      <c r="P550" s="20"/>
    </row>
    <row r="551" spans="16:16" x14ac:dyDescent="0.35">
      <c r="P551" s="20"/>
    </row>
    <row r="552" spans="16:16" x14ac:dyDescent="0.35">
      <c r="P552" s="20"/>
    </row>
    <row r="553" spans="16:16" x14ac:dyDescent="0.35">
      <c r="P553" s="20"/>
    </row>
    <row r="554" spans="16:16" x14ac:dyDescent="0.35">
      <c r="P554" s="20"/>
    </row>
    <row r="555" spans="16:16" x14ac:dyDescent="0.35">
      <c r="P555" s="20"/>
    </row>
    <row r="556" spans="16:16" x14ac:dyDescent="0.35">
      <c r="P556" s="20"/>
    </row>
    <row r="557" spans="16:16" x14ac:dyDescent="0.35">
      <c r="P557" s="20"/>
    </row>
    <row r="558" spans="16:16" x14ac:dyDescent="0.35">
      <c r="P558" s="20"/>
    </row>
    <row r="563" spans="16:16" x14ac:dyDescent="0.35">
      <c r="P563" s="20"/>
    </row>
    <row r="564" spans="16:16" x14ac:dyDescent="0.35">
      <c r="P564" s="20"/>
    </row>
    <row r="565" spans="16:16" x14ac:dyDescent="0.35">
      <c r="P565" s="20"/>
    </row>
    <row r="566" spans="16:16" x14ac:dyDescent="0.35">
      <c r="P566" s="20"/>
    </row>
    <row r="567" spans="16:16" x14ac:dyDescent="0.35">
      <c r="P567" s="20"/>
    </row>
    <row r="568" spans="16:16" x14ac:dyDescent="0.35">
      <c r="P568" s="20"/>
    </row>
    <row r="569" spans="16:16" x14ac:dyDescent="0.35">
      <c r="P569" s="20"/>
    </row>
    <row r="570" spans="16:16" x14ac:dyDescent="0.35">
      <c r="P570" s="20"/>
    </row>
    <row r="571" spans="16:16" x14ac:dyDescent="0.35">
      <c r="P571" s="20"/>
    </row>
    <row r="572" spans="16:16" x14ac:dyDescent="0.35">
      <c r="P572" s="20"/>
    </row>
    <row r="573" spans="16:16" x14ac:dyDescent="0.35">
      <c r="P573" s="20"/>
    </row>
    <row r="574" spans="16:16" x14ac:dyDescent="0.35">
      <c r="P574" s="20"/>
    </row>
    <row r="575" spans="16:16" x14ac:dyDescent="0.35">
      <c r="P575" s="20"/>
    </row>
    <row r="576" spans="16:16" x14ac:dyDescent="0.35">
      <c r="P576" s="20"/>
    </row>
    <row r="577" spans="16:16" x14ac:dyDescent="0.35">
      <c r="P577" s="20"/>
    </row>
    <row r="578" spans="16:16" x14ac:dyDescent="0.35">
      <c r="P578" s="20"/>
    </row>
    <row r="579" spans="16:16" x14ac:dyDescent="0.35">
      <c r="P579" s="20"/>
    </row>
    <row r="580" spans="16:16" x14ac:dyDescent="0.35">
      <c r="P580" s="20"/>
    </row>
    <row r="581" spans="16:16" x14ac:dyDescent="0.35">
      <c r="P581" s="20"/>
    </row>
    <row r="582" spans="16:16" x14ac:dyDescent="0.35">
      <c r="P582" s="20"/>
    </row>
    <row r="583" spans="16:16" x14ac:dyDescent="0.35">
      <c r="P583" s="20"/>
    </row>
    <row r="584" spans="16:16" x14ac:dyDescent="0.35">
      <c r="P584" s="20"/>
    </row>
    <row r="585" spans="16:16" x14ac:dyDescent="0.35">
      <c r="P585" s="20"/>
    </row>
    <row r="586" spans="16:16" x14ac:dyDescent="0.35">
      <c r="P586" s="20"/>
    </row>
    <row r="587" spans="16:16" x14ac:dyDescent="0.35">
      <c r="P587" s="20"/>
    </row>
    <row r="588" spans="16:16" x14ac:dyDescent="0.35">
      <c r="P588" s="20"/>
    </row>
    <row r="589" spans="16:16" x14ac:dyDescent="0.35">
      <c r="P589" s="20"/>
    </row>
    <row r="590" spans="16:16" x14ac:dyDescent="0.35">
      <c r="P590" s="20"/>
    </row>
    <row r="591" spans="16:16" x14ac:dyDescent="0.35">
      <c r="P591" s="20"/>
    </row>
    <row r="592" spans="16:16" x14ac:dyDescent="0.35">
      <c r="P592" s="20"/>
    </row>
    <row r="593" spans="16:16" x14ac:dyDescent="0.35">
      <c r="P593" s="20"/>
    </row>
    <row r="594" spans="16:16" x14ac:dyDescent="0.35">
      <c r="P594" s="20"/>
    </row>
    <row r="595" spans="16:16" x14ac:dyDescent="0.35">
      <c r="P595" s="20"/>
    </row>
    <row r="596" spans="16:16" x14ac:dyDescent="0.35">
      <c r="P596" s="20"/>
    </row>
    <row r="597" spans="16:16" x14ac:dyDescent="0.35">
      <c r="P597" s="20"/>
    </row>
    <row r="598" spans="16:16" x14ac:dyDescent="0.35">
      <c r="P598" s="20"/>
    </row>
    <row r="599" spans="16:16" x14ac:dyDescent="0.35">
      <c r="P599" s="20"/>
    </row>
    <row r="600" spans="16:16" x14ac:dyDescent="0.35">
      <c r="P600" s="20"/>
    </row>
    <row r="601" spans="16:16" x14ac:dyDescent="0.35">
      <c r="P601" s="20"/>
    </row>
    <row r="602" spans="16:16" x14ac:dyDescent="0.35">
      <c r="P602" s="20"/>
    </row>
    <row r="603" spans="16:16" x14ac:dyDescent="0.35">
      <c r="P603" s="20"/>
    </row>
    <row r="604" spans="16:16" x14ac:dyDescent="0.35">
      <c r="P604" s="20"/>
    </row>
    <row r="605" spans="16:16" x14ac:dyDescent="0.35">
      <c r="P605" s="20"/>
    </row>
    <row r="606" spans="16:16" x14ac:dyDescent="0.35">
      <c r="P606" s="20"/>
    </row>
    <row r="607" spans="16:16" x14ac:dyDescent="0.35">
      <c r="P607" s="20"/>
    </row>
    <row r="608" spans="16:16" x14ac:dyDescent="0.35">
      <c r="P608" s="20"/>
    </row>
    <row r="609" spans="16:16" x14ac:dyDescent="0.35">
      <c r="P609" s="20"/>
    </row>
    <row r="610" spans="16:16" x14ac:dyDescent="0.35">
      <c r="P610" s="20"/>
    </row>
    <row r="611" spans="16:16" x14ac:dyDescent="0.35">
      <c r="P611" s="20"/>
    </row>
    <row r="612" spans="16:16" x14ac:dyDescent="0.35">
      <c r="P612" s="20"/>
    </row>
    <row r="613" spans="16:16" x14ac:dyDescent="0.35">
      <c r="P613" s="20"/>
    </row>
    <row r="614" spans="16:16" x14ac:dyDescent="0.35">
      <c r="P614" s="20"/>
    </row>
    <row r="615" spans="16:16" x14ac:dyDescent="0.35">
      <c r="P615" s="20"/>
    </row>
    <row r="616" spans="16:16" x14ac:dyDescent="0.35">
      <c r="P616" s="20"/>
    </row>
    <row r="617" spans="16:16" x14ac:dyDescent="0.35">
      <c r="P617" s="20"/>
    </row>
    <row r="618" spans="16:16" x14ac:dyDescent="0.35">
      <c r="P618" s="20"/>
    </row>
    <row r="619" spans="16:16" x14ac:dyDescent="0.35">
      <c r="P619" s="20"/>
    </row>
    <row r="620" spans="16:16" x14ac:dyDescent="0.35">
      <c r="P620" s="20"/>
    </row>
    <row r="621" spans="16:16" x14ac:dyDescent="0.35">
      <c r="P621" s="20"/>
    </row>
    <row r="622" spans="16:16" x14ac:dyDescent="0.35">
      <c r="P622" s="20"/>
    </row>
    <row r="623" spans="16:16" x14ac:dyDescent="0.35">
      <c r="P623" s="20"/>
    </row>
    <row r="624" spans="16:16" x14ac:dyDescent="0.35">
      <c r="P624" s="20"/>
    </row>
    <row r="625" spans="16:16" x14ac:dyDescent="0.35">
      <c r="P625" s="20"/>
    </row>
    <row r="626" spans="16:16" x14ac:dyDescent="0.35">
      <c r="P626" s="20"/>
    </row>
    <row r="627" spans="16:16" x14ac:dyDescent="0.35">
      <c r="P627" s="20"/>
    </row>
    <row r="628" spans="16:16" x14ac:dyDescent="0.35">
      <c r="P628" s="20"/>
    </row>
    <row r="629" spans="16:16" x14ac:dyDescent="0.35">
      <c r="P629" s="20"/>
    </row>
    <row r="630" spans="16:16" x14ac:dyDescent="0.35">
      <c r="P630" s="20"/>
    </row>
    <row r="631" spans="16:16" x14ac:dyDescent="0.35">
      <c r="P631" s="20"/>
    </row>
    <row r="632" spans="16:16" x14ac:dyDescent="0.35">
      <c r="P632" s="20"/>
    </row>
    <row r="633" spans="16:16" x14ac:dyDescent="0.35">
      <c r="P633" s="20"/>
    </row>
    <row r="634" spans="16:16" x14ac:dyDescent="0.35">
      <c r="P634" s="20"/>
    </row>
    <row r="635" spans="16:16" x14ac:dyDescent="0.35">
      <c r="P635" s="20"/>
    </row>
    <row r="638" spans="16:16" x14ac:dyDescent="0.35">
      <c r="P638" s="20"/>
    </row>
    <row r="639" spans="16:16" x14ac:dyDescent="0.35">
      <c r="P639" s="20"/>
    </row>
    <row r="640" spans="16:16" x14ac:dyDescent="0.35">
      <c r="P640" s="20"/>
    </row>
    <row r="641" spans="16:16" x14ac:dyDescent="0.35">
      <c r="P641" s="20"/>
    </row>
    <row r="642" spans="16:16" x14ac:dyDescent="0.35">
      <c r="P642" s="20"/>
    </row>
    <row r="643" spans="16:16" x14ac:dyDescent="0.35">
      <c r="P643" s="20"/>
    </row>
    <row r="644" spans="16:16" x14ac:dyDescent="0.35">
      <c r="P644" s="20"/>
    </row>
    <row r="645" spans="16:16" x14ac:dyDescent="0.35">
      <c r="P645" s="20"/>
    </row>
    <row r="646" spans="16:16" x14ac:dyDescent="0.35">
      <c r="P646" s="20"/>
    </row>
    <row r="651" spans="16:16" x14ac:dyDescent="0.35">
      <c r="P651" s="20"/>
    </row>
    <row r="652" spans="16:16" x14ac:dyDescent="0.35">
      <c r="P652" s="20"/>
    </row>
    <row r="653" spans="16:16" x14ac:dyDescent="0.35">
      <c r="P653" s="20"/>
    </row>
    <row r="654" spans="16:16" x14ac:dyDescent="0.35">
      <c r="P654" s="20"/>
    </row>
    <row r="655" spans="16:16" x14ac:dyDescent="0.35">
      <c r="P655" s="20"/>
    </row>
    <row r="656" spans="16:16" x14ac:dyDescent="0.35">
      <c r="P656" s="20"/>
    </row>
    <row r="657" spans="16:16" x14ac:dyDescent="0.35">
      <c r="P657" s="20"/>
    </row>
    <row r="658" spans="16:16" x14ac:dyDescent="0.35">
      <c r="P658" s="20"/>
    </row>
    <row r="659" spans="16:16" x14ac:dyDescent="0.35">
      <c r="P659" s="20"/>
    </row>
    <row r="660" spans="16:16" x14ac:dyDescent="0.35">
      <c r="P660" s="20"/>
    </row>
    <row r="661" spans="16:16" x14ac:dyDescent="0.35">
      <c r="P661" s="20"/>
    </row>
    <row r="662" spans="16:16" x14ac:dyDescent="0.35">
      <c r="P662" s="20"/>
    </row>
    <row r="663" spans="16:16" x14ac:dyDescent="0.35">
      <c r="P663" s="20"/>
    </row>
    <row r="664" spans="16:16" x14ac:dyDescent="0.35">
      <c r="P664" s="20"/>
    </row>
    <row r="665" spans="16:16" x14ac:dyDescent="0.35">
      <c r="P665" s="20"/>
    </row>
    <row r="666" spans="16:16" x14ac:dyDescent="0.35">
      <c r="P666" s="20"/>
    </row>
    <row r="668" spans="16:16" x14ac:dyDescent="0.35">
      <c r="P668" s="20"/>
    </row>
    <row r="669" spans="16:16" x14ac:dyDescent="0.35">
      <c r="P669" s="20"/>
    </row>
    <row r="670" spans="16:16" x14ac:dyDescent="0.35">
      <c r="P670" s="20"/>
    </row>
    <row r="671" spans="16:16" x14ac:dyDescent="0.35">
      <c r="P671" s="20"/>
    </row>
    <row r="672" spans="16:16" x14ac:dyDescent="0.35">
      <c r="P672" s="20"/>
    </row>
    <row r="673" spans="16:16" x14ac:dyDescent="0.35">
      <c r="P673" s="20"/>
    </row>
    <row r="674" spans="16:16" x14ac:dyDescent="0.35">
      <c r="P674" s="20"/>
    </row>
    <row r="675" spans="16:16" x14ac:dyDescent="0.35">
      <c r="P675" s="20"/>
    </row>
    <row r="676" spans="16:16" x14ac:dyDescent="0.35">
      <c r="P676" s="20"/>
    </row>
    <row r="677" spans="16:16" x14ac:dyDescent="0.35">
      <c r="P677" s="20"/>
    </row>
    <row r="679" spans="16:16" x14ac:dyDescent="0.35">
      <c r="P679" s="20"/>
    </row>
    <row r="680" spans="16:16" x14ac:dyDescent="0.35">
      <c r="P680" s="20"/>
    </row>
    <row r="681" spans="16:16" x14ac:dyDescent="0.35">
      <c r="P681" s="20"/>
    </row>
    <row r="682" spans="16:16" x14ac:dyDescent="0.35">
      <c r="P682" s="20"/>
    </row>
    <row r="683" spans="16:16" x14ac:dyDescent="0.35">
      <c r="P683" s="20"/>
    </row>
    <row r="684" spans="16:16" x14ac:dyDescent="0.35">
      <c r="P684" s="20"/>
    </row>
    <row r="685" spans="16:16" x14ac:dyDescent="0.35">
      <c r="P685" s="20"/>
    </row>
    <row r="686" spans="16:16" x14ac:dyDescent="0.35">
      <c r="P686" s="20"/>
    </row>
    <row r="687" spans="16:16" x14ac:dyDescent="0.35">
      <c r="P687" s="20"/>
    </row>
    <row r="688" spans="16:16" x14ac:dyDescent="0.35">
      <c r="P688" s="20"/>
    </row>
    <row r="689" spans="16:16" x14ac:dyDescent="0.35">
      <c r="P689" s="20"/>
    </row>
    <row r="690" spans="16:16" x14ac:dyDescent="0.35">
      <c r="P690" s="20"/>
    </row>
    <row r="691" spans="16:16" x14ac:dyDescent="0.35">
      <c r="P691" s="20"/>
    </row>
    <row r="692" spans="16:16" x14ac:dyDescent="0.35">
      <c r="P692" s="20"/>
    </row>
    <row r="693" spans="16:16" x14ac:dyDescent="0.35">
      <c r="P693" s="20"/>
    </row>
    <row r="694" spans="16:16" x14ac:dyDescent="0.35">
      <c r="P694" s="20"/>
    </row>
    <row r="695" spans="16:16" x14ac:dyDescent="0.35">
      <c r="P695" s="20"/>
    </row>
    <row r="696" spans="16:16" x14ac:dyDescent="0.35">
      <c r="P696" s="20"/>
    </row>
    <row r="697" spans="16:16" x14ac:dyDescent="0.35">
      <c r="P697" s="20"/>
    </row>
    <row r="698" spans="16:16" x14ac:dyDescent="0.35">
      <c r="P698" s="20"/>
    </row>
    <row r="699" spans="16:16" x14ac:dyDescent="0.35">
      <c r="P699" s="20"/>
    </row>
    <row r="700" spans="16:16" x14ac:dyDescent="0.35">
      <c r="P700" s="20"/>
    </row>
    <row r="701" spans="16:16" x14ac:dyDescent="0.35">
      <c r="P701" s="20"/>
    </row>
    <row r="702" spans="16:16" x14ac:dyDescent="0.35">
      <c r="P702" s="20"/>
    </row>
    <row r="703" spans="16:16" x14ac:dyDescent="0.35">
      <c r="P703" s="20"/>
    </row>
    <row r="704" spans="16:16" x14ac:dyDescent="0.35">
      <c r="P704" s="20"/>
    </row>
    <row r="705" spans="16:16" x14ac:dyDescent="0.35">
      <c r="P705" s="20"/>
    </row>
    <row r="706" spans="16:16" x14ac:dyDescent="0.35">
      <c r="P706" s="20"/>
    </row>
    <row r="707" spans="16:16" x14ac:dyDescent="0.35">
      <c r="P707" s="20"/>
    </row>
    <row r="708" spans="16:16" x14ac:dyDescent="0.35">
      <c r="P708" s="20"/>
    </row>
    <row r="709" spans="16:16" x14ac:dyDescent="0.35">
      <c r="P709" s="20"/>
    </row>
    <row r="710" spans="16:16" x14ac:dyDescent="0.35">
      <c r="P710" s="20"/>
    </row>
    <row r="711" spans="16:16" x14ac:dyDescent="0.35">
      <c r="P711" s="20"/>
    </row>
    <row r="712" spans="16:16" x14ac:dyDescent="0.35">
      <c r="P712" s="20"/>
    </row>
    <row r="713" spans="16:16" x14ac:dyDescent="0.35">
      <c r="P713" s="20"/>
    </row>
    <row r="714" spans="16:16" x14ac:dyDescent="0.35">
      <c r="P714" s="20"/>
    </row>
    <row r="715" spans="16:16" x14ac:dyDescent="0.35">
      <c r="P715" s="20"/>
    </row>
    <row r="716" spans="16:16" x14ac:dyDescent="0.35">
      <c r="P716" s="20"/>
    </row>
    <row r="717" spans="16:16" x14ac:dyDescent="0.35">
      <c r="P717" s="20"/>
    </row>
    <row r="718" spans="16:16" x14ac:dyDescent="0.35">
      <c r="P718" s="20"/>
    </row>
    <row r="719" spans="16:16" x14ac:dyDescent="0.35">
      <c r="P719" s="20"/>
    </row>
    <row r="720" spans="16:16" x14ac:dyDescent="0.35">
      <c r="P720" s="20"/>
    </row>
    <row r="721" spans="16:16" x14ac:dyDescent="0.35">
      <c r="P721" s="20"/>
    </row>
    <row r="722" spans="16:16" x14ac:dyDescent="0.35">
      <c r="P722" s="20"/>
    </row>
    <row r="723" spans="16:16" x14ac:dyDescent="0.35">
      <c r="P723" s="20"/>
    </row>
    <row r="724" spans="16:16" x14ac:dyDescent="0.35">
      <c r="P724" s="20"/>
    </row>
    <row r="725" spans="16:16" x14ac:dyDescent="0.35">
      <c r="P725" s="20"/>
    </row>
    <row r="726" spans="16:16" x14ac:dyDescent="0.35">
      <c r="P726" s="20"/>
    </row>
    <row r="727" spans="16:16" x14ac:dyDescent="0.35">
      <c r="P727" s="20"/>
    </row>
    <row r="728" spans="16:16" x14ac:dyDescent="0.35">
      <c r="P728" s="20"/>
    </row>
    <row r="729" spans="16:16" x14ac:dyDescent="0.35">
      <c r="P729" s="20"/>
    </row>
    <row r="730" spans="16:16" x14ac:dyDescent="0.35">
      <c r="P730" s="20"/>
    </row>
    <row r="731" spans="16:16" x14ac:dyDescent="0.35">
      <c r="P731" s="20"/>
    </row>
    <row r="732" spans="16:16" x14ac:dyDescent="0.35">
      <c r="P732" s="20"/>
    </row>
    <row r="733" spans="16:16" x14ac:dyDescent="0.35">
      <c r="P733" s="20"/>
    </row>
    <row r="734" spans="16:16" x14ac:dyDescent="0.35">
      <c r="P734" s="20"/>
    </row>
    <row r="735" spans="16:16" x14ac:dyDescent="0.35">
      <c r="P735" s="20"/>
    </row>
    <row r="736" spans="16:16" x14ac:dyDescent="0.35">
      <c r="P736" s="20"/>
    </row>
    <row r="737" spans="16:16" x14ac:dyDescent="0.35">
      <c r="P737" s="20"/>
    </row>
    <row r="738" spans="16:16" x14ac:dyDescent="0.35">
      <c r="P738" s="20"/>
    </row>
    <row r="739" spans="16:16" x14ac:dyDescent="0.35">
      <c r="P739" s="20"/>
    </row>
    <row r="740" spans="16:16" x14ac:dyDescent="0.35">
      <c r="P740" s="20"/>
    </row>
    <row r="741" spans="16:16" x14ac:dyDescent="0.35">
      <c r="P741" s="20"/>
    </row>
    <row r="742" spans="16:16" x14ac:dyDescent="0.35">
      <c r="P742" s="20"/>
    </row>
    <row r="743" spans="16:16" x14ac:dyDescent="0.35">
      <c r="P743" s="20"/>
    </row>
    <row r="744" spans="16:16" x14ac:dyDescent="0.35">
      <c r="P744" s="20"/>
    </row>
    <row r="745" spans="16:16" x14ac:dyDescent="0.35">
      <c r="P745" s="20"/>
    </row>
    <row r="746" spans="16:16" x14ac:dyDescent="0.35">
      <c r="P746" s="20"/>
    </row>
    <row r="747" spans="16:16" x14ac:dyDescent="0.35">
      <c r="P747" s="20"/>
    </row>
    <row r="748" spans="16:16" x14ac:dyDescent="0.35">
      <c r="P748" s="20"/>
    </row>
    <row r="749" spans="16:16" x14ac:dyDescent="0.35">
      <c r="P749" s="20"/>
    </row>
    <row r="750" spans="16:16" x14ac:dyDescent="0.35">
      <c r="P750" s="20"/>
    </row>
    <row r="751" spans="16:16" x14ac:dyDescent="0.35">
      <c r="P751" s="20"/>
    </row>
    <row r="752" spans="16:16" x14ac:dyDescent="0.35">
      <c r="P752" s="20"/>
    </row>
    <row r="753" spans="16:16" x14ac:dyDescent="0.35">
      <c r="P753" s="20"/>
    </row>
    <row r="754" spans="16:16" x14ac:dyDescent="0.35">
      <c r="P754" s="20"/>
    </row>
    <row r="755" spans="16:16" x14ac:dyDescent="0.35">
      <c r="P755" s="20"/>
    </row>
    <row r="756" spans="16:16" x14ac:dyDescent="0.35">
      <c r="P756" s="20"/>
    </row>
    <row r="757" spans="16:16" x14ac:dyDescent="0.35">
      <c r="P757" s="20"/>
    </row>
    <row r="758" spans="16:16" x14ac:dyDescent="0.35">
      <c r="P758" s="20"/>
    </row>
    <row r="759" spans="16:16" x14ac:dyDescent="0.35">
      <c r="P759" s="20"/>
    </row>
    <row r="760" spans="16:16" x14ac:dyDescent="0.35">
      <c r="P760" s="20"/>
    </row>
    <row r="761" spans="16:16" x14ac:dyDescent="0.35">
      <c r="P761" s="20"/>
    </row>
    <row r="762" spans="16:16" x14ac:dyDescent="0.35">
      <c r="P762" s="20"/>
    </row>
    <row r="763" spans="16:16" x14ac:dyDescent="0.35">
      <c r="P763" s="20"/>
    </row>
    <row r="764" spans="16:16" x14ac:dyDescent="0.35">
      <c r="P764" s="20"/>
    </row>
    <row r="765" spans="16:16" x14ac:dyDescent="0.35">
      <c r="P765" s="20"/>
    </row>
    <row r="766" spans="16:16" x14ac:dyDescent="0.35">
      <c r="P766" s="20"/>
    </row>
    <row r="767" spans="16:16" x14ac:dyDescent="0.35">
      <c r="P767" s="20"/>
    </row>
    <row r="768" spans="16:16" x14ac:dyDescent="0.35">
      <c r="P768" s="20"/>
    </row>
    <row r="769" spans="16:16" x14ac:dyDescent="0.35">
      <c r="P769" s="20"/>
    </row>
    <row r="770" spans="16:16" x14ac:dyDescent="0.35">
      <c r="P770" s="20"/>
    </row>
    <row r="771" spans="16:16" x14ac:dyDescent="0.35">
      <c r="P771" s="20"/>
    </row>
    <row r="772" spans="16:16" x14ac:dyDescent="0.35">
      <c r="P772" s="20"/>
    </row>
    <row r="773" spans="16:16" x14ac:dyDescent="0.35">
      <c r="P773" s="20"/>
    </row>
    <row r="774" spans="16:16" x14ac:dyDescent="0.35">
      <c r="P774" s="20"/>
    </row>
    <row r="775" spans="16:16" x14ac:dyDescent="0.35">
      <c r="P775" s="20"/>
    </row>
    <row r="776" spans="16:16" x14ac:dyDescent="0.35">
      <c r="P776" s="20"/>
    </row>
    <row r="777" spans="16:16" x14ac:dyDescent="0.35">
      <c r="P777" s="20"/>
    </row>
    <row r="778" spans="16:16" x14ac:dyDescent="0.35">
      <c r="P778" s="20"/>
    </row>
    <row r="779" spans="16:16" x14ac:dyDescent="0.35">
      <c r="P779" s="20"/>
    </row>
    <row r="780" spans="16:16" x14ac:dyDescent="0.35">
      <c r="P780" s="20"/>
    </row>
    <row r="781" spans="16:16" x14ac:dyDescent="0.35">
      <c r="P781" s="20"/>
    </row>
    <row r="782" spans="16:16" x14ac:dyDescent="0.35">
      <c r="P782" s="20"/>
    </row>
    <row r="783" spans="16:16" x14ac:dyDescent="0.35">
      <c r="P783" s="20"/>
    </row>
    <row r="784" spans="16:16" x14ac:dyDescent="0.35">
      <c r="P784" s="20"/>
    </row>
    <row r="785" spans="16:16" x14ac:dyDescent="0.35">
      <c r="P785" s="20"/>
    </row>
    <row r="786" spans="16:16" x14ac:dyDescent="0.35">
      <c r="P786" s="20"/>
    </row>
    <row r="787" spans="16:16" x14ac:dyDescent="0.35">
      <c r="P787" s="20"/>
    </row>
    <row r="788" spans="16:16" x14ac:dyDescent="0.35">
      <c r="P788" s="20"/>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V17"/>
  <sheetViews>
    <sheetView workbookViewId="0">
      <selection activeCell="G23" sqref="G23"/>
    </sheetView>
  </sheetViews>
  <sheetFormatPr defaultRowHeight="14.5" x14ac:dyDescent="0.35"/>
  <cols>
    <col min="1" max="1" width="9" style="18" bestFit="1" customWidth="1"/>
    <col min="2" max="2" width="6.1796875" style="18" bestFit="1" customWidth="1"/>
    <col min="3" max="3" width="7.08984375" style="18" bestFit="1" customWidth="1"/>
    <col min="4" max="4" width="10.453125" style="18" bestFit="1" customWidth="1"/>
    <col min="5" max="6" width="10.6328125" style="18" bestFit="1" customWidth="1"/>
    <col min="7" max="7" width="16.453125" style="18" bestFit="1" customWidth="1"/>
    <col min="8" max="8" width="18.36328125" style="18" bestFit="1" customWidth="1"/>
    <col min="9" max="9" width="10.6328125" style="18" bestFit="1" customWidth="1"/>
    <col min="10" max="10" width="9.08984375" style="18" bestFit="1" customWidth="1"/>
    <col min="11" max="11" width="13.453125" style="18" bestFit="1" customWidth="1"/>
    <col min="12" max="12" width="23.08984375" style="18" bestFit="1" customWidth="1"/>
    <col min="13" max="14" width="28" style="18" bestFit="1" customWidth="1"/>
    <col min="15" max="15" width="17.7265625" style="18" bestFit="1" customWidth="1"/>
    <col min="16" max="16" width="16.453125" style="18" bestFit="1" customWidth="1"/>
    <col min="17" max="17" width="9.1796875" style="18" bestFit="1" customWidth="1"/>
    <col min="18" max="18" width="10" style="18" bestFit="1" customWidth="1"/>
    <col min="19" max="19" width="5.81640625" style="18" bestFit="1" customWidth="1"/>
    <col min="20" max="20" width="19.453125" style="18" bestFit="1" customWidth="1"/>
    <col min="21" max="21" width="23.54296875" style="18" bestFit="1" customWidth="1"/>
    <col min="22" max="22" width="20.6328125" style="18" bestFit="1" customWidth="1"/>
    <col min="23" max="23" width="28.90625" style="18" bestFit="1" customWidth="1"/>
    <col min="24" max="24" width="11.54296875" style="18" bestFit="1" customWidth="1"/>
    <col min="25" max="25" width="7.08984375" style="18" bestFit="1" customWidth="1"/>
    <col min="26" max="26" width="16.453125" style="18" bestFit="1" customWidth="1"/>
    <col min="27" max="27" width="11.81640625" style="18" bestFit="1" customWidth="1"/>
    <col min="28" max="28" width="13.1796875" style="18" bestFit="1" customWidth="1"/>
    <col min="29" max="29" width="15.81640625" style="18" bestFit="1" customWidth="1"/>
    <col min="30" max="30" width="51.54296875" style="18" bestFit="1" customWidth="1"/>
    <col min="31" max="31" width="40.81640625" style="18" bestFit="1" customWidth="1"/>
    <col min="32" max="32" width="10.08984375" style="18" bestFit="1" customWidth="1"/>
    <col min="33" max="33" width="16.54296875" style="18" bestFit="1" customWidth="1"/>
    <col min="34" max="34" width="15.90625" style="18" bestFit="1" customWidth="1"/>
    <col min="35" max="35" width="13.90625" style="18" bestFit="1" customWidth="1"/>
    <col min="36" max="36" width="15" style="18" bestFit="1" customWidth="1"/>
    <col min="37" max="37" width="11.453125" style="18" bestFit="1" customWidth="1"/>
    <col min="38" max="38" width="12.1796875" style="18" bestFit="1" customWidth="1"/>
    <col min="39" max="39" width="6.08984375" style="18" bestFit="1" customWidth="1"/>
    <col min="40" max="40" width="17.90625" style="18" bestFit="1" customWidth="1"/>
    <col min="41" max="41" width="20.81640625" style="18" bestFit="1" customWidth="1"/>
    <col min="42" max="42" width="12" style="18" bestFit="1" customWidth="1"/>
    <col min="43" max="43" width="10.81640625" style="18" bestFit="1" customWidth="1"/>
    <col min="44" max="44" width="9.08984375" style="18" bestFit="1" customWidth="1"/>
    <col min="45" max="45" width="14.90625" style="18" bestFit="1" customWidth="1"/>
    <col min="46" max="46" width="13.26953125" style="18" bestFit="1" customWidth="1"/>
    <col min="47" max="47" width="7.08984375" style="18" bestFit="1" customWidth="1"/>
    <col min="48" max="48" width="10.08984375" style="18" bestFit="1" customWidth="1"/>
    <col min="49" max="49" width="11.1796875" style="18" bestFit="1" customWidth="1"/>
    <col min="50" max="50" width="18.08984375" style="18" bestFit="1" customWidth="1"/>
    <col min="51" max="51" width="16.26953125" style="18" bestFit="1" customWidth="1"/>
    <col min="52" max="52" width="11.54296875" style="18" bestFit="1" customWidth="1"/>
    <col min="53" max="54" width="24.453125" style="18" bestFit="1" customWidth="1"/>
    <col min="55" max="55" width="14" style="18" bestFit="1" customWidth="1"/>
    <col min="56" max="56" width="19.54296875" style="18" bestFit="1" customWidth="1"/>
    <col min="57" max="57" width="14.7265625" style="18" bestFit="1" customWidth="1"/>
    <col min="58" max="58" width="14.90625" style="18" bestFit="1" customWidth="1"/>
    <col min="59" max="59" width="22.54296875" style="18" bestFit="1" customWidth="1"/>
    <col min="60" max="60" width="14" style="18" bestFit="1" customWidth="1"/>
    <col min="61" max="61" width="16.6328125" style="18" bestFit="1" customWidth="1"/>
    <col min="62" max="62" width="5.1796875" style="18" bestFit="1" customWidth="1"/>
    <col min="63" max="63" width="11.54296875" style="18" bestFit="1" customWidth="1"/>
    <col min="64" max="64" width="17.08984375" style="18" bestFit="1" customWidth="1"/>
    <col min="65" max="65" width="12.26953125" style="18" bestFit="1" customWidth="1"/>
    <col min="66" max="66" width="22.6328125" style="18" bestFit="1" customWidth="1"/>
    <col min="67" max="67" width="17.7265625" style="18" bestFit="1" customWidth="1"/>
    <col min="68" max="68" width="19.54296875" style="18" bestFit="1" customWidth="1"/>
    <col min="69" max="69" width="14.26953125" style="18" bestFit="1" customWidth="1"/>
    <col min="70" max="70" width="10.54296875" style="18" bestFit="1" customWidth="1"/>
    <col min="71" max="71" width="10" style="18" bestFit="1" customWidth="1"/>
    <col min="72" max="72" width="17.90625" style="18" bestFit="1" customWidth="1"/>
    <col min="73" max="73" width="16.81640625" style="18" bestFit="1" customWidth="1"/>
    <col min="74" max="74" width="23.08984375" style="18" bestFit="1" customWidth="1"/>
    <col min="75" max="75" width="19.26953125" style="18" bestFit="1" customWidth="1"/>
    <col min="76" max="76" width="9.08984375" style="18" bestFit="1" customWidth="1"/>
    <col min="77" max="77" width="21.7265625" style="18" bestFit="1" customWidth="1"/>
    <col min="78" max="78" width="16.81640625" style="18" bestFit="1" customWidth="1"/>
    <col min="79" max="79" width="42.1796875" style="18" bestFit="1" customWidth="1"/>
    <col min="80" max="80" width="9.1796875" style="18" bestFit="1" customWidth="1"/>
    <col min="81" max="81" width="13.36328125" style="18" bestFit="1" customWidth="1"/>
    <col min="82" max="82" width="34.7265625" style="18" bestFit="1" customWidth="1"/>
    <col min="83" max="83" width="16.453125" style="18" bestFit="1" customWidth="1"/>
    <col min="84" max="84" width="16.1796875" style="18" bestFit="1" customWidth="1"/>
    <col min="85" max="85" width="11.90625" style="18" bestFit="1" customWidth="1"/>
    <col min="86" max="86" width="17.453125" style="18" bestFit="1" customWidth="1"/>
    <col min="87" max="87" width="22.81640625" style="18" bestFit="1" customWidth="1"/>
    <col min="88" max="88" width="38.36328125" style="18" bestFit="1" customWidth="1"/>
    <col min="89" max="89" width="31.54296875" style="18" bestFit="1" customWidth="1"/>
    <col min="90" max="90" width="16.54296875" style="18" bestFit="1" customWidth="1"/>
    <col min="91" max="91" width="16.08984375" style="18" bestFit="1" customWidth="1"/>
    <col min="92" max="92" width="24.26953125" style="18" bestFit="1" customWidth="1"/>
    <col min="93" max="93" width="28" style="18" bestFit="1" customWidth="1"/>
    <col min="94" max="94" width="18" style="18" bestFit="1" customWidth="1"/>
    <col min="95" max="95" width="19.1796875" style="18" bestFit="1" customWidth="1"/>
    <col min="96" max="96" width="19.54296875" style="18" bestFit="1" customWidth="1"/>
    <col min="97" max="97" width="7" style="18" bestFit="1" customWidth="1"/>
    <col min="98" max="98" width="17.6328125" style="18" bestFit="1" customWidth="1"/>
    <col min="99" max="99" width="36.54296875" style="18" bestFit="1" customWidth="1"/>
    <col min="100" max="100" width="23.36328125" style="18" bestFit="1" customWidth="1"/>
    <col min="101" max="101" width="18.81640625" style="18" bestFit="1" customWidth="1"/>
    <col min="102" max="102" width="17.7265625" style="18" bestFit="1" customWidth="1"/>
    <col min="103" max="103" width="17.1796875" style="18" bestFit="1" customWidth="1"/>
    <col min="104" max="104" width="25.1796875" style="18" bestFit="1" customWidth="1"/>
    <col min="105" max="105" width="11.26953125" style="18" bestFit="1" customWidth="1"/>
    <col min="106" max="106" width="11.1796875" style="18" bestFit="1" customWidth="1"/>
    <col min="107" max="107" width="16.6328125" style="18" bestFit="1" customWidth="1"/>
    <col min="108" max="108" width="16.54296875" style="18" bestFit="1" customWidth="1"/>
    <col min="109" max="109" width="16.1796875" style="18" bestFit="1" customWidth="1"/>
    <col min="110" max="110" width="12.54296875" style="18" bestFit="1" customWidth="1"/>
    <col min="111" max="111" width="12.90625" style="18" bestFit="1" customWidth="1"/>
    <col min="112" max="112" width="15" style="18" bestFit="1" customWidth="1"/>
    <col min="113" max="113" width="18.453125" style="18" bestFit="1" customWidth="1"/>
    <col min="114" max="114" width="26.54296875" style="18" bestFit="1" customWidth="1"/>
    <col min="115" max="115" width="13.7265625" style="18" bestFit="1" customWidth="1"/>
    <col min="116" max="116" width="26.26953125" style="18" bestFit="1" customWidth="1"/>
    <col min="117" max="117" width="21.6328125" style="18" bestFit="1" customWidth="1"/>
    <col min="118" max="118" width="16.6328125" style="18" bestFit="1" customWidth="1"/>
    <col min="119" max="119" width="20.54296875" style="18" bestFit="1" customWidth="1"/>
    <col min="120" max="120" width="30.26953125" style="18" bestFit="1" customWidth="1"/>
    <col min="121" max="121" width="19.08984375" style="18" bestFit="1" customWidth="1"/>
    <col min="122" max="122" width="16.54296875" style="18" bestFit="1" customWidth="1"/>
    <col min="123" max="123" width="30.1796875" style="18" bestFit="1" customWidth="1"/>
    <col min="124" max="124" width="16.54296875" style="18" bestFit="1" customWidth="1"/>
    <col min="125" max="125" width="26.54296875" style="18" bestFit="1" customWidth="1"/>
    <col min="126" max="126" width="12.1796875" style="18" bestFit="1" customWidth="1"/>
    <col min="127" max="127" width="12.08984375" style="18" bestFit="1" customWidth="1"/>
    <col min="128" max="128" width="23.6328125" style="18" bestFit="1" customWidth="1"/>
    <col min="129" max="129" width="18.81640625" style="18" bestFit="1" customWidth="1"/>
    <col min="130" max="130" width="13.81640625" style="18" bestFit="1" customWidth="1"/>
    <col min="131" max="131" width="23.90625" style="18" bestFit="1" customWidth="1"/>
    <col min="132" max="132" width="19.90625" style="18" bestFit="1" customWidth="1"/>
    <col min="133" max="133" width="11.36328125" style="18" bestFit="1" customWidth="1"/>
    <col min="134" max="134" width="21.08984375" style="18" bestFit="1" customWidth="1"/>
    <col min="135" max="135" width="13.26953125" style="18" bestFit="1" customWidth="1"/>
    <col min="136" max="136" width="9.36328125" style="18" bestFit="1" customWidth="1"/>
    <col min="137" max="137" width="16.08984375" style="18" bestFit="1" customWidth="1"/>
    <col min="138" max="138" width="14.453125" style="18" bestFit="1" customWidth="1"/>
    <col min="139" max="139" width="6.81640625" style="18" bestFit="1" customWidth="1"/>
    <col min="140" max="140" width="12.90625" style="18" bestFit="1" customWidth="1"/>
    <col min="141" max="16384" width="8.7265625" style="18"/>
  </cols>
  <sheetData>
    <row r="1" spans="1:22" s="13" customFormat="1" x14ac:dyDescent="0.35">
      <c r="A1" s="13" t="s">
        <v>1</v>
      </c>
      <c r="B1" s="13" t="s">
        <v>2</v>
      </c>
      <c r="C1" s="13" t="s">
        <v>2471</v>
      </c>
      <c r="D1" s="13" t="s">
        <v>13</v>
      </c>
      <c r="E1" s="13" t="s">
        <v>14</v>
      </c>
      <c r="F1" s="13" t="s">
        <v>15</v>
      </c>
      <c r="G1" s="13" t="s">
        <v>24</v>
      </c>
      <c r="H1" s="13" t="s">
        <v>37</v>
      </c>
      <c r="I1" s="13" t="s">
        <v>2466</v>
      </c>
      <c r="J1" s="13" t="s">
        <v>38</v>
      </c>
      <c r="K1" s="13" t="s">
        <v>2468</v>
      </c>
      <c r="L1" s="13" t="s">
        <v>72</v>
      </c>
      <c r="M1" s="13" t="s">
        <v>91</v>
      </c>
      <c r="N1" s="13" t="s">
        <v>2465</v>
      </c>
    </row>
    <row r="2" spans="1:22" s="11" customFormat="1" x14ac:dyDescent="0.35">
      <c r="A2" s="11" t="s">
        <v>785</v>
      </c>
      <c r="B2" s="11" t="s">
        <v>1483</v>
      </c>
      <c r="C2" s="11" t="s">
        <v>2472</v>
      </c>
      <c r="D2" s="11">
        <v>1930</v>
      </c>
      <c r="E2" s="11">
        <v>3920</v>
      </c>
      <c r="F2" s="11">
        <v>1726</v>
      </c>
      <c r="G2" s="11" t="s">
        <v>1181</v>
      </c>
      <c r="H2" s="11" t="s">
        <v>2467</v>
      </c>
      <c r="I2" s="11">
        <v>3800</v>
      </c>
      <c r="J2" s="11" t="s">
        <v>2470</v>
      </c>
      <c r="K2" s="11" t="s">
        <v>2469</v>
      </c>
      <c r="L2" s="11">
        <v>5.75</v>
      </c>
      <c r="M2" s="11" t="s">
        <v>167</v>
      </c>
      <c r="N2" s="11" t="s">
        <v>167</v>
      </c>
    </row>
    <row r="12" spans="1:22" customFormat="1" ht="17" customHeight="1" x14ac:dyDescent="0.35"/>
    <row r="13" spans="1:22" customFormat="1" x14ac:dyDescent="0.35"/>
    <row r="14" spans="1:22" customFormat="1" ht="8.5" customHeight="1" x14ac:dyDescent="0.35"/>
    <row r="15" spans="1:22" customFormat="1" x14ac:dyDescent="0.35">
      <c r="V15" s="1"/>
    </row>
    <row r="16" spans="1:22" customFormat="1" x14ac:dyDescent="0.35">
      <c r="V16" s="1"/>
    </row>
    <row r="17" spans="22:22" customFormat="1" x14ac:dyDescent="0.35">
      <c r="V17" s="1"/>
    </row>
  </sheetData>
  <sortState ref="A2:U788">
    <sortCondition descending="1" ref="L2:L788"/>
    <sortCondition descending="1" ref="M2:M788"/>
    <sortCondition descending="1" ref="Q2:Q788"/>
    <sortCondition ref="N2:N788"/>
    <sortCondition ref="O2:O788" customList="YES"/>
    <sortCondition ref="E2:E788"/>
    <sortCondition ref="R2:R788" customList="YES"/>
    <sortCondition ref="F2:F788"/>
    <sortCondition ref="G2:G788"/>
    <sortCondition ref="H2:H788"/>
    <sortCondition descending="1" ref="P2:P788"/>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M15"/>
  <sheetViews>
    <sheetView zoomScale="74" workbookViewId="0">
      <selection activeCell="H31" sqref="H31"/>
    </sheetView>
  </sheetViews>
  <sheetFormatPr defaultRowHeight="14.5" x14ac:dyDescent="0.35"/>
  <cols>
    <col min="1" max="1" width="9" bestFit="1" customWidth="1"/>
    <col min="2" max="2" width="14.36328125" bestFit="1" customWidth="1"/>
    <col min="3" max="3" width="10.453125" bestFit="1" customWidth="1"/>
    <col min="4" max="4" width="10.6328125" bestFit="1" customWidth="1"/>
    <col min="5" max="5" width="10.1796875" bestFit="1" customWidth="1"/>
    <col min="6" max="6" width="19.453125" bestFit="1" customWidth="1"/>
    <col min="7" max="7" width="14.90625" bestFit="1" customWidth="1"/>
    <col min="8" max="8" width="33.7265625" bestFit="1" customWidth="1"/>
    <col min="9" max="9" width="24.453125" bestFit="1" customWidth="1"/>
    <col min="10" max="10" width="22.54296875" bestFit="1" customWidth="1"/>
    <col min="11" max="11" width="14" bestFit="1" customWidth="1"/>
    <col min="12" max="12" width="16.6328125" bestFit="1" customWidth="1"/>
    <col min="13" max="13" width="28" bestFit="1" customWidth="1"/>
  </cols>
  <sheetData>
    <row r="1" spans="1:13" x14ac:dyDescent="0.35">
      <c r="A1" s="17" t="s">
        <v>1</v>
      </c>
      <c r="B1" s="17" t="s">
        <v>2</v>
      </c>
      <c r="C1" s="17" t="s">
        <v>13</v>
      </c>
      <c r="D1" s="17" t="s">
        <v>14</v>
      </c>
      <c r="E1" s="17" t="s">
        <v>15</v>
      </c>
      <c r="F1" s="17" t="s">
        <v>18</v>
      </c>
      <c r="G1" s="17" t="s">
        <v>43</v>
      </c>
      <c r="H1" s="17" t="s">
        <v>50</v>
      </c>
      <c r="I1" s="17" t="s">
        <v>52</v>
      </c>
      <c r="J1" s="17" t="s">
        <v>57</v>
      </c>
      <c r="K1" s="17" t="s">
        <v>58</v>
      </c>
      <c r="L1" s="17" t="s">
        <v>59</v>
      </c>
      <c r="M1" s="17" t="s">
        <v>91</v>
      </c>
    </row>
    <row r="2" spans="1:13" s="11" customFormat="1" x14ac:dyDescent="0.35">
      <c r="A2" s="11" t="s">
        <v>235</v>
      </c>
      <c r="B2" s="11" t="s">
        <v>2178</v>
      </c>
      <c r="C2" s="11">
        <v>1485</v>
      </c>
      <c r="D2" s="11">
        <v>4490</v>
      </c>
      <c r="E2" s="11">
        <v>1730</v>
      </c>
      <c r="F2" s="11">
        <v>28.09</v>
      </c>
      <c r="G2" s="11">
        <v>5</v>
      </c>
      <c r="H2" s="11" t="s">
        <v>172</v>
      </c>
      <c r="I2" s="11" t="s">
        <v>167</v>
      </c>
      <c r="J2" s="11" t="s">
        <v>167</v>
      </c>
      <c r="K2" s="11" t="s">
        <v>167</v>
      </c>
      <c r="L2" s="11" t="s">
        <v>167</v>
      </c>
      <c r="M2" s="11" t="s">
        <v>167</v>
      </c>
    </row>
    <row r="15" spans="1:13" x14ac:dyDescent="0.35">
      <c r="B15" t="s">
        <v>2456</v>
      </c>
    </row>
  </sheetData>
  <conditionalFormatting sqref="F3:F9 F1">
    <cfRule type="dataBar" priority="1">
      <dataBar>
        <cfvo type="min"/>
        <cfvo type="max"/>
        <color rgb="FF638EC6"/>
      </dataBar>
      <extLst>
        <ext xmlns:x14="http://schemas.microsoft.com/office/spreadsheetml/2009/9/main" uri="{B025F937-C7B1-47D3-B67F-A62EFF666E3E}">
          <x14:id>{8F5BCCA0-65B4-44B7-A69B-A2D548CDB302}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F5BCCA0-65B4-44B7-A69B-A2D548CDB302}">
            <x14:dataBar minLength="0" maxLength="100" border="1" negativeBarBorderColorSameAsPositive="0">
              <x14:cfvo type="autoMin"/>
              <x14:cfvo type="autoMax"/>
              <x14:borderColor rgb="FF638EC6"/>
              <x14:negativeFillColor rgb="FFFF0000"/>
              <x14:negativeBorderColor rgb="FFFF0000"/>
              <x14:axisColor rgb="FF000000"/>
            </x14:dataBar>
          </x14:cfRule>
          <xm:sqref>F3:F9 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CAD263-2308-4CF6-B92F-4D095019048F}">
  <ds:schemaRefs>
    <ds:schemaRef ds:uri="http://schemas.openxmlformats.org/package/2006/metadata/core-properties"/>
    <ds:schemaRef ds:uri="http://schemas.microsoft.com/office/2006/metadata/properties"/>
    <ds:schemaRef ds:uri="http://purl.org/dc/elements/1.1/"/>
    <ds:schemaRef ds:uri="0f01b7b4-d4b6-47da-93c5-cffa90a406b9"/>
    <ds:schemaRef ds:uri="http://purl.org/dc/terms/"/>
    <ds:schemaRef ds:uri="http://schemas.microsoft.com/office/2006/documentManagement/types"/>
    <ds:schemaRef ds:uri="http://schemas.microsoft.com/office/infopath/2007/PartnerControls"/>
    <ds:schemaRef ds:uri="b18f8198-02fb-408b-a649-baf04150ea2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Introduction</vt:lpstr>
      <vt:lpstr>DATA</vt:lpstr>
      <vt:lpstr>Task 1</vt:lpstr>
      <vt:lpstr>Task 2</vt:lpstr>
      <vt:lpstr>Task 3</vt:lpstr>
      <vt:lpstr>Task 4</vt:lpstr>
      <vt:lpstr>Task 5</vt:lpstr>
      <vt:lpstr>Task 6</vt:lpstr>
      <vt:lpstr>Task 7</vt:lpstr>
      <vt:lpstr>Task 8</vt:lpstr>
      <vt:lpstr>Task 9</vt:lpstr>
      <vt:lpstr>Task 10</vt:lpstr>
      <vt:lpstr>Task 11</vt:lpstr>
      <vt:lpstr>Interpretations</vt:lpstr>
      <vt:lpstr>Task 12</vt:lpstr>
      <vt:lpstr>Task 13</vt:lpstr>
      <vt:lpstr>Task 14</vt:lpstr>
      <vt:lpstr>Task 15</vt:lpstr>
      <vt:lpstr>Task 16</vt:lpstr>
      <vt:lpstr>Task 17</vt:lpstr>
      <vt:lpstr>DashBoard</vt:lpstr>
      <vt:lpstr>Interpretations2</vt:lpstr>
      <vt:lpstr>Project Summary</vt:lpstr>
      <vt:lpstr>Business 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Bhuvaneswar</dc:creator>
  <cp:keywords/>
  <dc:description/>
  <cp:lastModifiedBy>user</cp:lastModifiedBy>
  <cp:revision/>
  <dcterms:created xsi:type="dcterms:W3CDTF">2021-06-30T09:23:26Z</dcterms:created>
  <dcterms:modified xsi:type="dcterms:W3CDTF">2024-06-05T04:51:23Z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