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wanner/Documents/R/BiOGeOChemistry-ISU/Gale_Mn/"/>
    </mc:Choice>
  </mc:AlternateContent>
  <xr:revisionPtr revIDLastSave="0" documentId="13_ncr:1_{A67F344B-B4A9-CF4D-BF85-7CDF255F7D18}" xr6:coauthVersionLast="47" xr6:coauthVersionMax="47" xr10:uidLastSave="{00000000-0000-0000-0000-000000000000}"/>
  <bookViews>
    <workbookView xWindow="21140" yWindow="1000" windowWidth="33020" windowHeight="26860" xr2:uid="{28163184-4ECD-4984-8B3B-F7DC35658D8D}"/>
  </bookViews>
  <sheets>
    <sheet name="Sheet1" sheetId="1" r:id="rId1"/>
  </sheets>
  <definedNames>
    <definedName name="_xlnm._FilterDatabase" localSheetId="0" hidden="1">Sheet1!$A$1:$AE$524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16" i="1" l="1"/>
  <c r="R334" i="1"/>
  <c r="Q334" i="1"/>
  <c r="O334" i="1"/>
  <c r="N334" i="1"/>
  <c r="L334" i="1"/>
  <c r="I334" i="1"/>
  <c r="F334" i="1"/>
  <c r="E334" i="1"/>
  <c r="D334" i="1"/>
  <c r="AE333" i="1"/>
  <c r="AD333" i="1"/>
  <c r="AC333" i="1"/>
  <c r="AB333" i="1"/>
  <c r="Y333" i="1"/>
  <c r="J333" i="1"/>
  <c r="H333" i="1"/>
  <c r="G333" i="1"/>
  <c r="AE332" i="1"/>
  <c r="AD332" i="1"/>
  <c r="AC332" i="1"/>
  <c r="AB332" i="1"/>
  <c r="Y332" i="1"/>
  <c r="J332" i="1"/>
  <c r="H332" i="1"/>
  <c r="G332" i="1"/>
  <c r="AE331" i="1"/>
  <c r="AD331" i="1"/>
  <c r="AC331" i="1"/>
  <c r="AB331" i="1"/>
  <c r="Y331" i="1"/>
  <c r="J331" i="1"/>
  <c r="H331" i="1"/>
  <c r="G331" i="1"/>
  <c r="AE330" i="1"/>
  <c r="AD330" i="1"/>
  <c r="AC330" i="1"/>
  <c r="AB330" i="1"/>
  <c r="Y330" i="1"/>
  <c r="J330" i="1"/>
  <c r="H330" i="1"/>
  <c r="G330" i="1"/>
  <c r="AE329" i="1"/>
  <c r="AD329" i="1"/>
  <c r="AC329" i="1"/>
  <c r="AB329" i="1"/>
  <c r="Y329" i="1"/>
  <c r="J329" i="1"/>
  <c r="H329" i="1"/>
  <c r="G329" i="1"/>
  <c r="AE328" i="1"/>
  <c r="AD328" i="1"/>
  <c r="AC328" i="1"/>
  <c r="AB328" i="1"/>
  <c r="Y328" i="1"/>
  <c r="J328" i="1"/>
  <c r="H328" i="1"/>
  <c r="G328" i="1"/>
  <c r="AE327" i="1"/>
  <c r="AD327" i="1"/>
  <c r="AC327" i="1"/>
  <c r="AB327" i="1"/>
  <c r="Y327" i="1"/>
  <c r="J327" i="1"/>
  <c r="H327" i="1"/>
  <c r="G327" i="1"/>
  <c r="AE326" i="1"/>
  <c r="AD326" i="1"/>
  <c r="AC326" i="1"/>
  <c r="AB326" i="1"/>
  <c r="Y326" i="1"/>
  <c r="J326" i="1"/>
  <c r="H326" i="1"/>
  <c r="G326" i="1"/>
  <c r="AE325" i="1"/>
  <c r="AD325" i="1"/>
  <c r="AC325" i="1"/>
  <c r="AB325" i="1"/>
  <c r="Y325" i="1"/>
  <c r="J325" i="1"/>
  <c r="H325" i="1"/>
  <c r="G325" i="1"/>
  <c r="AE324" i="1"/>
  <c r="AD324" i="1"/>
  <c r="AC324" i="1"/>
  <c r="AB324" i="1"/>
  <c r="Y324" i="1"/>
  <c r="J324" i="1"/>
  <c r="H324" i="1"/>
  <c r="G324" i="1"/>
  <c r="AE323" i="1"/>
  <c r="AD323" i="1"/>
  <c r="AC323" i="1"/>
  <c r="AB323" i="1"/>
  <c r="Y323" i="1"/>
  <c r="J323" i="1"/>
  <c r="H323" i="1"/>
  <c r="G323" i="1"/>
  <c r="AE322" i="1"/>
  <c r="AD322" i="1"/>
  <c r="AC322" i="1"/>
  <c r="AB322" i="1"/>
  <c r="Y322" i="1"/>
  <c r="J322" i="1"/>
  <c r="H322" i="1"/>
  <c r="G322" i="1"/>
  <c r="AE321" i="1"/>
  <c r="AD321" i="1"/>
  <c r="AC321" i="1"/>
  <c r="AB321" i="1"/>
  <c r="Y321" i="1"/>
  <c r="J321" i="1"/>
  <c r="H321" i="1"/>
  <c r="G321" i="1"/>
  <c r="AE320" i="1"/>
  <c r="AD320" i="1"/>
  <c r="AC320" i="1"/>
  <c r="AB320" i="1"/>
  <c r="Y320" i="1"/>
  <c r="J320" i="1"/>
  <c r="H320" i="1"/>
  <c r="G320" i="1"/>
  <c r="AE319" i="1"/>
  <c r="AD319" i="1"/>
  <c r="AC319" i="1"/>
  <c r="AB319" i="1"/>
  <c r="Y319" i="1"/>
  <c r="J319" i="1"/>
  <c r="H319" i="1"/>
  <c r="G319" i="1"/>
  <c r="AE318" i="1"/>
  <c r="AD318" i="1"/>
  <c r="AC318" i="1"/>
  <c r="AB318" i="1"/>
  <c r="Y318" i="1"/>
  <c r="J318" i="1"/>
  <c r="H318" i="1"/>
  <c r="G318" i="1"/>
  <c r="AE317" i="1"/>
  <c r="AD317" i="1"/>
  <c r="AC317" i="1"/>
  <c r="AB317" i="1"/>
  <c r="Y317" i="1"/>
  <c r="J317" i="1"/>
  <c r="H317" i="1"/>
  <c r="G317" i="1"/>
  <c r="AE316" i="1"/>
  <c r="AD316" i="1"/>
  <c r="AB316" i="1"/>
  <c r="Y316" i="1"/>
  <c r="J316" i="1"/>
  <c r="H316" i="1"/>
  <c r="G316" i="1"/>
  <c r="AE315" i="1"/>
  <c r="AD315" i="1"/>
  <c r="AC315" i="1"/>
  <c r="AB315" i="1"/>
  <c r="Y315" i="1"/>
  <c r="J315" i="1"/>
  <c r="H315" i="1"/>
  <c r="G315" i="1"/>
  <c r="AE314" i="1"/>
  <c r="AD314" i="1"/>
  <c r="AC314" i="1"/>
  <c r="AB314" i="1"/>
  <c r="Y314" i="1"/>
  <c r="J314" i="1"/>
  <c r="H314" i="1"/>
  <c r="G314" i="1"/>
  <c r="AE313" i="1"/>
  <c r="AD313" i="1"/>
  <c r="AC313" i="1"/>
  <c r="AB313" i="1"/>
  <c r="Y313" i="1"/>
  <c r="J313" i="1"/>
  <c r="H313" i="1"/>
  <c r="G313" i="1"/>
  <c r="AE312" i="1"/>
  <c r="AD312" i="1"/>
  <c r="AC312" i="1"/>
  <c r="AB312" i="1"/>
  <c r="Y312" i="1"/>
  <c r="J312" i="1"/>
  <c r="H312" i="1"/>
  <c r="G312" i="1"/>
  <c r="AE311" i="1"/>
  <c r="AD311" i="1"/>
  <c r="AC311" i="1"/>
  <c r="AB311" i="1"/>
  <c r="Y311" i="1"/>
  <c r="J311" i="1"/>
  <c r="H311" i="1"/>
  <c r="G311" i="1"/>
  <c r="AE310" i="1"/>
  <c r="AD310" i="1"/>
  <c r="AC310" i="1"/>
  <c r="AB310" i="1"/>
  <c r="Y310" i="1"/>
  <c r="J310" i="1"/>
  <c r="H310" i="1"/>
  <c r="G310" i="1"/>
  <c r="AE309" i="1"/>
  <c r="AD309" i="1"/>
  <c r="AC309" i="1"/>
  <c r="AB309" i="1"/>
  <c r="Y309" i="1"/>
  <c r="J309" i="1"/>
  <c r="H309" i="1"/>
  <c r="G309" i="1"/>
  <c r="AE308" i="1"/>
  <c r="AD308" i="1"/>
  <c r="AC308" i="1"/>
  <c r="AB308" i="1"/>
  <c r="Y308" i="1"/>
  <c r="J308" i="1"/>
  <c r="H308" i="1"/>
  <c r="G308" i="1"/>
  <c r="AE307" i="1"/>
  <c r="AD307" i="1"/>
  <c r="AC307" i="1"/>
  <c r="AB307" i="1"/>
  <c r="Y307" i="1"/>
  <c r="J307" i="1"/>
  <c r="H307" i="1"/>
  <c r="G307" i="1"/>
  <c r="AE306" i="1"/>
  <c r="AD306" i="1"/>
  <c r="AC306" i="1"/>
  <c r="AB306" i="1"/>
  <c r="Y306" i="1"/>
  <c r="J306" i="1"/>
  <c r="H306" i="1"/>
  <c r="G306" i="1"/>
  <c r="AE305" i="1"/>
  <c r="AD305" i="1"/>
  <c r="AC305" i="1"/>
  <c r="AB305" i="1"/>
  <c r="Y305" i="1"/>
  <c r="J305" i="1"/>
  <c r="H305" i="1"/>
  <c r="G305" i="1"/>
  <c r="AE304" i="1"/>
  <c r="AD304" i="1"/>
  <c r="AC304" i="1"/>
  <c r="AB304" i="1"/>
  <c r="Y304" i="1"/>
  <c r="J304" i="1"/>
  <c r="H304" i="1"/>
  <c r="G304" i="1"/>
  <c r="AE303" i="1"/>
  <c r="AD303" i="1"/>
  <c r="AC303" i="1"/>
  <c r="AB303" i="1"/>
  <c r="Y303" i="1"/>
  <c r="J303" i="1"/>
  <c r="H303" i="1"/>
  <c r="G303" i="1"/>
  <c r="AE302" i="1"/>
  <c r="AD302" i="1"/>
  <c r="AC302" i="1"/>
  <c r="AB302" i="1"/>
  <c r="Y302" i="1"/>
  <c r="J302" i="1"/>
  <c r="H302" i="1"/>
  <c r="G302" i="1"/>
  <c r="AE301" i="1"/>
  <c r="AD301" i="1"/>
  <c r="AC301" i="1"/>
  <c r="AB301" i="1"/>
  <c r="Y301" i="1"/>
  <c r="J301" i="1"/>
  <c r="H301" i="1"/>
  <c r="G301" i="1"/>
  <c r="AE300" i="1"/>
  <c r="AD300" i="1"/>
  <c r="AC300" i="1"/>
  <c r="AB300" i="1"/>
  <c r="Y300" i="1"/>
  <c r="J300" i="1"/>
  <c r="H300" i="1"/>
  <c r="G300" i="1"/>
  <c r="AE299" i="1"/>
  <c r="AD299" i="1"/>
  <c r="AC299" i="1"/>
  <c r="AB299" i="1"/>
  <c r="Y299" i="1"/>
  <c r="J299" i="1"/>
  <c r="H299" i="1"/>
  <c r="G299" i="1"/>
  <c r="AE298" i="1"/>
  <c r="AD298" i="1"/>
  <c r="AC298" i="1"/>
  <c r="AB298" i="1"/>
  <c r="Y298" i="1"/>
  <c r="J298" i="1"/>
  <c r="H298" i="1"/>
  <c r="G298" i="1"/>
  <c r="AE297" i="1"/>
  <c r="AD297" i="1"/>
  <c r="AC297" i="1"/>
  <c r="AB297" i="1"/>
  <c r="Y297" i="1"/>
  <c r="J297" i="1"/>
  <c r="H297" i="1"/>
  <c r="G297" i="1"/>
  <c r="AE296" i="1"/>
  <c r="AD296" i="1"/>
  <c r="AC296" i="1"/>
  <c r="AB296" i="1"/>
  <c r="Y296" i="1"/>
  <c r="J296" i="1"/>
  <c r="H296" i="1"/>
  <c r="G296" i="1"/>
  <c r="AE295" i="1"/>
  <c r="AD295" i="1"/>
  <c r="AC295" i="1"/>
  <c r="AB295" i="1"/>
  <c r="Y295" i="1"/>
  <c r="J295" i="1"/>
  <c r="H295" i="1"/>
  <c r="G295" i="1"/>
  <c r="AE294" i="1"/>
  <c r="AD294" i="1"/>
  <c r="AC294" i="1"/>
  <c r="AB294" i="1"/>
  <c r="Y294" i="1"/>
  <c r="J294" i="1"/>
  <c r="H294" i="1"/>
  <c r="G294" i="1"/>
  <c r="AE293" i="1"/>
  <c r="AD293" i="1"/>
  <c r="AC293" i="1"/>
  <c r="AB293" i="1"/>
  <c r="Y293" i="1"/>
  <c r="J293" i="1"/>
  <c r="H293" i="1"/>
  <c r="G293" i="1"/>
  <c r="AE292" i="1"/>
  <c r="AD292" i="1"/>
  <c r="AC292" i="1"/>
  <c r="AB292" i="1"/>
  <c r="Y292" i="1"/>
  <c r="J292" i="1"/>
  <c r="H292" i="1"/>
  <c r="G292" i="1"/>
  <c r="AE291" i="1"/>
  <c r="AD291" i="1"/>
  <c r="AC291" i="1"/>
  <c r="AB291" i="1"/>
  <c r="Y291" i="1"/>
  <c r="J291" i="1"/>
  <c r="H291" i="1"/>
  <c r="G291" i="1"/>
  <c r="AE290" i="1"/>
  <c r="AD290" i="1"/>
  <c r="AC290" i="1"/>
  <c r="AB290" i="1"/>
  <c r="Y290" i="1"/>
  <c r="J290" i="1"/>
  <c r="H290" i="1"/>
  <c r="G290" i="1"/>
  <c r="AE289" i="1"/>
  <c r="AD289" i="1"/>
  <c r="AC289" i="1"/>
  <c r="AB289" i="1"/>
  <c r="Y289" i="1"/>
  <c r="J289" i="1"/>
  <c r="H289" i="1"/>
  <c r="G289" i="1"/>
  <c r="AE288" i="1"/>
  <c r="AD288" i="1"/>
  <c r="AC288" i="1"/>
  <c r="AB288" i="1"/>
  <c r="Y288" i="1"/>
  <c r="J288" i="1"/>
  <c r="H288" i="1"/>
  <c r="G288" i="1"/>
  <c r="AE287" i="1"/>
  <c r="AD287" i="1"/>
  <c r="AC287" i="1"/>
  <c r="AB287" i="1"/>
  <c r="Y287" i="1"/>
  <c r="J287" i="1"/>
  <c r="H287" i="1"/>
  <c r="G287" i="1"/>
  <c r="AE286" i="1"/>
  <c r="AD286" i="1"/>
  <c r="AC286" i="1"/>
  <c r="AB286" i="1"/>
  <c r="Y286" i="1"/>
  <c r="J286" i="1"/>
  <c r="H286" i="1"/>
  <c r="G286" i="1"/>
  <c r="AE285" i="1"/>
  <c r="AD285" i="1"/>
  <c r="AC285" i="1"/>
  <c r="AB285" i="1"/>
  <c r="Y285" i="1"/>
  <c r="J285" i="1"/>
  <c r="H285" i="1"/>
  <c r="AE284" i="1"/>
  <c r="AD284" i="1"/>
  <c r="AC284" i="1"/>
  <c r="AB284" i="1"/>
  <c r="Y284" i="1"/>
  <c r="J284" i="1"/>
  <c r="H284" i="1"/>
  <c r="AE283" i="1"/>
  <c r="AD283" i="1"/>
  <c r="AC283" i="1"/>
  <c r="AB283" i="1"/>
  <c r="Y283" i="1"/>
  <c r="J283" i="1"/>
  <c r="H283" i="1"/>
  <c r="AE282" i="1"/>
  <c r="AD282" i="1"/>
  <c r="AC282" i="1"/>
  <c r="AB282" i="1"/>
  <c r="Y282" i="1"/>
  <c r="J282" i="1"/>
  <c r="H282" i="1"/>
  <c r="AE281" i="1"/>
  <c r="AD281" i="1"/>
  <c r="AC281" i="1"/>
  <c r="AB281" i="1"/>
  <c r="Y281" i="1"/>
  <c r="J281" i="1"/>
  <c r="H281" i="1"/>
  <c r="AE280" i="1"/>
  <c r="AD280" i="1"/>
  <c r="AC280" i="1"/>
  <c r="AB280" i="1"/>
  <c r="Y280" i="1"/>
  <c r="J280" i="1"/>
  <c r="H280" i="1"/>
  <c r="AE279" i="1"/>
  <c r="AD279" i="1"/>
  <c r="AC279" i="1"/>
  <c r="AB279" i="1"/>
  <c r="Y279" i="1"/>
  <c r="J279" i="1"/>
  <c r="H279" i="1"/>
  <c r="AE278" i="1"/>
  <c r="AD278" i="1"/>
  <c r="AC278" i="1"/>
  <c r="AB278" i="1"/>
  <c r="Y278" i="1"/>
  <c r="J278" i="1"/>
  <c r="H278" i="1"/>
  <c r="AE277" i="1"/>
  <c r="AD277" i="1"/>
  <c r="AC277" i="1"/>
  <c r="AB277" i="1"/>
  <c r="Y277" i="1"/>
  <c r="J277" i="1"/>
  <c r="H277" i="1"/>
  <c r="AE276" i="1"/>
  <c r="AD276" i="1"/>
  <c r="AC276" i="1"/>
  <c r="AB276" i="1"/>
  <c r="Y276" i="1"/>
  <c r="J276" i="1"/>
  <c r="H276" i="1"/>
  <c r="AE275" i="1"/>
  <c r="AD275" i="1"/>
  <c r="AC275" i="1"/>
  <c r="AB275" i="1"/>
  <c r="Y275" i="1"/>
  <c r="J275" i="1"/>
  <c r="H275" i="1"/>
  <c r="AE274" i="1"/>
  <c r="AD274" i="1"/>
  <c r="AC274" i="1"/>
  <c r="AB274" i="1"/>
  <c r="Y274" i="1"/>
  <c r="J274" i="1"/>
  <c r="H274" i="1"/>
  <c r="AE273" i="1"/>
  <c r="AD273" i="1"/>
  <c r="AC273" i="1"/>
  <c r="AB273" i="1"/>
  <c r="Y273" i="1"/>
  <c r="J273" i="1"/>
  <c r="H273" i="1"/>
  <c r="AE272" i="1"/>
  <c r="AD272" i="1"/>
  <c r="AC272" i="1"/>
  <c r="AB272" i="1"/>
  <c r="Y272" i="1"/>
  <c r="J272" i="1"/>
  <c r="H272" i="1"/>
  <c r="AE271" i="1"/>
  <c r="AD271" i="1"/>
  <c r="AC271" i="1"/>
  <c r="AB271" i="1"/>
  <c r="Y271" i="1"/>
  <c r="J271" i="1"/>
  <c r="H271" i="1"/>
  <c r="AE270" i="1"/>
  <c r="AD270" i="1"/>
  <c r="AC270" i="1"/>
  <c r="AB270" i="1"/>
  <c r="Y270" i="1"/>
  <c r="J270" i="1"/>
  <c r="H270" i="1"/>
  <c r="AC269" i="1"/>
  <c r="Y269" i="1"/>
  <c r="H269" i="1"/>
  <c r="AC268" i="1"/>
  <c r="Y268" i="1"/>
  <c r="H268" i="1"/>
  <c r="AC267" i="1"/>
  <c r="Y267" i="1"/>
  <c r="H267" i="1"/>
  <c r="AC266" i="1"/>
  <c r="Y266" i="1"/>
  <c r="H266" i="1"/>
  <c r="AC265" i="1"/>
  <c r="Y265" i="1"/>
  <c r="H265" i="1"/>
  <c r="AC264" i="1"/>
  <c r="Y264" i="1"/>
  <c r="H264" i="1"/>
  <c r="AC263" i="1"/>
  <c r="Y263" i="1"/>
  <c r="H263" i="1"/>
  <c r="AC262" i="1"/>
  <c r="Y262" i="1"/>
  <c r="H262" i="1"/>
  <c r="AC261" i="1"/>
  <c r="Y261" i="1"/>
  <c r="H261" i="1"/>
  <c r="AC260" i="1"/>
  <c r="Y260" i="1"/>
  <c r="H260" i="1"/>
  <c r="AC259" i="1"/>
  <c r="Y259" i="1"/>
  <c r="H259" i="1"/>
  <c r="AC258" i="1"/>
  <c r="Y258" i="1"/>
  <c r="H258" i="1"/>
  <c r="AC257" i="1"/>
  <c r="Y257" i="1"/>
  <c r="H257" i="1"/>
  <c r="AC256" i="1"/>
  <c r="Y256" i="1"/>
  <c r="H256" i="1"/>
  <c r="AC255" i="1"/>
  <c r="Y255" i="1"/>
  <c r="H255" i="1"/>
  <c r="AC254" i="1"/>
  <c r="Y254" i="1"/>
  <c r="H254" i="1"/>
  <c r="AC253" i="1"/>
  <c r="Y253" i="1"/>
  <c r="H253" i="1"/>
  <c r="AC252" i="1"/>
  <c r="Y252" i="1"/>
  <c r="H252" i="1"/>
  <c r="AC251" i="1"/>
  <c r="Y251" i="1"/>
  <c r="H251" i="1"/>
  <c r="AC250" i="1"/>
  <c r="Y250" i="1"/>
  <c r="H250" i="1"/>
  <c r="AC249" i="1"/>
  <c r="Y249" i="1"/>
  <c r="H249" i="1"/>
  <c r="AC248" i="1"/>
  <c r="Y248" i="1"/>
  <c r="H248" i="1"/>
  <c r="AC247" i="1"/>
  <c r="Y247" i="1"/>
  <c r="H247" i="1"/>
  <c r="AC246" i="1"/>
  <c r="Y246" i="1"/>
  <c r="H246" i="1"/>
  <c r="AC245" i="1"/>
  <c r="Y245" i="1"/>
  <c r="H245" i="1"/>
  <c r="AC244" i="1"/>
  <c r="Y244" i="1"/>
  <c r="H244" i="1"/>
  <c r="AC243" i="1"/>
  <c r="Y243" i="1"/>
  <c r="H243" i="1"/>
  <c r="AC242" i="1"/>
  <c r="Y242" i="1"/>
  <c r="H242" i="1"/>
  <c r="AC241" i="1"/>
  <c r="Y241" i="1"/>
  <c r="H241" i="1"/>
  <c r="AC240" i="1"/>
  <c r="Y240" i="1"/>
  <c r="H240" i="1"/>
  <c r="AC239" i="1"/>
  <c r="Y239" i="1"/>
  <c r="H239" i="1"/>
  <c r="AC238" i="1"/>
  <c r="Y238" i="1"/>
  <c r="H238" i="1"/>
  <c r="AE237" i="1"/>
  <c r="AD237" i="1"/>
  <c r="AC237" i="1"/>
  <c r="AB237" i="1"/>
  <c r="Y237" i="1"/>
  <c r="J237" i="1"/>
  <c r="H237" i="1"/>
  <c r="AE236" i="1"/>
  <c r="AD236" i="1"/>
  <c r="AC236" i="1"/>
  <c r="AB236" i="1"/>
  <c r="Y236" i="1"/>
  <c r="J236" i="1"/>
  <c r="H236" i="1"/>
  <c r="AE235" i="1"/>
  <c r="AD235" i="1"/>
  <c r="AC235" i="1"/>
  <c r="AB235" i="1"/>
  <c r="Y235" i="1"/>
  <c r="J235" i="1"/>
  <c r="H235" i="1"/>
  <c r="AE234" i="1"/>
  <c r="AD234" i="1"/>
  <c r="AC234" i="1"/>
  <c r="AB234" i="1"/>
  <c r="Y234" i="1"/>
  <c r="J234" i="1"/>
  <c r="H234" i="1"/>
  <c r="AE233" i="1"/>
  <c r="AD233" i="1"/>
  <c r="AC233" i="1"/>
  <c r="AB233" i="1"/>
  <c r="Y233" i="1"/>
  <c r="J233" i="1"/>
  <c r="H233" i="1"/>
  <c r="AE232" i="1"/>
  <c r="AD232" i="1"/>
  <c r="AC232" i="1"/>
  <c r="AB232" i="1"/>
  <c r="Y232" i="1"/>
  <c r="J232" i="1"/>
  <c r="H232" i="1"/>
  <c r="AE231" i="1"/>
  <c r="AD231" i="1"/>
  <c r="AC231" i="1"/>
  <c r="AB231" i="1"/>
  <c r="Y231" i="1"/>
  <c r="J231" i="1"/>
  <c r="H231" i="1"/>
  <c r="AE230" i="1"/>
  <c r="AD230" i="1"/>
  <c r="AC230" i="1"/>
  <c r="AB230" i="1"/>
  <c r="Y230" i="1"/>
  <c r="J230" i="1"/>
  <c r="H230" i="1"/>
  <c r="AE229" i="1"/>
  <c r="AD229" i="1"/>
  <c r="AC229" i="1"/>
  <c r="AB229" i="1"/>
  <c r="Y229" i="1"/>
  <c r="J229" i="1"/>
  <c r="H229" i="1"/>
  <c r="AE228" i="1"/>
  <c r="AD228" i="1"/>
  <c r="AC228" i="1"/>
  <c r="AB228" i="1"/>
  <c r="Y228" i="1"/>
  <c r="J228" i="1"/>
  <c r="H228" i="1"/>
  <c r="AE227" i="1"/>
  <c r="AD227" i="1"/>
  <c r="AC227" i="1"/>
  <c r="AB227" i="1"/>
  <c r="Y227" i="1"/>
  <c r="J227" i="1"/>
  <c r="H227" i="1"/>
  <c r="AE226" i="1"/>
  <c r="AD226" i="1"/>
  <c r="AC226" i="1"/>
  <c r="AB226" i="1"/>
  <c r="Y226" i="1"/>
  <c r="J226" i="1"/>
  <c r="H226" i="1"/>
  <c r="AE225" i="1"/>
  <c r="AD225" i="1"/>
  <c r="AC225" i="1"/>
  <c r="AB225" i="1"/>
  <c r="Y225" i="1"/>
  <c r="J225" i="1"/>
  <c r="H225" i="1"/>
  <c r="AE224" i="1"/>
  <c r="AD224" i="1"/>
  <c r="AC224" i="1"/>
  <c r="AB224" i="1"/>
  <c r="Y224" i="1"/>
  <c r="J224" i="1"/>
  <c r="H224" i="1"/>
  <c r="AE223" i="1"/>
  <c r="AD223" i="1"/>
  <c r="AC223" i="1"/>
  <c r="AB223" i="1"/>
  <c r="Y223" i="1"/>
  <c r="J223" i="1"/>
  <c r="H223" i="1"/>
  <c r="AE222" i="1"/>
  <c r="AD222" i="1"/>
  <c r="AC222" i="1"/>
  <c r="AB222" i="1"/>
  <c r="Y222" i="1"/>
  <c r="J222" i="1"/>
  <c r="H222" i="1"/>
  <c r="AE221" i="1"/>
  <c r="AD221" i="1"/>
  <c r="AC221" i="1"/>
  <c r="AB221" i="1"/>
  <c r="Y221" i="1"/>
  <c r="J221" i="1"/>
  <c r="H221" i="1"/>
  <c r="G221" i="1"/>
  <c r="AE220" i="1"/>
  <c r="AD220" i="1"/>
  <c r="AC220" i="1"/>
  <c r="AB220" i="1"/>
  <c r="Y220" i="1"/>
  <c r="J220" i="1"/>
  <c r="H220" i="1"/>
  <c r="G220" i="1"/>
  <c r="AE219" i="1"/>
  <c r="AD219" i="1"/>
  <c r="AC219" i="1"/>
  <c r="AB219" i="1"/>
  <c r="Y219" i="1"/>
  <c r="J219" i="1"/>
  <c r="H219" i="1"/>
  <c r="G219" i="1"/>
  <c r="AE218" i="1"/>
  <c r="AD218" i="1"/>
  <c r="AC218" i="1"/>
  <c r="AB218" i="1"/>
  <c r="Y218" i="1"/>
  <c r="J218" i="1"/>
  <c r="H218" i="1"/>
  <c r="G218" i="1"/>
  <c r="AE217" i="1"/>
  <c r="AD217" i="1"/>
  <c r="AC217" i="1"/>
  <c r="AB217" i="1"/>
  <c r="Y217" i="1"/>
  <c r="J217" i="1"/>
  <c r="H217" i="1"/>
  <c r="G217" i="1"/>
  <c r="AE216" i="1"/>
  <c r="AD216" i="1"/>
  <c r="AC216" i="1"/>
  <c r="AB216" i="1"/>
  <c r="Y216" i="1"/>
  <c r="J216" i="1"/>
  <c r="H216" i="1"/>
  <c r="G216" i="1"/>
  <c r="AE215" i="1"/>
  <c r="AD215" i="1"/>
  <c r="AC215" i="1"/>
  <c r="AB215" i="1"/>
  <c r="Y215" i="1"/>
  <c r="J215" i="1"/>
  <c r="H215" i="1"/>
  <c r="G215" i="1"/>
  <c r="AE214" i="1"/>
  <c r="AD214" i="1"/>
  <c r="AC214" i="1"/>
  <c r="AB214" i="1"/>
  <c r="Y214" i="1"/>
  <c r="J214" i="1"/>
  <c r="H214" i="1"/>
  <c r="G214" i="1"/>
  <c r="AE213" i="1"/>
  <c r="AD213" i="1"/>
  <c r="AC213" i="1"/>
  <c r="AB213" i="1"/>
  <c r="Y213" i="1"/>
  <c r="J213" i="1"/>
  <c r="H213" i="1"/>
  <c r="G213" i="1"/>
  <c r="AE212" i="1"/>
  <c r="AD212" i="1"/>
  <c r="AC212" i="1"/>
  <c r="AB212" i="1"/>
  <c r="Y212" i="1"/>
  <c r="J212" i="1"/>
  <c r="H212" i="1"/>
  <c r="G212" i="1"/>
  <c r="AE211" i="1"/>
  <c r="AD211" i="1"/>
  <c r="AC211" i="1"/>
  <c r="AB211" i="1"/>
  <c r="Y211" i="1"/>
  <c r="J211" i="1"/>
  <c r="H211" i="1"/>
  <c r="G211" i="1"/>
  <c r="AE210" i="1"/>
  <c r="AD210" i="1"/>
  <c r="AC210" i="1"/>
  <c r="AB210" i="1"/>
  <c r="Y210" i="1"/>
  <c r="J210" i="1"/>
  <c r="H210" i="1"/>
  <c r="G210" i="1"/>
  <c r="AE209" i="1"/>
  <c r="AD209" i="1"/>
  <c r="AC209" i="1"/>
  <c r="AB209" i="1"/>
  <c r="Y209" i="1"/>
  <c r="J209" i="1"/>
  <c r="H209" i="1"/>
  <c r="G209" i="1"/>
  <c r="AE208" i="1"/>
  <c r="AD208" i="1"/>
  <c r="AC208" i="1"/>
  <c r="AB208" i="1"/>
  <c r="Y208" i="1"/>
  <c r="J208" i="1"/>
  <c r="H208" i="1"/>
  <c r="G208" i="1"/>
  <c r="AE207" i="1"/>
  <c r="AD207" i="1"/>
  <c r="AC207" i="1"/>
  <c r="AB207" i="1"/>
  <c r="Y207" i="1"/>
  <c r="J207" i="1"/>
  <c r="H207" i="1"/>
  <c r="G207" i="1"/>
  <c r="AE206" i="1"/>
  <c r="AD206" i="1"/>
  <c r="AC206" i="1"/>
  <c r="AB206" i="1"/>
  <c r="Y206" i="1"/>
  <c r="J206" i="1"/>
  <c r="H206" i="1"/>
  <c r="G206" i="1"/>
  <c r="AE205" i="1"/>
  <c r="AD205" i="1"/>
  <c r="AC205" i="1"/>
  <c r="AB205" i="1"/>
  <c r="Y205" i="1"/>
  <c r="J205" i="1"/>
  <c r="H205" i="1"/>
  <c r="G205" i="1"/>
  <c r="AE204" i="1"/>
  <c r="AD204" i="1"/>
  <c r="AC204" i="1"/>
  <c r="AB204" i="1"/>
  <c r="Y204" i="1"/>
  <c r="J204" i="1"/>
  <c r="H204" i="1"/>
  <c r="G204" i="1"/>
  <c r="AE203" i="1"/>
  <c r="AD203" i="1"/>
  <c r="AC203" i="1"/>
  <c r="AB203" i="1"/>
  <c r="Y203" i="1"/>
  <c r="J203" i="1"/>
  <c r="H203" i="1"/>
  <c r="G203" i="1"/>
  <c r="AE202" i="1"/>
  <c r="AD202" i="1"/>
  <c r="AC202" i="1"/>
  <c r="AB202" i="1"/>
  <c r="Y202" i="1"/>
  <c r="J202" i="1"/>
  <c r="H202" i="1"/>
  <c r="G202" i="1"/>
  <c r="AE201" i="1"/>
  <c r="AD201" i="1"/>
  <c r="AC201" i="1"/>
  <c r="AB201" i="1"/>
  <c r="Y201" i="1"/>
  <c r="J201" i="1"/>
  <c r="H201" i="1"/>
  <c r="G201" i="1"/>
  <c r="AE200" i="1"/>
  <c r="AD200" i="1"/>
  <c r="AC200" i="1"/>
  <c r="AB200" i="1"/>
  <c r="Y200" i="1"/>
  <c r="J200" i="1"/>
  <c r="H200" i="1"/>
  <c r="G200" i="1"/>
  <c r="AE199" i="1"/>
  <c r="AD199" i="1"/>
  <c r="AC199" i="1"/>
  <c r="AB199" i="1"/>
  <c r="Y199" i="1"/>
  <c r="J199" i="1"/>
  <c r="H199" i="1"/>
  <c r="G199" i="1"/>
  <c r="AE198" i="1"/>
  <c r="AD198" i="1"/>
  <c r="AC198" i="1"/>
  <c r="AB198" i="1"/>
  <c r="Y198" i="1"/>
  <c r="J198" i="1"/>
  <c r="H198" i="1"/>
  <c r="G198" i="1"/>
  <c r="AE197" i="1"/>
  <c r="AD197" i="1"/>
  <c r="AC197" i="1"/>
  <c r="AB197" i="1"/>
  <c r="Y197" i="1"/>
  <c r="J197" i="1"/>
  <c r="H197" i="1"/>
  <c r="G197" i="1"/>
  <c r="AE196" i="1"/>
  <c r="AD196" i="1"/>
  <c r="AC196" i="1"/>
  <c r="AB196" i="1"/>
  <c r="Y196" i="1"/>
  <c r="J196" i="1"/>
  <c r="H196" i="1"/>
  <c r="G196" i="1"/>
  <c r="AE195" i="1"/>
  <c r="AD195" i="1"/>
  <c r="AC195" i="1"/>
  <c r="AB195" i="1"/>
  <c r="Y195" i="1"/>
  <c r="J195" i="1"/>
  <c r="H195" i="1"/>
  <c r="G195" i="1"/>
  <c r="AE194" i="1"/>
  <c r="AD194" i="1"/>
  <c r="AC194" i="1"/>
  <c r="AB194" i="1"/>
  <c r="Y194" i="1"/>
  <c r="J194" i="1"/>
  <c r="H194" i="1"/>
  <c r="G194" i="1"/>
  <c r="AE193" i="1"/>
  <c r="AD193" i="1"/>
  <c r="AC193" i="1"/>
  <c r="AB193" i="1"/>
  <c r="Y193" i="1"/>
  <c r="J193" i="1"/>
  <c r="H193" i="1"/>
  <c r="G193" i="1"/>
  <c r="AE192" i="1"/>
  <c r="AD192" i="1"/>
  <c r="AC192" i="1"/>
  <c r="AB192" i="1"/>
  <c r="Y192" i="1"/>
  <c r="J192" i="1"/>
  <c r="H192" i="1"/>
  <c r="G192" i="1"/>
  <c r="AE191" i="1"/>
  <c r="AD191" i="1"/>
  <c r="AC191" i="1"/>
  <c r="AB191" i="1"/>
  <c r="Y191" i="1"/>
  <c r="J191" i="1"/>
  <c r="H191" i="1"/>
  <c r="G191" i="1"/>
  <c r="AE190" i="1"/>
  <c r="AD190" i="1"/>
  <c r="AC190" i="1"/>
  <c r="AB190" i="1"/>
  <c r="Y190" i="1"/>
  <c r="J190" i="1"/>
  <c r="H190" i="1"/>
  <c r="G190" i="1"/>
  <c r="AE189" i="1"/>
  <c r="AD189" i="1"/>
  <c r="AC189" i="1"/>
  <c r="AB189" i="1"/>
  <c r="Y189" i="1"/>
  <c r="J189" i="1"/>
  <c r="H189" i="1"/>
  <c r="G189" i="1"/>
  <c r="AE188" i="1"/>
  <c r="AD188" i="1"/>
  <c r="AC188" i="1"/>
  <c r="AB188" i="1"/>
  <c r="Y188" i="1"/>
  <c r="J188" i="1"/>
  <c r="H188" i="1"/>
  <c r="G188" i="1"/>
  <c r="AE187" i="1"/>
  <c r="AD187" i="1"/>
  <c r="AC187" i="1"/>
  <c r="AB187" i="1"/>
  <c r="Y187" i="1"/>
  <c r="J187" i="1"/>
  <c r="H187" i="1"/>
  <c r="G187" i="1"/>
  <c r="AE186" i="1"/>
  <c r="AD186" i="1"/>
  <c r="AC186" i="1"/>
  <c r="AB186" i="1"/>
  <c r="Y186" i="1"/>
  <c r="J186" i="1"/>
  <c r="H186" i="1"/>
  <c r="G186" i="1"/>
  <c r="AE185" i="1"/>
  <c r="AD185" i="1"/>
  <c r="AC185" i="1"/>
  <c r="AB185" i="1"/>
  <c r="Y185" i="1"/>
  <c r="J185" i="1"/>
  <c r="H185" i="1"/>
  <c r="G185" i="1"/>
  <c r="AE184" i="1"/>
  <c r="AD184" i="1"/>
  <c r="AC184" i="1"/>
  <c r="AB184" i="1"/>
  <c r="Y184" i="1"/>
  <c r="J184" i="1"/>
  <c r="H184" i="1"/>
  <c r="G184" i="1"/>
  <c r="AE183" i="1"/>
  <c r="AD183" i="1"/>
  <c r="AC183" i="1"/>
  <c r="AB183" i="1"/>
  <c r="Y183" i="1"/>
  <c r="J183" i="1"/>
  <c r="H183" i="1"/>
  <c r="G183" i="1"/>
  <c r="AE182" i="1"/>
  <c r="AD182" i="1"/>
  <c r="AC182" i="1"/>
  <c r="AB182" i="1"/>
  <c r="Y182" i="1"/>
  <c r="J182" i="1"/>
  <c r="H182" i="1"/>
  <c r="G182" i="1"/>
  <c r="AE181" i="1"/>
  <c r="AD181" i="1"/>
  <c r="AC181" i="1"/>
  <c r="AB181" i="1"/>
  <c r="Y181" i="1"/>
  <c r="J181" i="1"/>
  <c r="H181" i="1"/>
  <c r="G181" i="1"/>
  <c r="AE180" i="1"/>
  <c r="AD180" i="1"/>
  <c r="AC180" i="1"/>
  <c r="AB180" i="1"/>
  <c r="Y180" i="1"/>
  <c r="J180" i="1"/>
  <c r="H180" i="1"/>
  <c r="G180" i="1"/>
  <c r="AE179" i="1"/>
  <c r="AD179" i="1"/>
  <c r="AC179" i="1"/>
  <c r="AB179" i="1"/>
  <c r="Y179" i="1"/>
  <c r="J179" i="1"/>
  <c r="H179" i="1"/>
  <c r="G179" i="1"/>
  <c r="AE178" i="1"/>
  <c r="AD178" i="1"/>
  <c r="AC178" i="1"/>
  <c r="AB178" i="1"/>
  <c r="Y178" i="1"/>
  <c r="J178" i="1"/>
  <c r="H178" i="1"/>
  <c r="G178" i="1"/>
  <c r="AE177" i="1"/>
  <c r="AD177" i="1"/>
  <c r="AC177" i="1"/>
  <c r="AB177" i="1"/>
  <c r="Y177" i="1"/>
  <c r="J177" i="1"/>
  <c r="H177" i="1"/>
  <c r="G177" i="1"/>
  <c r="AE176" i="1"/>
  <c r="AD176" i="1"/>
  <c r="AC176" i="1"/>
  <c r="AB176" i="1"/>
  <c r="Y176" i="1"/>
  <c r="J176" i="1"/>
  <c r="H176" i="1"/>
  <c r="G176" i="1"/>
  <c r="AE175" i="1"/>
  <c r="AD175" i="1"/>
  <c r="AC175" i="1"/>
  <c r="AB175" i="1"/>
  <c r="Y175" i="1"/>
  <c r="J175" i="1"/>
  <c r="H175" i="1"/>
  <c r="G175" i="1"/>
  <c r="AE174" i="1"/>
  <c r="AD174" i="1"/>
  <c r="AC174" i="1"/>
  <c r="AB174" i="1"/>
  <c r="Y174" i="1"/>
  <c r="J174" i="1"/>
  <c r="H174" i="1"/>
  <c r="G174" i="1"/>
  <c r="AE173" i="1"/>
  <c r="AD173" i="1"/>
  <c r="AC173" i="1"/>
  <c r="AB173" i="1"/>
  <c r="Y173" i="1"/>
  <c r="J173" i="1"/>
  <c r="H173" i="1"/>
  <c r="G173" i="1"/>
  <c r="AE172" i="1"/>
  <c r="AD172" i="1"/>
  <c r="AC172" i="1"/>
  <c r="AB172" i="1"/>
  <c r="Y172" i="1"/>
  <c r="J172" i="1"/>
  <c r="H172" i="1"/>
  <c r="G172" i="1"/>
  <c r="AE171" i="1"/>
  <c r="AD171" i="1"/>
  <c r="AC171" i="1"/>
  <c r="AB171" i="1"/>
  <c r="Y171" i="1"/>
  <c r="J171" i="1"/>
  <c r="H171" i="1"/>
  <c r="G171" i="1"/>
  <c r="AE170" i="1"/>
  <c r="AD170" i="1"/>
  <c r="AC170" i="1"/>
  <c r="AB170" i="1"/>
  <c r="Y170" i="1"/>
  <c r="J170" i="1"/>
  <c r="H170" i="1"/>
  <c r="G170" i="1"/>
  <c r="AE169" i="1"/>
  <c r="AD169" i="1"/>
  <c r="AC169" i="1"/>
  <c r="AB169" i="1"/>
  <c r="Y169" i="1"/>
  <c r="J169" i="1"/>
  <c r="H169" i="1"/>
  <c r="G169" i="1"/>
  <c r="AE168" i="1"/>
  <c r="AD168" i="1"/>
  <c r="AC168" i="1"/>
  <c r="AB168" i="1"/>
  <c r="Y168" i="1"/>
  <c r="J168" i="1"/>
  <c r="H168" i="1"/>
  <c r="G168" i="1"/>
  <c r="AE167" i="1"/>
  <c r="AD167" i="1"/>
  <c r="AC167" i="1"/>
  <c r="AB167" i="1"/>
  <c r="Y167" i="1"/>
  <c r="J167" i="1"/>
  <c r="H167" i="1"/>
  <c r="G167" i="1"/>
  <c r="AE166" i="1"/>
  <c r="AD166" i="1"/>
  <c r="AC166" i="1"/>
  <c r="AB166" i="1"/>
  <c r="Y166" i="1"/>
  <c r="J166" i="1"/>
  <c r="H166" i="1"/>
  <c r="G166" i="1"/>
  <c r="AE165" i="1"/>
  <c r="AD165" i="1"/>
  <c r="AC165" i="1"/>
  <c r="AB165" i="1"/>
  <c r="Y165" i="1"/>
  <c r="J165" i="1"/>
  <c r="H165" i="1"/>
  <c r="G165" i="1"/>
  <c r="AE164" i="1"/>
  <c r="AD164" i="1"/>
  <c r="AC164" i="1"/>
  <c r="AB164" i="1"/>
  <c r="Y164" i="1"/>
  <c r="J164" i="1"/>
  <c r="H164" i="1"/>
  <c r="G164" i="1"/>
  <c r="AE163" i="1"/>
  <c r="AD163" i="1"/>
  <c r="AC163" i="1"/>
  <c r="AB163" i="1"/>
  <c r="Y163" i="1"/>
  <c r="J163" i="1"/>
  <c r="H163" i="1"/>
  <c r="G163" i="1"/>
  <c r="AE162" i="1"/>
  <c r="AD162" i="1"/>
  <c r="AC162" i="1"/>
  <c r="AB162" i="1"/>
  <c r="Y162" i="1"/>
  <c r="J162" i="1"/>
  <c r="H162" i="1"/>
  <c r="G162" i="1"/>
  <c r="AE161" i="1"/>
  <c r="AD161" i="1"/>
  <c r="AC161" i="1"/>
  <c r="AB161" i="1"/>
  <c r="Y161" i="1"/>
  <c r="J161" i="1"/>
  <c r="H161" i="1"/>
  <c r="G161" i="1"/>
  <c r="AE160" i="1"/>
  <c r="AD160" i="1"/>
  <c r="AC160" i="1"/>
  <c r="AB160" i="1"/>
  <c r="Y160" i="1"/>
  <c r="J160" i="1"/>
  <c r="H160" i="1"/>
  <c r="G160" i="1"/>
  <c r="AE159" i="1"/>
  <c r="AD159" i="1"/>
  <c r="AC159" i="1"/>
  <c r="AB159" i="1"/>
  <c r="Y159" i="1"/>
  <c r="J159" i="1"/>
  <c r="H159" i="1"/>
  <c r="G159" i="1"/>
  <c r="AE158" i="1"/>
  <c r="AD158" i="1"/>
  <c r="AC158" i="1"/>
  <c r="AB158" i="1"/>
  <c r="Y158" i="1"/>
  <c r="J158" i="1"/>
  <c r="H158" i="1"/>
  <c r="G158" i="1"/>
  <c r="AE157" i="1"/>
  <c r="AD157" i="1"/>
  <c r="AC157" i="1"/>
  <c r="AB157" i="1"/>
  <c r="Y157" i="1"/>
  <c r="J157" i="1"/>
  <c r="H157" i="1"/>
  <c r="G157" i="1"/>
  <c r="AE156" i="1"/>
  <c r="AD156" i="1"/>
  <c r="AC156" i="1"/>
  <c r="AB156" i="1"/>
  <c r="Y156" i="1"/>
  <c r="J156" i="1"/>
  <c r="H156" i="1"/>
  <c r="G156" i="1"/>
  <c r="AE155" i="1"/>
  <c r="AD155" i="1"/>
  <c r="AC155" i="1"/>
  <c r="AB155" i="1"/>
  <c r="Y155" i="1"/>
  <c r="J155" i="1"/>
  <c r="H155" i="1"/>
  <c r="G155" i="1"/>
  <c r="AE154" i="1"/>
  <c r="AD154" i="1"/>
  <c r="AC154" i="1"/>
  <c r="AB154" i="1"/>
  <c r="Y154" i="1"/>
  <c r="J154" i="1"/>
  <c r="H154" i="1"/>
  <c r="G154" i="1"/>
  <c r="AE153" i="1"/>
  <c r="AD153" i="1"/>
  <c r="AC153" i="1"/>
  <c r="AB153" i="1"/>
  <c r="Y153" i="1"/>
  <c r="J153" i="1"/>
  <c r="H153" i="1"/>
  <c r="G153" i="1"/>
  <c r="AE152" i="1"/>
  <c r="AD152" i="1"/>
  <c r="AC152" i="1"/>
  <c r="AB152" i="1"/>
  <c r="Y152" i="1"/>
  <c r="J152" i="1"/>
  <c r="H152" i="1"/>
  <c r="G152" i="1"/>
  <c r="AE151" i="1"/>
  <c r="AD151" i="1"/>
  <c r="AC151" i="1"/>
  <c r="AB151" i="1"/>
  <c r="Y151" i="1"/>
  <c r="J151" i="1"/>
  <c r="H151" i="1"/>
  <c r="G151" i="1"/>
  <c r="AE150" i="1"/>
  <c r="AD150" i="1"/>
  <c r="AC150" i="1"/>
  <c r="AB150" i="1"/>
  <c r="Y150" i="1"/>
  <c r="J150" i="1"/>
  <c r="H150" i="1"/>
  <c r="G150" i="1"/>
  <c r="AE149" i="1"/>
  <c r="AD149" i="1"/>
  <c r="AC149" i="1"/>
  <c r="AB149" i="1"/>
  <c r="Y149" i="1"/>
  <c r="J149" i="1"/>
  <c r="H149" i="1"/>
  <c r="G149" i="1"/>
  <c r="AE148" i="1"/>
  <c r="AD148" i="1"/>
  <c r="AC148" i="1"/>
  <c r="AB148" i="1"/>
  <c r="Y148" i="1"/>
  <c r="J148" i="1"/>
  <c r="H148" i="1"/>
  <c r="G148" i="1"/>
  <c r="AE147" i="1"/>
  <c r="AD147" i="1"/>
  <c r="AC147" i="1"/>
  <c r="AB147" i="1"/>
  <c r="Y147" i="1"/>
  <c r="J147" i="1"/>
  <c r="H147" i="1"/>
  <c r="G147" i="1"/>
  <c r="AE146" i="1"/>
  <c r="AD146" i="1"/>
  <c r="AC146" i="1"/>
  <c r="AB146" i="1"/>
  <c r="Y146" i="1"/>
  <c r="J146" i="1"/>
  <c r="H146" i="1"/>
  <c r="G146" i="1"/>
  <c r="AE145" i="1"/>
  <c r="AD145" i="1"/>
  <c r="AC145" i="1"/>
  <c r="AB145" i="1"/>
  <c r="Y145" i="1"/>
  <c r="J145" i="1"/>
  <c r="G145" i="1"/>
  <c r="D145" i="1"/>
  <c r="H145" i="1"/>
  <c r="AE144" i="1"/>
  <c r="AD144" i="1"/>
  <c r="AC144" i="1"/>
  <c r="AB144" i="1"/>
  <c r="Y144" i="1"/>
  <c r="J144" i="1"/>
  <c r="G144" i="1"/>
  <c r="D144" i="1"/>
  <c r="H144" i="1"/>
  <c r="AE143" i="1"/>
  <c r="AD143" i="1"/>
  <c r="AC143" i="1"/>
  <c r="AB143" i="1"/>
  <c r="Y143" i="1"/>
  <c r="J143" i="1"/>
  <c r="G143" i="1"/>
  <c r="D143" i="1"/>
  <c r="H143" i="1"/>
  <c r="AE142" i="1"/>
  <c r="AD142" i="1"/>
  <c r="AC142" i="1"/>
  <c r="AB142" i="1"/>
  <c r="Y142" i="1"/>
  <c r="J142" i="1"/>
  <c r="G142" i="1"/>
  <c r="D142" i="1"/>
  <c r="H142" i="1"/>
  <c r="AE141" i="1"/>
  <c r="AD141" i="1"/>
  <c r="AC141" i="1"/>
  <c r="AB141" i="1"/>
  <c r="Y141" i="1"/>
  <c r="J141" i="1"/>
  <c r="G141" i="1"/>
  <c r="D141" i="1"/>
  <c r="H141" i="1"/>
  <c r="AE140" i="1"/>
  <c r="AD140" i="1"/>
  <c r="AC140" i="1"/>
  <c r="AB140" i="1"/>
  <c r="Y140" i="1"/>
  <c r="J140" i="1"/>
  <c r="H140" i="1"/>
  <c r="G140" i="1"/>
  <c r="E140" i="1"/>
  <c r="AE139" i="1"/>
  <c r="AD139" i="1"/>
  <c r="AC139" i="1"/>
  <c r="AB139" i="1"/>
  <c r="Y139" i="1"/>
  <c r="J139" i="1"/>
  <c r="H139" i="1"/>
  <c r="G139" i="1"/>
  <c r="E139" i="1"/>
  <c r="AE138" i="1"/>
  <c r="AD138" i="1"/>
  <c r="AC138" i="1"/>
  <c r="AB138" i="1"/>
  <c r="Y138" i="1"/>
  <c r="J138" i="1"/>
  <c r="H138" i="1"/>
  <c r="G138" i="1"/>
  <c r="E138" i="1"/>
  <c r="AE137" i="1"/>
  <c r="AD137" i="1"/>
  <c r="AC137" i="1"/>
  <c r="AB137" i="1"/>
  <c r="Y137" i="1"/>
  <c r="J137" i="1"/>
  <c r="H137" i="1"/>
  <c r="G137" i="1"/>
  <c r="E137" i="1"/>
  <c r="AE136" i="1"/>
  <c r="AD136" i="1"/>
  <c r="AC136" i="1"/>
  <c r="AB136" i="1"/>
  <c r="Y136" i="1"/>
  <c r="J136" i="1"/>
  <c r="H136" i="1"/>
  <c r="G136" i="1"/>
  <c r="E136" i="1"/>
  <c r="AE135" i="1"/>
  <c r="AD135" i="1"/>
  <c r="AC135" i="1"/>
  <c r="AB135" i="1"/>
  <c r="Y135" i="1"/>
  <c r="J135" i="1"/>
  <c r="H135" i="1"/>
  <c r="G135" i="1"/>
  <c r="E135" i="1"/>
  <c r="AE134" i="1"/>
  <c r="AD134" i="1"/>
  <c r="AC134" i="1"/>
  <c r="AB134" i="1"/>
  <c r="Y134" i="1"/>
  <c r="J134" i="1"/>
  <c r="H134" i="1"/>
  <c r="G134" i="1"/>
  <c r="E134" i="1"/>
  <c r="AE133" i="1"/>
  <c r="AD133" i="1"/>
  <c r="AC133" i="1"/>
  <c r="AB133" i="1"/>
  <c r="Y133" i="1"/>
  <c r="J133" i="1"/>
  <c r="H133" i="1"/>
  <c r="G133" i="1"/>
  <c r="E133" i="1"/>
  <c r="AE132" i="1"/>
  <c r="AD132" i="1"/>
  <c r="AC132" i="1"/>
  <c r="AB132" i="1"/>
  <c r="Y132" i="1"/>
  <c r="J132" i="1"/>
  <c r="H132" i="1"/>
  <c r="G132" i="1"/>
  <c r="E132" i="1"/>
  <c r="AE131" i="1"/>
  <c r="AD131" i="1"/>
  <c r="AC131" i="1"/>
  <c r="AB131" i="1"/>
  <c r="Y131" i="1"/>
  <c r="J131" i="1"/>
  <c r="H131" i="1"/>
  <c r="G131" i="1"/>
  <c r="E131" i="1"/>
  <c r="AE130" i="1"/>
  <c r="AD130" i="1"/>
  <c r="AC130" i="1"/>
  <c r="AB130" i="1"/>
  <c r="Y130" i="1"/>
  <c r="J130" i="1"/>
  <c r="H130" i="1"/>
  <c r="G130" i="1"/>
  <c r="E130" i="1"/>
  <c r="AE129" i="1"/>
  <c r="AD129" i="1"/>
  <c r="AC129" i="1"/>
  <c r="AB129" i="1"/>
  <c r="Y129" i="1"/>
  <c r="J129" i="1"/>
  <c r="H129" i="1"/>
  <c r="G129" i="1"/>
  <c r="E129" i="1"/>
  <c r="AE128" i="1"/>
  <c r="AD128" i="1"/>
  <c r="AC128" i="1"/>
  <c r="AB128" i="1"/>
  <c r="Y128" i="1"/>
  <c r="J128" i="1"/>
  <c r="H128" i="1"/>
  <c r="G128" i="1"/>
  <c r="E128" i="1"/>
  <c r="AE127" i="1"/>
  <c r="AD127" i="1"/>
  <c r="AC127" i="1"/>
  <c r="AB127" i="1"/>
  <c r="Y127" i="1"/>
  <c r="J127" i="1"/>
  <c r="H127" i="1"/>
  <c r="G127" i="1"/>
  <c r="E127" i="1"/>
  <c r="AE126" i="1"/>
  <c r="AD126" i="1"/>
  <c r="AC126" i="1"/>
  <c r="AB126" i="1"/>
  <c r="Y126" i="1"/>
  <c r="J126" i="1"/>
  <c r="H126" i="1"/>
  <c r="G126" i="1"/>
  <c r="E126" i="1"/>
  <c r="AE125" i="1"/>
  <c r="AD125" i="1"/>
  <c r="AC125" i="1"/>
  <c r="AB125" i="1"/>
  <c r="Y125" i="1"/>
  <c r="J125" i="1"/>
  <c r="H125" i="1"/>
  <c r="G125" i="1"/>
  <c r="E125" i="1"/>
  <c r="AE124" i="1"/>
  <c r="AD124" i="1"/>
  <c r="AC124" i="1"/>
  <c r="AB124" i="1"/>
  <c r="Y124" i="1"/>
  <c r="J124" i="1"/>
  <c r="H124" i="1"/>
  <c r="G124" i="1"/>
  <c r="E124" i="1"/>
  <c r="AE123" i="1"/>
  <c r="AD123" i="1"/>
  <c r="AC123" i="1"/>
  <c r="AB123" i="1"/>
  <c r="Y123" i="1"/>
  <c r="J123" i="1"/>
  <c r="G123" i="1"/>
  <c r="D123" i="1"/>
  <c r="H123" i="1"/>
  <c r="AE122" i="1"/>
  <c r="AD122" i="1"/>
  <c r="AC122" i="1"/>
  <c r="AB122" i="1"/>
  <c r="Y122" i="1"/>
  <c r="J122" i="1"/>
  <c r="G122" i="1"/>
  <c r="D122" i="1"/>
  <c r="H122" i="1"/>
  <c r="AE121" i="1"/>
  <c r="AD121" i="1"/>
  <c r="AC121" i="1"/>
  <c r="AB121" i="1"/>
  <c r="Y121" i="1"/>
  <c r="J121" i="1"/>
  <c r="G121" i="1"/>
  <c r="D121" i="1"/>
  <c r="H121" i="1"/>
  <c r="AE120" i="1"/>
  <c r="AD120" i="1"/>
  <c r="AC120" i="1"/>
  <c r="AB120" i="1"/>
  <c r="Y120" i="1"/>
  <c r="J120" i="1"/>
  <c r="G120" i="1"/>
  <c r="D120" i="1"/>
  <c r="H120" i="1"/>
  <c r="AE119" i="1"/>
  <c r="AD119" i="1"/>
  <c r="AC119" i="1"/>
  <c r="AB119" i="1"/>
  <c r="Y119" i="1"/>
  <c r="J119" i="1"/>
  <c r="G119" i="1"/>
  <c r="D119" i="1"/>
  <c r="H119" i="1"/>
  <c r="AE118" i="1"/>
  <c r="AD118" i="1"/>
  <c r="AC118" i="1"/>
  <c r="AB118" i="1"/>
  <c r="Y118" i="1"/>
  <c r="H118" i="1"/>
  <c r="G118" i="1"/>
  <c r="E118" i="1"/>
  <c r="AE117" i="1"/>
  <c r="AD117" i="1"/>
  <c r="AC117" i="1"/>
  <c r="AB117" i="1"/>
  <c r="Y117" i="1"/>
  <c r="H117" i="1"/>
  <c r="G117" i="1"/>
  <c r="E117" i="1"/>
  <c r="AE116" i="1"/>
  <c r="AD116" i="1"/>
  <c r="AC116" i="1"/>
  <c r="AB116" i="1"/>
  <c r="Y116" i="1"/>
  <c r="H116" i="1"/>
  <c r="G116" i="1"/>
  <c r="E116" i="1"/>
  <c r="AE115" i="1"/>
  <c r="AD115" i="1"/>
  <c r="AC115" i="1"/>
  <c r="AB115" i="1"/>
  <c r="Y115" i="1"/>
  <c r="H115" i="1"/>
  <c r="G115" i="1"/>
  <c r="E115" i="1"/>
  <c r="AE114" i="1"/>
  <c r="AD114" i="1"/>
  <c r="AC114" i="1"/>
  <c r="AB114" i="1"/>
  <c r="Y114" i="1"/>
  <c r="H114" i="1"/>
  <c r="G114" i="1"/>
  <c r="E114" i="1"/>
  <c r="AE113" i="1"/>
  <c r="AD113" i="1"/>
  <c r="AC113" i="1"/>
  <c r="AB113" i="1"/>
  <c r="Y113" i="1"/>
  <c r="H113" i="1"/>
  <c r="G113" i="1"/>
  <c r="E113" i="1"/>
  <c r="AE112" i="1"/>
  <c r="AD112" i="1"/>
  <c r="AC112" i="1"/>
  <c r="AB112" i="1"/>
  <c r="Y112" i="1"/>
  <c r="H112" i="1"/>
  <c r="G112" i="1"/>
  <c r="E112" i="1"/>
  <c r="AE111" i="1"/>
  <c r="AD111" i="1"/>
  <c r="AC111" i="1"/>
  <c r="H111" i="1"/>
  <c r="AE110" i="1"/>
  <c r="AD110" i="1"/>
  <c r="AC110" i="1"/>
  <c r="H110" i="1"/>
  <c r="AE109" i="1"/>
  <c r="AD109" i="1"/>
  <c r="AC109" i="1"/>
  <c r="H109" i="1"/>
  <c r="AE108" i="1"/>
  <c r="AD108" i="1"/>
  <c r="AC108" i="1"/>
  <c r="H108" i="1"/>
  <c r="AE107" i="1"/>
  <c r="AD107" i="1"/>
  <c r="AC107" i="1"/>
  <c r="H107" i="1"/>
  <c r="AE106" i="1"/>
  <c r="AD106" i="1"/>
  <c r="AC106" i="1"/>
  <c r="AB106" i="1"/>
  <c r="Y106" i="1"/>
  <c r="J106" i="1"/>
  <c r="H106" i="1"/>
  <c r="G106" i="1"/>
  <c r="E106" i="1"/>
  <c r="AE105" i="1"/>
  <c r="AD105" i="1"/>
  <c r="AC105" i="1"/>
  <c r="AB105" i="1"/>
  <c r="Y105" i="1"/>
  <c r="J105" i="1"/>
  <c r="H105" i="1"/>
  <c r="G105" i="1"/>
  <c r="E105" i="1"/>
  <c r="AE104" i="1"/>
  <c r="AD104" i="1"/>
  <c r="AC104" i="1"/>
  <c r="AB104" i="1"/>
  <c r="Y104" i="1"/>
  <c r="J104" i="1"/>
  <c r="H104" i="1"/>
  <c r="G104" i="1"/>
  <c r="E104" i="1"/>
  <c r="AE103" i="1"/>
  <c r="AD103" i="1"/>
  <c r="AC103" i="1"/>
  <c r="AB103" i="1"/>
  <c r="Y103" i="1"/>
  <c r="J103" i="1"/>
  <c r="H103" i="1"/>
  <c r="G103" i="1"/>
  <c r="E103" i="1"/>
  <c r="AE102" i="1"/>
  <c r="AD102" i="1"/>
  <c r="AC102" i="1"/>
  <c r="AB102" i="1"/>
  <c r="Y102" i="1"/>
  <c r="J102" i="1"/>
  <c r="H102" i="1"/>
  <c r="G102" i="1"/>
  <c r="E102" i="1"/>
  <c r="AE101" i="1"/>
  <c r="AD101" i="1"/>
  <c r="AC101" i="1"/>
  <c r="AB101" i="1"/>
  <c r="Y101" i="1"/>
  <c r="J101" i="1"/>
  <c r="H101" i="1"/>
  <c r="G101" i="1"/>
  <c r="E101" i="1"/>
  <c r="AD100" i="1"/>
  <c r="AB100" i="1"/>
  <c r="H100" i="1"/>
  <c r="G100" i="1"/>
  <c r="E100" i="1"/>
  <c r="AD99" i="1"/>
  <c r="AB99" i="1"/>
  <c r="H99" i="1"/>
  <c r="G99" i="1"/>
  <c r="E99" i="1"/>
  <c r="AD98" i="1"/>
  <c r="AB98" i="1"/>
  <c r="H98" i="1"/>
  <c r="G98" i="1"/>
  <c r="E98" i="1"/>
  <c r="AD97" i="1"/>
  <c r="AB97" i="1"/>
  <c r="H97" i="1"/>
  <c r="G97" i="1"/>
  <c r="E97" i="1"/>
  <c r="AE96" i="1"/>
  <c r="AD96" i="1"/>
  <c r="AC96" i="1"/>
  <c r="AB96" i="1"/>
  <c r="Y96" i="1"/>
  <c r="H96" i="1"/>
  <c r="G96" i="1"/>
  <c r="AE95" i="1"/>
  <c r="AD95" i="1"/>
  <c r="AC95" i="1"/>
  <c r="AB95" i="1"/>
  <c r="Y95" i="1"/>
  <c r="H95" i="1"/>
  <c r="G95" i="1"/>
  <c r="AE94" i="1"/>
  <c r="AD94" i="1"/>
  <c r="AC94" i="1"/>
  <c r="AB94" i="1"/>
  <c r="Y94" i="1"/>
  <c r="H94" i="1"/>
  <c r="G94" i="1"/>
  <c r="AE93" i="1"/>
  <c r="AD93" i="1"/>
  <c r="AC93" i="1"/>
  <c r="AB93" i="1"/>
  <c r="Y93" i="1"/>
  <c r="H93" i="1"/>
  <c r="G93" i="1"/>
  <c r="AE92" i="1"/>
  <c r="AD92" i="1"/>
  <c r="AC92" i="1"/>
  <c r="AB92" i="1"/>
  <c r="Y92" i="1"/>
  <c r="H92" i="1"/>
  <c r="G92" i="1"/>
  <c r="AE91" i="1"/>
  <c r="AD91" i="1"/>
  <c r="AC91" i="1"/>
  <c r="AB91" i="1"/>
  <c r="Y91" i="1"/>
  <c r="M91" i="1"/>
  <c r="H91" i="1"/>
  <c r="G91" i="1"/>
  <c r="AE90" i="1"/>
  <c r="AD90" i="1"/>
  <c r="AC90" i="1"/>
  <c r="AB90" i="1"/>
  <c r="Y90" i="1"/>
  <c r="H90" i="1"/>
  <c r="G90" i="1"/>
  <c r="AE89" i="1"/>
  <c r="AD89" i="1"/>
  <c r="AC89" i="1"/>
  <c r="AB89" i="1"/>
  <c r="Y89" i="1"/>
  <c r="H89" i="1"/>
  <c r="G89" i="1"/>
  <c r="AE88" i="1"/>
  <c r="AD88" i="1"/>
  <c r="AC88" i="1"/>
  <c r="AB88" i="1"/>
  <c r="Y88" i="1"/>
  <c r="J88" i="1"/>
  <c r="H88" i="1"/>
  <c r="G88" i="1"/>
  <c r="E88" i="1"/>
  <c r="AE87" i="1"/>
  <c r="AD87" i="1"/>
  <c r="AC87" i="1"/>
  <c r="AB87" i="1"/>
  <c r="Y87" i="1"/>
  <c r="J87" i="1"/>
  <c r="H87" i="1"/>
  <c r="G87" i="1"/>
  <c r="E87" i="1"/>
  <c r="AE86" i="1"/>
  <c r="AD86" i="1"/>
  <c r="AC86" i="1"/>
  <c r="AB86" i="1"/>
  <c r="Y86" i="1"/>
  <c r="J86" i="1"/>
  <c r="H86" i="1"/>
  <c r="G86" i="1"/>
  <c r="E86" i="1"/>
  <c r="AE85" i="1"/>
  <c r="AD85" i="1"/>
  <c r="AC85" i="1"/>
  <c r="AB85" i="1"/>
  <c r="Y85" i="1"/>
  <c r="J85" i="1"/>
  <c r="H85" i="1"/>
  <c r="G85" i="1"/>
  <c r="E85" i="1"/>
  <c r="AE84" i="1"/>
  <c r="AD84" i="1"/>
  <c r="AC84" i="1"/>
  <c r="AB84" i="1"/>
  <c r="Y84" i="1"/>
  <c r="J84" i="1"/>
  <c r="H84" i="1"/>
  <c r="G84" i="1"/>
  <c r="E84" i="1"/>
  <c r="AE83" i="1"/>
  <c r="AD83" i="1"/>
  <c r="AC83" i="1"/>
  <c r="AB83" i="1"/>
  <c r="Y83" i="1"/>
  <c r="J83" i="1"/>
  <c r="H83" i="1"/>
  <c r="G83" i="1"/>
  <c r="E83" i="1"/>
  <c r="AE82" i="1"/>
  <c r="AD82" i="1"/>
  <c r="AC82" i="1"/>
  <c r="AB82" i="1"/>
  <c r="Y82" i="1"/>
  <c r="J82" i="1"/>
  <c r="H82" i="1"/>
  <c r="G82" i="1"/>
  <c r="E82" i="1"/>
  <c r="AE81" i="1"/>
  <c r="AD81" i="1"/>
  <c r="AC81" i="1"/>
  <c r="AB81" i="1"/>
  <c r="Y81" i="1"/>
  <c r="J81" i="1"/>
  <c r="H81" i="1"/>
  <c r="G81" i="1"/>
  <c r="E81" i="1"/>
  <c r="AE80" i="1"/>
  <c r="AD80" i="1"/>
  <c r="AC80" i="1"/>
  <c r="AB80" i="1"/>
  <c r="Y80" i="1"/>
  <c r="J80" i="1"/>
  <c r="H80" i="1"/>
  <c r="G80" i="1"/>
  <c r="E80" i="1"/>
  <c r="AE79" i="1"/>
  <c r="AD79" i="1"/>
  <c r="AC79" i="1"/>
  <c r="AB79" i="1"/>
  <c r="Y79" i="1"/>
  <c r="J79" i="1"/>
  <c r="H79" i="1"/>
  <c r="G79" i="1"/>
  <c r="E79" i="1"/>
  <c r="AE78" i="1"/>
  <c r="AD78" i="1"/>
  <c r="AC78" i="1"/>
  <c r="AB78" i="1"/>
  <c r="Y78" i="1"/>
  <c r="J78" i="1"/>
  <c r="H78" i="1"/>
  <c r="G78" i="1"/>
  <c r="E78" i="1"/>
  <c r="AE77" i="1"/>
  <c r="AD77" i="1"/>
  <c r="AC77" i="1"/>
  <c r="AB77" i="1"/>
  <c r="Y77" i="1"/>
  <c r="J77" i="1"/>
  <c r="H77" i="1"/>
  <c r="G77" i="1"/>
  <c r="E77" i="1"/>
  <c r="AE76" i="1"/>
  <c r="AD76" i="1"/>
  <c r="AC76" i="1"/>
  <c r="AB76" i="1"/>
  <c r="Y76" i="1"/>
  <c r="J76" i="1"/>
  <c r="H76" i="1"/>
  <c r="G76" i="1"/>
  <c r="E76" i="1"/>
  <c r="AE75" i="1"/>
  <c r="AD75" i="1"/>
  <c r="AC75" i="1"/>
  <c r="AB75" i="1"/>
  <c r="Y75" i="1"/>
  <c r="J75" i="1"/>
  <c r="H75" i="1"/>
  <c r="G75" i="1"/>
  <c r="E75" i="1"/>
  <c r="AE74" i="1"/>
  <c r="AD74" i="1"/>
  <c r="AC74" i="1"/>
  <c r="AB74" i="1"/>
  <c r="Y74" i="1"/>
  <c r="J74" i="1"/>
  <c r="H74" i="1"/>
  <c r="G74" i="1"/>
  <c r="E74" i="1"/>
  <c r="AE73" i="1"/>
  <c r="AD73" i="1"/>
  <c r="AC73" i="1"/>
  <c r="AB73" i="1"/>
  <c r="Y73" i="1"/>
  <c r="J73" i="1"/>
  <c r="H73" i="1"/>
  <c r="G73" i="1"/>
  <c r="E73" i="1"/>
  <c r="AE72" i="1"/>
  <c r="AD72" i="1"/>
  <c r="AC72" i="1"/>
  <c r="AB72" i="1"/>
  <c r="Y72" i="1"/>
  <c r="J72" i="1"/>
  <c r="H72" i="1"/>
  <c r="G72" i="1"/>
  <c r="E72" i="1"/>
  <c r="AE71" i="1"/>
  <c r="AD71" i="1"/>
  <c r="AC71" i="1"/>
  <c r="AB71" i="1"/>
  <c r="Y71" i="1"/>
  <c r="J71" i="1"/>
  <c r="H71" i="1"/>
  <c r="G71" i="1"/>
  <c r="E71" i="1"/>
  <c r="AE70" i="1"/>
  <c r="AD70" i="1"/>
  <c r="AC70" i="1"/>
  <c r="AB70" i="1"/>
  <c r="Y70" i="1"/>
  <c r="J70" i="1"/>
  <c r="H70" i="1"/>
  <c r="G70" i="1"/>
  <c r="E70" i="1"/>
  <c r="AE69" i="1"/>
  <c r="AD69" i="1"/>
  <c r="AC69" i="1"/>
  <c r="AB69" i="1"/>
  <c r="Y69" i="1"/>
  <c r="J69" i="1"/>
  <c r="H69" i="1"/>
  <c r="G69" i="1"/>
  <c r="E69" i="1"/>
  <c r="AE68" i="1"/>
  <c r="AD68" i="1"/>
  <c r="AC68" i="1"/>
  <c r="AB68" i="1"/>
  <c r="Y68" i="1"/>
  <c r="J68" i="1"/>
  <c r="H68" i="1"/>
  <c r="G68" i="1"/>
  <c r="E68" i="1"/>
  <c r="AE67" i="1"/>
  <c r="AD67" i="1"/>
  <c r="AC67" i="1"/>
  <c r="AB67" i="1"/>
  <c r="Y67" i="1"/>
  <c r="J67" i="1"/>
  <c r="H67" i="1"/>
  <c r="G67" i="1"/>
  <c r="E67" i="1"/>
  <c r="AE66" i="1"/>
  <c r="AD66" i="1"/>
  <c r="AC66" i="1"/>
  <c r="AB66" i="1"/>
  <c r="Y66" i="1"/>
  <c r="J66" i="1"/>
  <c r="H66" i="1"/>
  <c r="G66" i="1"/>
  <c r="E66" i="1"/>
  <c r="AE65" i="1"/>
  <c r="AD65" i="1"/>
  <c r="AC65" i="1"/>
  <c r="AB65" i="1"/>
  <c r="Y65" i="1"/>
  <c r="J65" i="1"/>
  <c r="H65" i="1"/>
  <c r="G65" i="1"/>
  <c r="E65" i="1"/>
  <c r="AE64" i="1"/>
  <c r="AD64" i="1"/>
  <c r="AC64" i="1"/>
  <c r="AB64" i="1"/>
  <c r="Y64" i="1"/>
  <c r="J64" i="1"/>
  <c r="H64" i="1"/>
  <c r="G64" i="1"/>
  <c r="E64" i="1"/>
  <c r="AE63" i="1"/>
  <c r="AD63" i="1"/>
  <c r="AC63" i="1"/>
  <c r="AB63" i="1"/>
  <c r="Y63" i="1"/>
  <c r="J63" i="1"/>
  <c r="H63" i="1"/>
  <c r="G63" i="1"/>
  <c r="E63" i="1"/>
  <c r="AE62" i="1"/>
  <c r="AD62" i="1"/>
  <c r="AC62" i="1"/>
  <c r="AB62" i="1"/>
  <c r="Y62" i="1"/>
  <c r="J62" i="1"/>
  <c r="H62" i="1"/>
  <c r="G62" i="1"/>
  <c r="E62" i="1"/>
  <c r="AE61" i="1"/>
  <c r="AD61" i="1"/>
  <c r="AC61" i="1"/>
  <c r="AB61" i="1"/>
  <c r="Y61" i="1"/>
  <c r="J61" i="1"/>
  <c r="H61" i="1"/>
  <c r="G61" i="1"/>
  <c r="E61" i="1"/>
  <c r="AE60" i="1"/>
  <c r="AD60" i="1"/>
  <c r="AC60" i="1"/>
  <c r="AB60" i="1"/>
  <c r="Y60" i="1"/>
  <c r="J60" i="1"/>
  <c r="H60" i="1"/>
  <c r="G60" i="1"/>
  <c r="E60" i="1"/>
  <c r="AE59" i="1"/>
  <c r="AD59" i="1"/>
  <c r="AC59" i="1"/>
  <c r="AB59" i="1"/>
  <c r="Y59" i="1"/>
  <c r="J59" i="1"/>
  <c r="H59" i="1"/>
  <c r="G59" i="1"/>
  <c r="E59" i="1"/>
  <c r="AE58" i="1"/>
  <c r="AD58" i="1"/>
  <c r="AC58" i="1"/>
  <c r="AB58" i="1"/>
  <c r="Y58" i="1"/>
  <c r="J58" i="1"/>
  <c r="H58" i="1"/>
  <c r="G58" i="1"/>
  <c r="E58" i="1"/>
  <c r="AE57" i="1"/>
  <c r="AD57" i="1"/>
  <c r="AC57" i="1"/>
  <c r="AB57" i="1"/>
  <c r="Y57" i="1"/>
  <c r="J57" i="1"/>
  <c r="H57" i="1"/>
  <c r="G57" i="1"/>
  <c r="E57" i="1"/>
  <c r="AE56" i="1"/>
  <c r="AD56" i="1"/>
  <c r="AC56" i="1"/>
  <c r="AB56" i="1"/>
  <c r="Y56" i="1"/>
  <c r="J56" i="1"/>
  <c r="H56" i="1"/>
  <c r="G56" i="1"/>
  <c r="E56" i="1"/>
  <c r="AE55" i="1"/>
  <c r="AD55" i="1"/>
  <c r="AC55" i="1"/>
  <c r="AB55" i="1"/>
  <c r="Y55" i="1"/>
  <c r="J55" i="1"/>
  <c r="H55" i="1"/>
  <c r="G55" i="1"/>
  <c r="E55" i="1"/>
  <c r="AE54" i="1"/>
  <c r="AD54" i="1"/>
  <c r="AC54" i="1"/>
  <c r="AB54" i="1"/>
  <c r="Y54" i="1"/>
  <c r="J54" i="1"/>
  <c r="H54" i="1"/>
  <c r="G54" i="1"/>
  <c r="E54" i="1"/>
  <c r="AE53" i="1"/>
  <c r="AD53" i="1"/>
  <c r="AC53" i="1"/>
  <c r="AB53" i="1"/>
  <c r="Y53" i="1"/>
  <c r="J53" i="1"/>
  <c r="H53" i="1"/>
  <c r="G53" i="1"/>
  <c r="E53" i="1"/>
  <c r="AE52" i="1"/>
  <c r="AD52" i="1"/>
  <c r="AC52" i="1"/>
  <c r="AB52" i="1"/>
  <c r="Y52" i="1"/>
  <c r="J52" i="1"/>
  <c r="H52" i="1"/>
  <c r="G52" i="1"/>
  <c r="E52" i="1"/>
  <c r="AE51" i="1"/>
  <c r="AD51" i="1"/>
  <c r="AC51" i="1"/>
  <c r="AB51" i="1"/>
  <c r="Y51" i="1"/>
  <c r="J51" i="1"/>
  <c r="H51" i="1"/>
  <c r="G51" i="1"/>
  <c r="E51" i="1"/>
  <c r="AE50" i="1"/>
  <c r="AD50" i="1"/>
  <c r="AC50" i="1"/>
  <c r="AB50" i="1"/>
  <c r="Y50" i="1"/>
  <c r="J50" i="1"/>
  <c r="H50" i="1"/>
  <c r="G50" i="1"/>
  <c r="E50" i="1"/>
  <c r="AE49" i="1"/>
  <c r="AD49" i="1"/>
  <c r="AC49" i="1"/>
  <c r="AB49" i="1"/>
  <c r="Y49" i="1"/>
  <c r="J49" i="1"/>
  <c r="H49" i="1"/>
  <c r="G49" i="1"/>
  <c r="E49" i="1"/>
  <c r="AE48" i="1"/>
  <c r="AD48" i="1"/>
  <c r="AC48" i="1"/>
  <c r="AB48" i="1"/>
  <c r="Y48" i="1"/>
  <c r="J48" i="1"/>
  <c r="H48" i="1"/>
  <c r="G48" i="1"/>
  <c r="E48" i="1"/>
  <c r="AE47" i="1"/>
  <c r="AD47" i="1"/>
  <c r="AC47" i="1"/>
  <c r="AB47" i="1"/>
  <c r="Y47" i="1"/>
  <c r="J47" i="1"/>
  <c r="H47" i="1"/>
  <c r="G47" i="1"/>
  <c r="E47" i="1"/>
  <c r="AE46" i="1"/>
  <c r="AD46" i="1"/>
  <c r="AC46" i="1"/>
  <c r="AB46" i="1"/>
  <c r="Y46" i="1"/>
  <c r="J46" i="1"/>
  <c r="H46" i="1"/>
  <c r="G46" i="1"/>
  <c r="E46" i="1"/>
  <c r="AE45" i="1"/>
  <c r="AD45" i="1"/>
  <c r="AC45" i="1"/>
  <c r="AB45" i="1"/>
  <c r="Y45" i="1"/>
  <c r="J45" i="1"/>
  <c r="H45" i="1"/>
  <c r="G45" i="1"/>
  <c r="E45" i="1"/>
  <c r="AE44" i="1"/>
  <c r="AD44" i="1"/>
  <c r="AC44" i="1"/>
  <c r="AB44" i="1"/>
  <c r="Y44" i="1"/>
  <c r="J44" i="1"/>
  <c r="H44" i="1"/>
  <c r="G44" i="1"/>
  <c r="E44" i="1"/>
  <c r="AE43" i="1"/>
  <c r="AD43" i="1"/>
  <c r="AC43" i="1"/>
  <c r="AB43" i="1"/>
  <c r="Y43" i="1"/>
  <c r="J43" i="1"/>
  <c r="H43" i="1"/>
  <c r="G43" i="1"/>
  <c r="E43" i="1"/>
  <c r="AE42" i="1"/>
  <c r="AD42" i="1"/>
  <c r="AC42" i="1"/>
  <c r="AB42" i="1"/>
  <c r="Y42" i="1"/>
  <c r="J42" i="1"/>
  <c r="H42" i="1"/>
  <c r="G42" i="1"/>
  <c r="E42" i="1"/>
  <c r="AE41" i="1"/>
  <c r="AD41" i="1"/>
  <c r="AC41" i="1"/>
  <c r="AB41" i="1"/>
  <c r="Y41" i="1"/>
  <c r="J41" i="1"/>
  <c r="H41" i="1"/>
  <c r="G41" i="1"/>
  <c r="E41" i="1"/>
  <c r="AE40" i="1"/>
  <c r="AD40" i="1"/>
  <c r="AC40" i="1"/>
  <c r="AB40" i="1"/>
  <c r="Y40" i="1"/>
  <c r="J40" i="1"/>
  <c r="H40" i="1"/>
  <c r="G40" i="1"/>
  <c r="E40" i="1"/>
  <c r="AE39" i="1"/>
  <c r="AD39" i="1"/>
  <c r="AC39" i="1"/>
  <c r="AB39" i="1"/>
  <c r="Y39" i="1"/>
  <c r="J39" i="1"/>
  <c r="H39" i="1"/>
  <c r="G39" i="1"/>
  <c r="E39" i="1"/>
  <c r="AE38" i="1"/>
  <c r="AD38" i="1"/>
  <c r="AC38" i="1"/>
  <c r="AB38" i="1"/>
  <c r="Y38" i="1"/>
  <c r="J38" i="1"/>
  <c r="H38" i="1"/>
  <c r="G38" i="1"/>
  <c r="E38" i="1"/>
  <c r="AE37" i="1"/>
  <c r="AD37" i="1"/>
  <c r="AC37" i="1"/>
  <c r="AB37" i="1"/>
  <c r="Y37" i="1"/>
  <c r="J37" i="1"/>
  <c r="H37" i="1"/>
  <c r="G37" i="1"/>
  <c r="E37" i="1"/>
  <c r="AE36" i="1"/>
  <c r="AD36" i="1"/>
  <c r="AC36" i="1"/>
  <c r="AB36" i="1"/>
  <c r="Y36" i="1"/>
  <c r="J36" i="1"/>
  <c r="H36" i="1"/>
  <c r="G36" i="1"/>
  <c r="E36" i="1"/>
  <c r="AE35" i="1"/>
  <c r="AD35" i="1"/>
  <c r="AC35" i="1"/>
  <c r="AB35" i="1"/>
  <c r="Y35" i="1"/>
  <c r="J35" i="1"/>
  <c r="H35" i="1"/>
  <c r="G35" i="1"/>
  <c r="E35" i="1"/>
  <c r="AE34" i="1"/>
  <c r="AD34" i="1"/>
  <c r="AC34" i="1"/>
  <c r="AB34" i="1"/>
  <c r="Y34" i="1"/>
  <c r="J34" i="1"/>
  <c r="H34" i="1"/>
  <c r="G34" i="1"/>
  <c r="E34" i="1"/>
  <c r="AE33" i="1"/>
  <c r="AD33" i="1"/>
  <c r="AC33" i="1"/>
  <c r="AB33" i="1"/>
  <c r="Y33" i="1"/>
  <c r="J33" i="1"/>
  <c r="H33" i="1"/>
  <c r="G33" i="1"/>
  <c r="E33" i="1"/>
  <c r="AE32" i="1"/>
  <c r="AD32" i="1"/>
  <c r="AC32" i="1"/>
  <c r="AB32" i="1"/>
  <c r="Y32" i="1"/>
  <c r="J32" i="1"/>
  <c r="H32" i="1"/>
  <c r="G32" i="1"/>
  <c r="E32" i="1"/>
  <c r="AE31" i="1"/>
  <c r="AD31" i="1"/>
  <c r="AC31" i="1"/>
  <c r="AB31" i="1"/>
  <c r="Y31" i="1"/>
  <c r="J31" i="1"/>
  <c r="H31" i="1"/>
  <c r="G31" i="1"/>
  <c r="E31" i="1"/>
  <c r="AE30" i="1"/>
  <c r="AD30" i="1"/>
  <c r="AC30" i="1"/>
  <c r="AB30" i="1"/>
  <c r="Y30" i="1"/>
  <c r="J30" i="1"/>
  <c r="H30" i="1"/>
  <c r="G30" i="1"/>
  <c r="E30" i="1"/>
  <c r="AE29" i="1"/>
  <c r="AD29" i="1"/>
  <c r="AC29" i="1"/>
  <c r="AB29" i="1"/>
  <c r="Y29" i="1"/>
  <c r="J29" i="1"/>
  <c r="H29" i="1"/>
  <c r="G29" i="1"/>
  <c r="E29" i="1"/>
  <c r="AE28" i="1"/>
  <c r="AD28" i="1"/>
  <c r="AC28" i="1"/>
  <c r="AB28" i="1"/>
  <c r="Y28" i="1"/>
  <c r="J28" i="1"/>
  <c r="H28" i="1"/>
  <c r="G28" i="1"/>
  <c r="E28" i="1"/>
  <c r="AE27" i="1"/>
  <c r="AD27" i="1"/>
  <c r="AC27" i="1"/>
  <c r="AB27" i="1"/>
  <c r="Y27" i="1"/>
  <c r="J27" i="1"/>
  <c r="H27" i="1"/>
  <c r="G27" i="1"/>
  <c r="E27" i="1"/>
  <c r="AE26" i="1"/>
  <c r="AD26" i="1"/>
  <c r="AC26" i="1"/>
  <c r="AB26" i="1"/>
  <c r="Y26" i="1"/>
  <c r="J26" i="1"/>
  <c r="H26" i="1"/>
  <c r="G26" i="1"/>
  <c r="E26" i="1"/>
  <c r="AE25" i="1"/>
  <c r="AD25" i="1"/>
  <c r="AC25" i="1"/>
  <c r="AB25" i="1"/>
  <c r="Y25" i="1"/>
  <c r="J25" i="1"/>
  <c r="H25" i="1"/>
  <c r="G25" i="1"/>
  <c r="E25" i="1"/>
  <c r="AE24" i="1"/>
  <c r="AD24" i="1"/>
  <c r="AC24" i="1"/>
  <c r="AB24" i="1"/>
  <c r="Y24" i="1"/>
  <c r="J24" i="1"/>
  <c r="H24" i="1"/>
  <c r="G24" i="1"/>
  <c r="E24" i="1"/>
  <c r="AE23" i="1"/>
  <c r="AD23" i="1"/>
  <c r="AC23" i="1"/>
  <c r="AB23" i="1"/>
  <c r="Y23" i="1"/>
  <c r="J23" i="1"/>
  <c r="H23" i="1"/>
  <c r="G23" i="1"/>
  <c r="E23" i="1"/>
  <c r="AE22" i="1"/>
  <c r="AD22" i="1"/>
  <c r="AC22" i="1"/>
  <c r="AB22" i="1"/>
  <c r="Y22" i="1"/>
  <c r="J22" i="1"/>
  <c r="H22" i="1"/>
  <c r="G22" i="1"/>
  <c r="E22" i="1"/>
  <c r="AE21" i="1"/>
  <c r="AD21" i="1"/>
  <c r="AC21" i="1"/>
  <c r="AB21" i="1"/>
  <c r="Y21" i="1"/>
  <c r="J21" i="1"/>
  <c r="H21" i="1"/>
  <c r="G21" i="1"/>
  <c r="E21" i="1"/>
  <c r="AE20" i="1"/>
  <c r="AD20" i="1"/>
  <c r="AC20" i="1"/>
  <c r="AB20" i="1"/>
  <c r="Y20" i="1"/>
  <c r="J20" i="1"/>
  <c r="H20" i="1"/>
  <c r="G20" i="1"/>
  <c r="E20" i="1"/>
  <c r="AE19" i="1"/>
  <c r="AD19" i="1"/>
  <c r="AC19" i="1"/>
  <c r="AB19" i="1"/>
  <c r="Y19" i="1"/>
  <c r="J19" i="1"/>
  <c r="H19" i="1"/>
  <c r="G19" i="1"/>
  <c r="E19" i="1"/>
  <c r="AE18" i="1"/>
  <c r="AD18" i="1"/>
  <c r="AC18" i="1"/>
  <c r="AB18" i="1"/>
  <c r="Y18" i="1"/>
  <c r="J18" i="1"/>
  <c r="H18" i="1"/>
  <c r="G18" i="1"/>
  <c r="E18" i="1"/>
  <c r="AE17" i="1"/>
  <c r="AD17" i="1"/>
  <c r="AC17" i="1"/>
  <c r="AB17" i="1"/>
  <c r="Y17" i="1"/>
  <c r="J17" i="1"/>
  <c r="H17" i="1"/>
  <c r="G17" i="1"/>
  <c r="E17" i="1"/>
  <c r="AE16" i="1"/>
  <c r="AD16" i="1"/>
  <c r="AC16" i="1"/>
  <c r="AB16" i="1"/>
  <c r="Y16" i="1"/>
  <c r="J16" i="1"/>
  <c r="H16" i="1"/>
  <c r="G16" i="1"/>
  <c r="E16" i="1"/>
  <c r="AE15" i="1"/>
  <c r="AD15" i="1"/>
  <c r="AC15" i="1"/>
  <c r="AB15" i="1"/>
  <c r="Y15" i="1"/>
  <c r="J15" i="1"/>
  <c r="H15" i="1"/>
  <c r="G15" i="1"/>
  <c r="E15" i="1"/>
  <c r="AE14" i="1"/>
  <c r="AD14" i="1"/>
  <c r="AC14" i="1"/>
  <c r="AB14" i="1"/>
  <c r="Y14" i="1"/>
  <c r="J14" i="1"/>
  <c r="H14" i="1"/>
  <c r="G14" i="1"/>
  <c r="E14" i="1"/>
  <c r="AE13" i="1"/>
  <c r="AD13" i="1"/>
  <c r="AC13" i="1"/>
  <c r="AB13" i="1"/>
  <c r="Y13" i="1"/>
  <c r="J13" i="1"/>
  <c r="H13" i="1"/>
  <c r="G13" i="1"/>
  <c r="E13" i="1"/>
  <c r="AE12" i="1"/>
  <c r="AD12" i="1"/>
  <c r="AC12" i="1"/>
  <c r="AB12" i="1"/>
  <c r="Y12" i="1"/>
  <c r="J12" i="1"/>
  <c r="H12" i="1"/>
  <c r="G12" i="1"/>
  <c r="E12" i="1"/>
  <c r="AE11" i="1"/>
  <c r="AD11" i="1"/>
  <c r="AC11" i="1"/>
  <c r="AB11" i="1"/>
  <c r="Y11" i="1"/>
  <c r="J11" i="1"/>
  <c r="H11" i="1"/>
  <c r="G11" i="1"/>
  <c r="E11" i="1"/>
  <c r="AE10" i="1"/>
  <c r="AD10" i="1"/>
  <c r="AC10" i="1"/>
  <c r="AB10" i="1"/>
  <c r="Y10" i="1"/>
  <c r="J10" i="1"/>
  <c r="H10" i="1"/>
  <c r="G10" i="1"/>
  <c r="E10" i="1"/>
  <c r="AE9" i="1"/>
  <c r="AD9" i="1"/>
  <c r="AC9" i="1"/>
  <c r="AB9" i="1"/>
  <c r="Y9" i="1"/>
  <c r="J9" i="1"/>
  <c r="H9" i="1"/>
  <c r="G9" i="1"/>
  <c r="E9" i="1"/>
  <c r="AE8" i="1"/>
  <c r="AD8" i="1"/>
  <c r="AC8" i="1"/>
  <c r="AB8" i="1"/>
  <c r="Y8" i="1"/>
  <c r="J8" i="1"/>
  <c r="H8" i="1"/>
  <c r="G8" i="1"/>
  <c r="E8" i="1"/>
  <c r="AE7" i="1"/>
  <c r="AD7" i="1"/>
  <c r="AC7" i="1"/>
  <c r="AB7" i="1"/>
  <c r="Y7" i="1"/>
  <c r="J7" i="1"/>
  <c r="H7" i="1"/>
  <c r="G7" i="1"/>
  <c r="E7" i="1"/>
  <c r="AE6" i="1"/>
  <c r="AD6" i="1"/>
  <c r="AC6" i="1"/>
  <c r="AB6" i="1"/>
  <c r="Y6" i="1"/>
  <c r="J6" i="1"/>
  <c r="H6" i="1"/>
  <c r="G6" i="1"/>
  <c r="E6" i="1"/>
  <c r="AE5" i="1"/>
  <c r="AD5" i="1"/>
  <c r="AC5" i="1"/>
  <c r="AB5" i="1"/>
  <c r="Y5" i="1"/>
  <c r="J5" i="1"/>
  <c r="H5" i="1"/>
  <c r="G5" i="1"/>
  <c r="E5" i="1"/>
  <c r="AE4" i="1"/>
  <c r="AD4" i="1"/>
  <c r="AC4" i="1"/>
  <c r="AB4" i="1"/>
  <c r="Y4" i="1"/>
  <c r="J4" i="1"/>
  <c r="H4" i="1"/>
  <c r="G4" i="1"/>
  <c r="E4" i="1"/>
  <c r="AE3" i="1"/>
  <c r="AD3" i="1"/>
  <c r="AC3" i="1"/>
  <c r="AB3" i="1"/>
  <c r="Y3" i="1"/>
  <c r="J3" i="1"/>
  <c r="H3" i="1"/>
  <c r="G3" i="1"/>
  <c r="E3" i="1"/>
  <c r="AE2" i="1"/>
  <c r="AD2" i="1"/>
  <c r="AC2" i="1"/>
  <c r="AB2" i="1"/>
  <c r="Y2" i="1"/>
  <c r="J2" i="1"/>
  <c r="H2" i="1"/>
  <c r="G2" i="1"/>
  <c r="E2" i="1"/>
  <c r="G334" i="1"/>
  <c r="H334" i="1"/>
  <c r="J334" i="1"/>
</calcChain>
</file>

<file path=xl/sharedStrings.xml><?xml version="1.0" encoding="utf-8"?>
<sst xmlns="http://schemas.openxmlformats.org/spreadsheetml/2006/main" count="3043" uniqueCount="674">
  <si>
    <t>Location</t>
  </si>
  <si>
    <t>Literature</t>
  </si>
  <si>
    <t>Sample</t>
  </si>
  <si>
    <t>Mn_wt</t>
  </si>
  <si>
    <t>Mn_ppm</t>
  </si>
  <si>
    <t>Fe_wt</t>
  </si>
  <si>
    <t>Fe_ppm</t>
  </si>
  <si>
    <t>Fe_Mn</t>
  </si>
  <si>
    <t>Mg_wt</t>
  </si>
  <si>
    <t>Mg_10</t>
  </si>
  <si>
    <t>Na_wt</t>
  </si>
  <si>
    <t>Ca_wt</t>
  </si>
  <si>
    <t>Ba</t>
  </si>
  <si>
    <t>Cu</t>
  </si>
  <si>
    <t>Co</t>
  </si>
  <si>
    <t>Mo</t>
  </si>
  <si>
    <t>Ni</t>
  </si>
  <si>
    <t>Zn</t>
  </si>
  <si>
    <t>Li</t>
  </si>
  <si>
    <t>Rb</t>
  </si>
  <si>
    <t>Sr</t>
  </si>
  <si>
    <t>Mn_Species</t>
  </si>
  <si>
    <t>Formation</t>
  </si>
  <si>
    <t>Type</t>
  </si>
  <si>
    <t>Co_Cu_Ni</t>
  </si>
  <si>
    <t>Sediment</t>
  </si>
  <si>
    <t>Notes</t>
  </si>
  <si>
    <t>Zn_10</t>
  </si>
  <si>
    <t>Co_Ni_Cu</t>
  </si>
  <si>
    <t>Zn_Ni_Cu</t>
  </si>
  <si>
    <t>Co_Zn</t>
  </si>
  <si>
    <t>Pacific Ocean</t>
  </si>
  <si>
    <t>Calvert and Price 1977</t>
  </si>
  <si>
    <t>JYN V 47PG</t>
  </si>
  <si>
    <t>Oxide</t>
  </si>
  <si>
    <t>Mixed</t>
  </si>
  <si>
    <t>Marine</t>
  </si>
  <si>
    <t>JYN V 50PG</t>
  </si>
  <si>
    <t>JYN II 8G</t>
  </si>
  <si>
    <t>JYN V1 11G</t>
  </si>
  <si>
    <t>JYN V 31PG</t>
  </si>
  <si>
    <t>MERO 2P52</t>
  </si>
  <si>
    <t>PROA 105G</t>
  </si>
  <si>
    <t>PROA 108PG</t>
  </si>
  <si>
    <t>PROA 113PG</t>
  </si>
  <si>
    <t>PROA 156G</t>
  </si>
  <si>
    <t>AMPH 80G</t>
  </si>
  <si>
    <t>AMPH 85PG</t>
  </si>
  <si>
    <t>WAH 2PG</t>
  </si>
  <si>
    <t>TRIP 9G</t>
  </si>
  <si>
    <t>DODO 20C</t>
  </si>
  <si>
    <t>LSH 89G</t>
  </si>
  <si>
    <t>RIS 4G</t>
  </si>
  <si>
    <t>DWBD 1</t>
  </si>
  <si>
    <t>Peru Basin</t>
  </si>
  <si>
    <t>vonStackelberg, 1997</t>
  </si>
  <si>
    <t>01-1</t>
  </si>
  <si>
    <t>Diagenetic</t>
  </si>
  <si>
    <t>01-2</t>
  </si>
  <si>
    <t>19-1</t>
  </si>
  <si>
    <t>59-1</t>
  </si>
  <si>
    <t>59-3</t>
  </si>
  <si>
    <t>62-1</t>
  </si>
  <si>
    <t>62-3</t>
  </si>
  <si>
    <t>62-6</t>
  </si>
  <si>
    <t>63-2</t>
  </si>
  <si>
    <t>173-1</t>
  </si>
  <si>
    <t>10-1</t>
  </si>
  <si>
    <t>10-3</t>
  </si>
  <si>
    <t>59-2</t>
  </si>
  <si>
    <t>59-4</t>
  </si>
  <si>
    <t>62-2</t>
  </si>
  <si>
    <t>62-4</t>
  </si>
  <si>
    <t>63-1</t>
  </si>
  <si>
    <t>106-1</t>
  </si>
  <si>
    <t>156-1</t>
  </si>
  <si>
    <t>156-3</t>
  </si>
  <si>
    <t>156-4</t>
  </si>
  <si>
    <t>10-2</t>
  </si>
  <si>
    <t>22-2</t>
  </si>
  <si>
    <t>106-2</t>
  </si>
  <si>
    <t>143-8</t>
  </si>
  <si>
    <t>145-1</t>
  </si>
  <si>
    <t>145-2</t>
  </si>
  <si>
    <t>145-3</t>
  </si>
  <si>
    <t>156-2</t>
  </si>
  <si>
    <t>177-1</t>
  </si>
  <si>
    <t>33-1</t>
  </si>
  <si>
    <t>33-2</t>
  </si>
  <si>
    <t>33-3</t>
  </si>
  <si>
    <t>52-1</t>
  </si>
  <si>
    <t>53-1</t>
  </si>
  <si>
    <t>62-5</t>
  </si>
  <si>
    <t>64-1</t>
  </si>
  <si>
    <t>64-2</t>
  </si>
  <si>
    <t>64-3</t>
  </si>
  <si>
    <t>10-4</t>
  </si>
  <si>
    <t>108-1</t>
  </si>
  <si>
    <t>177-2</t>
  </si>
  <si>
    <t>Ita-MaiTai Guyot (Magellan Seamounts, Pacific Ocean)</t>
  </si>
  <si>
    <t>Asavin et al., 2010</t>
  </si>
  <si>
    <t>115_11</t>
  </si>
  <si>
    <t>Hydrogenetic</t>
  </si>
  <si>
    <t>115_3</t>
  </si>
  <si>
    <t>118_11</t>
  </si>
  <si>
    <t>118_3</t>
  </si>
  <si>
    <t>127_11</t>
  </si>
  <si>
    <t>127_3</t>
  </si>
  <si>
    <t>16R</t>
  </si>
  <si>
    <t>16_11</t>
  </si>
  <si>
    <t>16_3</t>
  </si>
  <si>
    <t>27R</t>
  </si>
  <si>
    <t>27_11</t>
  </si>
  <si>
    <t>27_3</t>
  </si>
  <si>
    <t>50_1</t>
  </si>
  <si>
    <t>50_2</t>
  </si>
  <si>
    <t>50_3</t>
  </si>
  <si>
    <t>50_4</t>
  </si>
  <si>
    <t>66_1</t>
  </si>
  <si>
    <t>66_2</t>
  </si>
  <si>
    <t>66_3</t>
  </si>
  <si>
    <t>66_5</t>
  </si>
  <si>
    <t>66_6</t>
  </si>
  <si>
    <t>66_7</t>
  </si>
  <si>
    <t>B18_11</t>
  </si>
  <si>
    <t>B18_3</t>
  </si>
  <si>
    <t>39_1b</t>
  </si>
  <si>
    <t>39_2</t>
  </si>
  <si>
    <t>Windermere Lake</t>
  </si>
  <si>
    <t>Gorham and Swain 1965</t>
  </si>
  <si>
    <t>Freshwater</t>
  </si>
  <si>
    <t>Windermere</t>
  </si>
  <si>
    <t>Ullswater</t>
  </si>
  <si>
    <t>Second Connecticut Lake</t>
  </si>
  <si>
    <t>Asikainen &amp; Werle 2007</t>
  </si>
  <si>
    <t>Domed-plate</t>
  </si>
  <si>
    <t>Pavement (pustular layer only)</t>
  </si>
  <si>
    <t>Pavement (full thickness)</t>
  </si>
  <si>
    <t>Lattice</t>
  </si>
  <si>
    <t>Clearwater Lake</t>
  </si>
  <si>
    <t>Belzile 2001</t>
  </si>
  <si>
    <t>B</t>
  </si>
  <si>
    <t>K</t>
  </si>
  <si>
    <t>silty sediments, ellipsoidal with sand grain as nucleus</t>
  </si>
  <si>
    <t>C</t>
  </si>
  <si>
    <t>D</t>
  </si>
  <si>
    <t>silty sediments, circular with pebble as nucleus</t>
  </si>
  <si>
    <t>F</t>
  </si>
  <si>
    <t>silty sediments, ellipsoidal with pebble as nucleus</t>
  </si>
  <si>
    <t>Lake Ontario</t>
  </si>
  <si>
    <t>Cronan and Thomas 1970</t>
  </si>
  <si>
    <t>Average (n=33)</t>
  </si>
  <si>
    <t>NA</t>
  </si>
  <si>
    <t>Cronan and Thomas 1972</t>
  </si>
  <si>
    <t>Average from K2 (n=11)</t>
  </si>
  <si>
    <t>N</t>
  </si>
  <si>
    <t>Associated with gravel and coarse sands</t>
  </si>
  <si>
    <t>Oneida Lake</t>
  </si>
  <si>
    <t>Moore et al., 1980</t>
  </si>
  <si>
    <t>75-123A-avg</t>
  </si>
  <si>
    <t>75-123B-avg</t>
  </si>
  <si>
    <t>75-123C-avg</t>
  </si>
  <si>
    <t>75-123D-avg</t>
  </si>
  <si>
    <t>75-123E-avg</t>
  </si>
  <si>
    <t>Lake George</t>
  </si>
  <si>
    <t>Schoettle &amp; Friedman 1971</t>
  </si>
  <si>
    <t>Lake_George_S1-1</t>
  </si>
  <si>
    <t>Might be interacting with sed</t>
  </si>
  <si>
    <t>Lake_George_S3-1</t>
  </si>
  <si>
    <t>Lake_George_S6-1</t>
  </si>
  <si>
    <t>Lake_George_S8-1</t>
  </si>
  <si>
    <t>Lake_George_S9-1</t>
  </si>
  <si>
    <t>Lake_George_S10-1</t>
  </si>
  <si>
    <t>Lake_George_S11-1</t>
  </si>
  <si>
    <t>Brownie Lake</t>
  </si>
  <si>
    <t>This Study</t>
  </si>
  <si>
    <t>POX6_13</t>
  </si>
  <si>
    <t>Other</t>
  </si>
  <si>
    <t>Y</t>
  </si>
  <si>
    <t>PAN1_2C</t>
  </si>
  <si>
    <t>Lake Wentworth</t>
  </si>
  <si>
    <t>LW_Nod</t>
  </si>
  <si>
    <t>LW_Mass</t>
  </si>
  <si>
    <t>Lake Vermillion</t>
  </si>
  <si>
    <t>LV_FM</t>
  </si>
  <si>
    <t>Indian Subcontinent</t>
  </si>
  <si>
    <t>Bandopadhyay, 1988</t>
  </si>
  <si>
    <t>Carbonate</t>
  </si>
  <si>
    <t>Carbonates</t>
  </si>
  <si>
    <t>Turkey &amp; Middle East</t>
  </si>
  <si>
    <t>Gultekin, 1998</t>
  </si>
  <si>
    <t>Former Soviet Union</t>
  </si>
  <si>
    <t>Varentsov and Rakhmanov, 1980</t>
  </si>
  <si>
    <t>Asia Pacific</t>
  </si>
  <si>
    <t>Europe</t>
  </si>
  <si>
    <t>Pfeifer et al., 1988</t>
  </si>
  <si>
    <t>Rantitsch et al., 2003</t>
  </si>
  <si>
    <t>North America</t>
  </si>
  <si>
    <t>Okita, 1992</t>
  </si>
  <si>
    <t>Africa</t>
  </si>
  <si>
    <t>Mücke and Annor, 1999</t>
  </si>
  <si>
    <t>Nachev, 1995</t>
  </si>
  <si>
    <t>Manikyamba, 1995</t>
  </si>
  <si>
    <t>South America</t>
  </si>
  <si>
    <t xml:space="preserve">Scarpelli, 1973 </t>
  </si>
  <si>
    <t>Okita and Shanks, 1992</t>
  </si>
  <si>
    <t>Grasselly, 1988</t>
  </si>
  <si>
    <t>Fan et al., 1999</t>
  </si>
  <si>
    <t>Gunflint Range - Animikie Basin</t>
  </si>
  <si>
    <t>CB_14</t>
  </si>
  <si>
    <t>CB_38</t>
  </si>
  <si>
    <t>CY_25</t>
  </si>
  <si>
    <t>Lake Malawi</t>
  </si>
  <si>
    <t>MO5_57</t>
  </si>
  <si>
    <t>Otter Lake</t>
  </si>
  <si>
    <t>099_63</t>
  </si>
  <si>
    <t>Calvert and Piper 1984</t>
  </si>
  <si>
    <t>DMSA-DJ1-1CA1</t>
  </si>
  <si>
    <t>DMSA-DJ2-1CA1</t>
  </si>
  <si>
    <t>DMSA-DJ3-1CA1</t>
  </si>
  <si>
    <t>DMSA-DJ4-1CA1</t>
  </si>
  <si>
    <t>DMSA-DJ6-1CA1</t>
  </si>
  <si>
    <t>DMSA-DJ7-1CA1</t>
  </si>
  <si>
    <t>DMSA-DJ8-1CA1</t>
  </si>
  <si>
    <t>DMSA-DJ9-1CA1</t>
  </si>
  <si>
    <t>DMSA-DJ10-1CA1</t>
  </si>
  <si>
    <t>DMSA-DJ11-1CA1</t>
  </si>
  <si>
    <t>DMSA-DJ13-1CA1</t>
  </si>
  <si>
    <t>DMSA-DJ14-1CA1</t>
  </si>
  <si>
    <t>DMSA-DJ15-1CA1</t>
  </si>
  <si>
    <t>DMSA-DJ16-1CA1</t>
  </si>
  <si>
    <t>DMSA-DJ17-1CA1</t>
  </si>
  <si>
    <t>DMSA-DJ18-1CA1</t>
  </si>
  <si>
    <t>DMSA-DJ18-1CA2</t>
  </si>
  <si>
    <t>DMSA-DJ19-1CA1</t>
  </si>
  <si>
    <t>DMSA-DJ20-1CA1</t>
  </si>
  <si>
    <t>DMSA-DJ20-1CA2</t>
  </si>
  <si>
    <t>DMSA-DJ21-1CA1</t>
  </si>
  <si>
    <t>DMSA-DJ21-1CA2</t>
  </si>
  <si>
    <t>DMSA-DJ22-1CA1</t>
  </si>
  <si>
    <t>DMSA-DJ23-1CA1</t>
  </si>
  <si>
    <t>DMSA-DJ23-1CA2</t>
  </si>
  <si>
    <t>DMSA-DJ24-1CA1</t>
  </si>
  <si>
    <t>DMSA-DJ24-1CA2</t>
  </si>
  <si>
    <t>DMSA-DJ25-1CA1</t>
  </si>
  <si>
    <t>DMSA-DJ25-1CA2</t>
  </si>
  <si>
    <t>DMSA-DJ25-1CA3</t>
  </si>
  <si>
    <t>DMSA-DJ27-1CA1</t>
  </si>
  <si>
    <t>DMSA-DJ28-1CA1</t>
  </si>
  <si>
    <t>DMSA-DJ28-1CA2</t>
  </si>
  <si>
    <t>DMSA-DJ29-1CA1</t>
  </si>
  <si>
    <t>DMSA-DJ30-1CA1</t>
  </si>
  <si>
    <t>DMSA-DJ32-1CA1</t>
  </si>
  <si>
    <t>DMSA-DJ32-1CA2</t>
  </si>
  <si>
    <t>DMSA-DJ34-1CA1</t>
  </si>
  <si>
    <t>DMSA-DJ34-1CA2</t>
  </si>
  <si>
    <t>DMSA-DJ36-1CA1</t>
  </si>
  <si>
    <t>DMSA-DJ36-1CA2</t>
  </si>
  <si>
    <t>DMSA-DJ39-1CA1</t>
  </si>
  <si>
    <t>DMSA-DJ39-1CA2</t>
  </si>
  <si>
    <t>DMSA-DJ40-1CA1</t>
  </si>
  <si>
    <t>DMSA-DJ41-1CA1</t>
  </si>
  <si>
    <t>DMSA-DJ42-1CA2</t>
  </si>
  <si>
    <t>DMSA-DJ42-1CA1</t>
  </si>
  <si>
    <t>DMSA-DJ44-1CA1</t>
  </si>
  <si>
    <t>DMSA-DJ44-1CA2</t>
  </si>
  <si>
    <t>DMSA-DJ46-1CA1</t>
  </si>
  <si>
    <t>DMSA-DJ47-1CA1</t>
  </si>
  <si>
    <t>DMSA-DJ48-1CA1</t>
  </si>
  <si>
    <t>DMSA-DJ48-1CA2</t>
  </si>
  <si>
    <t>DMSA-DJ49-1CA1</t>
  </si>
  <si>
    <t>DMSA-DJ49-1CA2</t>
  </si>
  <si>
    <t>DMSA-DJ50-1CA1</t>
  </si>
  <si>
    <t>DMSA-DJ50-1CA2</t>
  </si>
  <si>
    <t>DMSA-DJ52-1CA1</t>
  </si>
  <si>
    <t>DMSA-DJ52-1CA2</t>
  </si>
  <si>
    <t>DMSA-DJA3-1CA1</t>
  </si>
  <si>
    <t>DMSA-DJA3-1CA2</t>
  </si>
  <si>
    <t>DMSA-DJ59-1CA1</t>
  </si>
  <si>
    <t>DMSA-DJ59-1CA2</t>
  </si>
  <si>
    <t>DMSA-DJ63-1CA1</t>
  </si>
  <si>
    <t>DMSA-DJ63-1CA2</t>
  </si>
  <si>
    <t>DMSA-DJ65-1CA1</t>
  </si>
  <si>
    <t>DMSA-DJ65-1CA2</t>
  </si>
  <si>
    <t>DMSA-DJ66-1CA1</t>
  </si>
  <si>
    <t>DMSA-DJ66-1CA2</t>
  </si>
  <si>
    <t>DMSA-DJ69-1CA1</t>
  </si>
  <si>
    <t>DMSA-DJ69-1CA2</t>
  </si>
  <si>
    <t>DMSA-DJ70-1CA1</t>
  </si>
  <si>
    <t>DMSA-DJ72-1CA1</t>
  </si>
  <si>
    <t>DMSA-DJ72-1CA2</t>
  </si>
  <si>
    <t>DMSA-DJ73-1CA1</t>
  </si>
  <si>
    <t>Echo seamount</t>
  </si>
  <si>
    <t>Marino et al., 2017</t>
  </si>
  <si>
    <t>DR2-9</t>
  </si>
  <si>
    <t>DR3-1</t>
  </si>
  <si>
    <t>DR04-14</t>
  </si>
  <si>
    <t>The Paps seamount</t>
  </si>
  <si>
    <t>DR7-8</t>
  </si>
  <si>
    <t>DR9-10</t>
  </si>
  <si>
    <t>DR9-11</t>
  </si>
  <si>
    <t>DR10-7</t>
  </si>
  <si>
    <t>DR11-2</t>
  </si>
  <si>
    <t>DR14-1</t>
  </si>
  <si>
    <t>Drago seamount</t>
  </si>
  <si>
    <t>DR13-11</t>
  </si>
  <si>
    <t>DR13-12</t>
  </si>
  <si>
    <t>DR13-13</t>
  </si>
  <si>
    <t>Tropic seamount</t>
  </si>
  <si>
    <t>DR15-14A</t>
  </si>
  <si>
    <t>DR15-15</t>
  </si>
  <si>
    <t>DR16-5</t>
  </si>
  <si>
    <t>DR16-13</t>
  </si>
  <si>
    <t>Central Pacific</t>
  </si>
  <si>
    <t>De Carlo and McMurtry 1992</t>
  </si>
  <si>
    <t>PD08SI</t>
  </si>
  <si>
    <t>RD27S7</t>
  </si>
  <si>
    <t>RD66S5</t>
  </si>
  <si>
    <t>PD 10S4</t>
  </si>
  <si>
    <t>RD67S3</t>
  </si>
  <si>
    <t>PDI8S6</t>
  </si>
  <si>
    <t>RC4SI</t>
  </si>
  <si>
    <t>RD27SI</t>
  </si>
  <si>
    <t>RD27S6</t>
  </si>
  <si>
    <t>RD27S5</t>
  </si>
  <si>
    <t>PD6S9</t>
  </si>
  <si>
    <t>PD6S5</t>
  </si>
  <si>
    <t>RD68S5</t>
  </si>
  <si>
    <t>PD6SI2</t>
  </si>
  <si>
    <t>PD6S6</t>
  </si>
  <si>
    <t>RD66S3</t>
  </si>
  <si>
    <t>RD24SI</t>
  </si>
  <si>
    <t>RD24S4</t>
  </si>
  <si>
    <t>RD23S3</t>
  </si>
  <si>
    <t>RD22S2</t>
  </si>
  <si>
    <t>RD62S2</t>
  </si>
  <si>
    <t>RD58S7</t>
  </si>
  <si>
    <t>RD60S4</t>
  </si>
  <si>
    <t>RD53S3</t>
  </si>
  <si>
    <t>RD60S50</t>
  </si>
  <si>
    <t>RD55-$2</t>
  </si>
  <si>
    <t>RD62-S1</t>
  </si>
  <si>
    <t>RD65-$2</t>
  </si>
  <si>
    <t>RD50-SI6</t>
  </si>
  <si>
    <t>RD52-$6</t>
  </si>
  <si>
    <t>RD47-$3</t>
  </si>
  <si>
    <t>RD60-S2</t>
  </si>
  <si>
    <t>Indian Ocean</t>
  </si>
  <si>
    <t>Baturin and Dubinchuk, 2010</t>
  </si>
  <si>
    <t>Pattan &amp; Banakar 1993</t>
  </si>
  <si>
    <t>Shebandowan Lakes</t>
  </si>
  <si>
    <t>Sozanski et al., 1979</t>
  </si>
  <si>
    <t>SOZAN1-1</t>
  </si>
  <si>
    <t>SOZAN2-1</t>
  </si>
  <si>
    <t>SOZAN3-1</t>
  </si>
  <si>
    <t>SOZAN4-1</t>
  </si>
  <si>
    <t>SOZAN6-1</t>
  </si>
  <si>
    <t>SOZAN7A1-1</t>
  </si>
  <si>
    <t>SOZAN8-1</t>
  </si>
  <si>
    <t>SOZAN9-1</t>
  </si>
  <si>
    <t>SOZAN10-1</t>
  </si>
  <si>
    <t>SOZAN11-1</t>
  </si>
  <si>
    <t>SOZAN12-1</t>
  </si>
  <si>
    <t>SOZAN13-1</t>
  </si>
  <si>
    <t>SOZAN14-1</t>
  </si>
  <si>
    <t>SOZAN15-1</t>
  </si>
  <si>
    <t>SOZAN16-1</t>
  </si>
  <si>
    <t>SOZAN17-1</t>
  </si>
  <si>
    <t>SOZAN18-1</t>
  </si>
  <si>
    <t>SOZAN19-1</t>
  </si>
  <si>
    <t>SOZAN20-1</t>
  </si>
  <si>
    <t>SOZAN21-1</t>
  </si>
  <si>
    <t>SOZAN22A-1</t>
  </si>
  <si>
    <t>SOZAN23A-1</t>
  </si>
  <si>
    <t>SOZAN24-1</t>
  </si>
  <si>
    <t>SOZAN25-1</t>
  </si>
  <si>
    <t>SOZAN26A-1</t>
  </si>
  <si>
    <t>SOZAN27-1</t>
  </si>
  <si>
    <t>SOZAN28-1</t>
  </si>
  <si>
    <t>SOZAN29-1</t>
  </si>
  <si>
    <t>SOZAN30A-1</t>
  </si>
  <si>
    <t>SOZAN31-1</t>
  </si>
  <si>
    <t>SOZAN32-1</t>
  </si>
  <si>
    <t>SOZAN33-1</t>
  </si>
  <si>
    <t>SOZAN34-1</t>
  </si>
  <si>
    <t>SOZAN35-1</t>
  </si>
  <si>
    <t>SOZAN37-1</t>
  </si>
  <si>
    <t>SOZAN38-1</t>
  </si>
  <si>
    <t>SOZAN39-1</t>
  </si>
  <si>
    <t>SOZAN40-1</t>
  </si>
  <si>
    <t>SOZAN41-1</t>
  </si>
  <si>
    <t>SOZAN42-1</t>
  </si>
  <si>
    <t>SOZAN43-1</t>
  </si>
  <si>
    <t>SOZAN44A-1</t>
  </si>
  <si>
    <t>SOZAN45-1</t>
  </si>
  <si>
    <t>SOZAN46-1</t>
  </si>
  <si>
    <t>SOZAN47 -1</t>
  </si>
  <si>
    <t>SOZAN48-1</t>
  </si>
  <si>
    <t>SOZAN49-1</t>
  </si>
  <si>
    <t>SOZAN50-1</t>
  </si>
  <si>
    <t>Gale Crater</t>
  </si>
  <si>
    <t>Caribou</t>
  </si>
  <si>
    <t>Soldat</t>
  </si>
  <si>
    <t>Stephen</t>
  </si>
  <si>
    <t>McKinnon</t>
  </si>
  <si>
    <t>Mondooma</t>
  </si>
  <si>
    <t>Neil</t>
  </si>
  <si>
    <t>Shieldaig</t>
  </si>
  <si>
    <t>East_Point</t>
  </si>
  <si>
    <t>Yampi</t>
  </si>
  <si>
    <t>Eastern_Point_Harbor</t>
  </si>
  <si>
    <t>Alvord</t>
  </si>
  <si>
    <t>Knight_Nubble</t>
  </si>
  <si>
    <t>Denning_Brook</t>
  </si>
  <si>
    <t>Sparkle</t>
  </si>
  <si>
    <t>John_Klein_CCAM_new</t>
  </si>
  <si>
    <t>aegis_post_2730a</t>
  </si>
  <si>
    <t>Kittery</t>
  </si>
  <si>
    <t>Delaware_River</t>
  </si>
  <si>
    <t>aegis_post_1685a</t>
  </si>
  <si>
    <t>Hillhead_ccam</t>
  </si>
  <si>
    <t>Pillara</t>
  </si>
  <si>
    <t>Doran</t>
  </si>
  <si>
    <t>Ripple_Pond_ccam</t>
  </si>
  <si>
    <t>Alloway</t>
  </si>
  <si>
    <t>Beagle</t>
  </si>
  <si>
    <t>Little_Dal</t>
  </si>
  <si>
    <t>Green_Nubble</t>
  </si>
  <si>
    <t>Hooper</t>
  </si>
  <si>
    <t>Lauderdale</t>
  </si>
  <si>
    <t>Gordon</t>
  </si>
  <si>
    <t>Eaglesham</t>
  </si>
  <si>
    <t>Newport_Ledge_ccam</t>
  </si>
  <si>
    <t>Leland_Point</t>
  </si>
  <si>
    <t>Chalifornia</t>
  </si>
  <si>
    <t>Mary_River</t>
  </si>
  <si>
    <t>Redstone</t>
  </si>
  <si>
    <t>Stephen_DP_2</t>
  </si>
  <si>
    <t>Exeter</t>
  </si>
  <si>
    <t>Stephen_DP</t>
  </si>
  <si>
    <t>Clyde</t>
  </si>
  <si>
    <t>Ely_Springs</t>
  </si>
  <si>
    <t>Edinburgh_drillhole_ccam3</t>
  </si>
  <si>
    <t>Dragons_Teeth</t>
  </si>
  <si>
    <t>aegis_post_1662a</t>
  </si>
  <si>
    <t>Cobblestone_Bridge</t>
  </si>
  <si>
    <t>Peg</t>
  </si>
  <si>
    <t>Rocknest3</t>
  </si>
  <si>
    <t>Exshaw</t>
  </si>
  <si>
    <t>Bald_Mountain2</t>
  </si>
  <si>
    <t>CC_BT_0466a</t>
  </si>
  <si>
    <t>Edinburgh_drillhole_ccam</t>
  </si>
  <si>
    <t>aegis_post_2658a</t>
  </si>
  <si>
    <t>Beaver_Dam_Pond</t>
  </si>
  <si>
    <t>Ulster</t>
  </si>
  <si>
    <t>Ai_Ais</t>
  </si>
  <si>
    <t>Pardee</t>
  </si>
  <si>
    <t>Badcall_ccam</t>
  </si>
  <si>
    <t>Heron_Island</t>
  </si>
  <si>
    <t>Waterfall_Bridge</t>
  </si>
  <si>
    <t>Cuttyhill</t>
  </si>
  <si>
    <t>Khoabendus</t>
  </si>
  <si>
    <t>Mariental</t>
  </si>
  <si>
    <t>Jake</t>
  </si>
  <si>
    <t>Rocknest3_2</t>
  </si>
  <si>
    <t>Ranford</t>
  </si>
  <si>
    <t>Beinn_Alligin</t>
  </si>
  <si>
    <t>Chocolate_Sundae_Mountain</t>
  </si>
  <si>
    <t>Maple_Spring_ccam</t>
  </si>
  <si>
    <t>aegis_post_1754a</t>
  </si>
  <si>
    <t>aegis_post_1691a</t>
  </si>
  <si>
    <t>Edinburgh_ccam</t>
  </si>
  <si>
    <t>Eliot</t>
  </si>
  <si>
    <t>Beinn_Fhada</t>
  </si>
  <si>
    <t>Inverness_Shire</t>
  </si>
  <si>
    <t>Shebandowan Lakes Averaged</t>
  </si>
  <si>
    <t>Averaged (n=48)</t>
  </si>
  <si>
    <t>CL5_401484238CCS_F0042002CCAM01045P3</t>
  </si>
  <si>
    <t>CL5_402549621CCS_F0043474CCAM01057P3</t>
  </si>
  <si>
    <t>CL5_402549698CCS_F0043474CCAM01057P3</t>
  </si>
  <si>
    <t>CL5_402549850CCS_F0043474CCAM01057P3</t>
  </si>
  <si>
    <t>CL5_403795327CCS_F0050104CCAM03071P3</t>
  </si>
  <si>
    <t>CL5_404934568CCS_F0050104CCAM01083P3</t>
  </si>
  <si>
    <t>CL5_404934704CCS_F0050104CCAM01083P3</t>
  </si>
  <si>
    <t>CL5_410896358CCS_F0051902CCAM03151P3</t>
  </si>
  <si>
    <t>CL5_410898017CCS_F0051902CCAM04151P3</t>
  </si>
  <si>
    <t>CL5_411253077CCS_F0051954CCAM01155P3</t>
  </si>
  <si>
    <t>CL5_425562619CCS_F0060704CCAM04316P3</t>
  </si>
  <si>
    <t>CL5_427848603CCS_F0090000CCAM01342P3</t>
  </si>
  <si>
    <t>CL5_429447742CCS_F0120000CCAM02360P3</t>
  </si>
  <si>
    <t>CL5_432111183CCS_F0151230CCAM02390P3</t>
  </si>
  <si>
    <t>CL5_432111249CCS_F0151230CCAM02390P3</t>
  </si>
  <si>
    <t>CL5_432111315CCS_F0151230CCAM02390P3</t>
  </si>
  <si>
    <t>CL5_433087998CCS_F0160148CCAM01401P3</t>
  </si>
  <si>
    <t>CL5_433090508CCS_F0160148CCAM03401P3</t>
  </si>
  <si>
    <t>CL5_436550254CCS_F0211572CCAM01440P3</t>
  </si>
  <si>
    <t>CL5_438865270CCS_F0230890CCAM15025P3</t>
  </si>
  <si>
    <t>CL5_438865449CCS_F0230890CCAM15025P3</t>
  </si>
  <si>
    <t>CL5_442055993CCS_F0250000CCAM01502P3</t>
  </si>
  <si>
    <t>CL5_443119093CCS_F0250540CCAM01514P3</t>
  </si>
  <si>
    <t>CL5_443652369CCS_F0251070CCAM01520P3</t>
  </si>
  <si>
    <t>CL5_443652909CCS_F0251070CCAM01520P3</t>
  </si>
  <si>
    <t>CL5_447825059CCS_F0290566CCAM01567P3</t>
  </si>
  <si>
    <t>CL5_447825478CCS_F0290566CCAM01567P3</t>
  </si>
  <si>
    <t>CL5_447825834CCS_F0290566CCAM01567P3</t>
  </si>
  <si>
    <t>CL5_447826265CCS_F0290566CCAM02567P3</t>
  </si>
  <si>
    <t>CL5_447826342CCS_F0290566CCAM02567P3</t>
  </si>
  <si>
    <t>CL5_447826696CCS_F0290566CCAM02567P3</t>
  </si>
  <si>
    <t>CL5_447827051CCS_F0290566CCAM02567P3</t>
  </si>
  <si>
    <t>CL5_447827623CCS_F0290566CCAM03567P3</t>
  </si>
  <si>
    <t>CL5_447827809CCS_F0290566CCAM03567P3</t>
  </si>
  <si>
    <t>CL5_447828043CCS_F0290566CCAM03567P3</t>
  </si>
  <si>
    <t>CL5_447828403CCS_F0290566CCAM03567P3</t>
  </si>
  <si>
    <t>CL5_449257798CCS_F0300786CCAM01583P3</t>
  </si>
  <si>
    <t>CL5_451729935CCS_F0311330CCAM01611P3</t>
  </si>
  <si>
    <t>CL5_451730004CCS_F0311330CCAM01611P3</t>
  </si>
  <si>
    <t>CL5_451730067CCS_F0311330CCAM01611P3</t>
  </si>
  <si>
    <t>CL5_451730188CCS_F0311330CCAM01611P3</t>
  </si>
  <si>
    <t>CL5_451730354CCS_F0311330CCAM01611P3</t>
  </si>
  <si>
    <t>CL5_451730418CCS_F0311330CCAM01611P3</t>
  </si>
  <si>
    <t>CL5_451730770CCS_F0311330CCAM01611P3</t>
  </si>
  <si>
    <t>CL5_451743236CCS_F0311330CCAM06611P3</t>
  </si>
  <si>
    <t>CL5_451743299CCS_F0311330CCAM06611P3</t>
  </si>
  <si>
    <t>CL5_451743359CCS_F0311330CCAM06611P3</t>
  </si>
  <si>
    <t>CL5_451743419CCS_F0311330CCAM06611P3</t>
  </si>
  <si>
    <t>CL5_451743479CCS_F0311330CCAM06611P3</t>
  </si>
  <si>
    <t>CL5_451743539CCS_F0311330CCAM06611P3</t>
  </si>
  <si>
    <t>CL5_451743599CCS_F0311330CCAM06611P3</t>
  </si>
  <si>
    <t>CL5_451743659CCS_F0311330CCAM06611P3</t>
  </si>
  <si>
    <t>CL5_452357510CCS_F0311330CCAM01618P3</t>
  </si>
  <si>
    <t>CL5_452534799CCS_F0311330CCAM03619P3</t>
  </si>
  <si>
    <t>CL5_452535044CCS_F0311330CCAM03619P3</t>
  </si>
  <si>
    <t>CL5_452535848CCS_F0311330CCAM04619P3</t>
  </si>
  <si>
    <t>CL5_452535924CCS_F0311330CCAM04619P3</t>
  </si>
  <si>
    <t>CL5_452536055CCS_F0311330CCAM04619P3</t>
  </si>
  <si>
    <t>CL5_452536222CCS_F0311330CCAM04619P3</t>
  </si>
  <si>
    <t>CL5_452536287CCS_F0311330CCAM04619P3</t>
  </si>
  <si>
    <t>CL5_452536353CCS_F0311330CCAM04619P3</t>
  </si>
  <si>
    <t>CL5_452536419CCS_F0311330CCAM04619P3</t>
  </si>
  <si>
    <t>CL5_452536587CCS_F0311330CCAM04619P3</t>
  </si>
  <si>
    <t>CL5_452536653CCS_F0311330CCAM04619P3</t>
  </si>
  <si>
    <t>CL5_453063967CCS_F0311330CCAM01625P3</t>
  </si>
  <si>
    <t>CL5_453064043CCS_F0311330CCAM01625P3</t>
  </si>
  <si>
    <t>CL5_453064384CCS_F0311330CCAM01625P3</t>
  </si>
  <si>
    <t>CL5_453415338CCS_F0311330CCAM01630P3</t>
  </si>
  <si>
    <t>CL5_453415925CCS_F0311330CCAM01630P3</t>
  </si>
  <si>
    <t>CL5_453416524CCS_F0311330CCAM01630P3</t>
  </si>
  <si>
    <t>CL5_454836890CCS_F0331036CCAM01646P3</t>
  </si>
  <si>
    <t>CL5_455726497CCS_F0340774CCAM02656P3</t>
  </si>
  <si>
    <t>CL5_456345138CCS_F0360000CCAM01663P3</t>
  </si>
  <si>
    <t>CL5_459720524CCS_F0391552CCAM07700P3</t>
  </si>
  <si>
    <t>CL5_459720733CCS_F0391552CCAM07700P3</t>
  </si>
  <si>
    <t>CL5_459721674CCS_F0391552CCAM08700P3</t>
  </si>
  <si>
    <t>CL5_459722044CCS_F0391552CCAM08700P3</t>
  </si>
  <si>
    <t>CL5_466559371CCS_F0430000CCAM05778P3</t>
  </si>
  <si>
    <t>CL5_480762584CCS_F0450852CCAM02937P3</t>
  </si>
  <si>
    <t>CL5_493814236CCS_F0491420CCAM02085P3</t>
  </si>
  <si>
    <t>CL5_499678376CCS_F0501116CCAM04150P3</t>
  </si>
  <si>
    <t>CL5_519821044CCS_F0550000CCAM02378P3</t>
  </si>
  <si>
    <t>CL5_519821107CCS_F0550000CCAM02378P3</t>
  </si>
  <si>
    <t>CL5_520096145CCS_F0550310CCAM03380P3</t>
  </si>
  <si>
    <t>CL5_522659979CCS_F0560000CCAM05409P3</t>
  </si>
  <si>
    <t>CL5_545050599CCS_F0620660CCAM15903P3</t>
  </si>
  <si>
    <t>CL5_546545072CCS_F0622026CCAM01679P3</t>
  </si>
  <si>
    <t>CL5_546545136CCS_F0622026CCAM01679P3</t>
  </si>
  <si>
    <t>CL5_546545200CCS_F0622026CCAM01679P3</t>
  </si>
  <si>
    <t>CL5_546718235CCS_F0622452CCAM02681P3</t>
  </si>
  <si>
    <t>CL5_546718638CCS_F0622452CCAM02681P3</t>
  </si>
  <si>
    <t>CL5_546809064CCS_F0622452CCAM03681P3</t>
  </si>
  <si>
    <t>CL5_547090065CCS_F0623188CCAM15903P3</t>
  </si>
  <si>
    <t>CL5_547090142CCS_F0623188CCAM15903P3</t>
  </si>
  <si>
    <t>CL5_547090317CCS_F0623188CCAM15903P3</t>
  </si>
  <si>
    <t>CL5_547090624CCS_F0623188CCAM15903P3</t>
  </si>
  <si>
    <t>CL5_547165441CCS_F0623188CCAM01686P3</t>
  </si>
  <si>
    <t>CL5_547165510CCS_F0623188CCAM01686P3</t>
  </si>
  <si>
    <t>CL5_547165573CCS_F0623188CCAM01686P3</t>
  </si>
  <si>
    <t>CL5_547165637CCS_F0623188CCAM01686P3</t>
  </si>
  <si>
    <t>CL5_547165701CCS_F0623188CCAM01686P3</t>
  </si>
  <si>
    <t>CL5_547435969CCS_F0623350CCAM03688P3</t>
  </si>
  <si>
    <t>CL5_547436045CCS_F0623350CCAM03688P3</t>
  </si>
  <si>
    <t>CL5_547436425CCS_F0623350CCAM03688P3</t>
  </si>
  <si>
    <t>CL5_547436491CCS_F0623350CCAM03688P3</t>
  </si>
  <si>
    <t>CL5_547436726CCS_F0623350CCAM03688P3</t>
  </si>
  <si>
    <t>CL5_547609080CCS_F0630000CCAM01691P3</t>
  </si>
  <si>
    <t>CL5_547609317CCS_F0630000CCAM01691P3</t>
  </si>
  <si>
    <t>CL5_547609524CCS_F0630000CCAM01691P3</t>
  </si>
  <si>
    <t>CL5_547620429CCS_F0630100CCAM15903P3</t>
  </si>
  <si>
    <t>CL5_548240933CCS_F0630766CCAM03698P3</t>
  </si>
  <si>
    <t>CL5_548241009CCS_F0630766CCAM03698P3</t>
  </si>
  <si>
    <t>CL5_548241076CCS_F0630766CCAM03698P3</t>
  </si>
  <si>
    <t>CL5_548241208CCS_F0630766CCAM03698P3</t>
  </si>
  <si>
    <t>CL5_548408227CCS_F0631150CCAM01700P3</t>
  </si>
  <si>
    <t>CL5_548408303CCS_F0631150CCAM01700P3</t>
  </si>
  <si>
    <t>CL5_549650606CCS_F0632086CCAM01714P3</t>
  </si>
  <si>
    <t>CL5_550001706CCS_F0632372CCAM01718P3</t>
  </si>
  <si>
    <t>CL5_550003529CCS_F0632372CCAM03718P3</t>
  </si>
  <si>
    <t>CL5_550003599CCS_F0632372CCAM03718P3</t>
  </si>
  <si>
    <t>CL5_550003663CCS_F0632372CCAM03718P3</t>
  </si>
  <si>
    <t>CL5_550003727CCS_F0632372CCAM03718P3</t>
  </si>
  <si>
    <t>CL5_550004042CCS_F0632372CCAM03718P3</t>
  </si>
  <si>
    <t>CL5_550004235CCS_F0632372CCAM03718P3</t>
  </si>
  <si>
    <t>CL5_551252095CCS_F0640678CCAM03732P3</t>
  </si>
  <si>
    <t>CL5_551252159CCS_F0640678CCAM03732P3</t>
  </si>
  <si>
    <t>CL5_551252526CCS_F0640678CCAM03732P3</t>
  </si>
  <si>
    <t>CL5_551605170CCS_F0640996CCAM02736P3</t>
  </si>
  <si>
    <t>CL5_551605397CCS_F0640996CCAM02736P3</t>
  </si>
  <si>
    <t>CL5_553216183CCS_F0642790CCAM15903P3</t>
  </si>
  <si>
    <t>CL5_603360711CCS_F0740210CCAM05318P3</t>
  </si>
  <si>
    <t>CL5_605043365CCS_F0740540CCAM01338P3</t>
  </si>
  <si>
    <t>CL5_612231882CCS_F0752332CCAM01419P3</t>
  </si>
  <si>
    <t>CL5_614994664CCS_F0761384CCAM02450P3</t>
  </si>
  <si>
    <t>CL5_631496641CCS_F0781138CCAM04635P3</t>
  </si>
  <si>
    <t>CL5_633455324CCS_F0782228CCAM02658P3</t>
  </si>
  <si>
    <t>CL5_633468516CCS_F0782444CCAM03658P3</t>
  </si>
  <si>
    <t>CL5_637360468CCS_F0790588CCAM03701P3</t>
  </si>
  <si>
    <t>CL5_637361846CCS_F0790588CCAM04701P3</t>
  </si>
  <si>
    <t>CL5_637451833CCS_F0790654CCAM01703P3</t>
  </si>
  <si>
    <t>CL5_638073808CCS_F0790654CCAM02710P3</t>
  </si>
  <si>
    <t>CL5_638516459CCS_F0790654CCAM01715P3</t>
  </si>
  <si>
    <t>CL5_638872370CCS_F0790654CCAM03717P3</t>
  </si>
  <si>
    <t>CL5_639314104CCS_F0790654CCAM01724P3</t>
  </si>
  <si>
    <t>CL5_639847366CCS_F0790720CCAM04729P3</t>
  </si>
  <si>
    <t>CL5_639937346CCS_F0790720CCAM03731P3</t>
  </si>
  <si>
    <t>CL5_640468766CCS_F0791222CCAM03737P3</t>
  </si>
  <si>
    <t>Saranac Lakes</t>
  </si>
  <si>
    <t>Cook and Felix 1975</t>
  </si>
  <si>
    <t>W1</t>
  </si>
  <si>
    <t>W2</t>
  </si>
  <si>
    <t>S3</t>
  </si>
  <si>
    <t>S1</t>
  </si>
  <si>
    <t>S2 bridge</t>
  </si>
  <si>
    <t>S2 black side</t>
  </si>
  <si>
    <t>S2 red-brown side</t>
  </si>
  <si>
    <t>S4</t>
  </si>
  <si>
    <t>S6</t>
  </si>
  <si>
    <t>W-2</t>
  </si>
  <si>
    <t>Dean 1970</t>
  </si>
  <si>
    <t>Low</t>
  </si>
  <si>
    <t>High</t>
  </si>
  <si>
    <t>Damiani et al., 1973</t>
  </si>
  <si>
    <t>S-41</t>
  </si>
  <si>
    <t>Brother's Island</t>
  </si>
  <si>
    <t>P-28</t>
  </si>
  <si>
    <t>Q-29</t>
  </si>
  <si>
    <t>K-2</t>
  </si>
  <si>
    <t>Finnish Lakes</t>
  </si>
  <si>
    <t>Halbach 1975</t>
  </si>
  <si>
    <t>Pisolithic avg</t>
  </si>
  <si>
    <t>Pisolithic max</t>
  </si>
  <si>
    <t>Pisolithic min</t>
  </si>
  <si>
    <t>Penny avg</t>
  </si>
  <si>
    <t>Penny max</t>
  </si>
  <si>
    <t>Penny min</t>
  </si>
  <si>
    <t>Crust avg</t>
  </si>
  <si>
    <t>Crust max</t>
  </si>
  <si>
    <t>Crust min</t>
  </si>
  <si>
    <t>Lake Magaguadavic, Canada</t>
  </si>
  <si>
    <t>Hayles et al., 2021</t>
  </si>
  <si>
    <t>ML2014-3-01</t>
  </si>
  <si>
    <t>ML2014-3-02</t>
  </si>
  <si>
    <t>ML2014-3-03</t>
  </si>
  <si>
    <t>ML2014-3-04</t>
  </si>
  <si>
    <t>ML2014-3-05</t>
  </si>
  <si>
    <t>ML2014-3-06</t>
  </si>
  <si>
    <t>ML2014-3-07</t>
  </si>
  <si>
    <t>ML2014-3-08</t>
  </si>
  <si>
    <t>ML2014-3-09</t>
  </si>
  <si>
    <t>ML2014-3-11</t>
  </si>
  <si>
    <t>ML2014-3-12</t>
  </si>
  <si>
    <t>Lake Tisjön</t>
  </si>
  <si>
    <t>Ljunggren 1955</t>
  </si>
  <si>
    <t>Lake Biwa</t>
  </si>
  <si>
    <t>Takamatsu et al., 1985</t>
  </si>
  <si>
    <t>Xie et al.,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</si>
</sst>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000000"/>
      <name val="Arial"/>
      <family val="2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3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2" fontId="0" fillId="0" borderId="0" xfId="0" applyNumberFormat="1"/>
    <xf numFmtId="0" fontId="3" fillId="0" borderId="0" xfId="0" applyFont="1"/>
    <xf numFmtId="1" fontId="0" fillId="0" borderId="0" xfId="0" applyNumberFormat="1"/>
    <xf numFmtId="0" fontId="0" fillId="0" borderId="1" xfId="0" applyBorder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1567-1DA0-4D74-B718-BB880F46C82F}">
  <dimension ref="A1:AE524"/>
  <sheetViews>
    <sheetView tabSelected="1" zoomScale="130" zoomScaleNormal="130" workbookViewId="0">
      <pane xSplit="2" ySplit="1" topLeftCell="S89" activePane="bottomRight" state="frozen"/>
      <selection pane="topRight" activeCell="C1" sqref="C1"/>
      <selection pane="bottomLeft" activeCell="A2" sqref="A2"/>
      <selection pane="bottomRight" sqref="A1:XFD1"/>
    </sheetView>
  </sheetViews>
  <sheetFormatPr baseColWidth="10" defaultColWidth="8.83203125" defaultRowHeight="15" x14ac:dyDescent="0.2"/>
  <cols>
    <col min="1" max="1" width="46.5" bestFit="1" customWidth="1"/>
    <col min="2" max="2" width="39" bestFit="1" customWidth="1"/>
    <col min="5" max="5" width="12.1640625" bestFit="1" customWidth="1"/>
    <col min="22" max="22" width="10.5" bestFit="1" customWidth="1"/>
  </cols>
  <sheetData>
    <row r="1" spans="1:31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31</v>
      </c>
      <c r="B2" t="s">
        <v>32</v>
      </c>
      <c r="C2" s="1" t="s">
        <v>33</v>
      </c>
      <c r="D2">
        <v>24.9</v>
      </c>
      <c r="E2">
        <f>D2*10000</f>
        <v>249000</v>
      </c>
      <c r="F2">
        <v>6.4</v>
      </c>
      <c r="G2">
        <f>F2*10000</f>
        <v>64000</v>
      </c>
      <c r="H2">
        <f t="shared" ref="H2:H65" si="0">F2/D2</f>
        <v>0.25702811244979923</v>
      </c>
      <c r="I2">
        <v>1.7</v>
      </c>
      <c r="J2">
        <f>I2*10</f>
        <v>17</v>
      </c>
      <c r="L2">
        <v>1.6</v>
      </c>
      <c r="M2">
        <v>2420</v>
      </c>
      <c r="N2">
        <v>10100</v>
      </c>
      <c r="O2">
        <v>2400</v>
      </c>
      <c r="P2">
        <v>610</v>
      </c>
      <c r="Q2">
        <v>12500</v>
      </c>
      <c r="R2">
        <v>860</v>
      </c>
      <c r="S2">
        <v>15</v>
      </c>
      <c r="T2">
        <v>530</v>
      </c>
      <c r="V2" t="s">
        <v>34</v>
      </c>
      <c r="W2" t="s">
        <v>35</v>
      </c>
      <c r="X2" t="s">
        <v>36</v>
      </c>
      <c r="Y2">
        <f t="shared" ref="Y2:Y33" si="1">(O2+N2+Q2)*10</f>
        <v>250000</v>
      </c>
      <c r="AB2">
        <f t="shared" ref="AB2:AB33" si="2">R2*1000</f>
        <v>860000</v>
      </c>
      <c r="AC2">
        <f t="shared" ref="AC2:AC33" si="3">O2/(Q2+N2)</f>
        <v>0.10619469026548672</v>
      </c>
      <c r="AD2">
        <f t="shared" ref="AD2:AD65" si="4">R2/(Q2+N2)</f>
        <v>3.8053097345132743E-2</v>
      </c>
      <c r="AE2">
        <f t="shared" ref="AE2:AE33" si="5">O2/R2</f>
        <v>2.7906976744186047</v>
      </c>
    </row>
    <row r="3" spans="1:31" x14ac:dyDescent="0.2">
      <c r="A3" t="s">
        <v>31</v>
      </c>
      <c r="B3" t="s">
        <v>32</v>
      </c>
      <c r="C3" s="1" t="s">
        <v>37</v>
      </c>
      <c r="D3">
        <v>23.1</v>
      </c>
      <c r="E3">
        <f t="shared" ref="E3:E66" si="6">D3*10000</f>
        <v>231000</v>
      </c>
      <c r="F3">
        <v>8.5</v>
      </c>
      <c r="G3">
        <f t="shared" ref="G3:G66" si="7">F3*10000</f>
        <v>85000</v>
      </c>
      <c r="H3">
        <f t="shared" si="0"/>
        <v>0.36796536796536794</v>
      </c>
      <c r="I3">
        <v>1.7</v>
      </c>
      <c r="J3">
        <f t="shared" ref="J3:J66" si="8">I3*10</f>
        <v>17</v>
      </c>
      <c r="L3">
        <v>1.4</v>
      </c>
      <c r="M3">
        <v>2300</v>
      </c>
      <c r="N3">
        <v>8300</v>
      </c>
      <c r="O3">
        <v>3500</v>
      </c>
      <c r="P3">
        <v>660</v>
      </c>
      <c r="Q3">
        <v>11400</v>
      </c>
      <c r="R3">
        <v>670</v>
      </c>
      <c r="S3">
        <v>15</v>
      </c>
      <c r="T3">
        <v>600</v>
      </c>
      <c r="V3" t="s">
        <v>34</v>
      </c>
      <c r="W3" t="s">
        <v>35</v>
      </c>
      <c r="X3" t="s">
        <v>36</v>
      </c>
      <c r="Y3">
        <f t="shared" si="1"/>
        <v>232000</v>
      </c>
      <c r="AB3">
        <f t="shared" si="2"/>
        <v>670000</v>
      </c>
      <c r="AC3">
        <f t="shared" si="3"/>
        <v>0.17766497461928935</v>
      </c>
      <c r="AD3">
        <f t="shared" si="4"/>
        <v>3.4010152284263961E-2</v>
      </c>
      <c r="AE3">
        <f t="shared" si="5"/>
        <v>5.2238805970149258</v>
      </c>
    </row>
    <row r="4" spans="1:31" x14ac:dyDescent="0.2">
      <c r="A4" t="s">
        <v>31</v>
      </c>
      <c r="B4" t="s">
        <v>32</v>
      </c>
      <c r="C4" s="1" t="s">
        <v>38</v>
      </c>
      <c r="D4">
        <v>13.2</v>
      </c>
      <c r="E4">
        <f t="shared" si="6"/>
        <v>132000</v>
      </c>
      <c r="F4">
        <v>11.4</v>
      </c>
      <c r="G4">
        <f t="shared" si="7"/>
        <v>114000</v>
      </c>
      <c r="H4">
        <f t="shared" si="0"/>
        <v>0.86363636363636376</v>
      </c>
      <c r="I4">
        <v>0.9</v>
      </c>
      <c r="J4">
        <f t="shared" si="8"/>
        <v>9</v>
      </c>
      <c r="L4">
        <v>1.6</v>
      </c>
      <c r="M4">
        <v>730</v>
      </c>
      <c r="N4">
        <v>2300</v>
      </c>
      <c r="O4">
        <v>2000</v>
      </c>
      <c r="P4">
        <v>250</v>
      </c>
      <c r="Q4">
        <v>4600</v>
      </c>
      <c r="R4">
        <v>600</v>
      </c>
      <c r="S4">
        <v>25</v>
      </c>
      <c r="T4">
        <v>630</v>
      </c>
      <c r="V4" t="s">
        <v>34</v>
      </c>
      <c r="W4" t="s">
        <v>35</v>
      </c>
      <c r="X4" t="s">
        <v>36</v>
      </c>
      <c r="Y4">
        <f t="shared" si="1"/>
        <v>89000</v>
      </c>
      <c r="AB4">
        <f t="shared" si="2"/>
        <v>600000</v>
      </c>
      <c r="AC4">
        <f t="shared" si="3"/>
        <v>0.28985507246376813</v>
      </c>
      <c r="AD4">
        <f t="shared" si="4"/>
        <v>8.6956521739130432E-2</v>
      </c>
      <c r="AE4">
        <f t="shared" si="5"/>
        <v>3.3333333333333335</v>
      </c>
    </row>
    <row r="5" spans="1:31" x14ac:dyDescent="0.2">
      <c r="A5" t="s">
        <v>31</v>
      </c>
      <c r="B5" t="s">
        <v>32</v>
      </c>
      <c r="C5" s="1" t="s">
        <v>39</v>
      </c>
      <c r="D5">
        <v>18.7</v>
      </c>
      <c r="E5">
        <f t="shared" si="6"/>
        <v>187000</v>
      </c>
      <c r="F5">
        <v>12.9</v>
      </c>
      <c r="G5">
        <f t="shared" si="7"/>
        <v>129000</v>
      </c>
      <c r="H5">
        <f t="shared" si="0"/>
        <v>0.68983957219251346</v>
      </c>
      <c r="I5">
        <v>1.4</v>
      </c>
      <c r="J5">
        <f t="shared" si="8"/>
        <v>14</v>
      </c>
      <c r="L5">
        <v>1.6</v>
      </c>
      <c r="M5">
        <v>1080</v>
      </c>
      <c r="N5">
        <v>3600</v>
      </c>
      <c r="O5">
        <v>2600</v>
      </c>
      <c r="P5">
        <v>560</v>
      </c>
      <c r="Q5">
        <v>7100</v>
      </c>
      <c r="R5">
        <v>530</v>
      </c>
      <c r="S5">
        <v>20</v>
      </c>
      <c r="T5">
        <v>650</v>
      </c>
      <c r="V5" t="s">
        <v>34</v>
      </c>
      <c r="W5" t="s">
        <v>35</v>
      </c>
      <c r="X5" t="s">
        <v>36</v>
      </c>
      <c r="Y5">
        <f t="shared" si="1"/>
        <v>133000</v>
      </c>
      <c r="AB5">
        <f t="shared" si="2"/>
        <v>530000</v>
      </c>
      <c r="AC5">
        <f t="shared" si="3"/>
        <v>0.24299065420560748</v>
      </c>
      <c r="AD5">
        <f t="shared" si="4"/>
        <v>4.9532710280373829E-2</v>
      </c>
      <c r="AE5">
        <f t="shared" si="5"/>
        <v>4.9056603773584904</v>
      </c>
    </row>
    <row r="6" spans="1:31" x14ac:dyDescent="0.2">
      <c r="A6" t="s">
        <v>31</v>
      </c>
      <c r="B6" t="s">
        <v>32</v>
      </c>
      <c r="C6" s="1" t="s">
        <v>40</v>
      </c>
      <c r="D6">
        <v>21.1</v>
      </c>
      <c r="E6">
        <f t="shared" si="6"/>
        <v>211000</v>
      </c>
      <c r="F6">
        <v>9.3000000000000007</v>
      </c>
      <c r="G6">
        <f t="shared" si="7"/>
        <v>93000</v>
      </c>
      <c r="H6">
        <f t="shared" si="0"/>
        <v>0.44075829383886256</v>
      </c>
      <c r="I6">
        <v>1.5</v>
      </c>
      <c r="J6">
        <f t="shared" si="8"/>
        <v>15</v>
      </c>
      <c r="L6">
        <v>1.9</v>
      </c>
      <c r="M6">
        <v>1650</v>
      </c>
      <c r="N6">
        <v>6100</v>
      </c>
      <c r="O6">
        <v>2400</v>
      </c>
      <c r="P6">
        <v>635</v>
      </c>
      <c r="Q6">
        <v>8600</v>
      </c>
      <c r="R6">
        <v>590</v>
      </c>
      <c r="S6">
        <v>15</v>
      </c>
      <c r="T6">
        <v>660</v>
      </c>
      <c r="V6" t="s">
        <v>34</v>
      </c>
      <c r="W6" t="s">
        <v>35</v>
      </c>
      <c r="X6" t="s">
        <v>36</v>
      </c>
      <c r="Y6">
        <f t="shared" si="1"/>
        <v>171000</v>
      </c>
      <c r="AB6">
        <f t="shared" si="2"/>
        <v>590000</v>
      </c>
      <c r="AC6">
        <f t="shared" si="3"/>
        <v>0.16326530612244897</v>
      </c>
      <c r="AD6">
        <f t="shared" si="4"/>
        <v>4.0136054421768708E-2</v>
      </c>
      <c r="AE6">
        <f t="shared" si="5"/>
        <v>4.0677966101694913</v>
      </c>
    </row>
    <row r="7" spans="1:31" x14ac:dyDescent="0.2">
      <c r="A7" t="s">
        <v>31</v>
      </c>
      <c r="B7" t="s">
        <v>32</v>
      </c>
      <c r="C7" s="1" t="s">
        <v>41</v>
      </c>
      <c r="D7">
        <v>19.600000000000001</v>
      </c>
      <c r="E7">
        <f t="shared" si="6"/>
        <v>196000</v>
      </c>
      <c r="F7">
        <v>5.8</v>
      </c>
      <c r="G7">
        <f t="shared" si="7"/>
        <v>58000</v>
      </c>
      <c r="H7">
        <f t="shared" si="0"/>
        <v>0.29591836734693877</v>
      </c>
      <c r="I7">
        <v>1.1000000000000001</v>
      </c>
      <c r="J7">
        <f t="shared" si="8"/>
        <v>11</v>
      </c>
      <c r="L7">
        <v>1.7</v>
      </c>
      <c r="M7">
        <v>1980</v>
      </c>
      <c r="N7">
        <v>9200</v>
      </c>
      <c r="O7">
        <v>1700</v>
      </c>
      <c r="P7">
        <v>580</v>
      </c>
      <c r="Q7">
        <v>9700</v>
      </c>
      <c r="R7">
        <v>900</v>
      </c>
      <c r="S7">
        <v>20</v>
      </c>
      <c r="T7">
        <v>490</v>
      </c>
      <c r="V7" t="s">
        <v>34</v>
      </c>
      <c r="W7" t="s">
        <v>35</v>
      </c>
      <c r="X7" t="s">
        <v>36</v>
      </c>
      <c r="Y7">
        <f t="shared" si="1"/>
        <v>206000</v>
      </c>
      <c r="AB7">
        <f t="shared" si="2"/>
        <v>900000</v>
      </c>
      <c r="AC7">
        <f t="shared" si="3"/>
        <v>8.9947089947089942E-2</v>
      </c>
      <c r="AD7">
        <f t="shared" si="4"/>
        <v>4.7619047619047616E-2</v>
      </c>
      <c r="AE7">
        <f t="shared" si="5"/>
        <v>1.8888888888888888</v>
      </c>
    </row>
    <row r="8" spans="1:31" x14ac:dyDescent="0.2">
      <c r="A8" t="s">
        <v>31</v>
      </c>
      <c r="B8" t="s">
        <v>32</v>
      </c>
      <c r="C8" s="1" t="s">
        <v>42</v>
      </c>
      <c r="D8">
        <v>17.7</v>
      </c>
      <c r="E8">
        <f t="shared" si="6"/>
        <v>177000</v>
      </c>
      <c r="F8">
        <v>15.5</v>
      </c>
      <c r="G8">
        <f t="shared" si="7"/>
        <v>155000</v>
      </c>
      <c r="H8">
        <f t="shared" si="0"/>
        <v>0.87570621468926557</v>
      </c>
      <c r="I8">
        <v>1.1000000000000001</v>
      </c>
      <c r="J8">
        <f t="shared" si="8"/>
        <v>11</v>
      </c>
      <c r="L8">
        <v>2</v>
      </c>
      <c r="M8">
        <v>1530</v>
      </c>
      <c r="N8">
        <v>4800</v>
      </c>
      <c r="O8">
        <v>2400</v>
      </c>
      <c r="P8">
        <v>290</v>
      </c>
      <c r="Q8">
        <v>5100</v>
      </c>
      <c r="R8">
        <v>630</v>
      </c>
      <c r="S8">
        <v>5</v>
      </c>
      <c r="T8">
        <v>890</v>
      </c>
      <c r="V8" t="s">
        <v>34</v>
      </c>
      <c r="W8" t="s">
        <v>35</v>
      </c>
      <c r="X8" t="s">
        <v>36</v>
      </c>
      <c r="Y8">
        <f t="shared" si="1"/>
        <v>123000</v>
      </c>
      <c r="AB8">
        <f t="shared" si="2"/>
        <v>630000</v>
      </c>
      <c r="AC8">
        <f t="shared" si="3"/>
        <v>0.24242424242424243</v>
      </c>
      <c r="AD8">
        <f t="shared" si="4"/>
        <v>6.363636363636363E-2</v>
      </c>
      <c r="AE8">
        <f t="shared" si="5"/>
        <v>3.8095238095238093</v>
      </c>
    </row>
    <row r="9" spans="1:31" x14ac:dyDescent="0.2">
      <c r="A9" t="s">
        <v>31</v>
      </c>
      <c r="B9" t="s">
        <v>32</v>
      </c>
      <c r="C9" s="1" t="s">
        <v>43</v>
      </c>
      <c r="D9">
        <v>13.2</v>
      </c>
      <c r="E9">
        <f t="shared" si="6"/>
        <v>132000</v>
      </c>
      <c r="F9">
        <v>13</v>
      </c>
      <c r="G9">
        <f t="shared" si="7"/>
        <v>130000</v>
      </c>
      <c r="H9">
        <f t="shared" si="0"/>
        <v>0.98484848484848486</v>
      </c>
      <c r="I9">
        <v>1.2</v>
      </c>
      <c r="J9">
        <f t="shared" si="8"/>
        <v>12</v>
      </c>
      <c r="L9">
        <v>1.6</v>
      </c>
      <c r="M9">
        <v>1010</v>
      </c>
      <c r="N9">
        <v>2800</v>
      </c>
      <c r="O9">
        <v>2100</v>
      </c>
      <c r="P9">
        <v>300</v>
      </c>
      <c r="Q9">
        <v>3100</v>
      </c>
      <c r="R9">
        <v>480</v>
      </c>
      <c r="S9">
        <v>5</v>
      </c>
      <c r="T9">
        <v>650</v>
      </c>
      <c r="V9" t="s">
        <v>34</v>
      </c>
      <c r="W9" t="s">
        <v>35</v>
      </c>
      <c r="X9" t="s">
        <v>36</v>
      </c>
      <c r="Y9">
        <f t="shared" si="1"/>
        <v>80000</v>
      </c>
      <c r="AB9">
        <f t="shared" si="2"/>
        <v>480000</v>
      </c>
      <c r="AC9">
        <f t="shared" si="3"/>
        <v>0.3559322033898305</v>
      </c>
      <c r="AD9">
        <f t="shared" si="4"/>
        <v>8.1355932203389825E-2</v>
      </c>
      <c r="AE9">
        <f t="shared" si="5"/>
        <v>4.375</v>
      </c>
    </row>
    <row r="10" spans="1:31" x14ac:dyDescent="0.2">
      <c r="A10" t="s">
        <v>31</v>
      </c>
      <c r="B10" t="s">
        <v>32</v>
      </c>
      <c r="C10" s="1" t="s">
        <v>44</v>
      </c>
      <c r="D10">
        <v>9.1</v>
      </c>
      <c r="E10">
        <f t="shared" si="6"/>
        <v>91000</v>
      </c>
      <c r="F10">
        <v>17.899999999999999</v>
      </c>
      <c r="G10">
        <f t="shared" si="7"/>
        <v>179000</v>
      </c>
      <c r="H10">
        <f t="shared" si="0"/>
        <v>1.9670329670329669</v>
      </c>
      <c r="I10">
        <v>1.1000000000000001</v>
      </c>
      <c r="J10">
        <f t="shared" si="8"/>
        <v>11</v>
      </c>
      <c r="L10">
        <v>2.1</v>
      </c>
      <c r="M10">
        <v>930</v>
      </c>
      <c r="N10">
        <v>800</v>
      </c>
      <c r="O10">
        <v>2400</v>
      </c>
      <c r="P10">
        <v>95</v>
      </c>
      <c r="Q10">
        <v>900</v>
      </c>
      <c r="R10">
        <v>420</v>
      </c>
      <c r="S10">
        <v>5</v>
      </c>
      <c r="T10">
        <v>750</v>
      </c>
      <c r="V10" t="s">
        <v>34</v>
      </c>
      <c r="W10" t="s">
        <v>35</v>
      </c>
      <c r="X10" t="s">
        <v>36</v>
      </c>
      <c r="Y10">
        <f t="shared" si="1"/>
        <v>41000</v>
      </c>
      <c r="AB10">
        <f t="shared" si="2"/>
        <v>420000</v>
      </c>
      <c r="AC10">
        <f t="shared" si="3"/>
        <v>1.411764705882353</v>
      </c>
      <c r="AD10">
        <f t="shared" si="4"/>
        <v>0.24705882352941178</v>
      </c>
      <c r="AE10">
        <f t="shared" si="5"/>
        <v>5.7142857142857144</v>
      </c>
    </row>
    <row r="11" spans="1:31" x14ac:dyDescent="0.2">
      <c r="A11" t="s">
        <v>31</v>
      </c>
      <c r="B11" t="s">
        <v>32</v>
      </c>
      <c r="C11" s="1" t="s">
        <v>45</v>
      </c>
      <c r="D11">
        <v>18.600000000000001</v>
      </c>
      <c r="E11">
        <f t="shared" si="6"/>
        <v>186000</v>
      </c>
      <c r="F11">
        <v>14.1</v>
      </c>
      <c r="G11">
        <f t="shared" si="7"/>
        <v>141000</v>
      </c>
      <c r="H11">
        <f t="shared" si="0"/>
        <v>0.75806451612903214</v>
      </c>
      <c r="I11">
        <v>1.1000000000000001</v>
      </c>
      <c r="J11">
        <f t="shared" si="8"/>
        <v>11</v>
      </c>
      <c r="L11">
        <v>2.1</v>
      </c>
      <c r="M11">
        <v>930</v>
      </c>
      <c r="N11">
        <v>3100</v>
      </c>
      <c r="O11">
        <v>4700</v>
      </c>
      <c r="P11">
        <v>385</v>
      </c>
      <c r="Q11">
        <v>4600</v>
      </c>
      <c r="R11">
        <v>490</v>
      </c>
      <c r="S11">
        <v>5</v>
      </c>
      <c r="T11">
        <v>890</v>
      </c>
      <c r="V11" t="s">
        <v>34</v>
      </c>
      <c r="W11" t="s">
        <v>35</v>
      </c>
      <c r="X11" t="s">
        <v>36</v>
      </c>
      <c r="Y11">
        <f t="shared" si="1"/>
        <v>124000</v>
      </c>
      <c r="AB11">
        <f t="shared" si="2"/>
        <v>490000</v>
      </c>
      <c r="AC11">
        <f t="shared" si="3"/>
        <v>0.61038961038961037</v>
      </c>
      <c r="AD11">
        <f t="shared" si="4"/>
        <v>6.363636363636363E-2</v>
      </c>
      <c r="AE11">
        <f t="shared" si="5"/>
        <v>9.591836734693878</v>
      </c>
    </row>
    <row r="12" spans="1:31" x14ac:dyDescent="0.2">
      <c r="A12" t="s">
        <v>31</v>
      </c>
      <c r="B12" t="s">
        <v>32</v>
      </c>
      <c r="C12" s="1" t="s">
        <v>46</v>
      </c>
      <c r="D12">
        <v>16.7</v>
      </c>
      <c r="E12">
        <f t="shared" si="6"/>
        <v>167000</v>
      </c>
      <c r="F12">
        <v>16.899999999999999</v>
      </c>
      <c r="G12">
        <f t="shared" si="7"/>
        <v>169000</v>
      </c>
      <c r="H12">
        <f t="shared" si="0"/>
        <v>1.0119760479041915</v>
      </c>
      <c r="I12">
        <v>0.9</v>
      </c>
      <c r="J12">
        <f t="shared" si="8"/>
        <v>9</v>
      </c>
      <c r="L12">
        <v>1.4</v>
      </c>
      <c r="M12">
        <v>1080</v>
      </c>
      <c r="N12">
        <v>1600</v>
      </c>
      <c r="O12">
        <v>4700</v>
      </c>
      <c r="P12">
        <v>320</v>
      </c>
      <c r="Q12">
        <v>2600</v>
      </c>
      <c r="R12">
        <v>50</v>
      </c>
      <c r="S12">
        <v>5</v>
      </c>
      <c r="T12">
        <v>980</v>
      </c>
      <c r="V12" t="s">
        <v>34</v>
      </c>
      <c r="W12" t="s">
        <v>35</v>
      </c>
      <c r="X12" t="s">
        <v>36</v>
      </c>
      <c r="Y12">
        <f t="shared" si="1"/>
        <v>89000</v>
      </c>
      <c r="AB12">
        <f t="shared" si="2"/>
        <v>50000</v>
      </c>
      <c r="AC12">
        <f t="shared" si="3"/>
        <v>1.1190476190476191</v>
      </c>
      <c r="AD12">
        <f t="shared" si="4"/>
        <v>1.1904761904761904E-2</v>
      </c>
      <c r="AE12">
        <f t="shared" si="5"/>
        <v>94</v>
      </c>
    </row>
    <row r="13" spans="1:31" x14ac:dyDescent="0.2">
      <c r="A13" t="s">
        <v>31</v>
      </c>
      <c r="B13" t="s">
        <v>32</v>
      </c>
      <c r="C13" s="1" t="s">
        <v>47</v>
      </c>
      <c r="D13">
        <v>16</v>
      </c>
      <c r="E13">
        <f t="shared" si="6"/>
        <v>160000</v>
      </c>
      <c r="F13">
        <v>16.399999999999999</v>
      </c>
      <c r="G13">
        <f t="shared" si="7"/>
        <v>164000</v>
      </c>
      <c r="H13">
        <f t="shared" si="0"/>
        <v>1.0249999999999999</v>
      </c>
      <c r="I13">
        <v>1.4</v>
      </c>
      <c r="J13">
        <f t="shared" si="8"/>
        <v>14</v>
      </c>
      <c r="L13">
        <v>2.2000000000000002</v>
      </c>
      <c r="M13">
        <v>1280</v>
      </c>
      <c r="N13">
        <v>900</v>
      </c>
      <c r="O13">
        <v>4400</v>
      </c>
      <c r="P13">
        <v>375</v>
      </c>
      <c r="Q13">
        <v>2000</v>
      </c>
      <c r="R13">
        <v>390</v>
      </c>
      <c r="S13">
        <v>7</v>
      </c>
      <c r="T13">
        <v>820</v>
      </c>
      <c r="V13" t="s">
        <v>34</v>
      </c>
      <c r="W13" t="s">
        <v>35</v>
      </c>
      <c r="X13" t="s">
        <v>36</v>
      </c>
      <c r="Y13">
        <f t="shared" si="1"/>
        <v>73000</v>
      </c>
      <c r="AB13">
        <f t="shared" si="2"/>
        <v>390000</v>
      </c>
      <c r="AC13">
        <f t="shared" si="3"/>
        <v>1.5172413793103448</v>
      </c>
      <c r="AD13">
        <f t="shared" si="4"/>
        <v>0.13448275862068965</v>
      </c>
      <c r="AE13">
        <f t="shared" si="5"/>
        <v>11.282051282051283</v>
      </c>
    </row>
    <row r="14" spans="1:31" x14ac:dyDescent="0.2">
      <c r="A14" t="s">
        <v>31</v>
      </c>
      <c r="B14" t="s">
        <v>32</v>
      </c>
      <c r="C14" s="1" t="s">
        <v>48</v>
      </c>
      <c r="D14">
        <v>18.100000000000001</v>
      </c>
      <c r="E14">
        <f t="shared" si="6"/>
        <v>181000</v>
      </c>
      <c r="F14">
        <v>11.8</v>
      </c>
      <c r="G14">
        <f t="shared" si="7"/>
        <v>118000</v>
      </c>
      <c r="H14">
        <f t="shared" si="0"/>
        <v>0.65193370165745856</v>
      </c>
      <c r="I14">
        <v>1.4</v>
      </c>
      <c r="J14">
        <f t="shared" si="8"/>
        <v>14</v>
      </c>
      <c r="L14">
        <v>1.8</v>
      </c>
      <c r="M14">
        <v>1530</v>
      </c>
      <c r="N14">
        <v>4200</v>
      </c>
      <c r="O14">
        <v>3000</v>
      </c>
      <c r="P14">
        <v>400</v>
      </c>
      <c r="Q14">
        <v>6400</v>
      </c>
      <c r="R14">
        <v>560</v>
      </c>
      <c r="S14">
        <v>7</v>
      </c>
      <c r="T14">
        <v>740</v>
      </c>
      <c r="V14" t="s">
        <v>34</v>
      </c>
      <c r="W14" t="s">
        <v>35</v>
      </c>
      <c r="X14" t="s">
        <v>36</v>
      </c>
      <c r="Y14">
        <f t="shared" si="1"/>
        <v>136000</v>
      </c>
      <c r="AB14">
        <f t="shared" si="2"/>
        <v>560000</v>
      </c>
      <c r="AC14">
        <f t="shared" si="3"/>
        <v>0.28301886792452829</v>
      </c>
      <c r="AD14">
        <f t="shared" si="4"/>
        <v>5.2830188679245285E-2</v>
      </c>
      <c r="AE14">
        <f t="shared" si="5"/>
        <v>5.3571428571428568</v>
      </c>
    </row>
    <row r="15" spans="1:31" x14ac:dyDescent="0.2">
      <c r="A15" t="s">
        <v>31</v>
      </c>
      <c r="B15" t="s">
        <v>32</v>
      </c>
      <c r="C15" s="1" t="s">
        <v>49</v>
      </c>
      <c r="D15">
        <v>21.7</v>
      </c>
      <c r="E15">
        <f t="shared" si="6"/>
        <v>217000</v>
      </c>
      <c r="F15">
        <v>8.5</v>
      </c>
      <c r="G15">
        <f t="shared" si="7"/>
        <v>85000</v>
      </c>
      <c r="H15">
        <f t="shared" si="0"/>
        <v>0.39170506912442399</v>
      </c>
      <c r="I15">
        <v>1.5</v>
      </c>
      <c r="J15">
        <f t="shared" si="8"/>
        <v>15</v>
      </c>
      <c r="L15">
        <v>1.3</v>
      </c>
      <c r="M15">
        <v>2121</v>
      </c>
      <c r="N15">
        <v>10400</v>
      </c>
      <c r="O15">
        <v>2800</v>
      </c>
      <c r="P15">
        <v>560</v>
      </c>
      <c r="Q15">
        <v>11800</v>
      </c>
      <c r="R15">
        <v>290</v>
      </c>
      <c r="S15">
        <v>20</v>
      </c>
      <c r="T15">
        <v>490</v>
      </c>
      <c r="V15" t="s">
        <v>34</v>
      </c>
      <c r="W15" t="s">
        <v>35</v>
      </c>
      <c r="X15" t="s">
        <v>36</v>
      </c>
      <c r="Y15">
        <f t="shared" si="1"/>
        <v>250000</v>
      </c>
      <c r="AB15">
        <f t="shared" si="2"/>
        <v>290000</v>
      </c>
      <c r="AC15">
        <f t="shared" si="3"/>
        <v>0.12612612612612611</v>
      </c>
      <c r="AD15">
        <f t="shared" si="4"/>
        <v>1.3063063063063063E-2</v>
      </c>
      <c r="AE15">
        <f t="shared" si="5"/>
        <v>9.6551724137931032</v>
      </c>
    </row>
    <row r="16" spans="1:31" x14ac:dyDescent="0.2">
      <c r="A16" t="s">
        <v>31</v>
      </c>
      <c r="B16" t="s">
        <v>32</v>
      </c>
      <c r="C16" s="1" t="s">
        <v>50</v>
      </c>
      <c r="D16">
        <v>17</v>
      </c>
      <c r="E16">
        <f t="shared" si="6"/>
        <v>170000</v>
      </c>
      <c r="F16">
        <v>9.6</v>
      </c>
      <c r="G16">
        <f t="shared" si="7"/>
        <v>96000</v>
      </c>
      <c r="H16">
        <f t="shared" si="0"/>
        <v>0.56470588235294117</v>
      </c>
      <c r="I16">
        <v>1.6</v>
      </c>
      <c r="J16">
        <f t="shared" si="8"/>
        <v>16</v>
      </c>
      <c r="L16">
        <v>1.6</v>
      </c>
      <c r="M16">
        <v>1180</v>
      </c>
      <c r="N16">
        <v>5500</v>
      </c>
      <c r="O16">
        <v>2300</v>
      </c>
      <c r="P16">
        <v>360</v>
      </c>
      <c r="Q16">
        <v>6600</v>
      </c>
      <c r="R16">
        <v>570</v>
      </c>
      <c r="S16">
        <v>10</v>
      </c>
      <c r="T16">
        <v>580</v>
      </c>
      <c r="V16" t="s">
        <v>34</v>
      </c>
      <c r="W16" t="s">
        <v>35</v>
      </c>
      <c r="X16" t="s">
        <v>36</v>
      </c>
      <c r="Y16">
        <f t="shared" si="1"/>
        <v>144000</v>
      </c>
      <c r="AB16">
        <f t="shared" si="2"/>
        <v>570000</v>
      </c>
      <c r="AC16">
        <f t="shared" si="3"/>
        <v>0.19008264462809918</v>
      </c>
      <c r="AD16">
        <f t="shared" si="4"/>
        <v>4.7107438016528926E-2</v>
      </c>
      <c r="AE16">
        <f t="shared" si="5"/>
        <v>4.0350877192982457</v>
      </c>
    </row>
    <row r="17" spans="1:31" x14ac:dyDescent="0.2">
      <c r="A17" t="s">
        <v>31</v>
      </c>
      <c r="B17" t="s">
        <v>32</v>
      </c>
      <c r="C17" s="1" t="s">
        <v>51</v>
      </c>
      <c r="D17">
        <v>17.899999999999999</v>
      </c>
      <c r="E17">
        <f t="shared" si="6"/>
        <v>179000</v>
      </c>
      <c r="F17">
        <v>12</v>
      </c>
      <c r="G17">
        <f t="shared" si="7"/>
        <v>120000</v>
      </c>
      <c r="H17">
        <f t="shared" si="0"/>
        <v>0.67039106145251404</v>
      </c>
      <c r="I17">
        <v>1.4</v>
      </c>
      <c r="J17">
        <f t="shared" si="8"/>
        <v>14</v>
      </c>
      <c r="L17">
        <v>1.7</v>
      </c>
      <c r="M17">
        <v>880</v>
      </c>
      <c r="N17">
        <v>5300</v>
      </c>
      <c r="O17">
        <v>2600</v>
      </c>
      <c r="P17">
        <v>320</v>
      </c>
      <c r="Q17">
        <v>6100</v>
      </c>
      <c r="R17">
        <v>570</v>
      </c>
      <c r="S17">
        <v>5</v>
      </c>
      <c r="T17">
        <v>680</v>
      </c>
      <c r="V17" t="s">
        <v>34</v>
      </c>
      <c r="W17" t="s">
        <v>35</v>
      </c>
      <c r="X17" t="s">
        <v>36</v>
      </c>
      <c r="Y17">
        <f t="shared" si="1"/>
        <v>140000</v>
      </c>
      <c r="AB17">
        <f t="shared" si="2"/>
        <v>570000</v>
      </c>
      <c r="AC17">
        <f t="shared" si="3"/>
        <v>0.22807017543859648</v>
      </c>
      <c r="AD17">
        <f t="shared" si="4"/>
        <v>0.05</v>
      </c>
      <c r="AE17">
        <f t="shared" si="5"/>
        <v>4.5614035087719298</v>
      </c>
    </row>
    <row r="18" spans="1:31" x14ac:dyDescent="0.2">
      <c r="A18" t="s">
        <v>31</v>
      </c>
      <c r="B18" t="s">
        <v>32</v>
      </c>
      <c r="C18" s="1" t="s">
        <v>52</v>
      </c>
      <c r="D18">
        <v>21.2</v>
      </c>
      <c r="E18">
        <f t="shared" si="6"/>
        <v>212000</v>
      </c>
      <c r="F18">
        <v>11.7</v>
      </c>
      <c r="G18">
        <f t="shared" si="7"/>
        <v>117000</v>
      </c>
      <c r="H18">
        <f t="shared" si="0"/>
        <v>0.55188679245283012</v>
      </c>
      <c r="I18">
        <v>1.4</v>
      </c>
      <c r="J18">
        <f t="shared" si="8"/>
        <v>14</v>
      </c>
      <c r="L18">
        <v>1.6</v>
      </c>
      <c r="M18">
        <v>1840</v>
      </c>
      <c r="N18">
        <v>6000</v>
      </c>
      <c r="O18">
        <v>2000</v>
      </c>
      <c r="P18">
        <v>530</v>
      </c>
      <c r="Q18">
        <v>10100</v>
      </c>
      <c r="R18">
        <v>800</v>
      </c>
      <c r="S18">
        <v>5</v>
      </c>
      <c r="T18">
        <v>630</v>
      </c>
      <c r="V18" t="s">
        <v>34</v>
      </c>
      <c r="W18" t="s">
        <v>35</v>
      </c>
      <c r="X18" t="s">
        <v>36</v>
      </c>
      <c r="Y18">
        <f t="shared" si="1"/>
        <v>181000</v>
      </c>
      <c r="AB18">
        <f t="shared" si="2"/>
        <v>800000</v>
      </c>
      <c r="AC18">
        <f t="shared" si="3"/>
        <v>0.12422360248447205</v>
      </c>
      <c r="AD18">
        <f t="shared" si="4"/>
        <v>4.9689440993788817E-2</v>
      </c>
      <c r="AE18">
        <f t="shared" si="5"/>
        <v>2.5</v>
      </c>
    </row>
    <row r="19" spans="1:31" x14ac:dyDescent="0.2">
      <c r="A19" t="s">
        <v>31</v>
      </c>
      <c r="B19" t="s">
        <v>32</v>
      </c>
      <c r="C19" s="1" t="s">
        <v>53</v>
      </c>
      <c r="D19">
        <v>4.4000000000000004</v>
      </c>
      <c r="E19">
        <f t="shared" si="6"/>
        <v>44000</v>
      </c>
      <c r="F19">
        <v>10.1</v>
      </c>
      <c r="G19">
        <f t="shared" si="7"/>
        <v>101000</v>
      </c>
      <c r="H19">
        <f t="shared" si="0"/>
        <v>2.295454545454545</v>
      </c>
      <c r="I19">
        <v>1.3</v>
      </c>
      <c r="J19">
        <f t="shared" si="8"/>
        <v>13</v>
      </c>
      <c r="L19">
        <v>0.6</v>
      </c>
      <c r="M19">
        <v>500</v>
      </c>
      <c r="N19">
        <v>1200</v>
      </c>
      <c r="O19">
        <v>900</v>
      </c>
      <c r="P19">
        <v>90</v>
      </c>
      <c r="Q19">
        <v>2200</v>
      </c>
      <c r="R19">
        <v>350</v>
      </c>
      <c r="S19">
        <v>60</v>
      </c>
      <c r="T19">
        <v>320</v>
      </c>
      <c r="V19" t="s">
        <v>34</v>
      </c>
      <c r="W19" t="s">
        <v>35</v>
      </c>
      <c r="X19" t="s">
        <v>36</v>
      </c>
      <c r="Y19">
        <f t="shared" si="1"/>
        <v>43000</v>
      </c>
      <c r="AB19">
        <f t="shared" si="2"/>
        <v>350000</v>
      </c>
      <c r="AC19">
        <f t="shared" si="3"/>
        <v>0.26470588235294118</v>
      </c>
      <c r="AD19">
        <f t="shared" si="4"/>
        <v>0.10294117647058823</v>
      </c>
      <c r="AE19">
        <f t="shared" si="5"/>
        <v>2.5714285714285716</v>
      </c>
    </row>
    <row r="20" spans="1:31" x14ac:dyDescent="0.2">
      <c r="A20" t="s">
        <v>54</v>
      </c>
      <c r="B20" t="s">
        <v>55</v>
      </c>
      <c r="C20" s="1" t="s">
        <v>56</v>
      </c>
      <c r="D20">
        <v>46.095746092752208</v>
      </c>
      <c r="E20">
        <f t="shared" si="6"/>
        <v>460957.4609275221</v>
      </c>
      <c r="F20">
        <v>0.24829325568288557</v>
      </c>
      <c r="G20">
        <f t="shared" si="7"/>
        <v>2482.9325568288559</v>
      </c>
      <c r="H20">
        <f t="shared" si="0"/>
        <v>5.3864678789074978E-3</v>
      </c>
      <c r="I20">
        <v>1.8271987673802363</v>
      </c>
      <c r="J20">
        <f t="shared" si="8"/>
        <v>18.271987673802364</v>
      </c>
      <c r="K20">
        <v>1.0163453539833718</v>
      </c>
      <c r="L20">
        <v>1.71</v>
      </c>
      <c r="M20">
        <v>3390</v>
      </c>
      <c r="N20">
        <v>1318</v>
      </c>
      <c r="O20">
        <v>112</v>
      </c>
      <c r="P20">
        <v>331</v>
      </c>
      <c r="Q20">
        <v>3036</v>
      </c>
      <c r="R20">
        <v>582</v>
      </c>
      <c r="U20" s="2">
        <v>471</v>
      </c>
      <c r="V20" t="s">
        <v>34</v>
      </c>
      <c r="W20" t="s">
        <v>57</v>
      </c>
      <c r="X20" t="s">
        <v>36</v>
      </c>
      <c r="Y20">
        <f t="shared" si="1"/>
        <v>44660</v>
      </c>
      <c r="AB20">
        <f t="shared" si="2"/>
        <v>582000</v>
      </c>
      <c r="AC20">
        <f t="shared" si="3"/>
        <v>2.5723472668810289E-2</v>
      </c>
      <c r="AD20">
        <f t="shared" si="4"/>
        <v>0.13367018833256775</v>
      </c>
      <c r="AE20">
        <f t="shared" si="5"/>
        <v>0.19243986254295534</v>
      </c>
    </row>
    <row r="21" spans="1:31" x14ac:dyDescent="0.2">
      <c r="A21" t="s">
        <v>54</v>
      </c>
      <c r="B21" t="s">
        <v>55</v>
      </c>
      <c r="C21" s="1" t="s">
        <v>58</v>
      </c>
      <c r="D21">
        <v>43.919518832660913</v>
      </c>
      <c r="E21">
        <f t="shared" si="6"/>
        <v>439195.18832660915</v>
      </c>
      <c r="F21">
        <v>0.20632819838436969</v>
      </c>
      <c r="G21">
        <f t="shared" si="7"/>
        <v>2063.2819838436967</v>
      </c>
      <c r="H21">
        <f t="shared" si="0"/>
        <v>4.6978701923057718E-3</v>
      </c>
      <c r="I21">
        <v>0.89249312730123742</v>
      </c>
      <c r="J21">
        <f t="shared" si="8"/>
        <v>8.9249312730123744</v>
      </c>
      <c r="K21">
        <v>1.5096808725227457</v>
      </c>
      <c r="L21">
        <v>1.87</v>
      </c>
      <c r="M21">
        <v>1672</v>
      </c>
      <c r="N21">
        <v>1969</v>
      </c>
      <c r="O21">
        <v>251</v>
      </c>
      <c r="P21">
        <v>286</v>
      </c>
      <c r="Q21">
        <v>2703</v>
      </c>
      <c r="R21">
        <v>312</v>
      </c>
      <c r="U21" s="2">
        <v>324</v>
      </c>
      <c r="V21" t="s">
        <v>34</v>
      </c>
      <c r="W21" t="s">
        <v>57</v>
      </c>
      <c r="X21" t="s">
        <v>36</v>
      </c>
      <c r="Y21">
        <f t="shared" si="1"/>
        <v>49230</v>
      </c>
      <c r="AB21">
        <f t="shared" si="2"/>
        <v>312000</v>
      </c>
      <c r="AC21">
        <f t="shared" si="3"/>
        <v>5.372431506849315E-2</v>
      </c>
      <c r="AD21">
        <f t="shared" si="4"/>
        <v>6.6780821917808222E-2</v>
      </c>
      <c r="AE21">
        <f t="shared" si="5"/>
        <v>0.80448717948717952</v>
      </c>
    </row>
    <row r="22" spans="1:31" x14ac:dyDescent="0.2">
      <c r="A22" t="s">
        <v>54</v>
      </c>
      <c r="B22" t="s">
        <v>55</v>
      </c>
      <c r="C22" s="1" t="s">
        <v>59</v>
      </c>
      <c r="D22">
        <v>41.944650678485537</v>
      </c>
      <c r="E22">
        <f t="shared" si="6"/>
        <v>419446.50678485539</v>
      </c>
      <c r="F22">
        <v>0.27626996054856284</v>
      </c>
      <c r="G22">
        <f t="shared" si="7"/>
        <v>2762.6996054856286</v>
      </c>
      <c r="H22">
        <f t="shared" si="0"/>
        <v>6.586536210927813E-3</v>
      </c>
      <c r="I22">
        <v>1.2603450243645855</v>
      </c>
      <c r="J22">
        <f t="shared" si="8"/>
        <v>12.603450243645856</v>
      </c>
      <c r="K22">
        <v>0.21513879755852391</v>
      </c>
      <c r="L22">
        <v>1.57</v>
      </c>
      <c r="M22">
        <v>1139</v>
      </c>
      <c r="N22">
        <v>1021</v>
      </c>
      <c r="O22">
        <v>51</v>
      </c>
      <c r="P22">
        <v>451</v>
      </c>
      <c r="Q22">
        <v>1369</v>
      </c>
      <c r="R22">
        <v>257</v>
      </c>
      <c r="U22" s="2">
        <v>325</v>
      </c>
      <c r="V22" t="s">
        <v>34</v>
      </c>
      <c r="W22" t="s">
        <v>57</v>
      </c>
      <c r="X22" t="s">
        <v>36</v>
      </c>
      <c r="Y22">
        <f t="shared" si="1"/>
        <v>24410</v>
      </c>
      <c r="AB22">
        <f t="shared" si="2"/>
        <v>257000</v>
      </c>
      <c r="AC22">
        <f t="shared" si="3"/>
        <v>2.1338912133891212E-2</v>
      </c>
      <c r="AD22">
        <f t="shared" si="4"/>
        <v>0.10753138075313808</v>
      </c>
      <c r="AE22">
        <f t="shared" si="5"/>
        <v>0.19844357976653695</v>
      </c>
    </row>
    <row r="23" spans="1:31" x14ac:dyDescent="0.2">
      <c r="A23" t="s">
        <v>54</v>
      </c>
      <c r="B23" t="s">
        <v>55</v>
      </c>
      <c r="C23" s="1" t="s">
        <v>60</v>
      </c>
      <c r="D23">
        <v>43.733648888738522</v>
      </c>
      <c r="E23">
        <f t="shared" si="6"/>
        <v>437336.48888738523</v>
      </c>
      <c r="F23">
        <v>0.30424666541424011</v>
      </c>
      <c r="G23">
        <f t="shared" si="7"/>
        <v>3042.4666541424012</v>
      </c>
      <c r="H23">
        <f t="shared" si="0"/>
        <v>6.9568095309921439E-3</v>
      </c>
      <c r="I23">
        <v>2.0684131261103005</v>
      </c>
      <c r="J23">
        <f t="shared" si="8"/>
        <v>20.684131261103005</v>
      </c>
      <c r="K23">
        <v>0.73073005377636568</v>
      </c>
      <c r="L23">
        <v>1.24</v>
      </c>
      <c r="M23">
        <v>5036</v>
      </c>
      <c r="N23">
        <v>2033</v>
      </c>
      <c r="O23">
        <v>202</v>
      </c>
      <c r="P23">
        <v>209</v>
      </c>
      <c r="Q23">
        <v>6168</v>
      </c>
      <c r="R23">
        <v>1117</v>
      </c>
      <c r="U23" s="2">
        <v>712</v>
      </c>
      <c r="V23" t="s">
        <v>34</v>
      </c>
      <c r="W23" t="s">
        <v>57</v>
      </c>
      <c r="X23" t="s">
        <v>36</v>
      </c>
      <c r="Y23">
        <f t="shared" si="1"/>
        <v>84030</v>
      </c>
      <c r="AB23">
        <f t="shared" si="2"/>
        <v>1117000</v>
      </c>
      <c r="AC23">
        <f t="shared" si="3"/>
        <v>2.4631142543592246E-2</v>
      </c>
      <c r="AD23">
        <f t="shared" si="4"/>
        <v>0.13620290208511157</v>
      </c>
      <c r="AE23">
        <f t="shared" si="5"/>
        <v>0.18084153983885407</v>
      </c>
    </row>
    <row r="24" spans="1:31" x14ac:dyDescent="0.2">
      <c r="A24" t="s">
        <v>54</v>
      </c>
      <c r="B24" t="s">
        <v>55</v>
      </c>
      <c r="C24" s="1" t="s">
        <v>61</v>
      </c>
      <c r="D24">
        <v>41.557421628647226</v>
      </c>
      <c r="E24">
        <f t="shared" si="6"/>
        <v>415574.21628647228</v>
      </c>
      <c r="F24">
        <v>0.26577869622393385</v>
      </c>
      <c r="G24">
        <f t="shared" si="7"/>
        <v>2657.7869622393387</v>
      </c>
      <c r="H24">
        <f t="shared" si="0"/>
        <v>6.3954568355781187E-3</v>
      </c>
      <c r="I24">
        <v>1.2301932295233275</v>
      </c>
      <c r="J24">
        <f t="shared" si="8"/>
        <v>12.301932295233275</v>
      </c>
      <c r="K24">
        <v>1.5059715829096674</v>
      </c>
      <c r="L24">
        <v>1.54</v>
      </c>
      <c r="M24">
        <v>1843</v>
      </c>
      <c r="N24">
        <v>1389</v>
      </c>
      <c r="O24">
        <v>92</v>
      </c>
      <c r="P24">
        <v>419</v>
      </c>
      <c r="Q24">
        <v>2450</v>
      </c>
      <c r="R24">
        <v>448</v>
      </c>
      <c r="U24" s="2">
        <v>362</v>
      </c>
      <c r="V24" t="s">
        <v>34</v>
      </c>
      <c r="W24" t="s">
        <v>57</v>
      </c>
      <c r="X24" t="s">
        <v>36</v>
      </c>
      <c r="Y24">
        <f t="shared" si="1"/>
        <v>39310</v>
      </c>
      <c r="AB24">
        <f t="shared" si="2"/>
        <v>448000</v>
      </c>
      <c r="AC24">
        <f t="shared" si="3"/>
        <v>2.3964574107840583E-2</v>
      </c>
      <c r="AD24">
        <f t="shared" si="4"/>
        <v>0.11669705652513676</v>
      </c>
      <c r="AE24">
        <f t="shared" si="5"/>
        <v>0.20535714285714285</v>
      </c>
    </row>
    <row r="25" spans="1:31" x14ac:dyDescent="0.2">
      <c r="A25" t="s">
        <v>54</v>
      </c>
      <c r="B25" t="s">
        <v>55</v>
      </c>
      <c r="C25" s="1" t="s">
        <v>62</v>
      </c>
      <c r="D25">
        <v>45.081205982175831</v>
      </c>
      <c r="E25">
        <f t="shared" si="6"/>
        <v>450812.0598217583</v>
      </c>
      <c r="F25">
        <v>0.29375540108961112</v>
      </c>
      <c r="G25">
        <f t="shared" si="7"/>
        <v>2937.5540108961113</v>
      </c>
      <c r="H25">
        <f t="shared" si="0"/>
        <v>6.5161389250712569E-3</v>
      </c>
      <c r="I25">
        <v>1.8814719980945009</v>
      </c>
      <c r="J25">
        <f t="shared" si="8"/>
        <v>18.814719980945011</v>
      </c>
      <c r="K25">
        <v>1.1943912554111158</v>
      </c>
      <c r="L25">
        <v>1.64</v>
      </c>
      <c r="M25">
        <v>3227</v>
      </c>
      <c r="N25">
        <v>1344</v>
      </c>
      <c r="O25">
        <v>50</v>
      </c>
      <c r="P25">
        <v>540</v>
      </c>
      <c r="Q25">
        <v>3053</v>
      </c>
      <c r="R25">
        <v>765</v>
      </c>
      <c r="U25" s="2">
        <v>447</v>
      </c>
      <c r="V25" t="s">
        <v>34</v>
      </c>
      <c r="W25" t="s">
        <v>57</v>
      </c>
      <c r="X25" t="s">
        <v>36</v>
      </c>
      <c r="Y25">
        <f t="shared" si="1"/>
        <v>44470</v>
      </c>
      <c r="AB25">
        <f t="shared" si="2"/>
        <v>765000</v>
      </c>
      <c r="AC25">
        <f t="shared" si="3"/>
        <v>1.1371389583807141E-2</v>
      </c>
      <c r="AD25">
        <f t="shared" si="4"/>
        <v>0.17398226063224925</v>
      </c>
      <c r="AE25">
        <f t="shared" si="5"/>
        <v>6.535947712418301E-2</v>
      </c>
    </row>
    <row r="26" spans="1:31" x14ac:dyDescent="0.2">
      <c r="A26" t="s">
        <v>54</v>
      </c>
      <c r="B26" t="s">
        <v>55</v>
      </c>
      <c r="C26" s="1" t="s">
        <v>63</v>
      </c>
      <c r="D26">
        <v>39.559319731481558</v>
      </c>
      <c r="E26">
        <f t="shared" si="6"/>
        <v>395593.1973148156</v>
      </c>
      <c r="F26">
        <v>0.26577869622393385</v>
      </c>
      <c r="G26">
        <f t="shared" si="7"/>
        <v>2657.7869622393387</v>
      </c>
      <c r="H26">
        <f t="shared" si="0"/>
        <v>6.7184849999436533E-3</v>
      </c>
      <c r="I26">
        <v>1.0914949732535404</v>
      </c>
      <c r="J26">
        <f t="shared" si="8"/>
        <v>10.914949732535405</v>
      </c>
      <c r="K26">
        <v>1.2018098346372716</v>
      </c>
      <c r="L26">
        <v>1.69</v>
      </c>
      <c r="M26">
        <v>1795</v>
      </c>
      <c r="N26">
        <v>1258</v>
      </c>
      <c r="O26">
        <v>175</v>
      </c>
      <c r="P26">
        <v>326</v>
      </c>
      <c r="Q26">
        <v>2656</v>
      </c>
      <c r="R26">
        <v>440</v>
      </c>
      <c r="U26" s="2">
        <v>350</v>
      </c>
      <c r="V26" t="s">
        <v>34</v>
      </c>
      <c r="W26" t="s">
        <v>57</v>
      </c>
      <c r="X26" t="s">
        <v>36</v>
      </c>
      <c r="Y26">
        <f t="shared" si="1"/>
        <v>40890</v>
      </c>
      <c r="AB26">
        <f t="shared" si="2"/>
        <v>440000</v>
      </c>
      <c r="AC26">
        <f t="shared" si="3"/>
        <v>4.4711292795094532E-2</v>
      </c>
      <c r="AD26">
        <f t="shared" si="4"/>
        <v>0.11241696474195197</v>
      </c>
      <c r="AE26">
        <f t="shared" si="5"/>
        <v>0.39772727272727271</v>
      </c>
    </row>
    <row r="27" spans="1:31" x14ac:dyDescent="0.2">
      <c r="A27" t="s">
        <v>54</v>
      </c>
      <c r="B27" t="s">
        <v>55</v>
      </c>
      <c r="C27" s="1" t="s">
        <v>64</v>
      </c>
      <c r="D27">
        <v>41.967884421475837</v>
      </c>
      <c r="E27">
        <f t="shared" si="6"/>
        <v>419678.84421475837</v>
      </c>
      <c r="F27">
        <v>0.23430490325004699</v>
      </c>
      <c r="G27">
        <f t="shared" si="7"/>
        <v>2343.0490325004698</v>
      </c>
      <c r="H27">
        <f t="shared" si="0"/>
        <v>5.5829572178803539E-3</v>
      </c>
      <c r="I27">
        <v>1.7427737418247138</v>
      </c>
      <c r="J27">
        <f t="shared" si="8"/>
        <v>17.427737418247137</v>
      </c>
      <c r="K27">
        <v>0.30045245865931791</v>
      </c>
      <c r="L27">
        <v>1.53</v>
      </c>
      <c r="M27">
        <v>2200</v>
      </c>
      <c r="N27">
        <v>1074</v>
      </c>
      <c r="O27">
        <v>34</v>
      </c>
      <c r="P27">
        <v>561</v>
      </c>
      <c r="Q27">
        <v>3505</v>
      </c>
      <c r="R27">
        <v>774</v>
      </c>
      <c r="U27" s="2">
        <v>372</v>
      </c>
      <c r="V27" t="s">
        <v>34</v>
      </c>
      <c r="W27" t="s">
        <v>57</v>
      </c>
      <c r="X27" t="s">
        <v>36</v>
      </c>
      <c r="Y27">
        <f t="shared" si="1"/>
        <v>46130</v>
      </c>
      <c r="AB27">
        <f t="shared" si="2"/>
        <v>774000</v>
      </c>
      <c r="AC27">
        <f t="shared" si="3"/>
        <v>7.4252020091723084E-3</v>
      </c>
      <c r="AD27">
        <f t="shared" si="4"/>
        <v>0.16903253985586372</v>
      </c>
      <c r="AE27">
        <f t="shared" si="5"/>
        <v>4.3927648578811367E-2</v>
      </c>
    </row>
    <row r="28" spans="1:31" x14ac:dyDescent="0.2">
      <c r="A28" t="s">
        <v>54</v>
      </c>
      <c r="B28" t="s">
        <v>55</v>
      </c>
      <c r="C28" s="1" t="s">
        <v>65</v>
      </c>
      <c r="D28">
        <v>41.239893807779822</v>
      </c>
      <c r="E28">
        <f t="shared" si="6"/>
        <v>412398.93807779823</v>
      </c>
      <c r="F28">
        <v>0.30424666541424011</v>
      </c>
      <c r="G28">
        <f t="shared" si="7"/>
        <v>3042.4666541424012</v>
      </c>
      <c r="H28">
        <f t="shared" si="0"/>
        <v>7.3774842106127001E-3</v>
      </c>
      <c r="I28">
        <v>1.3688914857931145</v>
      </c>
      <c r="J28">
        <f t="shared" si="8"/>
        <v>13.688914857931145</v>
      </c>
      <c r="K28">
        <v>0.24481311446314794</v>
      </c>
      <c r="L28">
        <v>1.46</v>
      </c>
      <c r="M28">
        <v>1309</v>
      </c>
      <c r="N28">
        <v>1161</v>
      </c>
      <c r="O28">
        <v>58</v>
      </c>
      <c r="P28">
        <v>585</v>
      </c>
      <c r="Q28">
        <v>1280</v>
      </c>
      <c r="R28">
        <v>357</v>
      </c>
      <c r="U28" s="2">
        <v>293</v>
      </c>
      <c r="V28" t="s">
        <v>34</v>
      </c>
      <c r="W28" t="s">
        <v>57</v>
      </c>
      <c r="X28" t="s">
        <v>36</v>
      </c>
      <c r="Y28">
        <f t="shared" si="1"/>
        <v>24990</v>
      </c>
      <c r="AB28">
        <f t="shared" si="2"/>
        <v>357000</v>
      </c>
      <c r="AC28">
        <f t="shared" si="3"/>
        <v>2.3760753789430562E-2</v>
      </c>
      <c r="AD28">
        <f t="shared" si="4"/>
        <v>0.14625153625563295</v>
      </c>
      <c r="AE28">
        <f t="shared" si="5"/>
        <v>0.16246498599439776</v>
      </c>
    </row>
    <row r="29" spans="1:31" x14ac:dyDescent="0.2">
      <c r="A29" t="s">
        <v>54</v>
      </c>
      <c r="B29" t="s">
        <v>55</v>
      </c>
      <c r="C29" s="1" t="s">
        <v>66</v>
      </c>
      <c r="D29">
        <v>39.814890904374842</v>
      </c>
      <c r="E29">
        <f t="shared" si="6"/>
        <v>398148.9090437484</v>
      </c>
      <c r="F29">
        <v>0.30074957730603041</v>
      </c>
      <c r="G29">
        <f t="shared" si="7"/>
        <v>3007.4957730603041</v>
      </c>
      <c r="H29">
        <f t="shared" si="0"/>
        <v>7.5536958779657036E-3</v>
      </c>
      <c r="I29">
        <v>1.067373537380534</v>
      </c>
      <c r="J29">
        <f t="shared" si="8"/>
        <v>10.673735373805339</v>
      </c>
      <c r="K29">
        <v>0.23368524562391393</v>
      </c>
      <c r="L29">
        <v>1.28</v>
      </c>
      <c r="M29">
        <v>1545</v>
      </c>
      <c r="N29">
        <v>1273</v>
      </c>
      <c r="O29">
        <v>47</v>
      </c>
      <c r="P29">
        <v>616</v>
      </c>
      <c r="Q29">
        <v>1016</v>
      </c>
      <c r="R29">
        <v>294</v>
      </c>
      <c r="U29" s="2">
        <v>229</v>
      </c>
      <c r="V29" t="s">
        <v>34</v>
      </c>
      <c r="W29" t="s">
        <v>57</v>
      </c>
      <c r="X29" t="s">
        <v>36</v>
      </c>
      <c r="Y29">
        <f t="shared" si="1"/>
        <v>23360</v>
      </c>
      <c r="AB29">
        <f t="shared" si="2"/>
        <v>294000</v>
      </c>
      <c r="AC29">
        <f t="shared" si="3"/>
        <v>2.0532983835736131E-2</v>
      </c>
      <c r="AD29">
        <f t="shared" si="4"/>
        <v>0.12844036697247707</v>
      </c>
      <c r="AE29">
        <f t="shared" si="5"/>
        <v>0.1598639455782313</v>
      </c>
    </row>
    <row r="30" spans="1:31" x14ac:dyDescent="0.2">
      <c r="A30" t="s">
        <v>54</v>
      </c>
      <c r="B30" t="s">
        <v>55</v>
      </c>
      <c r="C30" s="1" t="s">
        <v>67</v>
      </c>
      <c r="D30">
        <v>28.043127789290278</v>
      </c>
      <c r="E30">
        <f t="shared" si="6"/>
        <v>280431.27789290278</v>
      </c>
      <c r="F30">
        <v>2.986513244411046</v>
      </c>
      <c r="G30">
        <f t="shared" si="7"/>
        <v>29865.132444110459</v>
      </c>
      <c r="H30">
        <f t="shared" si="0"/>
        <v>0.10649715205989259</v>
      </c>
      <c r="I30">
        <v>1.2241628705550758</v>
      </c>
      <c r="J30">
        <f t="shared" si="8"/>
        <v>12.241628705550758</v>
      </c>
      <c r="K30">
        <v>0.25594098330238191</v>
      </c>
      <c r="L30">
        <v>2.0699999999999998</v>
      </c>
      <c r="M30">
        <v>856</v>
      </c>
      <c r="N30">
        <v>4005</v>
      </c>
      <c r="O30">
        <v>209</v>
      </c>
      <c r="P30">
        <v>544</v>
      </c>
      <c r="Q30">
        <v>12454</v>
      </c>
      <c r="R30">
        <v>1572</v>
      </c>
      <c r="U30" s="2">
        <v>542</v>
      </c>
      <c r="V30" t="s">
        <v>34</v>
      </c>
      <c r="W30" t="s">
        <v>57</v>
      </c>
      <c r="X30" t="s">
        <v>36</v>
      </c>
      <c r="Y30">
        <f t="shared" si="1"/>
        <v>166680</v>
      </c>
      <c r="AB30">
        <f t="shared" si="2"/>
        <v>1572000</v>
      </c>
      <c r="AC30">
        <f t="shared" si="3"/>
        <v>1.2698219818944043E-2</v>
      </c>
      <c r="AD30">
        <f t="shared" si="4"/>
        <v>9.5510055288899692E-2</v>
      </c>
      <c r="AE30">
        <f t="shared" si="5"/>
        <v>0.13295165394402036</v>
      </c>
    </row>
    <row r="31" spans="1:31" x14ac:dyDescent="0.2">
      <c r="A31" t="s">
        <v>54</v>
      </c>
      <c r="B31" t="s">
        <v>55</v>
      </c>
      <c r="C31" s="1" t="s">
        <v>68</v>
      </c>
      <c r="D31">
        <v>31.822483315712169</v>
      </c>
      <c r="E31">
        <f t="shared" si="6"/>
        <v>318224.83315712167</v>
      </c>
      <c r="F31">
        <v>1.8010003757279731</v>
      </c>
      <c r="G31">
        <f t="shared" si="7"/>
        <v>18010.00375727973</v>
      </c>
      <c r="H31">
        <f t="shared" si="0"/>
        <v>5.6595217848342448E-2</v>
      </c>
      <c r="I31">
        <v>1.9055934339675074</v>
      </c>
      <c r="J31">
        <f t="shared" si="8"/>
        <v>19.055934339675073</v>
      </c>
      <c r="K31">
        <v>0.28190601059392789</v>
      </c>
      <c r="L31">
        <v>1.86</v>
      </c>
      <c r="M31">
        <v>2096</v>
      </c>
      <c r="N31">
        <v>6652</v>
      </c>
      <c r="O31">
        <v>133</v>
      </c>
      <c r="P31">
        <v>445</v>
      </c>
      <c r="Q31">
        <v>10803</v>
      </c>
      <c r="R31">
        <v>2793</v>
      </c>
      <c r="U31" s="2">
        <v>493</v>
      </c>
      <c r="V31" t="s">
        <v>34</v>
      </c>
      <c r="W31" t="s">
        <v>57</v>
      </c>
      <c r="X31" t="s">
        <v>36</v>
      </c>
      <c r="Y31">
        <f t="shared" si="1"/>
        <v>175880</v>
      </c>
      <c r="AB31">
        <f t="shared" si="2"/>
        <v>2793000</v>
      </c>
      <c r="AC31">
        <f t="shared" si="3"/>
        <v>7.6195932397593816E-3</v>
      </c>
      <c r="AD31">
        <f t="shared" si="4"/>
        <v>0.16001145803494701</v>
      </c>
      <c r="AE31">
        <f t="shared" si="5"/>
        <v>4.7619047619047616E-2</v>
      </c>
    </row>
    <row r="32" spans="1:31" x14ac:dyDescent="0.2">
      <c r="A32" t="s">
        <v>54</v>
      </c>
      <c r="B32" t="s">
        <v>55</v>
      </c>
      <c r="C32" s="1" t="s">
        <v>69</v>
      </c>
      <c r="D32">
        <v>34.14585761474202</v>
      </c>
      <c r="E32">
        <f t="shared" si="6"/>
        <v>341458.57614742022</v>
      </c>
      <c r="F32">
        <v>0.70641179785835051</v>
      </c>
      <c r="G32">
        <f t="shared" si="7"/>
        <v>7064.1179785835047</v>
      </c>
      <c r="H32">
        <f t="shared" si="0"/>
        <v>2.0688067227029219E-2</v>
      </c>
      <c r="I32">
        <v>2.0442916902372943</v>
      </c>
      <c r="J32">
        <f t="shared" si="8"/>
        <v>20.442916902372943</v>
      </c>
      <c r="K32">
        <v>0.88652021752564181</v>
      </c>
      <c r="L32">
        <v>1.23</v>
      </c>
      <c r="M32">
        <v>5165</v>
      </c>
      <c r="N32">
        <v>5783</v>
      </c>
      <c r="O32">
        <v>671</v>
      </c>
      <c r="P32">
        <v>237</v>
      </c>
      <c r="Q32">
        <v>9954</v>
      </c>
      <c r="R32">
        <v>1277</v>
      </c>
      <c r="U32" s="2">
        <v>550</v>
      </c>
      <c r="V32" t="s">
        <v>34</v>
      </c>
      <c r="W32" t="s">
        <v>57</v>
      </c>
      <c r="X32" t="s">
        <v>36</v>
      </c>
      <c r="Y32">
        <f t="shared" si="1"/>
        <v>164080</v>
      </c>
      <c r="AB32">
        <f t="shared" si="2"/>
        <v>1277000</v>
      </c>
      <c r="AC32">
        <f t="shared" si="3"/>
        <v>4.2638368176907922E-2</v>
      </c>
      <c r="AD32">
        <f t="shared" si="4"/>
        <v>8.1146343013280803E-2</v>
      </c>
      <c r="AE32">
        <f t="shared" si="5"/>
        <v>0.52545027407987466</v>
      </c>
    </row>
    <row r="33" spans="1:31" x14ac:dyDescent="0.2">
      <c r="A33" t="s">
        <v>54</v>
      </c>
      <c r="B33" t="s">
        <v>55</v>
      </c>
      <c r="C33" s="1" t="s">
        <v>70</v>
      </c>
      <c r="D33">
        <v>38.622225430872852</v>
      </c>
      <c r="E33">
        <f t="shared" si="6"/>
        <v>386222.2543087285</v>
      </c>
      <c r="F33">
        <v>0.75537103137328576</v>
      </c>
      <c r="G33">
        <f t="shared" si="7"/>
        <v>7553.7103137328577</v>
      </c>
      <c r="H33">
        <f t="shared" si="0"/>
        <v>1.9557936471715491E-2</v>
      </c>
      <c r="I33">
        <v>1.7065915880152045</v>
      </c>
      <c r="J33">
        <f t="shared" si="8"/>
        <v>17.065915880152044</v>
      </c>
      <c r="K33">
        <v>1.1276240423757116</v>
      </c>
      <c r="L33">
        <v>1.72</v>
      </c>
      <c r="M33">
        <v>4048</v>
      </c>
      <c r="N33">
        <v>4691</v>
      </c>
      <c r="O33">
        <v>145</v>
      </c>
      <c r="P33">
        <v>588</v>
      </c>
      <c r="Q33">
        <v>9404</v>
      </c>
      <c r="R33">
        <v>1378</v>
      </c>
      <c r="U33" s="2">
        <v>453</v>
      </c>
      <c r="V33" t="s">
        <v>34</v>
      </c>
      <c r="W33" t="s">
        <v>57</v>
      </c>
      <c r="X33" t="s">
        <v>36</v>
      </c>
      <c r="Y33">
        <f t="shared" si="1"/>
        <v>142400</v>
      </c>
      <c r="AB33">
        <f t="shared" si="2"/>
        <v>1378000</v>
      </c>
      <c r="AC33">
        <f t="shared" si="3"/>
        <v>1.0287335934728628E-2</v>
      </c>
      <c r="AD33">
        <f t="shared" si="4"/>
        <v>9.7765164952110684E-2</v>
      </c>
      <c r="AE33">
        <f t="shared" si="5"/>
        <v>0.10522496371552975</v>
      </c>
    </row>
    <row r="34" spans="1:31" x14ac:dyDescent="0.2">
      <c r="A34" t="s">
        <v>54</v>
      </c>
      <c r="B34" t="s">
        <v>55</v>
      </c>
      <c r="C34" s="1" t="s">
        <v>71</v>
      </c>
      <c r="D34">
        <v>38.691926659843752</v>
      </c>
      <c r="E34">
        <f t="shared" si="6"/>
        <v>386919.26659843751</v>
      </c>
      <c r="F34">
        <v>0.51057486379860983</v>
      </c>
      <c r="G34">
        <f t="shared" si="7"/>
        <v>5105.7486379860984</v>
      </c>
      <c r="H34">
        <f t="shared" si="0"/>
        <v>1.3195901777838004E-2</v>
      </c>
      <c r="I34">
        <v>1.8995630749992556</v>
      </c>
      <c r="J34">
        <f t="shared" si="8"/>
        <v>18.995630749992557</v>
      </c>
      <c r="K34">
        <v>0.96441529940027981</v>
      </c>
      <c r="L34">
        <v>1.53</v>
      </c>
      <c r="M34">
        <v>4008</v>
      </c>
      <c r="N34">
        <v>3405</v>
      </c>
      <c r="O34">
        <v>96</v>
      </c>
      <c r="P34">
        <v>536</v>
      </c>
      <c r="Q34">
        <v>8401</v>
      </c>
      <c r="R34">
        <v>1333</v>
      </c>
      <c r="U34" s="2">
        <v>422</v>
      </c>
      <c r="V34" t="s">
        <v>34</v>
      </c>
      <c r="W34" t="s">
        <v>57</v>
      </c>
      <c r="X34" t="s">
        <v>36</v>
      </c>
      <c r="Y34">
        <f t="shared" ref="Y34:Y65" si="9">(O34+N34+Q34)*10</f>
        <v>119020</v>
      </c>
      <c r="AB34">
        <f t="shared" ref="AB34:AB65" si="10">R34*1000</f>
        <v>1333000</v>
      </c>
      <c r="AC34">
        <f t="shared" ref="AC34:AC65" si="11">O34/(Q34+N34)</f>
        <v>8.1314585803828558E-3</v>
      </c>
      <c r="AD34">
        <f t="shared" si="4"/>
        <v>0.11290869049635778</v>
      </c>
      <c r="AE34">
        <f t="shared" ref="AE34:AE65" si="12">O34/R34</f>
        <v>7.2018004501125277E-2</v>
      </c>
    </row>
    <row r="35" spans="1:31" x14ac:dyDescent="0.2">
      <c r="A35" t="s">
        <v>54</v>
      </c>
      <c r="B35" t="s">
        <v>55</v>
      </c>
      <c r="C35" s="1" t="s">
        <v>72</v>
      </c>
      <c r="D35">
        <v>37.483772024348227</v>
      </c>
      <c r="E35">
        <f t="shared" si="6"/>
        <v>374837.72024348227</v>
      </c>
      <c r="F35">
        <v>0.81482152921285</v>
      </c>
      <c r="G35">
        <f t="shared" si="7"/>
        <v>8148.2152921284996</v>
      </c>
      <c r="H35">
        <f t="shared" si="0"/>
        <v>2.1737981137105643E-2</v>
      </c>
      <c r="I35">
        <v>1.8633809211897459</v>
      </c>
      <c r="J35">
        <f t="shared" si="8"/>
        <v>18.633809211897457</v>
      </c>
      <c r="K35">
        <v>0.33012677556394188</v>
      </c>
      <c r="L35">
        <v>1.39</v>
      </c>
      <c r="M35">
        <v>4047</v>
      </c>
      <c r="N35">
        <v>4805</v>
      </c>
      <c r="O35">
        <v>97</v>
      </c>
      <c r="P35">
        <v>407</v>
      </c>
      <c r="Q35">
        <v>7502</v>
      </c>
      <c r="R35">
        <v>1198</v>
      </c>
      <c r="U35" s="2">
        <v>441</v>
      </c>
      <c r="V35" t="s">
        <v>34</v>
      </c>
      <c r="W35" t="s">
        <v>57</v>
      </c>
      <c r="X35" t="s">
        <v>36</v>
      </c>
      <c r="Y35">
        <f t="shared" si="9"/>
        <v>124040</v>
      </c>
      <c r="AB35">
        <f t="shared" si="10"/>
        <v>1198000</v>
      </c>
      <c r="AC35">
        <f t="shared" si="11"/>
        <v>7.8816933452506704E-3</v>
      </c>
      <c r="AD35">
        <f t="shared" si="4"/>
        <v>9.7342975542374255E-2</v>
      </c>
      <c r="AE35">
        <f t="shared" si="12"/>
        <v>8.0968280467445738E-2</v>
      </c>
    </row>
    <row r="36" spans="1:31" x14ac:dyDescent="0.2">
      <c r="A36" t="s">
        <v>54</v>
      </c>
      <c r="B36" t="s">
        <v>55</v>
      </c>
      <c r="C36" s="1" t="s">
        <v>73</v>
      </c>
      <c r="D36">
        <v>30.699519071181072</v>
      </c>
      <c r="E36">
        <f t="shared" si="6"/>
        <v>306995.19071181072</v>
      </c>
      <c r="F36">
        <v>1.9933402216795042</v>
      </c>
      <c r="G36">
        <f t="shared" si="7"/>
        <v>19933.402216795042</v>
      </c>
      <c r="H36">
        <f t="shared" si="0"/>
        <v>6.4930666081695607E-2</v>
      </c>
      <c r="I36">
        <v>1.0975253322217922</v>
      </c>
      <c r="J36">
        <f t="shared" si="8"/>
        <v>10.975253322217922</v>
      </c>
      <c r="K36">
        <v>0.28932458982008391</v>
      </c>
      <c r="L36">
        <v>1.87</v>
      </c>
      <c r="M36">
        <v>889</v>
      </c>
      <c r="N36">
        <v>3675</v>
      </c>
      <c r="O36">
        <v>135</v>
      </c>
      <c r="P36">
        <v>647</v>
      </c>
      <c r="Q36">
        <v>9064</v>
      </c>
      <c r="R36">
        <v>1683</v>
      </c>
      <c r="U36" s="2">
        <v>434</v>
      </c>
      <c r="V36" t="s">
        <v>34</v>
      </c>
      <c r="W36" t="s">
        <v>57</v>
      </c>
      <c r="X36" t="s">
        <v>36</v>
      </c>
      <c r="Y36">
        <f t="shared" si="9"/>
        <v>128740</v>
      </c>
      <c r="AB36">
        <f t="shared" si="10"/>
        <v>1683000</v>
      </c>
      <c r="AC36">
        <f t="shared" si="11"/>
        <v>1.0597378130151503E-2</v>
      </c>
      <c r="AD36">
        <f t="shared" si="4"/>
        <v>0.13211398068922206</v>
      </c>
      <c r="AE36">
        <f t="shared" si="12"/>
        <v>8.0213903743315509E-2</v>
      </c>
    </row>
    <row r="37" spans="1:31" x14ac:dyDescent="0.2">
      <c r="A37" t="s">
        <v>54</v>
      </c>
      <c r="B37" t="s">
        <v>55</v>
      </c>
      <c r="C37" s="1" t="s">
        <v>74</v>
      </c>
      <c r="D37">
        <v>31.528189237835047</v>
      </c>
      <c r="E37">
        <f t="shared" si="6"/>
        <v>315281.89237835049</v>
      </c>
      <c r="F37">
        <v>1.9618664287056173</v>
      </c>
      <c r="G37">
        <f t="shared" si="7"/>
        <v>19618.664287056174</v>
      </c>
      <c r="H37">
        <f t="shared" si="0"/>
        <v>6.2225788290794122E-2</v>
      </c>
      <c r="I37">
        <v>1.254314665396334</v>
      </c>
      <c r="J37">
        <f t="shared" si="8"/>
        <v>12.54314665396334</v>
      </c>
      <c r="K37">
        <v>0.24110382485006995</v>
      </c>
      <c r="L37">
        <v>1.93</v>
      </c>
      <c r="M37">
        <v>946</v>
      </c>
      <c r="N37">
        <v>5119</v>
      </c>
      <c r="O37">
        <v>131</v>
      </c>
      <c r="P37">
        <v>529</v>
      </c>
      <c r="Q37">
        <v>13067</v>
      </c>
      <c r="R37">
        <v>1971</v>
      </c>
      <c r="U37" s="2">
        <v>422</v>
      </c>
      <c r="V37" t="s">
        <v>34</v>
      </c>
      <c r="W37" t="s">
        <v>57</v>
      </c>
      <c r="X37" t="s">
        <v>36</v>
      </c>
      <c r="Y37">
        <f t="shared" si="9"/>
        <v>183170</v>
      </c>
      <c r="AB37">
        <f t="shared" si="10"/>
        <v>1971000</v>
      </c>
      <c r="AC37">
        <f t="shared" si="11"/>
        <v>7.2033432310568569E-3</v>
      </c>
      <c r="AD37">
        <f t="shared" si="4"/>
        <v>0.10838007258330584</v>
      </c>
      <c r="AE37">
        <f t="shared" si="12"/>
        <v>6.646372399797057E-2</v>
      </c>
    </row>
    <row r="38" spans="1:31" x14ac:dyDescent="0.2">
      <c r="A38" t="s">
        <v>54</v>
      </c>
      <c r="B38" t="s">
        <v>55</v>
      </c>
      <c r="C38" s="1" t="s">
        <v>75</v>
      </c>
      <c r="D38">
        <v>25.402225669393012</v>
      </c>
      <c r="E38">
        <f t="shared" si="6"/>
        <v>254022.2566939301</v>
      </c>
      <c r="F38">
        <v>2.7661966935938382</v>
      </c>
      <c r="G38">
        <f t="shared" si="7"/>
        <v>27661.966935938381</v>
      </c>
      <c r="H38">
        <f t="shared" si="0"/>
        <v>0.10889583966364065</v>
      </c>
      <c r="I38">
        <v>1.3447700499201081</v>
      </c>
      <c r="J38">
        <f t="shared" si="8"/>
        <v>13.44770049920108</v>
      </c>
      <c r="K38">
        <v>0.27819672098084991</v>
      </c>
      <c r="L38">
        <v>2.34</v>
      </c>
      <c r="M38">
        <v>2249</v>
      </c>
      <c r="N38">
        <v>6911</v>
      </c>
      <c r="O38">
        <v>326</v>
      </c>
      <c r="P38">
        <v>634</v>
      </c>
      <c r="Q38">
        <v>14077</v>
      </c>
      <c r="R38">
        <v>1533</v>
      </c>
      <c r="U38" s="2">
        <v>577</v>
      </c>
      <c r="V38" t="s">
        <v>34</v>
      </c>
      <c r="W38" t="s">
        <v>57</v>
      </c>
      <c r="X38" t="s">
        <v>36</v>
      </c>
      <c r="Y38">
        <f t="shared" si="9"/>
        <v>213140</v>
      </c>
      <c r="AB38">
        <f t="shared" si="10"/>
        <v>1533000</v>
      </c>
      <c r="AC38">
        <f t="shared" si="11"/>
        <v>1.5532685344006099E-2</v>
      </c>
      <c r="AD38">
        <f t="shared" si="4"/>
        <v>7.3041738136077755E-2</v>
      </c>
      <c r="AE38">
        <f t="shared" si="12"/>
        <v>0.2126549249836921</v>
      </c>
    </row>
    <row r="39" spans="1:31" x14ac:dyDescent="0.2">
      <c r="A39" t="s">
        <v>54</v>
      </c>
      <c r="B39" t="s">
        <v>55</v>
      </c>
      <c r="C39" s="1" t="s">
        <v>76</v>
      </c>
      <c r="D39">
        <v>35.764475043066142</v>
      </c>
      <c r="E39">
        <f t="shared" si="6"/>
        <v>357644.75043066143</v>
      </c>
      <c r="F39">
        <v>1.1120740184106706</v>
      </c>
      <c r="G39">
        <f t="shared" si="7"/>
        <v>11120.740184106706</v>
      </c>
      <c r="H39">
        <f t="shared" si="0"/>
        <v>3.1094375552040279E-2</v>
      </c>
      <c r="I39">
        <v>1.4834683061898948</v>
      </c>
      <c r="J39">
        <f t="shared" si="8"/>
        <v>14.834683061898948</v>
      </c>
      <c r="K39">
        <v>0.28561530020700593</v>
      </c>
      <c r="L39">
        <v>1.63</v>
      </c>
      <c r="M39">
        <v>2798</v>
      </c>
      <c r="N39">
        <v>5409</v>
      </c>
      <c r="O39">
        <v>258</v>
      </c>
      <c r="P39">
        <v>427</v>
      </c>
      <c r="Q39">
        <v>10281</v>
      </c>
      <c r="R39">
        <v>1257</v>
      </c>
      <c r="U39" s="2">
        <v>405</v>
      </c>
      <c r="V39" t="s">
        <v>34</v>
      </c>
      <c r="W39" t="s">
        <v>57</v>
      </c>
      <c r="X39" t="s">
        <v>36</v>
      </c>
      <c r="Y39">
        <f t="shared" si="9"/>
        <v>159480</v>
      </c>
      <c r="AB39">
        <f t="shared" si="10"/>
        <v>1257000</v>
      </c>
      <c r="AC39">
        <f t="shared" si="11"/>
        <v>1.6443594646271511E-2</v>
      </c>
      <c r="AD39">
        <f t="shared" si="4"/>
        <v>8.0114722753346079E-2</v>
      </c>
      <c r="AE39">
        <f t="shared" si="12"/>
        <v>0.2052505966587112</v>
      </c>
    </row>
    <row r="40" spans="1:31" x14ac:dyDescent="0.2">
      <c r="A40" t="s">
        <v>54</v>
      </c>
      <c r="B40" t="s">
        <v>55</v>
      </c>
      <c r="C40" s="1" t="s">
        <v>77</v>
      </c>
      <c r="D40">
        <v>32.232946108540773</v>
      </c>
      <c r="E40">
        <f t="shared" si="6"/>
        <v>322329.4610854077</v>
      </c>
      <c r="F40">
        <v>1.2764371594965245</v>
      </c>
      <c r="G40">
        <f t="shared" si="7"/>
        <v>12764.371594965245</v>
      </c>
      <c r="H40">
        <f t="shared" si="0"/>
        <v>3.9600387603362965E-2</v>
      </c>
      <c r="I40">
        <v>1.296527178174095</v>
      </c>
      <c r="J40">
        <f t="shared" si="8"/>
        <v>12.965271781740951</v>
      </c>
      <c r="K40">
        <v>0.24110382485006995</v>
      </c>
      <c r="L40">
        <v>1.61</v>
      </c>
      <c r="M40">
        <v>1379</v>
      </c>
      <c r="N40">
        <v>4166</v>
      </c>
      <c r="O40">
        <v>166</v>
      </c>
      <c r="P40">
        <v>456</v>
      </c>
      <c r="Q40">
        <v>10068</v>
      </c>
      <c r="R40">
        <v>1352</v>
      </c>
      <c r="U40" s="2">
        <v>383</v>
      </c>
      <c r="V40" t="s">
        <v>34</v>
      </c>
      <c r="W40" t="s">
        <v>57</v>
      </c>
      <c r="X40" t="s">
        <v>36</v>
      </c>
      <c r="Y40">
        <f t="shared" si="9"/>
        <v>144000</v>
      </c>
      <c r="AB40">
        <f t="shared" si="10"/>
        <v>1352000</v>
      </c>
      <c r="AC40">
        <f t="shared" si="11"/>
        <v>1.1662217226359422E-2</v>
      </c>
      <c r="AD40">
        <f t="shared" si="4"/>
        <v>9.4983841506252636E-2</v>
      </c>
      <c r="AE40">
        <f t="shared" si="12"/>
        <v>0.1227810650887574</v>
      </c>
    </row>
    <row r="41" spans="1:31" x14ac:dyDescent="0.2">
      <c r="A41" t="s">
        <v>54</v>
      </c>
      <c r="B41" t="s">
        <v>55</v>
      </c>
      <c r="C41" s="1" t="s">
        <v>78</v>
      </c>
      <c r="D41">
        <v>23.264721314285552</v>
      </c>
      <c r="E41">
        <f t="shared" si="6"/>
        <v>232647.21314285553</v>
      </c>
      <c r="F41">
        <v>4.7175718579748267</v>
      </c>
      <c r="G41">
        <f t="shared" si="7"/>
        <v>47175.718579748267</v>
      </c>
      <c r="H41">
        <f t="shared" si="0"/>
        <v>0.20277792259983068</v>
      </c>
      <c r="I41">
        <v>1.0070699476980181</v>
      </c>
      <c r="J41">
        <f t="shared" si="8"/>
        <v>10.070699476980181</v>
      </c>
      <c r="K41">
        <v>0.22255737678467993</v>
      </c>
      <c r="L41">
        <v>2.5299999999999998</v>
      </c>
      <c r="M41">
        <v>1248</v>
      </c>
      <c r="N41">
        <v>3386</v>
      </c>
      <c r="O41">
        <v>344</v>
      </c>
      <c r="P41">
        <v>584</v>
      </c>
      <c r="Q41">
        <v>10359</v>
      </c>
      <c r="R41">
        <v>1160</v>
      </c>
      <c r="U41" s="2">
        <v>853</v>
      </c>
      <c r="V41" t="s">
        <v>34</v>
      </c>
      <c r="W41" t="s">
        <v>57</v>
      </c>
      <c r="X41" t="s">
        <v>36</v>
      </c>
      <c r="Y41">
        <f t="shared" si="9"/>
        <v>140890</v>
      </c>
      <c r="AB41">
        <f t="shared" si="10"/>
        <v>1160000</v>
      </c>
      <c r="AC41">
        <f t="shared" si="11"/>
        <v>2.5027282648235723E-2</v>
      </c>
      <c r="AD41">
        <f t="shared" si="4"/>
        <v>8.4394325209166968E-2</v>
      </c>
      <c r="AE41">
        <f t="shared" si="12"/>
        <v>0.29655172413793102</v>
      </c>
    </row>
    <row r="42" spans="1:31" x14ac:dyDescent="0.2">
      <c r="A42" t="s">
        <v>54</v>
      </c>
      <c r="B42" t="s">
        <v>55</v>
      </c>
      <c r="C42" s="1" t="s">
        <v>79</v>
      </c>
      <c r="D42">
        <v>18.38563528632287</v>
      </c>
      <c r="E42">
        <f t="shared" si="6"/>
        <v>183856.35286322871</v>
      </c>
      <c r="F42">
        <v>7.4348093180537305</v>
      </c>
      <c r="G42">
        <f t="shared" si="7"/>
        <v>74348.093180537311</v>
      </c>
      <c r="H42">
        <f t="shared" si="0"/>
        <v>0.40438142072711014</v>
      </c>
      <c r="I42">
        <v>0.9105842042059924</v>
      </c>
      <c r="J42">
        <f t="shared" si="8"/>
        <v>9.1058420420599244</v>
      </c>
      <c r="K42">
        <v>0.45624262240859387</v>
      </c>
      <c r="L42">
        <v>2.66</v>
      </c>
      <c r="M42">
        <v>1170</v>
      </c>
      <c r="N42">
        <v>253</v>
      </c>
      <c r="O42">
        <v>7127</v>
      </c>
      <c r="P42">
        <v>390</v>
      </c>
      <c r="Q42">
        <v>3576</v>
      </c>
      <c r="R42">
        <v>495</v>
      </c>
      <c r="U42" s="2">
        <v>1200</v>
      </c>
      <c r="V42" t="s">
        <v>34</v>
      </c>
      <c r="W42" t="s">
        <v>57</v>
      </c>
      <c r="X42" t="s">
        <v>36</v>
      </c>
      <c r="Y42">
        <f t="shared" si="9"/>
        <v>109560</v>
      </c>
      <c r="AB42">
        <f t="shared" si="10"/>
        <v>495000</v>
      </c>
      <c r="AC42">
        <f t="shared" si="11"/>
        <v>1.8613214938626272</v>
      </c>
      <c r="AD42">
        <f t="shared" si="4"/>
        <v>0.12927657351788979</v>
      </c>
      <c r="AE42">
        <f t="shared" si="12"/>
        <v>14.397979797979797</v>
      </c>
    </row>
    <row r="43" spans="1:31" x14ac:dyDescent="0.2">
      <c r="A43" t="s">
        <v>54</v>
      </c>
      <c r="B43" t="s">
        <v>55</v>
      </c>
      <c r="C43" s="1" t="s">
        <v>80</v>
      </c>
      <c r="D43">
        <v>25.549372708331575</v>
      </c>
      <c r="E43">
        <f t="shared" si="6"/>
        <v>255493.72708331575</v>
      </c>
      <c r="F43">
        <v>3.4411346984783018</v>
      </c>
      <c r="G43">
        <f t="shared" si="7"/>
        <v>34411.34698478302</v>
      </c>
      <c r="H43">
        <f t="shared" si="0"/>
        <v>0.13468568241427539</v>
      </c>
      <c r="I43">
        <v>1.3568307678566112</v>
      </c>
      <c r="J43">
        <f t="shared" si="8"/>
        <v>13.568307678566111</v>
      </c>
      <c r="K43">
        <v>0.25594098330238191</v>
      </c>
      <c r="L43">
        <v>2.44</v>
      </c>
      <c r="M43">
        <v>1620</v>
      </c>
      <c r="N43">
        <v>5913</v>
      </c>
      <c r="O43">
        <v>294</v>
      </c>
      <c r="P43">
        <v>635</v>
      </c>
      <c r="Q43">
        <v>12646</v>
      </c>
      <c r="R43">
        <v>1630</v>
      </c>
      <c r="U43" s="2">
        <v>702</v>
      </c>
      <c r="V43" t="s">
        <v>34</v>
      </c>
      <c r="W43" t="s">
        <v>57</v>
      </c>
      <c r="X43" t="s">
        <v>36</v>
      </c>
      <c r="Y43">
        <f t="shared" si="9"/>
        <v>188530</v>
      </c>
      <c r="AB43">
        <f t="shared" si="10"/>
        <v>1630000</v>
      </c>
      <c r="AC43">
        <f t="shared" si="11"/>
        <v>1.5841370763510967E-2</v>
      </c>
      <c r="AD43">
        <f t="shared" si="4"/>
        <v>8.7828007974567593E-2</v>
      </c>
      <c r="AE43">
        <f t="shared" si="12"/>
        <v>0.18036809815950922</v>
      </c>
    </row>
    <row r="44" spans="1:31" x14ac:dyDescent="0.2">
      <c r="A44" t="s">
        <v>54</v>
      </c>
      <c r="B44" t="s">
        <v>55</v>
      </c>
      <c r="C44" s="1" t="s">
        <v>81</v>
      </c>
      <c r="D44">
        <v>22.970427236408437</v>
      </c>
      <c r="E44">
        <f t="shared" si="6"/>
        <v>229704.27236408438</v>
      </c>
      <c r="F44">
        <v>4.9833505541987604</v>
      </c>
      <c r="G44">
        <f t="shared" si="7"/>
        <v>49833.505541987601</v>
      </c>
      <c r="H44">
        <f t="shared" si="0"/>
        <v>0.21694635902549006</v>
      </c>
      <c r="I44">
        <v>1.5618629727771656</v>
      </c>
      <c r="J44">
        <f t="shared" si="8"/>
        <v>15.618629727771655</v>
      </c>
      <c r="K44">
        <v>0.62686994461018175</v>
      </c>
      <c r="L44">
        <v>2.21</v>
      </c>
      <c r="M44">
        <v>1616</v>
      </c>
      <c r="N44">
        <v>5353</v>
      </c>
      <c r="O44">
        <v>1298</v>
      </c>
      <c r="P44">
        <v>295</v>
      </c>
      <c r="Q44">
        <v>13400</v>
      </c>
      <c r="R44">
        <v>877</v>
      </c>
      <c r="U44" s="2">
        <v>830</v>
      </c>
      <c r="V44" t="s">
        <v>34</v>
      </c>
      <c r="W44" t="s">
        <v>57</v>
      </c>
      <c r="X44" t="s">
        <v>36</v>
      </c>
      <c r="Y44">
        <f t="shared" si="9"/>
        <v>200510</v>
      </c>
      <c r="AB44">
        <f t="shared" si="10"/>
        <v>877000</v>
      </c>
      <c r="AC44">
        <f t="shared" si="11"/>
        <v>6.9215592171919166E-2</v>
      </c>
      <c r="AD44">
        <f t="shared" si="4"/>
        <v>4.6765850797205778E-2</v>
      </c>
      <c r="AE44">
        <f t="shared" si="12"/>
        <v>1.4800456100342074</v>
      </c>
    </row>
    <row r="45" spans="1:31" x14ac:dyDescent="0.2">
      <c r="A45" t="s">
        <v>54</v>
      </c>
      <c r="B45" t="s">
        <v>55</v>
      </c>
      <c r="C45" s="1" t="s">
        <v>82</v>
      </c>
      <c r="D45">
        <v>17.773813387578343</v>
      </c>
      <c r="E45">
        <f t="shared" si="6"/>
        <v>177738.13387578345</v>
      </c>
      <c r="F45">
        <v>7.9313958294194995</v>
      </c>
      <c r="G45">
        <f t="shared" si="7"/>
        <v>79313.958294194992</v>
      </c>
      <c r="H45">
        <f t="shared" si="0"/>
        <v>0.44624052568046801</v>
      </c>
      <c r="I45">
        <v>0.82615917865046995</v>
      </c>
      <c r="J45">
        <f t="shared" si="8"/>
        <v>8.2615917865046988</v>
      </c>
      <c r="K45">
        <v>0.43769617434320385</v>
      </c>
      <c r="L45">
        <v>2.56</v>
      </c>
      <c r="M45">
        <v>1215</v>
      </c>
      <c r="N45">
        <v>1027</v>
      </c>
      <c r="O45">
        <v>1520</v>
      </c>
      <c r="P45">
        <v>474</v>
      </c>
      <c r="Q45">
        <v>3450</v>
      </c>
      <c r="R45">
        <v>482</v>
      </c>
      <c r="U45" s="2">
        <v>1150</v>
      </c>
      <c r="V45" t="s">
        <v>34</v>
      </c>
      <c r="W45" t="s">
        <v>57</v>
      </c>
      <c r="X45" t="s">
        <v>36</v>
      </c>
      <c r="Y45">
        <f t="shared" si="9"/>
        <v>59970</v>
      </c>
      <c r="AB45">
        <f t="shared" si="10"/>
        <v>482000</v>
      </c>
      <c r="AC45">
        <f t="shared" si="11"/>
        <v>0.33951306678579407</v>
      </c>
      <c r="AD45">
        <f t="shared" si="4"/>
        <v>0.10766138038865311</v>
      </c>
      <c r="AE45">
        <f t="shared" si="12"/>
        <v>3.1535269709543567</v>
      </c>
    </row>
    <row r="46" spans="1:31" x14ac:dyDescent="0.2">
      <c r="A46" t="s">
        <v>54</v>
      </c>
      <c r="B46" t="s">
        <v>55</v>
      </c>
      <c r="C46" s="1" t="s">
        <v>83</v>
      </c>
      <c r="D46">
        <v>18.006150817481327</v>
      </c>
      <c r="E46">
        <f t="shared" si="6"/>
        <v>180061.50817481327</v>
      </c>
      <c r="F46">
        <v>7.3089141461581812</v>
      </c>
      <c r="G46">
        <f t="shared" si="7"/>
        <v>73089.141461581807</v>
      </c>
      <c r="H46">
        <f t="shared" si="0"/>
        <v>0.40591208083530544</v>
      </c>
      <c r="I46">
        <v>0.79600738380921188</v>
      </c>
      <c r="J46">
        <f t="shared" si="8"/>
        <v>7.9600738380921188</v>
      </c>
      <c r="K46">
        <v>0.41914972627781383</v>
      </c>
      <c r="L46">
        <v>2.5099999999999998</v>
      </c>
      <c r="M46">
        <v>1337</v>
      </c>
      <c r="N46">
        <v>1160</v>
      </c>
      <c r="O46">
        <v>1485</v>
      </c>
      <c r="P46">
        <v>503</v>
      </c>
      <c r="Q46">
        <v>3860</v>
      </c>
      <c r="R46">
        <v>460</v>
      </c>
      <c r="U46" s="2">
        <v>1121</v>
      </c>
      <c r="V46" t="s">
        <v>34</v>
      </c>
      <c r="W46" t="s">
        <v>57</v>
      </c>
      <c r="X46" t="s">
        <v>36</v>
      </c>
      <c r="Y46">
        <f t="shared" si="9"/>
        <v>65050</v>
      </c>
      <c r="AB46">
        <f t="shared" si="10"/>
        <v>460000</v>
      </c>
      <c r="AC46">
        <f t="shared" si="11"/>
        <v>0.2958167330677291</v>
      </c>
      <c r="AD46">
        <f t="shared" si="4"/>
        <v>9.1633466135458169E-2</v>
      </c>
      <c r="AE46">
        <f t="shared" si="12"/>
        <v>3.2282608695652173</v>
      </c>
    </row>
    <row r="47" spans="1:31" x14ac:dyDescent="0.2">
      <c r="A47" t="s">
        <v>54</v>
      </c>
      <c r="B47" t="s">
        <v>55</v>
      </c>
      <c r="C47" s="1" t="s">
        <v>84</v>
      </c>
      <c r="D47">
        <v>15.822178976393269</v>
      </c>
      <c r="E47">
        <f t="shared" si="6"/>
        <v>158221.7897639327</v>
      </c>
      <c r="F47">
        <v>9.1064174337779455</v>
      </c>
      <c r="G47">
        <f t="shared" si="7"/>
        <v>91064.174337779448</v>
      </c>
      <c r="H47">
        <f t="shared" si="0"/>
        <v>0.57554761878024152</v>
      </c>
      <c r="I47">
        <v>0.83821989658697305</v>
      </c>
      <c r="J47">
        <f t="shared" si="8"/>
        <v>8.3821989658697298</v>
      </c>
      <c r="K47">
        <v>0.47107978086090585</v>
      </c>
      <c r="L47">
        <v>2.56</v>
      </c>
      <c r="M47">
        <v>1584</v>
      </c>
      <c r="N47">
        <v>1218</v>
      </c>
      <c r="O47">
        <v>1347</v>
      </c>
      <c r="P47">
        <v>423</v>
      </c>
      <c r="Q47">
        <v>2636</v>
      </c>
      <c r="R47">
        <v>526</v>
      </c>
      <c r="U47" s="2">
        <v>1202</v>
      </c>
      <c r="V47" t="s">
        <v>34</v>
      </c>
      <c r="W47" t="s">
        <v>57</v>
      </c>
      <c r="X47" t="s">
        <v>36</v>
      </c>
      <c r="Y47">
        <f t="shared" si="9"/>
        <v>52010</v>
      </c>
      <c r="AB47">
        <f t="shared" si="10"/>
        <v>526000</v>
      </c>
      <c r="AC47">
        <f t="shared" si="11"/>
        <v>0.34950700570835497</v>
      </c>
      <c r="AD47">
        <f t="shared" si="4"/>
        <v>0.13648157758173327</v>
      </c>
      <c r="AE47">
        <f t="shared" si="12"/>
        <v>2.5608365019011408</v>
      </c>
    </row>
    <row r="48" spans="1:31" x14ac:dyDescent="0.2">
      <c r="A48" t="s">
        <v>54</v>
      </c>
      <c r="B48" t="s">
        <v>55</v>
      </c>
      <c r="C48" s="1" t="s">
        <v>85</v>
      </c>
      <c r="D48">
        <v>22.436051147631574</v>
      </c>
      <c r="E48">
        <f t="shared" si="6"/>
        <v>224360.51147631573</v>
      </c>
      <c r="F48">
        <v>3.6089949276723647</v>
      </c>
      <c r="G48">
        <f t="shared" si="7"/>
        <v>36089.949276723644</v>
      </c>
      <c r="H48">
        <f t="shared" si="0"/>
        <v>0.16085695757799798</v>
      </c>
      <c r="I48">
        <v>2.1709292285705781</v>
      </c>
      <c r="J48">
        <f t="shared" si="8"/>
        <v>21.709292285705782</v>
      </c>
      <c r="K48">
        <v>0.35238251324240988</v>
      </c>
      <c r="L48">
        <v>1.87</v>
      </c>
      <c r="M48">
        <v>2745</v>
      </c>
      <c r="N48">
        <v>10103</v>
      </c>
      <c r="O48">
        <v>664</v>
      </c>
      <c r="P48">
        <v>363</v>
      </c>
      <c r="Q48">
        <v>13128</v>
      </c>
      <c r="R48">
        <v>911</v>
      </c>
      <c r="U48" s="2">
        <v>515</v>
      </c>
      <c r="V48" t="s">
        <v>34</v>
      </c>
      <c r="W48" t="s">
        <v>57</v>
      </c>
      <c r="X48" t="s">
        <v>36</v>
      </c>
      <c r="Y48">
        <f t="shared" si="9"/>
        <v>238950</v>
      </c>
      <c r="AB48">
        <f t="shared" si="10"/>
        <v>911000</v>
      </c>
      <c r="AC48">
        <f t="shared" si="11"/>
        <v>2.8582497524859026E-2</v>
      </c>
      <c r="AD48">
        <f t="shared" si="4"/>
        <v>3.9214842236666526E-2</v>
      </c>
      <c r="AE48">
        <f t="shared" si="12"/>
        <v>0.72886937431394072</v>
      </c>
    </row>
    <row r="49" spans="1:31" x14ac:dyDescent="0.2">
      <c r="A49" t="s">
        <v>54</v>
      </c>
      <c r="B49" t="s">
        <v>55</v>
      </c>
      <c r="C49" s="1" t="s">
        <v>86</v>
      </c>
      <c r="D49">
        <v>22.366349918660678</v>
      </c>
      <c r="E49">
        <f t="shared" si="6"/>
        <v>223663.49918660679</v>
      </c>
      <c r="F49">
        <v>3.5845153109148975</v>
      </c>
      <c r="G49">
        <f t="shared" si="7"/>
        <v>35845.153109148974</v>
      </c>
      <c r="H49">
        <f t="shared" si="0"/>
        <v>0.16026375890347075</v>
      </c>
      <c r="I49">
        <v>1.7246826649199589</v>
      </c>
      <c r="J49">
        <f t="shared" si="8"/>
        <v>17.246826649199591</v>
      </c>
      <c r="K49">
        <v>0.3375453547900979</v>
      </c>
      <c r="L49">
        <v>2.4300000000000002</v>
      </c>
      <c r="M49">
        <v>2347</v>
      </c>
      <c r="N49">
        <v>6415</v>
      </c>
      <c r="O49">
        <v>327</v>
      </c>
      <c r="P49">
        <v>371</v>
      </c>
      <c r="Q49">
        <v>12157</v>
      </c>
      <c r="R49">
        <v>1093</v>
      </c>
      <c r="U49" s="2">
        <v>619</v>
      </c>
      <c r="V49" t="s">
        <v>34</v>
      </c>
      <c r="W49" t="s">
        <v>57</v>
      </c>
      <c r="X49" t="s">
        <v>36</v>
      </c>
      <c r="Y49">
        <f t="shared" si="9"/>
        <v>188990</v>
      </c>
      <c r="AB49">
        <f t="shared" si="10"/>
        <v>1093000</v>
      </c>
      <c r="AC49">
        <f t="shared" si="11"/>
        <v>1.7607150549213871E-2</v>
      </c>
      <c r="AD49">
        <f t="shared" si="4"/>
        <v>5.8852035321990091E-2</v>
      </c>
      <c r="AE49">
        <f t="shared" si="12"/>
        <v>0.2991765782250686</v>
      </c>
    </row>
    <row r="50" spans="1:31" x14ac:dyDescent="0.2">
      <c r="A50" t="s">
        <v>54</v>
      </c>
      <c r="B50" t="s">
        <v>55</v>
      </c>
      <c r="C50" s="1" t="s">
        <v>87</v>
      </c>
      <c r="D50">
        <v>27.516496281510179</v>
      </c>
      <c r="E50">
        <f t="shared" si="6"/>
        <v>275164.96281510178</v>
      </c>
      <c r="F50">
        <v>2.1157383054668419</v>
      </c>
      <c r="G50">
        <f t="shared" si="7"/>
        <v>21157.383054668418</v>
      </c>
      <c r="H50">
        <f t="shared" si="0"/>
        <v>7.6889814888551816E-2</v>
      </c>
      <c r="I50">
        <v>1.9719273826182748</v>
      </c>
      <c r="J50">
        <f t="shared" si="8"/>
        <v>19.71927382618275</v>
      </c>
      <c r="K50">
        <v>0.30045245865931791</v>
      </c>
      <c r="L50">
        <v>1.4</v>
      </c>
      <c r="M50">
        <v>2786</v>
      </c>
      <c r="N50">
        <v>11562</v>
      </c>
      <c r="O50">
        <v>1218</v>
      </c>
      <c r="P50">
        <v>120</v>
      </c>
      <c r="Q50">
        <v>12999</v>
      </c>
      <c r="R50">
        <v>1430</v>
      </c>
      <c r="U50" s="2">
        <v>663</v>
      </c>
      <c r="V50" t="s">
        <v>34</v>
      </c>
      <c r="W50" t="s">
        <v>57</v>
      </c>
      <c r="X50" t="s">
        <v>36</v>
      </c>
      <c r="Y50">
        <f t="shared" si="9"/>
        <v>257790</v>
      </c>
      <c r="AB50">
        <f t="shared" si="10"/>
        <v>1430000</v>
      </c>
      <c r="AC50">
        <f t="shared" si="11"/>
        <v>4.9590814706241604E-2</v>
      </c>
      <c r="AD50">
        <f t="shared" si="4"/>
        <v>5.8222385082040633E-2</v>
      </c>
      <c r="AE50">
        <f t="shared" si="12"/>
        <v>0.85174825174825175</v>
      </c>
    </row>
    <row r="51" spans="1:31" x14ac:dyDescent="0.2">
      <c r="A51" t="s">
        <v>54</v>
      </c>
      <c r="B51" t="s">
        <v>55</v>
      </c>
      <c r="C51" s="1" t="s">
        <v>88</v>
      </c>
      <c r="D51">
        <v>32.558218510404949</v>
      </c>
      <c r="E51">
        <f t="shared" si="6"/>
        <v>325582.18510404951</v>
      </c>
      <c r="F51">
        <v>1.4093265076084915</v>
      </c>
      <c r="G51">
        <f t="shared" si="7"/>
        <v>14093.265076084916</v>
      </c>
      <c r="H51">
        <f t="shared" si="0"/>
        <v>4.3286352020707131E-2</v>
      </c>
      <c r="I51">
        <v>1.9357452288087651</v>
      </c>
      <c r="J51">
        <f t="shared" si="8"/>
        <v>19.35745228808765</v>
      </c>
      <c r="K51">
        <v>0.37463825092087788</v>
      </c>
      <c r="L51">
        <v>1.25</v>
      </c>
      <c r="M51">
        <v>4849</v>
      </c>
      <c r="N51">
        <v>8246</v>
      </c>
      <c r="O51">
        <v>537</v>
      </c>
      <c r="P51">
        <v>146</v>
      </c>
      <c r="Q51">
        <v>8198</v>
      </c>
      <c r="R51">
        <v>974</v>
      </c>
      <c r="U51" s="2">
        <v>575</v>
      </c>
      <c r="V51" t="s">
        <v>34</v>
      </c>
      <c r="W51" t="s">
        <v>57</v>
      </c>
      <c r="X51" t="s">
        <v>36</v>
      </c>
      <c r="Y51">
        <f t="shared" si="9"/>
        <v>169810</v>
      </c>
      <c r="AB51">
        <f t="shared" si="10"/>
        <v>974000</v>
      </c>
      <c r="AC51">
        <f t="shared" si="11"/>
        <v>3.2656288007783994E-2</v>
      </c>
      <c r="AD51">
        <f t="shared" si="4"/>
        <v>5.9231330576502067E-2</v>
      </c>
      <c r="AE51">
        <f t="shared" si="12"/>
        <v>0.55133470225872694</v>
      </c>
    </row>
    <row r="52" spans="1:31" x14ac:dyDescent="0.2">
      <c r="A52" t="s">
        <v>54</v>
      </c>
      <c r="B52" t="s">
        <v>55</v>
      </c>
      <c r="C52" s="1" t="s">
        <v>89</v>
      </c>
      <c r="D52">
        <v>40.496414032090264</v>
      </c>
      <c r="E52">
        <f t="shared" si="6"/>
        <v>404964.14032090263</v>
      </c>
      <c r="F52">
        <v>0.33222337027991733</v>
      </c>
      <c r="G52">
        <f t="shared" si="7"/>
        <v>3322.2337027991734</v>
      </c>
      <c r="H52">
        <f t="shared" si="0"/>
        <v>8.2037725616064695E-3</v>
      </c>
      <c r="I52">
        <v>1.1759199988090629</v>
      </c>
      <c r="J52">
        <f t="shared" si="8"/>
        <v>11.759199988090629</v>
      </c>
      <c r="K52">
        <v>0.23739453523699192</v>
      </c>
      <c r="L52">
        <v>1.33</v>
      </c>
      <c r="M52">
        <v>2070</v>
      </c>
      <c r="N52">
        <v>2004</v>
      </c>
      <c r="O52">
        <v>38</v>
      </c>
      <c r="P52">
        <v>653</v>
      </c>
      <c r="Q52">
        <v>4982</v>
      </c>
      <c r="R52">
        <v>932</v>
      </c>
      <c r="U52" s="2">
        <v>253</v>
      </c>
      <c r="V52" t="s">
        <v>34</v>
      </c>
      <c r="W52" t="s">
        <v>57</v>
      </c>
      <c r="X52" t="s">
        <v>36</v>
      </c>
      <c r="Y52">
        <f t="shared" si="9"/>
        <v>70240</v>
      </c>
      <c r="AB52">
        <f t="shared" si="10"/>
        <v>932000</v>
      </c>
      <c r="AC52">
        <f t="shared" si="11"/>
        <v>5.4394503292298883E-3</v>
      </c>
      <c r="AD52">
        <f t="shared" si="4"/>
        <v>0.13340967649584884</v>
      </c>
      <c r="AE52">
        <f t="shared" si="12"/>
        <v>4.07725321888412E-2</v>
      </c>
    </row>
    <row r="53" spans="1:31" x14ac:dyDescent="0.2">
      <c r="A53" t="s">
        <v>54</v>
      </c>
      <c r="B53" t="s">
        <v>55</v>
      </c>
      <c r="C53" s="1" t="s">
        <v>90</v>
      </c>
      <c r="D53">
        <v>27.129267231671871</v>
      </c>
      <c r="E53">
        <f t="shared" si="6"/>
        <v>271292.67231671873</v>
      </c>
      <c r="F53">
        <v>3.3886783768551565</v>
      </c>
      <c r="G53">
        <f t="shared" si="7"/>
        <v>33886.783768551562</v>
      </c>
      <c r="H53">
        <f t="shared" si="0"/>
        <v>0.12490858481054247</v>
      </c>
      <c r="I53">
        <v>1.3869825626978689</v>
      </c>
      <c r="J53">
        <f t="shared" si="8"/>
        <v>13.869825626978688</v>
      </c>
      <c r="K53">
        <v>0.25223169368930393</v>
      </c>
      <c r="L53">
        <v>2.39</v>
      </c>
      <c r="M53">
        <v>1741</v>
      </c>
      <c r="N53">
        <v>6332</v>
      </c>
      <c r="O53">
        <v>251</v>
      </c>
      <c r="P53">
        <v>550</v>
      </c>
      <c r="Q53">
        <v>12940</v>
      </c>
      <c r="R53">
        <v>1699</v>
      </c>
      <c r="U53" s="2">
        <v>663</v>
      </c>
      <c r="V53" t="s">
        <v>34</v>
      </c>
      <c r="W53" t="s">
        <v>57</v>
      </c>
      <c r="X53" t="s">
        <v>36</v>
      </c>
      <c r="Y53">
        <f t="shared" si="9"/>
        <v>195230</v>
      </c>
      <c r="AB53">
        <f t="shared" si="10"/>
        <v>1699000</v>
      </c>
      <c r="AC53">
        <f t="shared" si="11"/>
        <v>1.3024076380240763E-2</v>
      </c>
      <c r="AD53">
        <f t="shared" si="4"/>
        <v>8.8158987131589872E-2</v>
      </c>
      <c r="AE53">
        <f t="shared" si="12"/>
        <v>0.14773396115361978</v>
      </c>
    </row>
    <row r="54" spans="1:31" x14ac:dyDescent="0.2">
      <c r="A54" t="s">
        <v>54</v>
      </c>
      <c r="B54" t="s">
        <v>55</v>
      </c>
      <c r="C54" s="1" t="s">
        <v>91</v>
      </c>
      <c r="D54">
        <v>27.818534940384058</v>
      </c>
      <c r="E54">
        <f t="shared" si="6"/>
        <v>278185.34940384061</v>
      </c>
      <c r="F54">
        <v>2.3850140897989855</v>
      </c>
      <c r="G54">
        <f t="shared" si="7"/>
        <v>23850.140897989855</v>
      </c>
      <c r="H54">
        <f t="shared" si="0"/>
        <v>8.5734712302791685E-2</v>
      </c>
      <c r="I54">
        <v>2.2734453310308553</v>
      </c>
      <c r="J54">
        <f t="shared" si="8"/>
        <v>22.734453310308552</v>
      </c>
      <c r="K54">
        <v>0.33383606517701991</v>
      </c>
      <c r="L54">
        <v>1.4</v>
      </c>
      <c r="M54">
        <v>3397</v>
      </c>
      <c r="N54">
        <v>10832</v>
      </c>
      <c r="O54">
        <v>987</v>
      </c>
      <c r="P54">
        <v>74</v>
      </c>
      <c r="Q54">
        <v>8665</v>
      </c>
      <c r="R54">
        <v>1117</v>
      </c>
      <c r="U54" s="2">
        <v>569</v>
      </c>
      <c r="V54" t="s">
        <v>34</v>
      </c>
      <c r="W54" t="s">
        <v>57</v>
      </c>
      <c r="X54" t="s">
        <v>36</v>
      </c>
      <c r="Y54">
        <f t="shared" si="9"/>
        <v>204840</v>
      </c>
      <c r="AB54">
        <f t="shared" si="10"/>
        <v>1117000</v>
      </c>
      <c r="AC54">
        <f t="shared" si="11"/>
        <v>5.0623172795814741E-2</v>
      </c>
      <c r="AD54">
        <f t="shared" si="4"/>
        <v>5.7290865261322252E-2</v>
      </c>
      <c r="AE54">
        <f t="shared" si="12"/>
        <v>0.88361683079677711</v>
      </c>
    </row>
    <row r="55" spans="1:31" x14ac:dyDescent="0.2">
      <c r="A55" t="s">
        <v>54</v>
      </c>
      <c r="B55" t="s">
        <v>55</v>
      </c>
      <c r="C55" s="1" t="s">
        <v>92</v>
      </c>
      <c r="D55">
        <v>38.227251800037784</v>
      </c>
      <c r="E55">
        <f t="shared" si="6"/>
        <v>382272.51800037787</v>
      </c>
      <c r="F55">
        <v>0.43014183730978772</v>
      </c>
      <c r="G55">
        <f t="shared" si="7"/>
        <v>4301.4183730978775</v>
      </c>
      <c r="H55">
        <f t="shared" si="0"/>
        <v>1.1252230203725044E-2</v>
      </c>
      <c r="I55">
        <v>0.9226449221424956</v>
      </c>
      <c r="J55">
        <f t="shared" si="8"/>
        <v>9.2264492214249554</v>
      </c>
      <c r="K55">
        <v>0.20030163910621193</v>
      </c>
      <c r="L55">
        <v>1.23</v>
      </c>
      <c r="M55">
        <v>1825</v>
      </c>
      <c r="N55">
        <v>2104</v>
      </c>
      <c r="O55">
        <v>49</v>
      </c>
      <c r="P55">
        <v>627</v>
      </c>
      <c r="Q55">
        <v>4836</v>
      </c>
      <c r="R55">
        <v>858</v>
      </c>
      <c r="U55" s="2">
        <v>231</v>
      </c>
      <c r="V55" t="s">
        <v>34</v>
      </c>
      <c r="W55" t="s">
        <v>57</v>
      </c>
      <c r="X55" t="s">
        <v>36</v>
      </c>
      <c r="Y55">
        <f t="shared" si="9"/>
        <v>69890</v>
      </c>
      <c r="AB55">
        <f t="shared" si="10"/>
        <v>858000</v>
      </c>
      <c r="AC55">
        <f t="shared" si="11"/>
        <v>7.0605187319884724E-3</v>
      </c>
      <c r="AD55">
        <f t="shared" si="4"/>
        <v>0.12363112391930836</v>
      </c>
      <c r="AE55">
        <f t="shared" si="12"/>
        <v>5.7109557109557112E-2</v>
      </c>
    </row>
    <row r="56" spans="1:31" x14ac:dyDescent="0.2">
      <c r="A56" t="s">
        <v>54</v>
      </c>
      <c r="B56" t="s">
        <v>55</v>
      </c>
      <c r="C56" s="1" t="s">
        <v>93</v>
      </c>
      <c r="D56">
        <v>37.359858728399971</v>
      </c>
      <c r="E56">
        <f t="shared" si="6"/>
        <v>373598.58728399972</v>
      </c>
      <c r="F56">
        <v>0.62248168326131881</v>
      </c>
      <c r="G56">
        <f t="shared" si="7"/>
        <v>6224.8168326131881</v>
      </c>
      <c r="H56">
        <f t="shared" si="0"/>
        <v>1.6661778294898229E-2</v>
      </c>
      <c r="I56">
        <v>1.067373537380534</v>
      </c>
      <c r="J56">
        <f t="shared" si="8"/>
        <v>10.673735373805339</v>
      </c>
      <c r="K56">
        <v>0.24110382485006995</v>
      </c>
      <c r="L56">
        <v>1.44</v>
      </c>
      <c r="M56">
        <v>1937</v>
      </c>
      <c r="N56">
        <v>2443</v>
      </c>
      <c r="O56">
        <v>68</v>
      </c>
      <c r="P56">
        <v>586</v>
      </c>
      <c r="Q56">
        <v>5710</v>
      </c>
      <c r="R56">
        <v>1183</v>
      </c>
      <c r="U56" s="2">
        <v>289</v>
      </c>
      <c r="V56" t="s">
        <v>34</v>
      </c>
      <c r="W56" t="s">
        <v>57</v>
      </c>
      <c r="X56" t="s">
        <v>36</v>
      </c>
      <c r="Y56">
        <f t="shared" si="9"/>
        <v>82210</v>
      </c>
      <c r="AB56">
        <f t="shared" si="10"/>
        <v>1183000</v>
      </c>
      <c r="AC56">
        <f t="shared" si="11"/>
        <v>8.3404881638660614E-3</v>
      </c>
      <c r="AD56">
        <f t="shared" si="4"/>
        <v>0.1450999632037287</v>
      </c>
      <c r="AE56">
        <f t="shared" si="12"/>
        <v>5.7480980557903634E-2</v>
      </c>
    </row>
    <row r="57" spans="1:31" x14ac:dyDescent="0.2">
      <c r="A57" t="s">
        <v>54</v>
      </c>
      <c r="B57" t="s">
        <v>55</v>
      </c>
      <c r="C57" s="1" t="s">
        <v>94</v>
      </c>
      <c r="D57">
        <v>24.929806228590277</v>
      </c>
      <c r="E57">
        <f t="shared" si="6"/>
        <v>249298.06228590276</v>
      </c>
      <c r="F57">
        <v>2.2731072703362765</v>
      </c>
      <c r="G57">
        <f t="shared" si="7"/>
        <v>22731.072703362766</v>
      </c>
      <c r="H57">
        <f t="shared" si="0"/>
        <v>9.1180302385559922E-2</v>
      </c>
      <c r="I57">
        <v>1.9116237929357587</v>
      </c>
      <c r="J57">
        <f t="shared" si="8"/>
        <v>19.116237929357588</v>
      </c>
      <c r="K57">
        <v>0.33012677556394188</v>
      </c>
      <c r="L57">
        <v>1.35</v>
      </c>
      <c r="M57">
        <v>3787</v>
      </c>
      <c r="N57">
        <v>11890</v>
      </c>
      <c r="O57">
        <v>1150</v>
      </c>
      <c r="P57">
        <v>87</v>
      </c>
      <c r="Q57">
        <v>12197</v>
      </c>
      <c r="R57">
        <v>1309</v>
      </c>
      <c r="U57" s="2">
        <v>560</v>
      </c>
      <c r="V57" t="s">
        <v>34</v>
      </c>
      <c r="W57" t="s">
        <v>57</v>
      </c>
      <c r="X57" t="s">
        <v>36</v>
      </c>
      <c r="Y57">
        <f t="shared" si="9"/>
        <v>252370</v>
      </c>
      <c r="AB57">
        <f t="shared" si="10"/>
        <v>1309000</v>
      </c>
      <c r="AC57">
        <f t="shared" si="11"/>
        <v>4.7743596130692907E-2</v>
      </c>
      <c r="AD57">
        <f t="shared" si="4"/>
        <v>5.4344667247893053E-2</v>
      </c>
      <c r="AE57">
        <f t="shared" si="12"/>
        <v>0.87853323147440798</v>
      </c>
    </row>
    <row r="58" spans="1:31" x14ac:dyDescent="0.2">
      <c r="A58" t="s">
        <v>54</v>
      </c>
      <c r="B58" t="s">
        <v>55</v>
      </c>
      <c r="C58" s="1" t="s">
        <v>95</v>
      </c>
      <c r="D58">
        <v>35.834176272037041</v>
      </c>
      <c r="E58">
        <f t="shared" si="6"/>
        <v>358341.76272037043</v>
      </c>
      <c r="F58">
        <v>1.1330565470599288</v>
      </c>
      <c r="G58">
        <f t="shared" si="7"/>
        <v>11330.565470599287</v>
      </c>
      <c r="H58">
        <f t="shared" si="0"/>
        <v>3.1619438897053757E-2</v>
      </c>
      <c r="I58">
        <v>2.0684131261103005</v>
      </c>
      <c r="J58">
        <f t="shared" si="8"/>
        <v>20.684131261103005</v>
      </c>
      <c r="K58">
        <v>0.37463825092087788</v>
      </c>
      <c r="L58">
        <v>1.01</v>
      </c>
      <c r="M58">
        <v>6655</v>
      </c>
      <c r="N58">
        <v>4708</v>
      </c>
      <c r="O58">
        <v>319</v>
      </c>
      <c r="P58">
        <v>160</v>
      </c>
      <c r="Q58">
        <v>4479</v>
      </c>
      <c r="R58">
        <v>782</v>
      </c>
      <c r="U58" s="2">
        <v>608</v>
      </c>
      <c r="V58" t="s">
        <v>34</v>
      </c>
      <c r="W58" t="s">
        <v>57</v>
      </c>
      <c r="X58" t="s">
        <v>36</v>
      </c>
      <c r="Y58">
        <f t="shared" si="9"/>
        <v>95060</v>
      </c>
      <c r="AB58">
        <f t="shared" si="10"/>
        <v>782000</v>
      </c>
      <c r="AC58">
        <f t="shared" si="11"/>
        <v>3.4722978121258297E-2</v>
      </c>
      <c r="AD58">
        <f t="shared" si="4"/>
        <v>8.5120278654620657E-2</v>
      </c>
      <c r="AE58">
        <f t="shared" si="12"/>
        <v>0.40792838874680309</v>
      </c>
    </row>
    <row r="59" spans="1:31" x14ac:dyDescent="0.2">
      <c r="A59" t="s">
        <v>54</v>
      </c>
      <c r="B59" t="s">
        <v>55</v>
      </c>
      <c r="C59" s="1" t="s">
        <v>96</v>
      </c>
      <c r="D59">
        <v>16.023538082309194</v>
      </c>
      <c r="E59">
        <f t="shared" si="6"/>
        <v>160235.38082309195</v>
      </c>
      <c r="F59">
        <v>9.0050018786398649</v>
      </c>
      <c r="G59">
        <f t="shared" si="7"/>
        <v>90050.01878639865</v>
      </c>
      <c r="H59">
        <f t="shared" si="0"/>
        <v>0.56198586307114329</v>
      </c>
      <c r="I59">
        <v>1.1216467680947986</v>
      </c>
      <c r="J59">
        <f t="shared" si="8"/>
        <v>11.216467680947986</v>
      </c>
      <c r="K59">
        <v>0.26706885214161591</v>
      </c>
      <c r="L59">
        <v>2.0099999999999998</v>
      </c>
      <c r="M59">
        <v>2467</v>
      </c>
      <c r="N59">
        <v>2253</v>
      </c>
      <c r="O59">
        <v>284</v>
      </c>
      <c r="P59">
        <v>333</v>
      </c>
      <c r="Q59">
        <v>3928</v>
      </c>
      <c r="R59">
        <v>907</v>
      </c>
      <c r="U59" s="2">
        <v>961</v>
      </c>
      <c r="V59" t="s">
        <v>34</v>
      </c>
      <c r="W59" t="s">
        <v>57</v>
      </c>
      <c r="X59" t="s">
        <v>36</v>
      </c>
      <c r="Y59">
        <f t="shared" si="9"/>
        <v>64650</v>
      </c>
      <c r="AB59">
        <f t="shared" si="10"/>
        <v>907000</v>
      </c>
      <c r="AC59">
        <f t="shared" si="11"/>
        <v>4.5947257725287169E-2</v>
      </c>
      <c r="AD59">
        <f t="shared" si="4"/>
        <v>0.14674000970716713</v>
      </c>
      <c r="AE59">
        <f t="shared" si="12"/>
        <v>0.3131201764057332</v>
      </c>
    </row>
    <row r="60" spans="1:31" x14ac:dyDescent="0.2">
      <c r="A60" t="s">
        <v>54</v>
      </c>
      <c r="B60" t="s">
        <v>55</v>
      </c>
      <c r="C60" s="1" t="s">
        <v>97</v>
      </c>
      <c r="D60">
        <v>15.628564451474118</v>
      </c>
      <c r="E60">
        <f t="shared" si="6"/>
        <v>156285.64451474117</v>
      </c>
      <c r="F60">
        <v>3.0914258876573362</v>
      </c>
      <c r="G60">
        <f t="shared" si="7"/>
        <v>30914.25887657336</v>
      </c>
      <c r="H60">
        <f t="shared" si="0"/>
        <v>0.19780613230703648</v>
      </c>
      <c r="I60">
        <v>2.737782971586229</v>
      </c>
      <c r="J60">
        <f t="shared" si="8"/>
        <v>27.377829715862291</v>
      </c>
      <c r="K60">
        <v>0.43769617434320385</v>
      </c>
      <c r="L60">
        <v>1.5</v>
      </c>
      <c r="M60">
        <v>17849</v>
      </c>
      <c r="N60">
        <v>5736</v>
      </c>
      <c r="O60">
        <v>438</v>
      </c>
      <c r="P60">
        <v>47</v>
      </c>
      <c r="Q60">
        <v>6101</v>
      </c>
      <c r="R60">
        <v>753</v>
      </c>
      <c r="U60" s="2">
        <v>962</v>
      </c>
      <c r="V60" t="s">
        <v>34</v>
      </c>
      <c r="W60" t="s">
        <v>57</v>
      </c>
      <c r="X60" t="s">
        <v>36</v>
      </c>
      <c r="Y60">
        <f t="shared" si="9"/>
        <v>122750</v>
      </c>
      <c r="AB60">
        <f t="shared" si="10"/>
        <v>753000</v>
      </c>
      <c r="AC60">
        <f t="shared" si="11"/>
        <v>3.7002618906817608E-2</v>
      </c>
      <c r="AD60">
        <f t="shared" si="4"/>
        <v>6.361409140829602E-2</v>
      </c>
      <c r="AE60">
        <f t="shared" si="12"/>
        <v>0.58167330677290841</v>
      </c>
    </row>
    <row r="61" spans="1:31" x14ac:dyDescent="0.2">
      <c r="A61" t="s">
        <v>54</v>
      </c>
      <c r="B61" t="s">
        <v>55</v>
      </c>
      <c r="C61" s="1" t="s">
        <v>98</v>
      </c>
      <c r="D61">
        <v>18.315934057351974</v>
      </c>
      <c r="E61">
        <f t="shared" si="6"/>
        <v>183159.34057351973</v>
      </c>
      <c r="F61">
        <v>8.5573746007890286</v>
      </c>
      <c r="G61">
        <f t="shared" si="7"/>
        <v>85573.74600789028</v>
      </c>
      <c r="H61">
        <f t="shared" si="0"/>
        <v>0.46720929295735908</v>
      </c>
      <c r="I61">
        <v>1.1337074860313017</v>
      </c>
      <c r="J61">
        <f t="shared" si="8"/>
        <v>11.337074860313017</v>
      </c>
      <c r="K61">
        <v>0.21884808717160192</v>
      </c>
      <c r="L61">
        <v>2.4</v>
      </c>
      <c r="M61">
        <v>2190</v>
      </c>
      <c r="N61">
        <v>3217</v>
      </c>
      <c r="O61">
        <v>493</v>
      </c>
      <c r="P61">
        <v>546</v>
      </c>
      <c r="Q61">
        <v>4490</v>
      </c>
      <c r="R61">
        <v>679</v>
      </c>
      <c r="U61" s="2">
        <v>1133</v>
      </c>
      <c r="V61" t="s">
        <v>34</v>
      </c>
      <c r="W61" t="s">
        <v>57</v>
      </c>
      <c r="X61" t="s">
        <v>36</v>
      </c>
      <c r="Y61">
        <f t="shared" si="9"/>
        <v>82000</v>
      </c>
      <c r="AB61">
        <f t="shared" si="10"/>
        <v>679000</v>
      </c>
      <c r="AC61">
        <f t="shared" si="11"/>
        <v>6.3967821461009475E-2</v>
      </c>
      <c r="AD61">
        <f t="shared" si="4"/>
        <v>8.8101725703905537E-2</v>
      </c>
      <c r="AE61">
        <f t="shared" si="12"/>
        <v>0.72606774668630336</v>
      </c>
    </row>
    <row r="62" spans="1:31" x14ac:dyDescent="0.2">
      <c r="A62" t="s">
        <v>99</v>
      </c>
      <c r="B62" t="s">
        <v>100</v>
      </c>
      <c r="C62" s="1" t="s">
        <v>101</v>
      </c>
      <c r="D62">
        <v>17.5</v>
      </c>
      <c r="E62">
        <f t="shared" si="6"/>
        <v>175000</v>
      </c>
      <c r="F62">
        <v>9.1</v>
      </c>
      <c r="G62">
        <f t="shared" si="7"/>
        <v>91000</v>
      </c>
      <c r="H62">
        <f t="shared" si="0"/>
        <v>0.52</v>
      </c>
      <c r="I62">
        <v>0.95882707595200523</v>
      </c>
      <c r="J62">
        <f t="shared" si="8"/>
        <v>9.5882707595200518</v>
      </c>
      <c r="K62">
        <v>0.8086251356510038</v>
      </c>
      <c r="L62">
        <v>14.5</v>
      </c>
      <c r="M62">
        <v>1510</v>
      </c>
      <c r="N62">
        <v>110</v>
      </c>
      <c r="O62">
        <v>5362</v>
      </c>
      <c r="P62">
        <v>801</v>
      </c>
      <c r="Q62">
        <v>5100</v>
      </c>
      <c r="R62">
        <v>792</v>
      </c>
      <c r="S62">
        <v>3.72</v>
      </c>
      <c r="U62" s="2">
        <v>1973</v>
      </c>
      <c r="V62" t="s">
        <v>34</v>
      </c>
      <c r="W62" t="s">
        <v>102</v>
      </c>
      <c r="X62" t="s">
        <v>36</v>
      </c>
      <c r="Y62">
        <f t="shared" si="9"/>
        <v>105720</v>
      </c>
      <c r="AB62">
        <f t="shared" si="10"/>
        <v>792000</v>
      </c>
      <c r="AC62">
        <f t="shared" si="11"/>
        <v>1.0291746641074857</v>
      </c>
      <c r="AD62">
        <f t="shared" si="4"/>
        <v>0.15201535508637237</v>
      </c>
      <c r="AE62">
        <f t="shared" si="12"/>
        <v>6.7702020202020199</v>
      </c>
    </row>
    <row r="63" spans="1:31" x14ac:dyDescent="0.2">
      <c r="A63" t="s">
        <v>99</v>
      </c>
      <c r="B63" t="s">
        <v>100</v>
      </c>
      <c r="C63" s="1" t="s">
        <v>103</v>
      </c>
      <c r="D63">
        <v>6.46</v>
      </c>
      <c r="E63">
        <f t="shared" si="6"/>
        <v>64600</v>
      </c>
      <c r="F63">
        <v>16.899999999999999</v>
      </c>
      <c r="G63">
        <f t="shared" si="7"/>
        <v>169000</v>
      </c>
      <c r="H63">
        <f t="shared" si="0"/>
        <v>2.6160990712074303</v>
      </c>
      <c r="I63">
        <v>1.0311913835710245</v>
      </c>
      <c r="J63">
        <f t="shared" si="8"/>
        <v>10.311913835710245</v>
      </c>
      <c r="K63">
        <v>0.84942732139486166</v>
      </c>
      <c r="L63">
        <v>4.7300000000000004</v>
      </c>
      <c r="M63">
        <v>1390</v>
      </c>
      <c r="N63">
        <v>962</v>
      </c>
      <c r="O63">
        <v>7070</v>
      </c>
      <c r="P63">
        <v>605</v>
      </c>
      <c r="Q63">
        <v>4802</v>
      </c>
      <c r="R63">
        <v>593</v>
      </c>
      <c r="S63">
        <v>6.05</v>
      </c>
      <c r="U63" s="2">
        <v>1660</v>
      </c>
      <c r="V63" t="s">
        <v>34</v>
      </c>
      <c r="W63" t="s">
        <v>102</v>
      </c>
      <c r="X63" t="s">
        <v>36</v>
      </c>
      <c r="Y63">
        <f t="shared" si="9"/>
        <v>128340</v>
      </c>
      <c r="AB63">
        <f t="shared" si="10"/>
        <v>593000</v>
      </c>
      <c r="AC63">
        <f t="shared" si="11"/>
        <v>1.2265787647467037</v>
      </c>
      <c r="AD63">
        <f t="shared" si="4"/>
        <v>0.10287994448299792</v>
      </c>
      <c r="AE63">
        <f t="shared" si="12"/>
        <v>11.922428330522765</v>
      </c>
    </row>
    <row r="64" spans="1:31" x14ac:dyDescent="0.2">
      <c r="A64" t="s">
        <v>99</v>
      </c>
      <c r="B64" t="s">
        <v>100</v>
      </c>
      <c r="C64" s="1" t="s">
        <v>104</v>
      </c>
      <c r="D64">
        <v>10.3</v>
      </c>
      <c r="E64">
        <f t="shared" si="6"/>
        <v>103000</v>
      </c>
      <c r="F64">
        <v>10</v>
      </c>
      <c r="G64">
        <f t="shared" si="7"/>
        <v>100000</v>
      </c>
      <c r="H64">
        <f t="shared" si="0"/>
        <v>0.97087378640776689</v>
      </c>
      <c r="I64">
        <v>0.66936984547592826</v>
      </c>
      <c r="J64">
        <f t="shared" si="8"/>
        <v>6.6936984547592822</v>
      </c>
      <c r="K64">
        <v>0.7418579226155998</v>
      </c>
      <c r="L64">
        <v>25.9</v>
      </c>
      <c r="M64">
        <v>1076</v>
      </c>
      <c r="N64">
        <v>1329</v>
      </c>
      <c r="O64">
        <v>1566</v>
      </c>
      <c r="P64">
        <v>284</v>
      </c>
      <c r="Q64">
        <v>2742</v>
      </c>
      <c r="R64">
        <v>505</v>
      </c>
      <c r="S64">
        <v>11.4</v>
      </c>
      <c r="U64" s="2">
        <v>1788</v>
      </c>
      <c r="V64" t="s">
        <v>34</v>
      </c>
      <c r="W64" t="s">
        <v>102</v>
      </c>
      <c r="X64" t="s">
        <v>36</v>
      </c>
      <c r="Y64">
        <f t="shared" si="9"/>
        <v>56370</v>
      </c>
      <c r="AB64">
        <f t="shared" si="10"/>
        <v>505000</v>
      </c>
      <c r="AC64">
        <f t="shared" si="11"/>
        <v>0.38467207074428889</v>
      </c>
      <c r="AD64">
        <f t="shared" si="4"/>
        <v>0.12404814541881602</v>
      </c>
      <c r="AE64">
        <f t="shared" si="12"/>
        <v>3.1009900990099011</v>
      </c>
    </row>
    <row r="65" spans="1:31" x14ac:dyDescent="0.2">
      <c r="A65" t="s">
        <v>99</v>
      </c>
      <c r="B65" t="s">
        <v>100</v>
      </c>
      <c r="C65" s="1" t="s">
        <v>105</v>
      </c>
      <c r="D65">
        <v>16.399999999999999</v>
      </c>
      <c r="E65">
        <f t="shared" si="6"/>
        <v>164000</v>
      </c>
      <c r="F65">
        <v>16.600000000000001</v>
      </c>
      <c r="G65">
        <f t="shared" si="7"/>
        <v>166000</v>
      </c>
      <c r="H65">
        <f t="shared" si="0"/>
        <v>1.0121951219512197</v>
      </c>
      <c r="I65">
        <v>0.93470564007899881</v>
      </c>
      <c r="J65">
        <f t="shared" si="8"/>
        <v>9.3470564007899881</v>
      </c>
      <c r="K65">
        <v>0.83459016294254973</v>
      </c>
      <c r="L65">
        <v>3.15</v>
      </c>
      <c r="M65">
        <v>1490</v>
      </c>
      <c r="N65">
        <v>960</v>
      </c>
      <c r="O65">
        <v>5254</v>
      </c>
      <c r="P65">
        <v>552</v>
      </c>
      <c r="Q65">
        <v>3770</v>
      </c>
      <c r="R65">
        <v>586</v>
      </c>
      <c r="S65">
        <v>4.01</v>
      </c>
      <c r="U65" s="2">
        <v>1659</v>
      </c>
      <c r="V65" t="s">
        <v>34</v>
      </c>
      <c r="W65" t="s">
        <v>102</v>
      </c>
      <c r="X65" t="s">
        <v>36</v>
      </c>
      <c r="Y65">
        <f t="shared" si="9"/>
        <v>99840</v>
      </c>
      <c r="AB65">
        <f t="shared" si="10"/>
        <v>586000</v>
      </c>
      <c r="AC65">
        <f t="shared" si="11"/>
        <v>1.1107822410147992</v>
      </c>
      <c r="AD65">
        <f t="shared" si="4"/>
        <v>0.12389006342494714</v>
      </c>
      <c r="AE65">
        <f t="shared" si="12"/>
        <v>8.9658703071672363</v>
      </c>
    </row>
    <row r="66" spans="1:31" x14ac:dyDescent="0.2">
      <c r="A66" t="s">
        <v>99</v>
      </c>
      <c r="B66" t="s">
        <v>100</v>
      </c>
      <c r="C66" s="1" t="s">
        <v>106</v>
      </c>
      <c r="D66">
        <v>15.1</v>
      </c>
      <c r="E66">
        <f t="shared" si="6"/>
        <v>151000</v>
      </c>
      <c r="F66">
        <v>16.600000000000001</v>
      </c>
      <c r="G66">
        <f t="shared" si="7"/>
        <v>166000</v>
      </c>
      <c r="H66">
        <f t="shared" ref="H66:H88" si="13">F66/D66</f>
        <v>1.0993377483443709</v>
      </c>
      <c r="I66">
        <v>0.80203774277746354</v>
      </c>
      <c r="J66">
        <f t="shared" si="8"/>
        <v>8.0203774277746351</v>
      </c>
      <c r="L66">
        <v>7.47</v>
      </c>
      <c r="M66">
        <v>1343</v>
      </c>
      <c r="N66">
        <v>2144</v>
      </c>
      <c r="O66">
        <v>3523</v>
      </c>
      <c r="P66">
        <v>837</v>
      </c>
      <c r="Q66">
        <v>3510</v>
      </c>
      <c r="R66">
        <v>784</v>
      </c>
      <c r="S66">
        <v>23.1</v>
      </c>
      <c r="U66" s="2">
        <v>2550</v>
      </c>
      <c r="V66" t="s">
        <v>34</v>
      </c>
      <c r="W66" t="s">
        <v>102</v>
      </c>
      <c r="X66" t="s">
        <v>36</v>
      </c>
      <c r="Y66">
        <f t="shared" ref="Y66:Y96" si="14">(O66+N66+Q66)*10</f>
        <v>91770</v>
      </c>
      <c r="AB66">
        <f t="shared" ref="AB66:AB97" si="15">R66*1000</f>
        <v>784000</v>
      </c>
      <c r="AC66">
        <f t="shared" ref="AC66:AC96" si="16">O66/(Q66+N66)</f>
        <v>0.62309869119207639</v>
      </c>
      <c r="AD66">
        <f t="shared" ref="AD66:AD129" si="17">R66/(Q66+N66)</f>
        <v>0.13866289352670674</v>
      </c>
      <c r="AE66">
        <f t="shared" ref="AE66:AE96" si="18">O66/R66</f>
        <v>4.4936224489795915</v>
      </c>
    </row>
    <row r="67" spans="1:31" x14ac:dyDescent="0.2">
      <c r="A67" t="s">
        <v>99</v>
      </c>
      <c r="B67" t="s">
        <v>100</v>
      </c>
      <c r="C67" s="1" t="s">
        <v>107</v>
      </c>
      <c r="D67">
        <v>17.399999999999999</v>
      </c>
      <c r="E67">
        <f t="shared" ref="E67:E88" si="19">D67*10000</f>
        <v>174000</v>
      </c>
      <c r="F67">
        <v>16.7</v>
      </c>
      <c r="G67">
        <f t="shared" ref="G67:G88" si="20">F67*10000</f>
        <v>167000</v>
      </c>
      <c r="H67">
        <f t="shared" si="13"/>
        <v>0.95977011494252873</v>
      </c>
      <c r="I67">
        <v>0.92867528111074726</v>
      </c>
      <c r="J67">
        <f t="shared" ref="J67:J106" si="21">I67*10</f>
        <v>9.2867528111074726</v>
      </c>
      <c r="K67">
        <v>0.79378797719869187</v>
      </c>
      <c r="L67">
        <v>3.33</v>
      </c>
      <c r="M67">
        <v>1762</v>
      </c>
      <c r="N67">
        <v>833</v>
      </c>
      <c r="O67">
        <v>5575</v>
      </c>
      <c r="P67">
        <v>650</v>
      </c>
      <c r="Q67">
        <v>3514</v>
      </c>
      <c r="R67">
        <v>466</v>
      </c>
      <c r="S67">
        <v>3.63</v>
      </c>
      <c r="U67" s="2">
        <v>1358</v>
      </c>
      <c r="V67" t="s">
        <v>34</v>
      </c>
      <c r="W67" t="s">
        <v>102</v>
      </c>
      <c r="X67" t="s">
        <v>36</v>
      </c>
      <c r="Y67">
        <f t="shared" si="14"/>
        <v>99220</v>
      </c>
      <c r="AB67">
        <f t="shared" si="15"/>
        <v>466000</v>
      </c>
      <c r="AC67">
        <f t="shared" si="16"/>
        <v>1.2824936737980217</v>
      </c>
      <c r="AD67">
        <f t="shared" si="17"/>
        <v>0.10720036806993329</v>
      </c>
      <c r="AE67">
        <f t="shared" si="18"/>
        <v>11.963519313304721</v>
      </c>
    </row>
    <row r="68" spans="1:31" x14ac:dyDescent="0.2">
      <c r="A68" t="s">
        <v>99</v>
      </c>
      <c r="B68" t="s">
        <v>100</v>
      </c>
      <c r="C68" s="1" t="s">
        <v>108</v>
      </c>
      <c r="D68">
        <v>10.3</v>
      </c>
      <c r="E68">
        <f t="shared" si="19"/>
        <v>103000</v>
      </c>
      <c r="F68">
        <v>4.75</v>
      </c>
      <c r="G68">
        <f t="shared" si="20"/>
        <v>47500</v>
      </c>
      <c r="H68">
        <f t="shared" si="13"/>
        <v>0.46116504854368928</v>
      </c>
      <c r="I68">
        <v>1.0070699476980181</v>
      </c>
      <c r="J68">
        <f t="shared" si="21"/>
        <v>10.070699476980181</v>
      </c>
      <c r="L68">
        <v>29.8</v>
      </c>
      <c r="M68">
        <v>786</v>
      </c>
      <c r="N68">
        <v>1408</v>
      </c>
      <c r="O68">
        <v>1484</v>
      </c>
      <c r="P68">
        <v>221</v>
      </c>
      <c r="Q68">
        <v>6700</v>
      </c>
      <c r="R68">
        <v>780</v>
      </c>
      <c r="S68">
        <v>150</v>
      </c>
      <c r="U68" s="2">
        <v>5290</v>
      </c>
      <c r="V68" t="s">
        <v>34</v>
      </c>
      <c r="W68" t="s">
        <v>102</v>
      </c>
      <c r="X68" t="s">
        <v>36</v>
      </c>
      <c r="Y68">
        <f t="shared" si="14"/>
        <v>95920</v>
      </c>
      <c r="AB68">
        <f t="shared" si="15"/>
        <v>780000</v>
      </c>
      <c r="AC68">
        <f t="shared" si="16"/>
        <v>0.18302910705476072</v>
      </c>
      <c r="AD68">
        <f t="shared" si="17"/>
        <v>9.6201282683769124E-2</v>
      </c>
      <c r="AE68">
        <f t="shared" si="18"/>
        <v>1.9025641025641025</v>
      </c>
    </row>
    <row r="69" spans="1:31" x14ac:dyDescent="0.2">
      <c r="A69" t="s">
        <v>99</v>
      </c>
      <c r="B69" t="s">
        <v>100</v>
      </c>
      <c r="C69" s="1" t="s">
        <v>109</v>
      </c>
      <c r="D69">
        <v>15.8</v>
      </c>
      <c r="E69">
        <f t="shared" si="19"/>
        <v>158000</v>
      </c>
      <c r="F69">
        <v>10.6</v>
      </c>
      <c r="G69">
        <f t="shared" si="20"/>
        <v>106000</v>
      </c>
      <c r="H69">
        <f t="shared" si="13"/>
        <v>0.670886075949367</v>
      </c>
      <c r="I69">
        <v>0.74173415309494739</v>
      </c>
      <c r="J69">
        <f t="shared" si="21"/>
        <v>7.4173415309494741</v>
      </c>
      <c r="L69">
        <v>19.100000000000001</v>
      </c>
      <c r="M69">
        <v>1043</v>
      </c>
      <c r="N69">
        <v>658</v>
      </c>
      <c r="O69">
        <v>2772</v>
      </c>
      <c r="P69">
        <v>629</v>
      </c>
      <c r="Q69">
        <v>2860</v>
      </c>
      <c r="R69">
        <v>657</v>
      </c>
      <c r="S69">
        <v>14.3</v>
      </c>
      <c r="U69" s="2">
        <v>2200</v>
      </c>
      <c r="V69" t="s">
        <v>34</v>
      </c>
      <c r="W69" t="s">
        <v>102</v>
      </c>
      <c r="X69" t="s">
        <v>36</v>
      </c>
      <c r="Y69">
        <f t="shared" si="14"/>
        <v>62900</v>
      </c>
      <c r="AB69">
        <f t="shared" si="15"/>
        <v>657000</v>
      </c>
      <c r="AC69">
        <f t="shared" si="16"/>
        <v>0.78794769755542926</v>
      </c>
      <c r="AD69">
        <f t="shared" si="17"/>
        <v>0.18675383740761797</v>
      </c>
      <c r="AE69">
        <f t="shared" si="18"/>
        <v>4.2191780821917808</v>
      </c>
    </row>
    <row r="70" spans="1:31" x14ac:dyDescent="0.2">
      <c r="A70" t="s">
        <v>99</v>
      </c>
      <c r="B70" t="s">
        <v>100</v>
      </c>
      <c r="C70" s="1" t="s">
        <v>110</v>
      </c>
      <c r="D70">
        <v>16.899999999999999</v>
      </c>
      <c r="E70">
        <f t="shared" si="19"/>
        <v>169000</v>
      </c>
      <c r="F70">
        <v>16.7</v>
      </c>
      <c r="G70">
        <f t="shared" si="20"/>
        <v>167000</v>
      </c>
      <c r="H70">
        <f t="shared" si="13"/>
        <v>0.98816568047337283</v>
      </c>
      <c r="I70">
        <v>1.0311913835710245</v>
      </c>
      <c r="J70">
        <f t="shared" si="21"/>
        <v>10.311913835710245</v>
      </c>
      <c r="K70">
        <v>0.8753923486864077</v>
      </c>
      <c r="L70">
        <v>3.4</v>
      </c>
      <c r="M70">
        <v>1881</v>
      </c>
      <c r="N70">
        <v>949</v>
      </c>
      <c r="O70">
        <v>6370</v>
      </c>
      <c r="P70">
        <v>514</v>
      </c>
      <c r="Q70">
        <v>4291</v>
      </c>
      <c r="R70">
        <v>544</v>
      </c>
      <c r="S70">
        <v>6.02</v>
      </c>
      <c r="U70" s="2">
        <v>1600</v>
      </c>
      <c r="V70" t="s">
        <v>34</v>
      </c>
      <c r="W70" t="s">
        <v>102</v>
      </c>
      <c r="X70" t="s">
        <v>36</v>
      </c>
      <c r="Y70">
        <f t="shared" si="14"/>
        <v>116100</v>
      </c>
      <c r="AB70">
        <f t="shared" si="15"/>
        <v>544000</v>
      </c>
      <c r="AC70">
        <f t="shared" si="16"/>
        <v>1.2156488549618321</v>
      </c>
      <c r="AD70">
        <f t="shared" si="17"/>
        <v>0.10381679389312977</v>
      </c>
      <c r="AE70">
        <f t="shared" si="18"/>
        <v>11.709558823529411</v>
      </c>
    </row>
    <row r="71" spans="1:31" x14ac:dyDescent="0.2">
      <c r="A71" t="s">
        <v>99</v>
      </c>
      <c r="B71" t="s">
        <v>100</v>
      </c>
      <c r="C71" s="1" t="s">
        <v>111</v>
      </c>
      <c r="D71">
        <v>10.6</v>
      </c>
      <c r="E71">
        <f t="shared" si="19"/>
        <v>106000</v>
      </c>
      <c r="F71">
        <v>8.26</v>
      </c>
      <c r="G71">
        <f t="shared" si="20"/>
        <v>82600</v>
      </c>
      <c r="H71">
        <f t="shared" si="13"/>
        <v>0.77924528301886797</v>
      </c>
      <c r="I71">
        <v>0.90455384523774063</v>
      </c>
      <c r="J71">
        <f t="shared" si="21"/>
        <v>9.0455384523774072</v>
      </c>
      <c r="K71">
        <v>0.69363715764558587</v>
      </c>
      <c r="L71">
        <v>36.700000000000003</v>
      </c>
      <c r="M71">
        <v>2386</v>
      </c>
      <c r="N71">
        <v>595</v>
      </c>
      <c r="O71">
        <v>1418</v>
      </c>
      <c r="P71">
        <v>292</v>
      </c>
      <c r="Q71">
        <v>3490</v>
      </c>
      <c r="R71">
        <v>804</v>
      </c>
      <c r="S71">
        <v>2</v>
      </c>
      <c r="U71" s="2">
        <v>1366</v>
      </c>
      <c r="V71" t="s">
        <v>34</v>
      </c>
      <c r="W71" t="s">
        <v>102</v>
      </c>
      <c r="X71" t="s">
        <v>36</v>
      </c>
      <c r="Y71">
        <f t="shared" si="14"/>
        <v>55030</v>
      </c>
      <c r="AB71">
        <f t="shared" si="15"/>
        <v>804000</v>
      </c>
      <c r="AC71">
        <f t="shared" si="16"/>
        <v>0.3471236230110159</v>
      </c>
      <c r="AD71">
        <f t="shared" si="17"/>
        <v>0.19681762545899634</v>
      </c>
      <c r="AE71">
        <f t="shared" si="18"/>
        <v>1.763681592039801</v>
      </c>
    </row>
    <row r="72" spans="1:31" x14ac:dyDescent="0.2">
      <c r="A72" t="s">
        <v>99</v>
      </c>
      <c r="B72" t="s">
        <v>100</v>
      </c>
      <c r="C72" s="1" t="s">
        <v>112</v>
      </c>
      <c r="D72">
        <v>19.600000000000001</v>
      </c>
      <c r="E72">
        <f t="shared" si="19"/>
        <v>196000</v>
      </c>
      <c r="F72">
        <v>11</v>
      </c>
      <c r="G72">
        <f t="shared" si="20"/>
        <v>110000</v>
      </c>
      <c r="H72">
        <f t="shared" si="13"/>
        <v>0.56122448979591832</v>
      </c>
      <c r="I72">
        <v>0.93470564007899881</v>
      </c>
      <c r="J72">
        <f t="shared" si="21"/>
        <v>9.3470564007899881</v>
      </c>
      <c r="K72">
        <v>0.85684590062101773</v>
      </c>
      <c r="L72">
        <v>20.6</v>
      </c>
      <c r="M72">
        <v>2644</v>
      </c>
      <c r="N72">
        <v>606</v>
      </c>
      <c r="O72">
        <v>3730</v>
      </c>
      <c r="P72">
        <v>756</v>
      </c>
      <c r="Q72">
        <v>4150</v>
      </c>
      <c r="R72">
        <v>724</v>
      </c>
      <c r="S72">
        <v>5.0999999999999996</v>
      </c>
      <c r="U72" s="2">
        <v>1666</v>
      </c>
      <c r="V72" t="s">
        <v>34</v>
      </c>
      <c r="W72" t="s">
        <v>102</v>
      </c>
      <c r="X72" t="s">
        <v>36</v>
      </c>
      <c r="Y72">
        <f t="shared" si="14"/>
        <v>84860</v>
      </c>
      <c r="AB72">
        <f t="shared" si="15"/>
        <v>724000</v>
      </c>
      <c r="AC72">
        <f t="shared" si="16"/>
        <v>0.78427249789739273</v>
      </c>
      <c r="AD72">
        <f t="shared" si="17"/>
        <v>0.15222876366694701</v>
      </c>
      <c r="AE72">
        <f t="shared" si="18"/>
        <v>5.1519337016574589</v>
      </c>
    </row>
    <row r="73" spans="1:31" x14ac:dyDescent="0.2">
      <c r="A73" t="s">
        <v>99</v>
      </c>
      <c r="B73" t="s">
        <v>100</v>
      </c>
      <c r="C73" s="1" t="s">
        <v>113</v>
      </c>
      <c r="D73">
        <v>14.8</v>
      </c>
      <c r="E73">
        <f t="shared" si="19"/>
        <v>148000</v>
      </c>
      <c r="F73">
        <v>18.399999999999999</v>
      </c>
      <c r="G73">
        <f t="shared" si="20"/>
        <v>184000</v>
      </c>
      <c r="H73">
        <f t="shared" si="13"/>
        <v>1.243243243243243</v>
      </c>
      <c r="I73">
        <v>1.037221742539276</v>
      </c>
      <c r="J73">
        <f t="shared" si="21"/>
        <v>10.37221742539276</v>
      </c>
      <c r="K73">
        <v>0.94957814094796766</v>
      </c>
      <c r="L73">
        <v>3.75</v>
      </c>
      <c r="M73">
        <v>1680</v>
      </c>
      <c r="N73">
        <v>874</v>
      </c>
      <c r="O73">
        <v>4470</v>
      </c>
      <c r="P73">
        <v>378</v>
      </c>
      <c r="Q73">
        <v>3010</v>
      </c>
      <c r="R73">
        <v>777</v>
      </c>
      <c r="S73" s="3">
        <v>7.31</v>
      </c>
      <c r="U73" s="2">
        <v>1286</v>
      </c>
      <c r="V73" t="s">
        <v>34</v>
      </c>
      <c r="W73" t="s">
        <v>102</v>
      </c>
      <c r="X73" t="s">
        <v>36</v>
      </c>
      <c r="Y73">
        <f t="shared" si="14"/>
        <v>83540</v>
      </c>
      <c r="AB73">
        <f t="shared" si="15"/>
        <v>777000</v>
      </c>
      <c r="AC73">
        <f t="shared" si="16"/>
        <v>1.150875386199794</v>
      </c>
      <c r="AD73">
        <f t="shared" si="17"/>
        <v>0.20005149330587024</v>
      </c>
      <c r="AE73">
        <f t="shared" si="18"/>
        <v>5.7528957528957525</v>
      </c>
    </row>
    <row r="74" spans="1:31" x14ac:dyDescent="0.2">
      <c r="A74" t="s">
        <v>99</v>
      </c>
      <c r="B74" t="s">
        <v>100</v>
      </c>
      <c r="C74" s="1" t="s">
        <v>114</v>
      </c>
      <c r="D74">
        <v>17.600000000000001</v>
      </c>
      <c r="E74">
        <f t="shared" si="19"/>
        <v>176000</v>
      </c>
      <c r="F74">
        <v>16.7</v>
      </c>
      <c r="G74">
        <f t="shared" si="20"/>
        <v>167000</v>
      </c>
      <c r="H74">
        <f t="shared" si="13"/>
        <v>0.94886363636363624</v>
      </c>
      <c r="I74">
        <v>1.1698896398408114</v>
      </c>
      <c r="J74">
        <f t="shared" si="21"/>
        <v>11.698896398408113</v>
      </c>
      <c r="K74">
        <v>0.77153223952022376</v>
      </c>
      <c r="L74">
        <v>2.99</v>
      </c>
      <c r="M74">
        <v>2212</v>
      </c>
      <c r="N74">
        <v>2262</v>
      </c>
      <c r="O74">
        <v>6051</v>
      </c>
      <c r="P74">
        <v>556</v>
      </c>
      <c r="Q74">
        <v>4696</v>
      </c>
      <c r="R74">
        <v>719</v>
      </c>
      <c r="S74">
        <v>10.1</v>
      </c>
      <c r="U74" s="2">
        <v>1165</v>
      </c>
      <c r="V74" t="s">
        <v>34</v>
      </c>
      <c r="W74" t="s">
        <v>102</v>
      </c>
      <c r="X74" t="s">
        <v>36</v>
      </c>
      <c r="Y74">
        <f t="shared" si="14"/>
        <v>130090</v>
      </c>
      <c r="AB74">
        <f t="shared" si="15"/>
        <v>719000</v>
      </c>
      <c r="AC74">
        <f t="shared" si="16"/>
        <v>0.86964645012934749</v>
      </c>
      <c r="AD74">
        <f t="shared" si="17"/>
        <v>0.1033342914630641</v>
      </c>
      <c r="AE74">
        <f t="shared" si="18"/>
        <v>8.4158553546592483</v>
      </c>
    </row>
    <row r="75" spans="1:31" x14ac:dyDescent="0.2">
      <c r="A75" t="s">
        <v>99</v>
      </c>
      <c r="B75" t="s">
        <v>100</v>
      </c>
      <c r="C75" s="1" t="s">
        <v>115</v>
      </c>
      <c r="D75">
        <v>22.9</v>
      </c>
      <c r="E75">
        <f t="shared" si="19"/>
        <v>229000</v>
      </c>
      <c r="F75">
        <v>21.4</v>
      </c>
      <c r="G75">
        <f t="shared" si="20"/>
        <v>214000</v>
      </c>
      <c r="H75">
        <f t="shared" si="13"/>
        <v>0.93449781659388642</v>
      </c>
      <c r="I75">
        <v>1.5317111779359078</v>
      </c>
      <c r="J75">
        <f t="shared" si="21"/>
        <v>15.317111779359077</v>
      </c>
      <c r="K75">
        <v>1.1795540969588036</v>
      </c>
      <c r="L75">
        <v>4</v>
      </c>
      <c r="M75">
        <v>2550</v>
      </c>
      <c r="N75">
        <v>2500</v>
      </c>
      <c r="O75">
        <v>8960</v>
      </c>
      <c r="P75">
        <v>767</v>
      </c>
      <c r="Q75">
        <v>7210</v>
      </c>
      <c r="R75">
        <v>805</v>
      </c>
      <c r="S75">
        <v>10.4</v>
      </c>
      <c r="U75" s="2">
        <v>1637</v>
      </c>
      <c r="V75" t="s">
        <v>34</v>
      </c>
      <c r="W75" t="s">
        <v>102</v>
      </c>
      <c r="X75" t="s">
        <v>36</v>
      </c>
      <c r="Y75">
        <f t="shared" si="14"/>
        <v>186700</v>
      </c>
      <c r="AB75">
        <f t="shared" si="15"/>
        <v>805000</v>
      </c>
      <c r="AC75">
        <f t="shared" si="16"/>
        <v>0.92276004119464472</v>
      </c>
      <c r="AD75">
        <f t="shared" si="17"/>
        <v>8.2904222451081366E-2</v>
      </c>
      <c r="AE75">
        <f t="shared" si="18"/>
        <v>11.130434782608695</v>
      </c>
    </row>
    <row r="76" spans="1:31" x14ac:dyDescent="0.2">
      <c r="A76" t="s">
        <v>99</v>
      </c>
      <c r="B76" t="s">
        <v>100</v>
      </c>
      <c r="C76" s="1" t="s">
        <v>116</v>
      </c>
      <c r="D76">
        <v>18</v>
      </c>
      <c r="E76">
        <f t="shared" si="19"/>
        <v>180000</v>
      </c>
      <c r="F76">
        <v>17.100000000000001</v>
      </c>
      <c r="G76">
        <f t="shared" si="20"/>
        <v>171000</v>
      </c>
      <c r="H76">
        <f t="shared" si="13"/>
        <v>0.95000000000000007</v>
      </c>
      <c r="I76">
        <v>1.0492824604757793</v>
      </c>
      <c r="J76">
        <f t="shared" si="21"/>
        <v>10.492824604757793</v>
      </c>
      <c r="K76">
        <v>0.84571803178178362</v>
      </c>
      <c r="L76">
        <v>3.02</v>
      </c>
      <c r="M76">
        <v>1567</v>
      </c>
      <c r="N76">
        <v>880</v>
      </c>
      <c r="O76">
        <v>7657</v>
      </c>
      <c r="P76">
        <v>628</v>
      </c>
      <c r="Q76">
        <v>3750</v>
      </c>
      <c r="R76">
        <v>626</v>
      </c>
      <c r="S76">
        <v>2.71</v>
      </c>
      <c r="U76" s="2">
        <v>1339</v>
      </c>
      <c r="V76" t="s">
        <v>34</v>
      </c>
      <c r="W76" t="s">
        <v>102</v>
      </c>
      <c r="X76" t="s">
        <v>36</v>
      </c>
      <c r="Y76">
        <f t="shared" si="14"/>
        <v>122870</v>
      </c>
      <c r="AB76">
        <f t="shared" si="15"/>
        <v>626000</v>
      </c>
      <c r="AC76">
        <f t="shared" si="16"/>
        <v>1.6537796976241901</v>
      </c>
      <c r="AD76">
        <f t="shared" si="17"/>
        <v>0.13520518358531317</v>
      </c>
      <c r="AE76">
        <f t="shared" si="18"/>
        <v>12.231629392971247</v>
      </c>
    </row>
    <row r="77" spans="1:31" x14ac:dyDescent="0.2">
      <c r="A77" t="s">
        <v>99</v>
      </c>
      <c r="B77" t="s">
        <v>100</v>
      </c>
      <c r="C77" s="1" t="s">
        <v>117</v>
      </c>
      <c r="D77">
        <v>17.5</v>
      </c>
      <c r="E77">
        <f t="shared" si="19"/>
        <v>175000</v>
      </c>
      <c r="F77">
        <v>16.8</v>
      </c>
      <c r="G77">
        <f t="shared" si="20"/>
        <v>168000</v>
      </c>
      <c r="H77">
        <f t="shared" si="13"/>
        <v>0.96000000000000008</v>
      </c>
      <c r="I77">
        <v>1.2000414346820694</v>
      </c>
      <c r="J77">
        <f t="shared" si="21"/>
        <v>12.000414346820694</v>
      </c>
      <c r="K77">
        <v>0.93845027210873366</v>
      </c>
      <c r="L77">
        <v>2.88</v>
      </c>
      <c r="M77">
        <v>1669</v>
      </c>
      <c r="N77">
        <v>1378</v>
      </c>
      <c r="O77">
        <v>7247</v>
      </c>
      <c r="P77">
        <v>516</v>
      </c>
      <c r="Q77">
        <v>4239</v>
      </c>
      <c r="R77">
        <v>608</v>
      </c>
      <c r="S77">
        <v>11</v>
      </c>
      <c r="U77" s="2">
        <v>1188</v>
      </c>
      <c r="V77" t="s">
        <v>34</v>
      </c>
      <c r="W77" t="s">
        <v>102</v>
      </c>
      <c r="X77" t="s">
        <v>36</v>
      </c>
      <c r="Y77">
        <f t="shared" si="14"/>
        <v>128640</v>
      </c>
      <c r="AB77">
        <f t="shared" si="15"/>
        <v>608000</v>
      </c>
      <c r="AC77">
        <f t="shared" si="16"/>
        <v>1.2901904931458075</v>
      </c>
      <c r="AD77">
        <f t="shared" si="17"/>
        <v>0.10824283425316004</v>
      </c>
      <c r="AE77">
        <f t="shared" si="18"/>
        <v>11.919407894736842</v>
      </c>
    </row>
    <row r="78" spans="1:31" x14ac:dyDescent="0.2">
      <c r="A78" t="s">
        <v>99</v>
      </c>
      <c r="B78" t="s">
        <v>100</v>
      </c>
      <c r="C78" s="1" t="s">
        <v>118</v>
      </c>
      <c r="D78">
        <v>18.3</v>
      </c>
      <c r="E78">
        <f t="shared" si="19"/>
        <v>183000</v>
      </c>
      <c r="F78">
        <v>12.6</v>
      </c>
      <c r="G78">
        <f t="shared" si="20"/>
        <v>126000</v>
      </c>
      <c r="H78">
        <f t="shared" si="13"/>
        <v>0.68852459016393441</v>
      </c>
      <c r="I78">
        <v>0.87440205039648267</v>
      </c>
      <c r="J78">
        <f t="shared" si="21"/>
        <v>8.7440205039648262</v>
      </c>
      <c r="K78">
        <v>6.4912568228864975</v>
      </c>
      <c r="L78">
        <v>13.1</v>
      </c>
      <c r="M78">
        <v>2443</v>
      </c>
      <c r="N78">
        <v>1410</v>
      </c>
      <c r="O78">
        <v>4480</v>
      </c>
      <c r="P78">
        <v>833</v>
      </c>
      <c r="Q78">
        <v>3410</v>
      </c>
      <c r="R78">
        <v>613</v>
      </c>
      <c r="S78">
        <v>6</v>
      </c>
      <c r="U78" s="2">
        <v>1965</v>
      </c>
      <c r="V78" t="s">
        <v>34</v>
      </c>
      <c r="W78" t="s">
        <v>102</v>
      </c>
      <c r="X78" t="s">
        <v>36</v>
      </c>
      <c r="Y78">
        <f t="shared" si="14"/>
        <v>93000</v>
      </c>
      <c r="AB78">
        <f t="shared" si="15"/>
        <v>613000</v>
      </c>
      <c r="AC78">
        <f t="shared" si="16"/>
        <v>0.9294605809128631</v>
      </c>
      <c r="AD78">
        <f t="shared" si="17"/>
        <v>0.12717842323651452</v>
      </c>
      <c r="AE78">
        <f t="shared" si="18"/>
        <v>7.3083197389885806</v>
      </c>
    </row>
    <row r="79" spans="1:31" x14ac:dyDescent="0.2">
      <c r="A79" t="s">
        <v>99</v>
      </c>
      <c r="B79" t="s">
        <v>100</v>
      </c>
      <c r="C79" s="1" t="s">
        <v>119</v>
      </c>
      <c r="D79">
        <v>10.1</v>
      </c>
      <c r="E79">
        <f t="shared" si="19"/>
        <v>101000</v>
      </c>
      <c r="F79">
        <v>10.8</v>
      </c>
      <c r="G79">
        <f t="shared" si="20"/>
        <v>108000</v>
      </c>
      <c r="H79">
        <f t="shared" si="13"/>
        <v>1.0693069306930694</v>
      </c>
      <c r="I79">
        <v>0.71158235825368932</v>
      </c>
      <c r="J79">
        <f t="shared" si="21"/>
        <v>7.1158235825368932</v>
      </c>
      <c r="K79">
        <v>0.65654426151480583</v>
      </c>
      <c r="L79">
        <v>24.4</v>
      </c>
      <c r="M79">
        <v>1460</v>
      </c>
      <c r="N79">
        <v>1220</v>
      </c>
      <c r="O79">
        <v>1487</v>
      </c>
      <c r="P79">
        <v>292</v>
      </c>
      <c r="Q79">
        <v>2020</v>
      </c>
      <c r="R79">
        <v>481</v>
      </c>
      <c r="S79">
        <v>7</v>
      </c>
      <c r="U79" s="2">
        <v>1750</v>
      </c>
      <c r="V79" t="s">
        <v>34</v>
      </c>
      <c r="W79" t="s">
        <v>102</v>
      </c>
      <c r="X79" t="s">
        <v>36</v>
      </c>
      <c r="Y79">
        <f t="shared" si="14"/>
        <v>47270</v>
      </c>
      <c r="AB79">
        <f t="shared" si="15"/>
        <v>481000</v>
      </c>
      <c r="AC79">
        <f t="shared" si="16"/>
        <v>0.45895061728395059</v>
      </c>
      <c r="AD79">
        <f t="shared" si="17"/>
        <v>0.14845679012345678</v>
      </c>
      <c r="AE79">
        <f t="shared" si="18"/>
        <v>3.0914760914760913</v>
      </c>
    </row>
    <row r="80" spans="1:31" x14ac:dyDescent="0.2">
      <c r="A80" t="s">
        <v>99</v>
      </c>
      <c r="B80" t="s">
        <v>100</v>
      </c>
      <c r="C80" s="1" t="s">
        <v>120</v>
      </c>
      <c r="D80">
        <v>12.3</v>
      </c>
      <c r="E80">
        <f t="shared" si="19"/>
        <v>123000</v>
      </c>
      <c r="F80">
        <v>7.5</v>
      </c>
      <c r="G80">
        <f t="shared" si="20"/>
        <v>75000</v>
      </c>
      <c r="H80">
        <f t="shared" si="13"/>
        <v>0.6097560975609756</v>
      </c>
      <c r="I80">
        <v>0.78997702484096033</v>
      </c>
      <c r="J80">
        <f t="shared" si="21"/>
        <v>7.8997702484096033</v>
      </c>
      <c r="K80">
        <v>0.73814863300252176</v>
      </c>
      <c r="L80">
        <v>27.7</v>
      </c>
      <c r="M80">
        <v>1220</v>
      </c>
      <c r="N80">
        <v>1270</v>
      </c>
      <c r="O80">
        <v>2212</v>
      </c>
      <c r="P80">
        <v>374</v>
      </c>
      <c r="Q80">
        <v>4130</v>
      </c>
      <c r="R80">
        <v>532</v>
      </c>
      <c r="S80">
        <v>8.0500000000000007</v>
      </c>
      <c r="U80" s="2">
        <v>1670</v>
      </c>
      <c r="V80" t="s">
        <v>34</v>
      </c>
      <c r="W80" t="s">
        <v>102</v>
      </c>
      <c r="X80" t="s">
        <v>36</v>
      </c>
      <c r="Y80">
        <f t="shared" si="14"/>
        <v>76120</v>
      </c>
      <c r="AB80">
        <f t="shared" si="15"/>
        <v>532000</v>
      </c>
      <c r="AC80">
        <f t="shared" si="16"/>
        <v>0.40962962962962962</v>
      </c>
      <c r="AD80">
        <f t="shared" si="17"/>
        <v>9.8518518518518519E-2</v>
      </c>
      <c r="AE80">
        <f t="shared" si="18"/>
        <v>4.1578947368421053</v>
      </c>
    </row>
    <row r="81" spans="1:31" x14ac:dyDescent="0.2">
      <c r="A81" t="s">
        <v>99</v>
      </c>
      <c r="B81" t="s">
        <v>100</v>
      </c>
      <c r="C81" s="1" t="s">
        <v>121</v>
      </c>
      <c r="D81">
        <v>18</v>
      </c>
      <c r="E81">
        <f t="shared" si="19"/>
        <v>180000</v>
      </c>
      <c r="F81">
        <v>17.600000000000001</v>
      </c>
      <c r="G81">
        <f t="shared" si="20"/>
        <v>176000</v>
      </c>
      <c r="H81">
        <f t="shared" si="13"/>
        <v>0.97777777777777786</v>
      </c>
      <c r="I81">
        <v>1.1035556911900437</v>
      </c>
      <c r="J81">
        <f t="shared" si="21"/>
        <v>11.035556911900438</v>
      </c>
      <c r="K81">
        <v>0.89022950713871973</v>
      </c>
      <c r="L81">
        <v>3.69</v>
      </c>
      <c r="M81">
        <v>1678</v>
      </c>
      <c r="N81">
        <v>1256</v>
      </c>
      <c r="O81">
        <v>4970</v>
      </c>
      <c r="P81">
        <v>577</v>
      </c>
      <c r="Q81">
        <v>4011</v>
      </c>
      <c r="R81">
        <v>659</v>
      </c>
      <c r="S81">
        <v>7</v>
      </c>
      <c r="U81" s="2">
        <v>1750</v>
      </c>
      <c r="V81" t="s">
        <v>34</v>
      </c>
      <c r="W81" t="s">
        <v>102</v>
      </c>
      <c r="X81" t="s">
        <v>36</v>
      </c>
      <c r="Y81">
        <f t="shared" si="14"/>
        <v>102370</v>
      </c>
      <c r="AB81">
        <f t="shared" si="15"/>
        <v>659000</v>
      </c>
      <c r="AC81">
        <f t="shared" si="16"/>
        <v>0.94361116385038923</v>
      </c>
      <c r="AD81">
        <f t="shared" si="17"/>
        <v>0.12511866337573571</v>
      </c>
      <c r="AE81">
        <f t="shared" si="18"/>
        <v>7.5417298937784523</v>
      </c>
    </row>
    <row r="82" spans="1:31" x14ac:dyDescent="0.2">
      <c r="A82" t="s">
        <v>99</v>
      </c>
      <c r="B82" t="s">
        <v>100</v>
      </c>
      <c r="C82" s="1" t="s">
        <v>122</v>
      </c>
      <c r="D82">
        <v>17.899999999999999</v>
      </c>
      <c r="E82">
        <f t="shared" si="19"/>
        <v>179000</v>
      </c>
      <c r="F82">
        <v>15.1</v>
      </c>
      <c r="G82">
        <f t="shared" si="20"/>
        <v>151000</v>
      </c>
      <c r="H82">
        <f t="shared" si="13"/>
        <v>0.84357541899441346</v>
      </c>
      <c r="I82">
        <v>1.0734038963487857</v>
      </c>
      <c r="J82">
        <f t="shared" si="21"/>
        <v>10.734038963487858</v>
      </c>
      <c r="K82">
        <v>0.86797376946025162</v>
      </c>
      <c r="L82">
        <v>2.97</v>
      </c>
      <c r="M82">
        <v>1440</v>
      </c>
      <c r="N82">
        <v>625</v>
      </c>
      <c r="O82">
        <v>8142</v>
      </c>
      <c r="P82">
        <v>622</v>
      </c>
      <c r="Q82">
        <v>4657</v>
      </c>
      <c r="R82">
        <v>564</v>
      </c>
      <c r="S82">
        <v>2.52</v>
      </c>
      <c r="U82" s="2">
        <v>1682</v>
      </c>
      <c r="V82" t="s">
        <v>34</v>
      </c>
      <c r="W82" t="s">
        <v>102</v>
      </c>
      <c r="X82" t="s">
        <v>36</v>
      </c>
      <c r="Y82">
        <f t="shared" si="14"/>
        <v>134240</v>
      </c>
      <c r="AB82">
        <f t="shared" si="15"/>
        <v>564000</v>
      </c>
      <c r="AC82">
        <f t="shared" si="16"/>
        <v>1.5414615675880348</v>
      </c>
      <c r="AD82">
        <f t="shared" si="17"/>
        <v>0.10677773570617191</v>
      </c>
      <c r="AE82">
        <f t="shared" si="18"/>
        <v>14.436170212765957</v>
      </c>
    </row>
    <row r="83" spans="1:31" x14ac:dyDescent="0.2">
      <c r="A83" t="s">
        <v>99</v>
      </c>
      <c r="B83" t="s">
        <v>100</v>
      </c>
      <c r="C83" s="1" t="s">
        <v>123</v>
      </c>
      <c r="D83">
        <v>15.9</v>
      </c>
      <c r="E83">
        <f t="shared" si="19"/>
        <v>159000</v>
      </c>
      <c r="F83">
        <v>14.6</v>
      </c>
      <c r="G83">
        <f t="shared" si="20"/>
        <v>146000</v>
      </c>
      <c r="H83">
        <f t="shared" si="13"/>
        <v>0.91823899371069173</v>
      </c>
      <c r="I83">
        <v>1.0070699476980181</v>
      </c>
      <c r="J83">
        <f t="shared" si="21"/>
        <v>10.070699476980181</v>
      </c>
      <c r="K83">
        <v>0.85684590062101773</v>
      </c>
      <c r="L83">
        <v>4.38</v>
      </c>
      <c r="M83">
        <v>1518</v>
      </c>
      <c r="N83">
        <v>655</v>
      </c>
      <c r="O83">
        <v>6396</v>
      </c>
      <c r="P83">
        <v>543</v>
      </c>
      <c r="Q83">
        <v>3980</v>
      </c>
      <c r="R83">
        <v>563</v>
      </c>
      <c r="S83">
        <v>6.05</v>
      </c>
      <c r="U83" s="2">
        <v>1305</v>
      </c>
      <c r="V83" t="s">
        <v>34</v>
      </c>
      <c r="W83" t="s">
        <v>102</v>
      </c>
      <c r="X83" t="s">
        <v>36</v>
      </c>
      <c r="Y83">
        <f t="shared" si="14"/>
        <v>110310</v>
      </c>
      <c r="AB83">
        <f t="shared" si="15"/>
        <v>563000</v>
      </c>
      <c r="AC83">
        <f t="shared" si="16"/>
        <v>1.3799352750809062</v>
      </c>
      <c r="AD83">
        <f t="shared" si="17"/>
        <v>0.12146709816612729</v>
      </c>
      <c r="AE83">
        <f t="shared" si="18"/>
        <v>11.36056838365897</v>
      </c>
    </row>
    <row r="84" spans="1:31" x14ac:dyDescent="0.2">
      <c r="A84" t="s">
        <v>99</v>
      </c>
      <c r="B84" t="s">
        <v>100</v>
      </c>
      <c r="C84" s="1" t="s">
        <v>124</v>
      </c>
      <c r="D84">
        <v>16.399999999999999</v>
      </c>
      <c r="E84">
        <f t="shared" si="19"/>
        <v>164000</v>
      </c>
      <c r="F84">
        <v>11</v>
      </c>
      <c r="G84">
        <f t="shared" si="20"/>
        <v>110000</v>
      </c>
      <c r="H84">
        <f t="shared" si="13"/>
        <v>0.67073170731707321</v>
      </c>
      <c r="I84">
        <v>0.74173415309494739</v>
      </c>
      <c r="J84">
        <f t="shared" si="21"/>
        <v>7.4173415309494741</v>
      </c>
      <c r="K84">
        <v>0.70105573687174172</v>
      </c>
      <c r="L84">
        <v>16.5</v>
      </c>
      <c r="M84">
        <v>1117</v>
      </c>
      <c r="N84">
        <v>1113</v>
      </c>
      <c r="O84">
        <v>4260</v>
      </c>
      <c r="P84">
        <v>665</v>
      </c>
      <c r="Q84">
        <v>3370</v>
      </c>
      <c r="R84">
        <v>640</v>
      </c>
      <c r="S84">
        <v>4.71</v>
      </c>
      <c r="U84" s="2">
        <v>1581</v>
      </c>
      <c r="V84" t="s">
        <v>34</v>
      </c>
      <c r="W84" t="s">
        <v>102</v>
      </c>
      <c r="X84" t="s">
        <v>36</v>
      </c>
      <c r="Y84">
        <f t="shared" si="14"/>
        <v>87430</v>
      </c>
      <c r="AB84">
        <f t="shared" si="15"/>
        <v>640000</v>
      </c>
      <c r="AC84">
        <f t="shared" si="16"/>
        <v>0.95025652464867272</v>
      </c>
      <c r="AD84">
        <f t="shared" si="17"/>
        <v>0.14276154360919027</v>
      </c>
      <c r="AE84">
        <f t="shared" si="18"/>
        <v>6.65625</v>
      </c>
    </row>
    <row r="85" spans="1:31" x14ac:dyDescent="0.2">
      <c r="A85" t="s">
        <v>99</v>
      </c>
      <c r="B85" t="s">
        <v>100</v>
      </c>
      <c r="C85" s="1" t="s">
        <v>124</v>
      </c>
      <c r="D85">
        <v>16.399999999999999</v>
      </c>
      <c r="E85">
        <f t="shared" si="19"/>
        <v>164000</v>
      </c>
      <c r="F85">
        <v>11.1</v>
      </c>
      <c r="G85">
        <f t="shared" si="20"/>
        <v>111000</v>
      </c>
      <c r="H85">
        <f t="shared" si="13"/>
        <v>0.67682926829268297</v>
      </c>
      <c r="I85">
        <v>0.77188594793620546</v>
      </c>
      <c r="J85">
        <f t="shared" si="21"/>
        <v>7.7188594793620542</v>
      </c>
      <c r="K85">
        <v>0.69734644725866368</v>
      </c>
      <c r="L85">
        <v>16.7</v>
      </c>
      <c r="M85">
        <v>1124</v>
      </c>
      <c r="N85">
        <v>1173</v>
      </c>
      <c r="O85">
        <v>4472</v>
      </c>
      <c r="P85">
        <v>701</v>
      </c>
      <c r="Q85">
        <v>3261</v>
      </c>
      <c r="R85">
        <v>687</v>
      </c>
      <c r="S85">
        <v>7.03</v>
      </c>
      <c r="U85" s="2">
        <v>1581</v>
      </c>
      <c r="V85" t="s">
        <v>34</v>
      </c>
      <c r="W85" t="s">
        <v>102</v>
      </c>
      <c r="X85" t="s">
        <v>36</v>
      </c>
      <c r="Y85">
        <f t="shared" si="14"/>
        <v>89060</v>
      </c>
      <c r="AB85">
        <f t="shared" si="15"/>
        <v>687000</v>
      </c>
      <c r="AC85">
        <f t="shared" si="16"/>
        <v>1.0085701398285971</v>
      </c>
      <c r="AD85">
        <f t="shared" si="17"/>
        <v>0.15493910690121787</v>
      </c>
      <c r="AE85">
        <f t="shared" si="18"/>
        <v>6.5094614264919946</v>
      </c>
    </row>
    <row r="86" spans="1:31" x14ac:dyDescent="0.2">
      <c r="A86" t="s">
        <v>99</v>
      </c>
      <c r="B86" t="s">
        <v>100</v>
      </c>
      <c r="C86" s="1" t="s">
        <v>125</v>
      </c>
      <c r="D86">
        <v>17.5</v>
      </c>
      <c r="E86">
        <f t="shared" si="19"/>
        <v>175000</v>
      </c>
      <c r="F86">
        <v>15.9</v>
      </c>
      <c r="G86">
        <f t="shared" si="20"/>
        <v>159000</v>
      </c>
      <c r="H86">
        <f t="shared" si="13"/>
        <v>0.90857142857142859</v>
      </c>
      <c r="I86">
        <v>1.0432521015075276</v>
      </c>
      <c r="J86">
        <f t="shared" si="21"/>
        <v>10.432521015075276</v>
      </c>
      <c r="K86">
        <v>0.8308808733294718</v>
      </c>
      <c r="L86">
        <v>3.5</v>
      </c>
      <c r="M86">
        <v>1400</v>
      </c>
      <c r="N86">
        <v>860</v>
      </c>
      <c r="O86">
        <v>7036</v>
      </c>
      <c r="P86">
        <v>647</v>
      </c>
      <c r="Q86">
        <v>4630</v>
      </c>
      <c r="R86">
        <v>650</v>
      </c>
      <c r="S86">
        <v>3.9</v>
      </c>
      <c r="U86" s="2">
        <v>1660</v>
      </c>
      <c r="V86" t="s">
        <v>34</v>
      </c>
      <c r="W86" t="s">
        <v>102</v>
      </c>
      <c r="X86" t="s">
        <v>36</v>
      </c>
      <c r="Y86">
        <f t="shared" si="14"/>
        <v>125260</v>
      </c>
      <c r="AB86">
        <f t="shared" si="15"/>
        <v>650000</v>
      </c>
      <c r="AC86">
        <f t="shared" si="16"/>
        <v>1.2816029143897996</v>
      </c>
      <c r="AD86">
        <f t="shared" si="17"/>
        <v>0.11839708561020036</v>
      </c>
      <c r="AE86">
        <f t="shared" si="18"/>
        <v>10.824615384615385</v>
      </c>
    </row>
    <row r="87" spans="1:31" x14ac:dyDescent="0.2">
      <c r="A87" t="s">
        <v>99</v>
      </c>
      <c r="B87" t="s">
        <v>100</v>
      </c>
      <c r="C87" s="1" t="s">
        <v>126</v>
      </c>
      <c r="D87">
        <v>16.399999999999999</v>
      </c>
      <c r="E87">
        <f t="shared" si="19"/>
        <v>164000</v>
      </c>
      <c r="F87">
        <v>17.2</v>
      </c>
      <c r="G87">
        <f t="shared" si="20"/>
        <v>172000</v>
      </c>
      <c r="H87">
        <f t="shared" si="13"/>
        <v>1.0487804878048781</v>
      </c>
      <c r="I87">
        <v>1.0613431784122824</v>
      </c>
      <c r="J87">
        <f t="shared" si="21"/>
        <v>10.613431784122824</v>
      </c>
      <c r="K87">
        <v>0.86426447984717381</v>
      </c>
      <c r="L87">
        <v>3.13</v>
      </c>
      <c r="M87">
        <v>2300</v>
      </c>
      <c r="N87">
        <v>2680</v>
      </c>
      <c r="O87">
        <v>3810</v>
      </c>
      <c r="P87">
        <v>548</v>
      </c>
      <c r="Q87">
        <v>3457</v>
      </c>
      <c r="R87">
        <v>710</v>
      </c>
      <c r="S87">
        <v>8</v>
      </c>
      <c r="U87" s="2">
        <v>1326</v>
      </c>
      <c r="V87" t="s">
        <v>34</v>
      </c>
      <c r="W87" t="s">
        <v>102</v>
      </c>
      <c r="X87" t="s">
        <v>36</v>
      </c>
      <c r="Y87">
        <f t="shared" si="14"/>
        <v>99470</v>
      </c>
      <c r="AB87">
        <f t="shared" si="15"/>
        <v>710000</v>
      </c>
      <c r="AC87">
        <f t="shared" si="16"/>
        <v>0.62082450708815384</v>
      </c>
      <c r="AD87">
        <f t="shared" si="17"/>
        <v>0.11569170604529901</v>
      </c>
      <c r="AE87">
        <f t="shared" si="18"/>
        <v>5.3661971830985919</v>
      </c>
    </row>
    <row r="88" spans="1:31" x14ac:dyDescent="0.2">
      <c r="A88" t="s">
        <v>99</v>
      </c>
      <c r="B88" t="s">
        <v>100</v>
      </c>
      <c r="C88" s="1" t="s">
        <v>127</v>
      </c>
      <c r="D88">
        <v>15.4</v>
      </c>
      <c r="E88">
        <f t="shared" si="19"/>
        <v>154000</v>
      </c>
      <c r="F88">
        <v>16</v>
      </c>
      <c r="G88">
        <f t="shared" si="20"/>
        <v>160000</v>
      </c>
      <c r="H88">
        <f t="shared" si="13"/>
        <v>1.0389610389610389</v>
      </c>
      <c r="I88">
        <v>1.0492824604757793</v>
      </c>
      <c r="J88">
        <f t="shared" si="21"/>
        <v>10.492824604757793</v>
      </c>
      <c r="K88">
        <v>0.87168305907332966</v>
      </c>
      <c r="L88">
        <v>2.7</v>
      </c>
      <c r="M88">
        <v>1530</v>
      </c>
      <c r="N88">
        <v>1450</v>
      </c>
      <c r="O88">
        <v>5586</v>
      </c>
      <c r="P88">
        <v>432</v>
      </c>
      <c r="Q88">
        <v>3553</v>
      </c>
      <c r="R88">
        <v>651</v>
      </c>
      <c r="S88">
        <v>6.05</v>
      </c>
      <c r="U88" s="2">
        <v>1186</v>
      </c>
      <c r="V88" t="s">
        <v>34</v>
      </c>
      <c r="W88" t="s">
        <v>102</v>
      </c>
      <c r="X88" t="s">
        <v>36</v>
      </c>
      <c r="Y88">
        <f t="shared" si="14"/>
        <v>105890</v>
      </c>
      <c r="AB88">
        <f t="shared" si="15"/>
        <v>651000</v>
      </c>
      <c r="AC88">
        <f t="shared" si="16"/>
        <v>1.1165300819508295</v>
      </c>
      <c r="AD88">
        <f t="shared" si="17"/>
        <v>0.13012192684389368</v>
      </c>
      <c r="AE88">
        <f t="shared" si="18"/>
        <v>8.5806451612903221</v>
      </c>
    </row>
    <row r="89" spans="1:31" x14ac:dyDescent="0.2">
      <c r="A89" t="s">
        <v>128</v>
      </c>
      <c r="B89" t="s">
        <v>129</v>
      </c>
      <c r="C89" s="4">
        <v>107779</v>
      </c>
      <c r="D89">
        <v>0.13200000000000001</v>
      </c>
      <c r="E89">
        <v>132000</v>
      </c>
      <c r="F89">
        <v>22.1</v>
      </c>
      <c r="G89">
        <f>F89*1000000</f>
        <v>22100000</v>
      </c>
      <c r="H89">
        <f>F89/D89</f>
        <v>167.42424242424244</v>
      </c>
      <c r="K89">
        <v>0.42</v>
      </c>
      <c r="M89">
        <v>800</v>
      </c>
      <c r="N89">
        <v>2.5</v>
      </c>
      <c r="O89">
        <v>20</v>
      </c>
      <c r="P89">
        <v>10</v>
      </c>
      <c r="Q89">
        <v>10</v>
      </c>
      <c r="R89">
        <v>4000</v>
      </c>
      <c r="S89">
        <v>0.5</v>
      </c>
      <c r="T89">
        <v>0.5</v>
      </c>
      <c r="U89">
        <v>25</v>
      </c>
      <c r="V89" t="s">
        <v>34</v>
      </c>
      <c r="W89" t="s">
        <v>130</v>
      </c>
      <c r="X89" t="s">
        <v>130</v>
      </c>
      <c r="Y89">
        <f t="shared" si="14"/>
        <v>325</v>
      </c>
      <c r="AB89">
        <f t="shared" si="15"/>
        <v>4000000</v>
      </c>
      <c r="AC89">
        <f t="shared" si="16"/>
        <v>1.6</v>
      </c>
      <c r="AD89">
        <f t="shared" si="17"/>
        <v>320</v>
      </c>
      <c r="AE89">
        <f t="shared" si="18"/>
        <v>5.0000000000000001E-3</v>
      </c>
    </row>
    <row r="90" spans="1:31" x14ac:dyDescent="0.2">
      <c r="A90" t="s">
        <v>131</v>
      </c>
      <c r="B90" t="s">
        <v>129</v>
      </c>
      <c r="C90">
        <v>780</v>
      </c>
      <c r="D90">
        <v>0.13200000000000001</v>
      </c>
      <c r="E90">
        <v>132000</v>
      </c>
      <c r="F90">
        <v>16.2</v>
      </c>
      <c r="G90">
        <f t="shared" ref="G90:G96" si="22">F90*1000000</f>
        <v>16200000</v>
      </c>
      <c r="H90">
        <f t="shared" ref="H90:H153" si="23">F90/D90</f>
        <v>122.72727272727272</v>
      </c>
      <c r="K90">
        <v>0.39</v>
      </c>
      <c r="M90">
        <v>5000</v>
      </c>
      <c r="N90">
        <v>8</v>
      </c>
      <c r="O90">
        <v>40</v>
      </c>
      <c r="P90">
        <v>10</v>
      </c>
      <c r="Q90">
        <v>25</v>
      </c>
      <c r="R90">
        <v>1500</v>
      </c>
      <c r="S90">
        <v>30</v>
      </c>
      <c r="T90">
        <v>60</v>
      </c>
      <c r="U90">
        <v>100</v>
      </c>
      <c r="V90" t="s">
        <v>34</v>
      </c>
      <c r="W90" t="s">
        <v>130</v>
      </c>
      <c r="X90" t="s">
        <v>130</v>
      </c>
      <c r="Y90">
        <f t="shared" si="14"/>
        <v>730</v>
      </c>
      <c r="AB90">
        <f t="shared" si="15"/>
        <v>1500000</v>
      </c>
      <c r="AC90">
        <f t="shared" si="16"/>
        <v>1.2121212121212122</v>
      </c>
      <c r="AD90">
        <f t="shared" si="17"/>
        <v>45.454545454545453</v>
      </c>
      <c r="AE90">
        <f t="shared" si="18"/>
        <v>2.6666666666666668E-2</v>
      </c>
    </row>
    <row r="91" spans="1:31" x14ac:dyDescent="0.2">
      <c r="A91" t="s">
        <v>131</v>
      </c>
      <c r="B91" t="s">
        <v>129</v>
      </c>
      <c r="C91">
        <v>781</v>
      </c>
      <c r="D91">
        <v>0.1</v>
      </c>
      <c r="E91">
        <v>100000</v>
      </c>
      <c r="F91">
        <v>11.5</v>
      </c>
      <c r="G91">
        <f t="shared" si="22"/>
        <v>11500000</v>
      </c>
      <c r="H91">
        <f t="shared" si="23"/>
        <v>115</v>
      </c>
      <c r="K91">
        <v>0.65</v>
      </c>
      <c r="M91">
        <f>1.5*1000</f>
        <v>1500</v>
      </c>
      <c r="N91">
        <v>5</v>
      </c>
      <c r="O91">
        <v>40</v>
      </c>
      <c r="P91">
        <v>0.5</v>
      </c>
      <c r="Q91">
        <v>20</v>
      </c>
      <c r="R91">
        <v>300</v>
      </c>
      <c r="S91">
        <v>25</v>
      </c>
      <c r="T91">
        <v>100</v>
      </c>
      <c r="U91">
        <v>30</v>
      </c>
      <c r="V91" t="s">
        <v>34</v>
      </c>
      <c r="W91" t="s">
        <v>130</v>
      </c>
      <c r="X91" t="s">
        <v>130</v>
      </c>
      <c r="Y91">
        <f t="shared" si="14"/>
        <v>650</v>
      </c>
      <c r="AB91">
        <f t="shared" si="15"/>
        <v>300000</v>
      </c>
      <c r="AC91">
        <f t="shared" si="16"/>
        <v>1.6</v>
      </c>
      <c r="AD91">
        <f t="shared" si="17"/>
        <v>12</v>
      </c>
      <c r="AE91">
        <f t="shared" si="18"/>
        <v>0.13333333333333333</v>
      </c>
    </row>
    <row r="92" spans="1:31" x14ac:dyDescent="0.2">
      <c r="A92" t="s">
        <v>132</v>
      </c>
      <c r="B92" t="s">
        <v>129</v>
      </c>
      <c r="C92">
        <v>785</v>
      </c>
      <c r="D92">
        <v>0.08</v>
      </c>
      <c r="E92">
        <v>80000</v>
      </c>
      <c r="F92">
        <v>11.1</v>
      </c>
      <c r="G92">
        <f t="shared" si="22"/>
        <v>11100000</v>
      </c>
      <c r="H92">
        <f t="shared" si="23"/>
        <v>138.75</v>
      </c>
      <c r="K92">
        <v>0.68</v>
      </c>
      <c r="M92">
        <v>8000</v>
      </c>
      <c r="N92">
        <v>20</v>
      </c>
      <c r="O92">
        <v>60</v>
      </c>
      <c r="P92">
        <v>10</v>
      </c>
      <c r="Q92">
        <v>40</v>
      </c>
      <c r="R92">
        <v>2000</v>
      </c>
      <c r="S92">
        <v>80</v>
      </c>
      <c r="T92">
        <v>60</v>
      </c>
      <c r="U92">
        <v>100</v>
      </c>
      <c r="V92" t="s">
        <v>34</v>
      </c>
      <c r="W92" t="s">
        <v>130</v>
      </c>
      <c r="X92" t="s">
        <v>130</v>
      </c>
      <c r="Y92">
        <f t="shared" si="14"/>
        <v>1200</v>
      </c>
      <c r="AB92">
        <f t="shared" si="15"/>
        <v>2000000</v>
      </c>
      <c r="AC92">
        <f t="shared" si="16"/>
        <v>1</v>
      </c>
      <c r="AD92">
        <f t="shared" si="17"/>
        <v>33.333333333333336</v>
      </c>
      <c r="AE92">
        <f t="shared" si="18"/>
        <v>0.03</v>
      </c>
    </row>
    <row r="93" spans="1:31" x14ac:dyDescent="0.2">
      <c r="A93" t="s">
        <v>131</v>
      </c>
      <c r="B93" t="s">
        <v>129</v>
      </c>
      <c r="C93">
        <v>765</v>
      </c>
      <c r="D93">
        <v>7.0000000000000007E-2</v>
      </c>
      <c r="E93">
        <v>70000</v>
      </c>
      <c r="F93">
        <v>38.6</v>
      </c>
      <c r="G93">
        <f t="shared" si="22"/>
        <v>38600000</v>
      </c>
      <c r="H93">
        <f t="shared" si="23"/>
        <v>551.42857142857144</v>
      </c>
      <c r="K93">
        <v>0.18</v>
      </c>
      <c r="M93">
        <v>1500</v>
      </c>
      <c r="N93">
        <v>2.5</v>
      </c>
      <c r="O93">
        <v>25</v>
      </c>
      <c r="P93">
        <v>10</v>
      </c>
      <c r="Q93">
        <v>15</v>
      </c>
      <c r="R93">
        <v>1000</v>
      </c>
      <c r="S93">
        <v>3</v>
      </c>
      <c r="T93">
        <v>0.5</v>
      </c>
      <c r="U93">
        <v>40</v>
      </c>
      <c r="V93" t="s">
        <v>34</v>
      </c>
      <c r="W93" t="s">
        <v>130</v>
      </c>
      <c r="X93" t="s">
        <v>130</v>
      </c>
      <c r="Y93">
        <f t="shared" si="14"/>
        <v>425</v>
      </c>
      <c r="AB93">
        <f t="shared" si="15"/>
        <v>1000000</v>
      </c>
      <c r="AC93">
        <f t="shared" si="16"/>
        <v>1.4285714285714286</v>
      </c>
      <c r="AD93">
        <f t="shared" si="17"/>
        <v>57.142857142857146</v>
      </c>
      <c r="AE93">
        <f t="shared" si="18"/>
        <v>2.5000000000000001E-2</v>
      </c>
    </row>
    <row r="94" spans="1:31" x14ac:dyDescent="0.2">
      <c r="A94" t="s">
        <v>132</v>
      </c>
      <c r="B94" t="s">
        <v>129</v>
      </c>
      <c r="C94">
        <v>783</v>
      </c>
      <c r="D94">
        <v>2.9000000000000001E-2</v>
      </c>
      <c r="E94">
        <v>29000</v>
      </c>
      <c r="F94">
        <v>5.9</v>
      </c>
      <c r="G94">
        <f t="shared" si="22"/>
        <v>5900000</v>
      </c>
      <c r="H94">
        <f t="shared" si="23"/>
        <v>203.44827586206895</v>
      </c>
      <c r="K94">
        <v>0.85</v>
      </c>
      <c r="M94">
        <v>3000</v>
      </c>
      <c r="N94">
        <v>15</v>
      </c>
      <c r="O94">
        <v>30</v>
      </c>
      <c r="P94">
        <v>0.5</v>
      </c>
      <c r="Q94">
        <v>40</v>
      </c>
      <c r="R94">
        <v>3000</v>
      </c>
      <c r="S94">
        <v>60</v>
      </c>
      <c r="T94">
        <v>100</v>
      </c>
      <c r="U94">
        <v>60</v>
      </c>
      <c r="V94" t="s">
        <v>34</v>
      </c>
      <c r="W94" t="s">
        <v>130</v>
      </c>
      <c r="X94" t="s">
        <v>130</v>
      </c>
      <c r="Y94">
        <f t="shared" si="14"/>
        <v>850</v>
      </c>
      <c r="AB94">
        <f t="shared" si="15"/>
        <v>3000000</v>
      </c>
      <c r="AC94">
        <f t="shared" si="16"/>
        <v>0.54545454545454541</v>
      </c>
      <c r="AD94">
        <f t="shared" si="17"/>
        <v>54.545454545454547</v>
      </c>
      <c r="AE94">
        <f t="shared" si="18"/>
        <v>0.01</v>
      </c>
    </row>
    <row r="95" spans="1:31" x14ac:dyDescent="0.2">
      <c r="A95" t="s">
        <v>131</v>
      </c>
      <c r="B95" t="s">
        <v>129</v>
      </c>
      <c r="C95">
        <v>782</v>
      </c>
      <c r="D95">
        <v>2.3E-2</v>
      </c>
      <c r="E95">
        <v>23000</v>
      </c>
      <c r="F95">
        <v>8.5</v>
      </c>
      <c r="G95">
        <f t="shared" si="22"/>
        <v>8500000</v>
      </c>
      <c r="H95">
        <f t="shared" si="23"/>
        <v>369.56521739130437</v>
      </c>
      <c r="K95">
        <v>1.03</v>
      </c>
      <c r="M95">
        <v>1500</v>
      </c>
      <c r="N95">
        <v>15</v>
      </c>
      <c r="O95">
        <v>25</v>
      </c>
      <c r="P95">
        <v>0.5</v>
      </c>
      <c r="Q95">
        <v>40</v>
      </c>
      <c r="R95">
        <v>400</v>
      </c>
      <c r="S95">
        <v>30</v>
      </c>
      <c r="T95">
        <v>100</v>
      </c>
      <c r="U95">
        <v>60</v>
      </c>
      <c r="V95" t="s">
        <v>34</v>
      </c>
      <c r="W95" t="s">
        <v>130</v>
      </c>
      <c r="X95" t="s">
        <v>130</v>
      </c>
      <c r="Y95">
        <f t="shared" si="14"/>
        <v>800</v>
      </c>
      <c r="AB95">
        <f t="shared" si="15"/>
        <v>400000</v>
      </c>
      <c r="AC95">
        <f t="shared" si="16"/>
        <v>0.45454545454545453</v>
      </c>
      <c r="AD95">
        <f t="shared" si="17"/>
        <v>7.2727272727272725</v>
      </c>
      <c r="AE95">
        <f t="shared" si="18"/>
        <v>6.25E-2</v>
      </c>
    </row>
    <row r="96" spans="1:31" x14ac:dyDescent="0.2">
      <c r="A96" t="s">
        <v>131</v>
      </c>
      <c r="B96" t="s">
        <v>129</v>
      </c>
      <c r="C96">
        <v>784</v>
      </c>
      <c r="D96">
        <v>1.4E-2</v>
      </c>
      <c r="E96">
        <v>14000</v>
      </c>
      <c r="F96">
        <v>7.2</v>
      </c>
      <c r="G96">
        <f t="shared" si="22"/>
        <v>7200000</v>
      </c>
      <c r="H96">
        <f t="shared" si="23"/>
        <v>514.28571428571433</v>
      </c>
      <c r="K96">
        <v>0.96</v>
      </c>
      <c r="M96">
        <v>2000</v>
      </c>
      <c r="N96">
        <v>10</v>
      </c>
      <c r="O96">
        <v>30</v>
      </c>
      <c r="P96">
        <v>0.5</v>
      </c>
      <c r="Q96">
        <v>20</v>
      </c>
      <c r="R96">
        <v>300</v>
      </c>
      <c r="S96">
        <v>40</v>
      </c>
      <c r="T96">
        <v>150</v>
      </c>
      <c r="U96">
        <v>60</v>
      </c>
      <c r="V96" t="s">
        <v>34</v>
      </c>
      <c r="W96" t="s">
        <v>130</v>
      </c>
      <c r="X96" t="s">
        <v>130</v>
      </c>
      <c r="Y96">
        <f t="shared" si="14"/>
        <v>600</v>
      </c>
      <c r="AB96">
        <f t="shared" si="15"/>
        <v>300000</v>
      </c>
      <c r="AC96">
        <f t="shared" si="16"/>
        <v>1</v>
      </c>
      <c r="AD96">
        <f t="shared" si="17"/>
        <v>10</v>
      </c>
      <c r="AE96">
        <f t="shared" si="18"/>
        <v>0.1</v>
      </c>
    </row>
    <row r="97" spans="1:31" x14ac:dyDescent="0.2">
      <c r="A97" t="s">
        <v>133</v>
      </c>
      <c r="B97" t="s">
        <v>134</v>
      </c>
      <c r="C97" t="s">
        <v>135</v>
      </c>
      <c r="D97">
        <v>14.39</v>
      </c>
      <c r="E97">
        <f>D97*10000</f>
        <v>143900</v>
      </c>
      <c r="F97">
        <v>62.57</v>
      </c>
      <c r="G97">
        <f>F97*10000</f>
        <v>625700</v>
      </c>
      <c r="H97">
        <f t="shared" si="23"/>
        <v>4.348158443363447</v>
      </c>
      <c r="M97">
        <v>79</v>
      </c>
      <c r="Q97">
        <v>153</v>
      </c>
      <c r="R97">
        <v>774</v>
      </c>
      <c r="V97" t="s">
        <v>34</v>
      </c>
      <c r="W97" t="s">
        <v>130</v>
      </c>
      <c r="X97" t="s">
        <v>130</v>
      </c>
      <c r="AB97">
        <f t="shared" si="15"/>
        <v>774000</v>
      </c>
      <c r="AD97">
        <f t="shared" si="17"/>
        <v>5.0588235294117645</v>
      </c>
    </row>
    <row r="98" spans="1:31" x14ac:dyDescent="0.2">
      <c r="A98" t="s">
        <v>133</v>
      </c>
      <c r="B98" t="s">
        <v>134</v>
      </c>
      <c r="C98" t="s">
        <v>136</v>
      </c>
      <c r="D98">
        <v>6.52</v>
      </c>
      <c r="E98">
        <f t="shared" ref="E98:E106" si="24">D98*10000</f>
        <v>65199.999999999993</v>
      </c>
      <c r="F98">
        <v>11.42</v>
      </c>
      <c r="G98">
        <f t="shared" ref="G98:G106" si="25">F98*10000</f>
        <v>114200</v>
      </c>
      <c r="H98">
        <f t="shared" si="23"/>
        <v>1.7515337423312884</v>
      </c>
      <c r="M98">
        <v>1357</v>
      </c>
      <c r="Q98">
        <v>80</v>
      </c>
      <c r="R98">
        <v>463</v>
      </c>
      <c r="V98" t="s">
        <v>34</v>
      </c>
      <c r="W98" t="s">
        <v>130</v>
      </c>
      <c r="X98" t="s">
        <v>130</v>
      </c>
      <c r="AB98">
        <f t="shared" ref="AB98:AB106" si="26">R98*1000</f>
        <v>463000</v>
      </c>
      <c r="AD98">
        <f t="shared" si="17"/>
        <v>5.7874999999999996</v>
      </c>
    </row>
    <row r="99" spans="1:31" x14ac:dyDescent="0.2">
      <c r="A99" t="s">
        <v>133</v>
      </c>
      <c r="B99" t="s">
        <v>134</v>
      </c>
      <c r="C99" t="s">
        <v>137</v>
      </c>
      <c r="D99">
        <v>14.33</v>
      </c>
      <c r="E99">
        <f t="shared" si="24"/>
        <v>143300</v>
      </c>
      <c r="F99">
        <v>35.590000000000003</v>
      </c>
      <c r="G99">
        <f t="shared" si="25"/>
        <v>355900.00000000006</v>
      </c>
      <c r="H99">
        <f t="shared" si="23"/>
        <v>2.4836008374040475</v>
      </c>
      <c r="M99">
        <v>4748</v>
      </c>
      <c r="Q99">
        <v>118</v>
      </c>
      <c r="R99">
        <v>696</v>
      </c>
      <c r="V99" t="s">
        <v>34</v>
      </c>
      <c r="W99" t="s">
        <v>130</v>
      </c>
      <c r="X99" t="s">
        <v>130</v>
      </c>
      <c r="AB99">
        <f t="shared" si="26"/>
        <v>696000</v>
      </c>
      <c r="AD99">
        <f t="shared" si="17"/>
        <v>5.898305084745763</v>
      </c>
    </row>
    <row r="100" spans="1:31" x14ac:dyDescent="0.2">
      <c r="A100" t="s">
        <v>133</v>
      </c>
      <c r="B100" t="s">
        <v>134</v>
      </c>
      <c r="C100" t="s">
        <v>138</v>
      </c>
      <c r="D100">
        <v>4.42</v>
      </c>
      <c r="E100">
        <f t="shared" si="24"/>
        <v>44200</v>
      </c>
      <c r="F100">
        <v>16.760000000000002</v>
      </c>
      <c r="G100">
        <f t="shared" si="25"/>
        <v>167600.00000000003</v>
      </c>
      <c r="H100">
        <f t="shared" si="23"/>
        <v>3.7918552036199098</v>
      </c>
      <c r="M100">
        <v>1705</v>
      </c>
      <c r="Q100">
        <v>93</v>
      </c>
      <c r="R100">
        <v>309</v>
      </c>
      <c r="V100" t="s">
        <v>34</v>
      </c>
      <c r="W100" t="s">
        <v>130</v>
      </c>
      <c r="X100" t="s">
        <v>130</v>
      </c>
      <c r="AB100">
        <f t="shared" si="26"/>
        <v>309000</v>
      </c>
      <c r="AD100">
        <f t="shared" si="17"/>
        <v>3.3225806451612905</v>
      </c>
    </row>
    <row r="101" spans="1:31" x14ac:dyDescent="0.2">
      <c r="A101" t="s">
        <v>139</v>
      </c>
      <c r="B101" t="s">
        <v>140</v>
      </c>
      <c r="C101" t="s">
        <v>141</v>
      </c>
      <c r="D101">
        <v>3.09</v>
      </c>
      <c r="E101">
        <f t="shared" si="24"/>
        <v>30900</v>
      </c>
      <c r="F101">
        <v>40.520000000000003</v>
      </c>
      <c r="G101">
        <f t="shared" si="25"/>
        <v>405200.00000000006</v>
      </c>
      <c r="H101">
        <f t="shared" si="23"/>
        <v>13.113268608414241</v>
      </c>
      <c r="I101">
        <v>0.06</v>
      </c>
      <c r="J101">
        <f t="shared" si="21"/>
        <v>0.6</v>
      </c>
      <c r="K101">
        <v>0.13</v>
      </c>
      <c r="L101">
        <v>0.09</v>
      </c>
      <c r="N101">
        <v>389</v>
      </c>
      <c r="O101">
        <v>229</v>
      </c>
      <c r="Q101">
        <v>167</v>
      </c>
      <c r="R101">
        <v>409</v>
      </c>
      <c r="V101" t="s">
        <v>34</v>
      </c>
      <c r="W101" t="s">
        <v>130</v>
      </c>
      <c r="X101" t="s">
        <v>130</v>
      </c>
      <c r="Y101">
        <f t="shared" ref="Y101:Y106" si="27">(O101+N101+Q101)*10</f>
        <v>7850</v>
      </c>
      <c r="Z101" t="s">
        <v>142</v>
      </c>
      <c r="AA101" t="s">
        <v>143</v>
      </c>
      <c r="AB101">
        <f t="shared" si="26"/>
        <v>409000</v>
      </c>
      <c r="AC101">
        <f t="shared" ref="AC101:AC164" si="28">O101/(Q101+N101)</f>
        <v>0.41187050359712229</v>
      </c>
      <c r="AD101">
        <f t="shared" si="17"/>
        <v>0.73561151079136688</v>
      </c>
      <c r="AE101">
        <f t="shared" ref="AE101:AE132" si="29">O101/R101</f>
        <v>0.55990220048899753</v>
      </c>
    </row>
    <row r="102" spans="1:31" x14ac:dyDescent="0.2">
      <c r="A102" t="s">
        <v>139</v>
      </c>
      <c r="B102" t="s">
        <v>140</v>
      </c>
      <c r="C102" t="s">
        <v>144</v>
      </c>
      <c r="D102">
        <v>4.68</v>
      </c>
      <c r="E102">
        <f t="shared" si="24"/>
        <v>46800</v>
      </c>
      <c r="F102">
        <v>44.07</v>
      </c>
      <c r="G102">
        <f t="shared" si="25"/>
        <v>440700</v>
      </c>
      <c r="H102">
        <f t="shared" si="23"/>
        <v>9.4166666666666679</v>
      </c>
      <c r="I102">
        <v>0.09</v>
      </c>
      <c r="J102">
        <f t="shared" si="21"/>
        <v>0.89999999999999991</v>
      </c>
      <c r="K102">
        <v>0.04</v>
      </c>
      <c r="L102">
        <v>0.1</v>
      </c>
      <c r="N102">
        <v>541</v>
      </c>
      <c r="O102">
        <v>417</v>
      </c>
      <c r="Q102">
        <v>240</v>
      </c>
      <c r="R102">
        <v>406</v>
      </c>
      <c r="V102" t="s">
        <v>34</v>
      </c>
      <c r="W102" t="s">
        <v>130</v>
      </c>
      <c r="X102" t="s">
        <v>130</v>
      </c>
      <c r="Y102">
        <f t="shared" si="27"/>
        <v>11980</v>
      </c>
      <c r="Z102" t="s">
        <v>142</v>
      </c>
      <c r="AA102" t="s">
        <v>143</v>
      </c>
      <c r="AB102">
        <f t="shared" si="26"/>
        <v>406000</v>
      </c>
      <c r="AC102">
        <f t="shared" si="28"/>
        <v>0.53393085787451988</v>
      </c>
      <c r="AD102">
        <f t="shared" si="17"/>
        <v>0.51984635083226638</v>
      </c>
      <c r="AE102">
        <f t="shared" si="29"/>
        <v>1.0270935960591132</v>
      </c>
    </row>
    <row r="103" spans="1:31" x14ac:dyDescent="0.2">
      <c r="A103" t="s">
        <v>139</v>
      </c>
      <c r="B103" t="s">
        <v>140</v>
      </c>
      <c r="C103" t="s">
        <v>145</v>
      </c>
      <c r="D103">
        <v>3.24</v>
      </c>
      <c r="E103">
        <f t="shared" si="24"/>
        <v>32400.000000000004</v>
      </c>
      <c r="F103">
        <v>43.8</v>
      </c>
      <c r="G103">
        <f t="shared" si="25"/>
        <v>438000</v>
      </c>
      <c r="H103">
        <f t="shared" si="23"/>
        <v>13.518518518518517</v>
      </c>
      <c r="I103">
        <v>0.1</v>
      </c>
      <c r="J103">
        <f t="shared" si="21"/>
        <v>1</v>
      </c>
      <c r="K103">
        <v>0.2</v>
      </c>
      <c r="L103">
        <v>0.11</v>
      </c>
      <c r="N103">
        <v>387</v>
      </c>
      <c r="O103">
        <v>233</v>
      </c>
      <c r="Q103">
        <v>132</v>
      </c>
      <c r="R103">
        <v>355</v>
      </c>
      <c r="V103" t="s">
        <v>34</v>
      </c>
      <c r="W103" t="s">
        <v>130</v>
      </c>
      <c r="X103" t="s">
        <v>130</v>
      </c>
      <c r="Y103">
        <f t="shared" si="27"/>
        <v>7520</v>
      </c>
      <c r="Z103" t="s">
        <v>142</v>
      </c>
      <c r="AA103" t="s">
        <v>146</v>
      </c>
      <c r="AB103">
        <f t="shared" si="26"/>
        <v>355000</v>
      </c>
      <c r="AC103">
        <f t="shared" si="28"/>
        <v>0.44894026974951828</v>
      </c>
      <c r="AD103">
        <f t="shared" si="17"/>
        <v>0.68400770712909442</v>
      </c>
      <c r="AE103">
        <f t="shared" si="29"/>
        <v>0.6563380281690141</v>
      </c>
    </row>
    <row r="104" spans="1:31" x14ac:dyDescent="0.2">
      <c r="A104" t="s">
        <v>139</v>
      </c>
      <c r="B104" t="s">
        <v>140</v>
      </c>
      <c r="C104" t="s">
        <v>147</v>
      </c>
      <c r="D104">
        <v>2.62</v>
      </c>
      <c r="E104">
        <f t="shared" si="24"/>
        <v>26200</v>
      </c>
      <c r="F104">
        <v>45.03</v>
      </c>
      <c r="G104">
        <f t="shared" si="25"/>
        <v>450300</v>
      </c>
      <c r="H104">
        <f t="shared" si="23"/>
        <v>17.18702290076336</v>
      </c>
      <c r="I104">
        <v>7.0000000000000007E-2</v>
      </c>
      <c r="J104">
        <f t="shared" si="21"/>
        <v>0.70000000000000007</v>
      </c>
      <c r="K104">
        <v>0.05</v>
      </c>
      <c r="L104">
        <v>0.11</v>
      </c>
      <c r="N104">
        <v>353</v>
      </c>
      <c r="O104">
        <v>206</v>
      </c>
      <c r="Q104">
        <v>89</v>
      </c>
      <c r="R104">
        <v>220</v>
      </c>
      <c r="V104" t="s">
        <v>34</v>
      </c>
      <c r="W104" t="s">
        <v>130</v>
      </c>
      <c r="X104" t="s">
        <v>130</v>
      </c>
      <c r="Y104">
        <f t="shared" si="27"/>
        <v>6480</v>
      </c>
      <c r="Z104" t="s">
        <v>142</v>
      </c>
      <c r="AA104" t="s">
        <v>148</v>
      </c>
      <c r="AB104">
        <f t="shared" si="26"/>
        <v>220000</v>
      </c>
      <c r="AC104">
        <f t="shared" si="28"/>
        <v>0.4660633484162896</v>
      </c>
      <c r="AD104">
        <f t="shared" si="17"/>
        <v>0.49773755656108598</v>
      </c>
      <c r="AE104">
        <f t="shared" si="29"/>
        <v>0.9363636363636364</v>
      </c>
    </row>
    <row r="105" spans="1:31" x14ac:dyDescent="0.2">
      <c r="A105" t="s">
        <v>149</v>
      </c>
      <c r="B105" t="s">
        <v>150</v>
      </c>
      <c r="C105" s="1" t="s">
        <v>151</v>
      </c>
      <c r="D105">
        <v>17</v>
      </c>
      <c r="E105">
        <f t="shared" si="24"/>
        <v>170000</v>
      </c>
      <c r="F105">
        <v>20.6</v>
      </c>
      <c r="G105">
        <f t="shared" si="25"/>
        <v>206000</v>
      </c>
      <c r="H105">
        <f t="shared" si="23"/>
        <v>1.2117647058823531</v>
      </c>
      <c r="I105">
        <v>2.2000000000000002</v>
      </c>
      <c r="J105">
        <f t="shared" si="21"/>
        <v>22</v>
      </c>
      <c r="K105">
        <v>0.06</v>
      </c>
      <c r="N105">
        <v>363</v>
      </c>
      <c r="O105">
        <v>643</v>
      </c>
      <c r="Q105">
        <v>2385</v>
      </c>
      <c r="R105">
        <v>1996</v>
      </c>
      <c r="V105" t="s">
        <v>34</v>
      </c>
      <c r="W105" t="s">
        <v>130</v>
      </c>
      <c r="X105" t="s">
        <v>130</v>
      </c>
      <c r="Y105">
        <f t="shared" si="27"/>
        <v>33910</v>
      </c>
      <c r="Z105" t="s">
        <v>152</v>
      </c>
      <c r="AB105">
        <f t="shared" si="26"/>
        <v>1996000</v>
      </c>
      <c r="AC105">
        <f t="shared" si="28"/>
        <v>0.23398835516739447</v>
      </c>
      <c r="AD105">
        <f t="shared" si="17"/>
        <v>0.72634643377001451</v>
      </c>
      <c r="AE105">
        <f t="shared" si="29"/>
        <v>0.32214428857715433</v>
      </c>
    </row>
    <row r="106" spans="1:31" x14ac:dyDescent="0.2">
      <c r="A106" t="s">
        <v>149</v>
      </c>
      <c r="B106" t="s">
        <v>153</v>
      </c>
      <c r="C106" s="1" t="s">
        <v>154</v>
      </c>
      <c r="D106">
        <v>20.5</v>
      </c>
      <c r="E106">
        <f t="shared" si="24"/>
        <v>205000</v>
      </c>
      <c r="F106">
        <v>20</v>
      </c>
      <c r="G106">
        <f t="shared" si="25"/>
        <v>200000</v>
      </c>
      <c r="H106">
        <f t="shared" si="23"/>
        <v>0.97560975609756095</v>
      </c>
      <c r="I106">
        <v>0.9</v>
      </c>
      <c r="J106">
        <f t="shared" si="21"/>
        <v>9</v>
      </c>
      <c r="K106">
        <v>0.08</v>
      </c>
      <c r="L106">
        <v>1.3</v>
      </c>
      <c r="N106">
        <v>90</v>
      </c>
      <c r="O106">
        <v>305</v>
      </c>
      <c r="Q106">
        <v>725</v>
      </c>
      <c r="R106">
        <v>460</v>
      </c>
      <c r="V106" t="s">
        <v>34</v>
      </c>
      <c r="W106" t="s">
        <v>130</v>
      </c>
      <c r="X106" t="s">
        <v>130</v>
      </c>
      <c r="Y106">
        <f t="shared" si="27"/>
        <v>11200</v>
      </c>
      <c r="Z106" t="s">
        <v>155</v>
      </c>
      <c r="AA106" t="s">
        <v>156</v>
      </c>
      <c r="AB106">
        <f t="shared" si="26"/>
        <v>460000</v>
      </c>
      <c r="AC106">
        <f t="shared" si="28"/>
        <v>0.37423312883435583</v>
      </c>
      <c r="AD106">
        <f t="shared" si="17"/>
        <v>0.56441717791411039</v>
      </c>
      <c r="AE106">
        <f t="shared" si="29"/>
        <v>0.66304347826086951</v>
      </c>
    </row>
    <row r="107" spans="1:31" x14ac:dyDescent="0.2">
      <c r="A107" t="s">
        <v>157</v>
      </c>
      <c r="B107" t="s">
        <v>158</v>
      </c>
      <c r="C107" t="s">
        <v>159</v>
      </c>
      <c r="D107">
        <v>37.277777777777786</v>
      </c>
      <c r="E107">
        <v>372777.77777777775</v>
      </c>
      <c r="F107">
        <v>7.2333333333333325</v>
      </c>
      <c r="G107">
        <v>72333.333333333328</v>
      </c>
      <c r="H107">
        <f t="shared" si="23"/>
        <v>0.19403874813710872</v>
      </c>
      <c r="M107">
        <v>21122.222222222223</v>
      </c>
      <c r="N107">
        <v>123.11111111111111</v>
      </c>
      <c r="O107">
        <v>68</v>
      </c>
      <c r="Q107">
        <v>67.666666666666671</v>
      </c>
      <c r="R107">
        <v>245.77777777777777</v>
      </c>
      <c r="V107" t="s">
        <v>34</v>
      </c>
      <c r="W107" t="s">
        <v>130</v>
      </c>
      <c r="X107" t="s">
        <v>130</v>
      </c>
      <c r="Y107">
        <v>2587.7777777777778</v>
      </c>
      <c r="AB107">
        <v>245777.77777777778</v>
      </c>
      <c r="AC107">
        <f t="shared" si="28"/>
        <v>0.35643564356435647</v>
      </c>
      <c r="AD107">
        <f t="shared" si="17"/>
        <v>1.2882935352358766</v>
      </c>
      <c r="AE107">
        <f t="shared" si="29"/>
        <v>0.27667269439421338</v>
      </c>
    </row>
    <row r="108" spans="1:31" x14ac:dyDescent="0.2">
      <c r="A108" t="s">
        <v>157</v>
      </c>
      <c r="B108" t="s">
        <v>158</v>
      </c>
      <c r="C108" t="s">
        <v>160</v>
      </c>
      <c r="D108">
        <v>38.880000000000003</v>
      </c>
      <c r="E108">
        <v>388800</v>
      </c>
      <c r="F108">
        <v>6.7840000000000007</v>
      </c>
      <c r="G108">
        <v>67840</v>
      </c>
      <c r="H108">
        <f t="shared" si="23"/>
        <v>0.17448559670781894</v>
      </c>
      <c r="M108">
        <v>23740</v>
      </c>
      <c r="N108">
        <v>164.8</v>
      </c>
      <c r="O108">
        <v>73.099999999999994</v>
      </c>
      <c r="Q108">
        <v>79.099999999999994</v>
      </c>
      <c r="R108">
        <v>288.10000000000002</v>
      </c>
      <c r="V108" t="s">
        <v>34</v>
      </c>
      <c r="W108" t="s">
        <v>130</v>
      </c>
      <c r="X108" t="s">
        <v>130</v>
      </c>
      <c r="Y108">
        <v>3170</v>
      </c>
      <c r="AB108">
        <v>288100</v>
      </c>
      <c r="AC108">
        <f t="shared" si="28"/>
        <v>0.29971299712997129</v>
      </c>
      <c r="AD108">
        <f t="shared" si="17"/>
        <v>1.1812218122181222</v>
      </c>
      <c r="AE108">
        <f t="shared" si="29"/>
        <v>0.25373134328358204</v>
      </c>
    </row>
    <row r="109" spans="1:31" x14ac:dyDescent="0.2">
      <c r="A109" t="s">
        <v>157</v>
      </c>
      <c r="B109" t="s">
        <v>158</v>
      </c>
      <c r="C109" t="s">
        <v>161</v>
      </c>
      <c r="D109">
        <v>40.4</v>
      </c>
      <c r="E109">
        <v>404000</v>
      </c>
      <c r="F109">
        <v>9.7025000000000006</v>
      </c>
      <c r="G109">
        <v>97025</v>
      </c>
      <c r="H109">
        <f t="shared" si="23"/>
        <v>0.24016089108910893</v>
      </c>
      <c r="M109">
        <v>20385.714285714286</v>
      </c>
      <c r="N109">
        <v>94.25</v>
      </c>
      <c r="O109">
        <v>98.25</v>
      </c>
      <c r="Q109">
        <v>69.125</v>
      </c>
      <c r="R109">
        <v>282.25</v>
      </c>
      <c r="V109" t="s">
        <v>34</v>
      </c>
      <c r="W109" t="s">
        <v>130</v>
      </c>
      <c r="X109" t="s">
        <v>130</v>
      </c>
      <c r="Y109">
        <v>2616.25</v>
      </c>
      <c r="AB109">
        <v>282250</v>
      </c>
      <c r="AC109">
        <f t="shared" si="28"/>
        <v>0.60137719969395564</v>
      </c>
      <c r="AD109">
        <f t="shared" si="17"/>
        <v>1.7276205049732212</v>
      </c>
      <c r="AE109">
        <f t="shared" si="29"/>
        <v>0.34809565987599644</v>
      </c>
    </row>
    <row r="110" spans="1:31" x14ac:dyDescent="0.2">
      <c r="A110" t="s">
        <v>157</v>
      </c>
      <c r="B110" t="s">
        <v>158</v>
      </c>
      <c r="C110" t="s">
        <v>162</v>
      </c>
      <c r="D110">
        <v>38.162500000000001</v>
      </c>
      <c r="E110">
        <v>381625</v>
      </c>
      <c r="F110">
        <v>9.5162499999999994</v>
      </c>
      <c r="G110">
        <v>95162.5</v>
      </c>
      <c r="H110">
        <f t="shared" si="23"/>
        <v>0.24936128398296756</v>
      </c>
      <c r="M110">
        <v>24225</v>
      </c>
      <c r="N110">
        <v>83.5</v>
      </c>
      <c r="O110">
        <v>84.375</v>
      </c>
      <c r="Q110">
        <v>59</v>
      </c>
      <c r="R110">
        <v>210.5</v>
      </c>
      <c r="V110" t="s">
        <v>34</v>
      </c>
      <c r="W110" t="s">
        <v>130</v>
      </c>
      <c r="X110" t="s">
        <v>130</v>
      </c>
      <c r="Y110">
        <v>2268.75</v>
      </c>
      <c r="AB110">
        <v>210500</v>
      </c>
      <c r="AC110">
        <f t="shared" si="28"/>
        <v>0.59210526315789469</v>
      </c>
      <c r="AD110">
        <f t="shared" si="17"/>
        <v>1.4771929824561403</v>
      </c>
      <c r="AE110">
        <f t="shared" si="29"/>
        <v>0.40083135391923991</v>
      </c>
    </row>
    <row r="111" spans="1:31" x14ac:dyDescent="0.2">
      <c r="A111" t="s">
        <v>157</v>
      </c>
      <c r="B111" t="s">
        <v>158</v>
      </c>
      <c r="C111" t="s">
        <v>163</v>
      </c>
      <c r="D111">
        <v>39.522222222222226</v>
      </c>
      <c r="E111">
        <v>395222.22222222225</v>
      </c>
      <c r="F111">
        <v>10.634444444444446</v>
      </c>
      <c r="G111">
        <v>106344.44444444444</v>
      </c>
      <c r="H111">
        <f t="shared" si="23"/>
        <v>0.26907506325555247</v>
      </c>
      <c r="M111">
        <v>24555.555555555555</v>
      </c>
      <c r="N111">
        <v>74.555555555555557</v>
      </c>
      <c r="O111">
        <v>96.666666666666671</v>
      </c>
      <c r="Q111">
        <v>72.888888888888886</v>
      </c>
      <c r="R111">
        <v>206.33333333333334</v>
      </c>
      <c r="V111" t="s">
        <v>34</v>
      </c>
      <c r="W111" t="s">
        <v>130</v>
      </c>
      <c r="X111" t="s">
        <v>130</v>
      </c>
      <c r="Y111">
        <v>2441.1111111111113</v>
      </c>
      <c r="AB111">
        <v>206333.33333333334</v>
      </c>
      <c r="AC111">
        <f t="shared" si="28"/>
        <v>0.65561416729464961</v>
      </c>
      <c r="AD111">
        <f t="shared" si="17"/>
        <v>1.3993971363978899</v>
      </c>
      <c r="AE111">
        <f t="shared" si="29"/>
        <v>0.46849757673667203</v>
      </c>
    </row>
    <row r="112" spans="1:31" x14ac:dyDescent="0.2">
      <c r="A112" t="s">
        <v>164</v>
      </c>
      <c r="B112" t="s">
        <v>165</v>
      </c>
      <c r="C112" t="s">
        <v>166</v>
      </c>
      <c r="D112">
        <v>2.5499999999999998</v>
      </c>
      <c r="E112">
        <f t="shared" ref="E112:E118" si="30">D112*10000</f>
        <v>25500</v>
      </c>
      <c r="F112">
        <v>40.200000000000003</v>
      </c>
      <c r="G112">
        <f>F112*10000</f>
        <v>402000</v>
      </c>
      <c r="H112">
        <f t="shared" si="23"/>
        <v>15.764705882352944</v>
      </c>
      <c r="N112">
        <v>1529</v>
      </c>
      <c r="O112">
        <v>350.00000000000006</v>
      </c>
      <c r="Q112">
        <v>912</v>
      </c>
      <c r="R112">
        <v>1341</v>
      </c>
      <c r="V112" t="s">
        <v>34</v>
      </c>
      <c r="W112" t="s">
        <v>130</v>
      </c>
      <c r="X112" t="s">
        <v>130</v>
      </c>
      <c r="Y112">
        <f t="shared" ref="Y112:Y175" si="31">(O112+N112+Q112)*10</f>
        <v>27910</v>
      </c>
      <c r="Z112" t="s">
        <v>155</v>
      </c>
      <c r="AA112" t="s">
        <v>167</v>
      </c>
      <c r="AB112">
        <f t="shared" ref="AB112:AB143" si="32">R112*1000</f>
        <v>1341000</v>
      </c>
      <c r="AC112">
        <f t="shared" si="28"/>
        <v>0.14338385907414997</v>
      </c>
      <c r="AD112">
        <f t="shared" si="17"/>
        <v>0.54936501433838592</v>
      </c>
      <c r="AE112">
        <f t="shared" si="29"/>
        <v>0.26099925428784493</v>
      </c>
    </row>
    <row r="113" spans="1:31" x14ac:dyDescent="0.2">
      <c r="A113" t="s">
        <v>164</v>
      </c>
      <c r="B113" t="s">
        <v>165</v>
      </c>
      <c r="C113" t="s">
        <v>168</v>
      </c>
      <c r="D113">
        <v>2.25</v>
      </c>
      <c r="E113">
        <f t="shared" si="30"/>
        <v>22500</v>
      </c>
      <c r="F113">
        <v>30.7</v>
      </c>
      <c r="G113">
        <f t="shared" ref="G113:G118" si="33">F113*10000</f>
        <v>307000</v>
      </c>
      <c r="H113">
        <f t="shared" si="23"/>
        <v>13.644444444444444</v>
      </c>
      <c r="N113">
        <v>1433</v>
      </c>
      <c r="O113">
        <v>250</v>
      </c>
      <c r="Q113">
        <v>600</v>
      </c>
      <c r="R113">
        <v>734.00000000000011</v>
      </c>
      <c r="V113" t="s">
        <v>34</v>
      </c>
      <c r="W113" t="s">
        <v>130</v>
      </c>
      <c r="X113" t="s">
        <v>130</v>
      </c>
      <c r="Y113">
        <f t="shared" si="31"/>
        <v>22830</v>
      </c>
      <c r="Z113" t="s">
        <v>155</v>
      </c>
      <c r="AA113" t="s">
        <v>167</v>
      </c>
      <c r="AB113">
        <f t="shared" si="32"/>
        <v>734000.00000000012</v>
      </c>
      <c r="AC113">
        <f t="shared" si="28"/>
        <v>0.12297097884899164</v>
      </c>
      <c r="AD113">
        <f t="shared" si="17"/>
        <v>0.36104279390063948</v>
      </c>
      <c r="AE113">
        <f t="shared" si="29"/>
        <v>0.34059945504087186</v>
      </c>
    </row>
    <row r="114" spans="1:31" x14ac:dyDescent="0.2">
      <c r="A114" t="s">
        <v>164</v>
      </c>
      <c r="B114" t="s">
        <v>165</v>
      </c>
      <c r="C114" t="s">
        <v>169</v>
      </c>
      <c r="D114">
        <v>1.5</v>
      </c>
      <c r="E114">
        <f t="shared" si="30"/>
        <v>15000</v>
      </c>
      <c r="F114">
        <v>38</v>
      </c>
      <c r="G114">
        <f t="shared" si="33"/>
        <v>380000</v>
      </c>
      <c r="H114">
        <f t="shared" si="23"/>
        <v>25.333333333333332</v>
      </c>
      <c r="N114">
        <v>2200</v>
      </c>
      <c r="O114">
        <v>180</v>
      </c>
      <c r="Q114">
        <v>590</v>
      </c>
      <c r="R114">
        <v>1126</v>
      </c>
      <c r="V114" t="s">
        <v>34</v>
      </c>
      <c r="W114" t="s">
        <v>130</v>
      </c>
      <c r="X114" t="s">
        <v>130</v>
      </c>
      <c r="Y114">
        <f t="shared" si="31"/>
        <v>29700</v>
      </c>
      <c r="Z114" t="s">
        <v>155</v>
      </c>
      <c r="AA114" t="s">
        <v>167</v>
      </c>
      <c r="AB114">
        <f t="shared" si="32"/>
        <v>1126000</v>
      </c>
      <c r="AC114">
        <f t="shared" si="28"/>
        <v>6.4516129032258063E-2</v>
      </c>
      <c r="AD114">
        <f t="shared" si="17"/>
        <v>0.403584229390681</v>
      </c>
      <c r="AE114">
        <f t="shared" si="29"/>
        <v>0.15985790408525755</v>
      </c>
    </row>
    <row r="115" spans="1:31" x14ac:dyDescent="0.2">
      <c r="A115" t="s">
        <v>164</v>
      </c>
      <c r="B115" t="s">
        <v>165</v>
      </c>
      <c r="C115" t="s">
        <v>170</v>
      </c>
      <c r="D115">
        <v>0.4</v>
      </c>
      <c r="E115">
        <f t="shared" si="30"/>
        <v>4000</v>
      </c>
      <c r="F115">
        <v>35.5</v>
      </c>
      <c r="G115">
        <f t="shared" si="33"/>
        <v>355000</v>
      </c>
      <c r="H115">
        <f t="shared" si="23"/>
        <v>88.75</v>
      </c>
      <c r="N115">
        <v>790</v>
      </c>
      <c r="O115">
        <v>90</v>
      </c>
      <c r="Q115">
        <v>480</v>
      </c>
      <c r="R115">
        <v>500</v>
      </c>
      <c r="V115" t="s">
        <v>34</v>
      </c>
      <c r="W115" t="s">
        <v>130</v>
      </c>
      <c r="X115" t="s">
        <v>130</v>
      </c>
      <c r="Y115">
        <f t="shared" si="31"/>
        <v>13600</v>
      </c>
      <c r="Z115" t="s">
        <v>155</v>
      </c>
      <c r="AA115" t="s">
        <v>167</v>
      </c>
      <c r="AB115">
        <f t="shared" si="32"/>
        <v>500000</v>
      </c>
      <c r="AC115">
        <f t="shared" si="28"/>
        <v>7.0866141732283464E-2</v>
      </c>
      <c r="AD115">
        <f t="shared" si="17"/>
        <v>0.39370078740157483</v>
      </c>
      <c r="AE115">
        <f t="shared" si="29"/>
        <v>0.18</v>
      </c>
    </row>
    <row r="116" spans="1:31" x14ac:dyDescent="0.2">
      <c r="A116" t="s">
        <v>164</v>
      </c>
      <c r="B116" t="s">
        <v>165</v>
      </c>
      <c r="C116" t="s">
        <v>171</v>
      </c>
      <c r="D116">
        <v>16.649999999999999</v>
      </c>
      <c r="E116">
        <f t="shared" si="30"/>
        <v>166500</v>
      </c>
      <c r="F116">
        <v>18.8</v>
      </c>
      <c r="G116">
        <f t="shared" si="33"/>
        <v>188000</v>
      </c>
      <c r="H116">
        <f t="shared" si="23"/>
        <v>1.1291291291291292</v>
      </c>
      <c r="N116">
        <v>939</v>
      </c>
      <c r="O116">
        <v>223</v>
      </c>
      <c r="Q116">
        <v>777</v>
      </c>
      <c r="R116">
        <v>1192</v>
      </c>
      <c r="V116" t="s">
        <v>34</v>
      </c>
      <c r="W116" t="s">
        <v>130</v>
      </c>
      <c r="X116" t="s">
        <v>130</v>
      </c>
      <c r="Y116">
        <f t="shared" si="31"/>
        <v>19390</v>
      </c>
      <c r="Z116" t="s">
        <v>155</v>
      </c>
      <c r="AA116" t="s">
        <v>167</v>
      </c>
      <c r="AB116">
        <f t="shared" si="32"/>
        <v>1192000</v>
      </c>
      <c r="AC116">
        <f t="shared" si="28"/>
        <v>0.12995337995337997</v>
      </c>
      <c r="AD116">
        <f t="shared" si="17"/>
        <v>0.69463869463869465</v>
      </c>
      <c r="AE116">
        <f t="shared" si="29"/>
        <v>0.18708053691275167</v>
      </c>
    </row>
    <row r="117" spans="1:31" x14ac:dyDescent="0.2">
      <c r="A117" t="s">
        <v>164</v>
      </c>
      <c r="B117" t="s">
        <v>165</v>
      </c>
      <c r="C117" t="s">
        <v>172</v>
      </c>
      <c r="D117">
        <v>0.4</v>
      </c>
      <c r="E117">
        <f t="shared" si="30"/>
        <v>4000</v>
      </c>
      <c r="F117">
        <v>43.7</v>
      </c>
      <c r="G117">
        <f t="shared" si="33"/>
        <v>437000</v>
      </c>
      <c r="H117">
        <f t="shared" si="23"/>
        <v>109.25</v>
      </c>
      <c r="N117">
        <v>1369</v>
      </c>
      <c r="O117">
        <v>340</v>
      </c>
      <c r="Q117">
        <v>775</v>
      </c>
      <c r="R117">
        <v>1254.0000000000002</v>
      </c>
      <c r="V117" t="s">
        <v>34</v>
      </c>
      <c r="W117" t="s">
        <v>130</v>
      </c>
      <c r="X117" t="s">
        <v>130</v>
      </c>
      <c r="Y117">
        <f t="shared" si="31"/>
        <v>24840</v>
      </c>
      <c r="Z117" t="s">
        <v>155</v>
      </c>
      <c r="AA117" t="s">
        <v>167</v>
      </c>
      <c r="AB117">
        <f t="shared" si="32"/>
        <v>1254000.0000000002</v>
      </c>
      <c r="AC117">
        <f t="shared" si="28"/>
        <v>0.15858208955223882</v>
      </c>
      <c r="AD117">
        <f t="shared" si="17"/>
        <v>0.5848880597014926</v>
      </c>
      <c r="AE117">
        <f t="shared" si="29"/>
        <v>0.27113237639553422</v>
      </c>
    </row>
    <row r="118" spans="1:31" x14ac:dyDescent="0.2">
      <c r="A118" t="s">
        <v>164</v>
      </c>
      <c r="B118" t="s">
        <v>165</v>
      </c>
      <c r="C118" t="s">
        <v>173</v>
      </c>
      <c r="D118">
        <v>1.25</v>
      </c>
      <c r="E118">
        <f t="shared" si="30"/>
        <v>12500</v>
      </c>
      <c r="F118">
        <v>27.8</v>
      </c>
      <c r="G118">
        <f t="shared" si="33"/>
        <v>278000</v>
      </c>
      <c r="H118">
        <f t="shared" si="23"/>
        <v>22.240000000000002</v>
      </c>
      <c r="N118">
        <v>938</v>
      </c>
      <c r="O118">
        <v>109</v>
      </c>
      <c r="Q118">
        <v>783</v>
      </c>
      <c r="R118">
        <v>2098</v>
      </c>
      <c r="V118" t="s">
        <v>34</v>
      </c>
      <c r="W118" t="s">
        <v>130</v>
      </c>
      <c r="X118" t="s">
        <v>130</v>
      </c>
      <c r="Y118">
        <f t="shared" si="31"/>
        <v>18300</v>
      </c>
      <c r="Z118" t="s">
        <v>155</v>
      </c>
      <c r="AA118" t="s">
        <v>167</v>
      </c>
      <c r="AB118">
        <f t="shared" si="32"/>
        <v>2098000</v>
      </c>
      <c r="AC118">
        <f t="shared" si="28"/>
        <v>6.3335270191748977E-2</v>
      </c>
      <c r="AD118">
        <f t="shared" si="17"/>
        <v>1.2190586868099942</v>
      </c>
      <c r="AE118">
        <f t="shared" si="29"/>
        <v>5.1954242135367014E-2</v>
      </c>
    </row>
    <row r="119" spans="1:31" x14ac:dyDescent="0.2">
      <c r="A119" t="s">
        <v>174</v>
      </c>
      <c r="B119" t="s">
        <v>175</v>
      </c>
      <c r="C119" s="5" t="s">
        <v>176</v>
      </c>
      <c r="D119">
        <f>E119/10000</f>
        <v>0.17673119680168714</v>
      </c>
      <c r="E119">
        <v>1767.3119680168713</v>
      </c>
      <c r="F119">
        <v>4.0206021980086417</v>
      </c>
      <c r="G119">
        <f>F119*10000</f>
        <v>40206.021980086414</v>
      </c>
      <c r="H119">
        <f t="shared" si="23"/>
        <v>22.749815939515322</v>
      </c>
      <c r="I119" s="6">
        <v>1.46</v>
      </c>
      <c r="J119">
        <f t="shared" ref="J119:J182" si="34">I119*10</f>
        <v>14.6</v>
      </c>
      <c r="K119" s="6">
        <v>2.78</v>
      </c>
      <c r="L119" s="6">
        <v>4.3600000000000003</v>
      </c>
      <c r="M119" s="6">
        <v>300</v>
      </c>
      <c r="N119" s="6">
        <v>98.5</v>
      </c>
      <c r="O119" s="6">
        <v>22.7</v>
      </c>
      <c r="P119" s="6">
        <v>10.1</v>
      </c>
      <c r="Q119" s="6">
        <v>56.5</v>
      </c>
      <c r="R119" s="6">
        <v>330</v>
      </c>
      <c r="S119" s="6">
        <v>45.2</v>
      </c>
      <c r="T119" s="6">
        <v>107</v>
      </c>
      <c r="U119" s="6">
        <v>180</v>
      </c>
      <c r="V119" t="s">
        <v>177</v>
      </c>
      <c r="Y119">
        <f t="shared" si="31"/>
        <v>1777</v>
      </c>
      <c r="Z119" t="s">
        <v>178</v>
      </c>
      <c r="AB119">
        <f t="shared" si="32"/>
        <v>330000</v>
      </c>
      <c r="AC119">
        <f t="shared" si="28"/>
        <v>0.14645161290322581</v>
      </c>
      <c r="AD119">
        <f t="shared" si="17"/>
        <v>2.129032258064516</v>
      </c>
      <c r="AE119">
        <f t="shared" si="29"/>
        <v>6.8787878787878787E-2</v>
      </c>
    </row>
    <row r="120" spans="1:31" x14ac:dyDescent="0.2">
      <c r="A120" t="s">
        <v>174</v>
      </c>
      <c r="B120" t="s">
        <v>175</v>
      </c>
      <c r="C120" s="5" t="s">
        <v>179</v>
      </c>
      <c r="D120">
        <f t="shared" ref="D120:D123" si="35">E120/10000</f>
        <v>0.13158032575200107</v>
      </c>
      <c r="E120">
        <v>1315.8032575200107</v>
      </c>
      <c r="F120">
        <v>6.0147817208341161</v>
      </c>
      <c r="G120">
        <f t="shared" ref="G120:G123" si="36">F120*10000</f>
        <v>60147.817208341163</v>
      </c>
      <c r="H120">
        <f t="shared" si="23"/>
        <v>45.711862213889098</v>
      </c>
      <c r="I120" s="6">
        <v>2.69</v>
      </c>
      <c r="J120">
        <f t="shared" si="34"/>
        <v>26.9</v>
      </c>
      <c r="K120" s="6">
        <v>1.48</v>
      </c>
      <c r="L120" s="6">
        <v>5.75</v>
      </c>
      <c r="M120" s="6">
        <v>211</v>
      </c>
      <c r="N120" s="6">
        <v>170</v>
      </c>
      <c r="O120" s="6">
        <v>22.2</v>
      </c>
      <c r="P120" s="6">
        <v>13.6</v>
      </c>
      <c r="Q120" s="6">
        <v>62.7</v>
      </c>
      <c r="R120" s="6">
        <v>782</v>
      </c>
      <c r="S120" s="6">
        <v>33.200000000000003</v>
      </c>
      <c r="T120" s="6">
        <v>84.4</v>
      </c>
      <c r="U120" s="6">
        <v>165</v>
      </c>
      <c r="V120" t="s">
        <v>177</v>
      </c>
      <c r="Y120">
        <f t="shared" si="31"/>
        <v>2549</v>
      </c>
      <c r="Z120" t="s">
        <v>178</v>
      </c>
      <c r="AB120">
        <f t="shared" si="32"/>
        <v>782000</v>
      </c>
      <c r="AC120">
        <f t="shared" si="28"/>
        <v>9.5401804899011608E-2</v>
      </c>
      <c r="AD120">
        <f t="shared" si="17"/>
        <v>3.3605500644606789</v>
      </c>
      <c r="AE120">
        <f t="shared" si="29"/>
        <v>2.8388746803069052E-2</v>
      </c>
    </row>
    <row r="121" spans="1:31" x14ac:dyDescent="0.2">
      <c r="A121" t="s">
        <v>180</v>
      </c>
      <c r="B121" t="s">
        <v>175</v>
      </c>
      <c r="C121" s="5" t="s">
        <v>181</v>
      </c>
      <c r="D121">
        <f t="shared" si="35"/>
        <v>2.4215349237496726</v>
      </c>
      <c r="E121">
        <v>24215.349237496725</v>
      </c>
      <c r="F121">
        <v>8.9445721961300038</v>
      </c>
      <c r="G121">
        <f t="shared" si="36"/>
        <v>89445.721961300034</v>
      </c>
      <c r="H121">
        <f t="shared" si="23"/>
        <v>3.6937613859723353</v>
      </c>
      <c r="I121" s="6">
        <v>1.05</v>
      </c>
      <c r="J121">
        <f t="shared" si="34"/>
        <v>10.5</v>
      </c>
      <c r="K121" s="6">
        <v>2.42</v>
      </c>
      <c r="L121" s="6">
        <v>1.95</v>
      </c>
      <c r="M121" s="6">
        <v>591</v>
      </c>
      <c r="N121" s="6">
        <v>293</v>
      </c>
      <c r="O121" s="6">
        <v>413</v>
      </c>
      <c r="P121" s="6">
        <v>10.3</v>
      </c>
      <c r="Q121" s="6">
        <v>192</v>
      </c>
      <c r="R121" s="6">
        <v>231</v>
      </c>
      <c r="S121" s="6">
        <v>11.5</v>
      </c>
      <c r="T121" s="6">
        <v>37.1</v>
      </c>
      <c r="U121" s="6">
        <v>576</v>
      </c>
      <c r="V121" t="s">
        <v>34</v>
      </c>
      <c r="W121" t="s">
        <v>130</v>
      </c>
      <c r="X121" t="s">
        <v>130</v>
      </c>
      <c r="Y121">
        <f t="shared" si="31"/>
        <v>8980</v>
      </c>
      <c r="AB121">
        <f t="shared" si="32"/>
        <v>231000</v>
      </c>
      <c r="AC121">
        <f t="shared" si="28"/>
        <v>0.85154639175257729</v>
      </c>
      <c r="AD121">
        <f t="shared" si="17"/>
        <v>0.47628865979381441</v>
      </c>
      <c r="AE121">
        <f t="shared" si="29"/>
        <v>1.7878787878787878</v>
      </c>
    </row>
    <row r="122" spans="1:31" x14ac:dyDescent="0.2">
      <c r="A122" t="s">
        <v>180</v>
      </c>
      <c r="B122" t="s">
        <v>175</v>
      </c>
      <c r="C122" s="5" t="s">
        <v>182</v>
      </c>
      <c r="D122">
        <f t="shared" si="35"/>
        <v>36.241821989528802</v>
      </c>
      <c r="E122">
        <v>362418.219895288</v>
      </c>
      <c r="F122">
        <v>13.445149736990418</v>
      </c>
      <c r="G122">
        <f t="shared" si="36"/>
        <v>134451.49736990419</v>
      </c>
      <c r="H122">
        <f t="shared" si="23"/>
        <v>0.37098437658225542</v>
      </c>
      <c r="I122" s="6">
        <v>0.08</v>
      </c>
      <c r="J122">
        <f t="shared" si="34"/>
        <v>0.8</v>
      </c>
      <c r="K122" s="6">
        <v>0.79300000000000004</v>
      </c>
      <c r="L122" s="6">
        <v>0.94</v>
      </c>
      <c r="M122" s="6">
        <v>6360</v>
      </c>
      <c r="N122" s="6">
        <v>9.5</v>
      </c>
      <c r="O122" s="6">
        <v>93.8</v>
      </c>
      <c r="P122" s="6">
        <v>40.799999999999997</v>
      </c>
      <c r="Q122" s="6">
        <v>4.5999999999999996</v>
      </c>
      <c r="R122" s="6">
        <v>549</v>
      </c>
      <c r="S122" s="6">
        <v>36.799999999999997</v>
      </c>
      <c r="T122" s="6">
        <v>30.9</v>
      </c>
      <c r="U122" s="6">
        <v>850</v>
      </c>
      <c r="V122" t="s">
        <v>34</v>
      </c>
      <c r="W122" t="s">
        <v>130</v>
      </c>
      <c r="X122" t="s">
        <v>130</v>
      </c>
      <c r="Y122">
        <f t="shared" si="31"/>
        <v>1079</v>
      </c>
      <c r="AB122">
        <f t="shared" si="32"/>
        <v>549000</v>
      </c>
      <c r="AC122">
        <f t="shared" si="28"/>
        <v>6.6524822695035457</v>
      </c>
      <c r="AD122">
        <f t="shared" si="17"/>
        <v>38.936170212765958</v>
      </c>
      <c r="AE122">
        <f t="shared" si="29"/>
        <v>0.17085610200364298</v>
      </c>
    </row>
    <row r="123" spans="1:31" x14ac:dyDescent="0.2">
      <c r="A123" t="s">
        <v>183</v>
      </c>
      <c r="B123" t="s">
        <v>175</v>
      </c>
      <c r="C123" s="5" t="s">
        <v>184</v>
      </c>
      <c r="D123">
        <f t="shared" si="35"/>
        <v>8.6875929439195687</v>
      </c>
      <c r="E123">
        <v>86875.929439195694</v>
      </c>
      <c r="F123">
        <v>49.44791660717641</v>
      </c>
      <c r="G123">
        <f t="shared" si="36"/>
        <v>494479.16607176408</v>
      </c>
      <c r="H123">
        <f t="shared" si="23"/>
        <v>5.6917856219063445</v>
      </c>
      <c r="I123" s="6">
        <v>7.0000000000000007E-2</v>
      </c>
      <c r="J123">
        <f t="shared" si="34"/>
        <v>0.70000000000000007</v>
      </c>
      <c r="K123" s="6">
        <v>1.7999999999999999E-2</v>
      </c>
      <c r="L123" s="6">
        <v>0.56999999999999995</v>
      </c>
      <c r="M123" s="6">
        <v>4410</v>
      </c>
      <c r="N123" s="6">
        <v>8.8000000000000007</v>
      </c>
      <c r="O123" s="6">
        <v>35.200000000000003</v>
      </c>
      <c r="P123" s="6">
        <v>11</v>
      </c>
      <c r="Q123" s="6">
        <v>17.899999999999999</v>
      </c>
      <c r="R123" s="6">
        <v>138</v>
      </c>
      <c r="S123" s="6">
        <v>0.2</v>
      </c>
      <c r="T123" s="6">
        <v>1.5</v>
      </c>
      <c r="U123" s="6">
        <v>105</v>
      </c>
      <c r="V123" t="s">
        <v>34</v>
      </c>
      <c r="W123" t="s">
        <v>130</v>
      </c>
      <c r="X123" t="s">
        <v>130</v>
      </c>
      <c r="Y123">
        <f t="shared" si="31"/>
        <v>619</v>
      </c>
      <c r="AB123">
        <f t="shared" si="32"/>
        <v>138000</v>
      </c>
      <c r="AC123">
        <f t="shared" si="28"/>
        <v>1.3183520599250937</v>
      </c>
      <c r="AD123">
        <f t="shared" si="17"/>
        <v>5.1685393258426968</v>
      </c>
      <c r="AE123">
        <f t="shared" si="29"/>
        <v>0.25507246376811599</v>
      </c>
    </row>
    <row r="124" spans="1:31" x14ac:dyDescent="0.2">
      <c r="A124" t="s">
        <v>185</v>
      </c>
      <c r="B124" t="s">
        <v>186</v>
      </c>
      <c r="C124" s="1"/>
      <c r="D124" s="7">
        <v>23.112349219609001</v>
      </c>
      <c r="E124" s="7">
        <f>D124*10000</f>
        <v>231123.49219609002</v>
      </c>
      <c r="F124">
        <v>0.47560398271651327</v>
      </c>
      <c r="G124">
        <f>F124*10000</f>
        <v>4756.0398271651329</v>
      </c>
      <c r="H124">
        <f t="shared" si="23"/>
        <v>2.0577916082758083E-2</v>
      </c>
      <c r="I124" s="7">
        <v>0.8844526486769021</v>
      </c>
      <c r="J124">
        <f t="shared" si="34"/>
        <v>8.8445264867690216</v>
      </c>
      <c r="K124" s="7">
        <v>1.8546448065389996E-2</v>
      </c>
      <c r="L124">
        <v>10.7918305770239</v>
      </c>
      <c r="M124">
        <v>269.03333333333336</v>
      </c>
      <c r="N124">
        <v>31</v>
      </c>
      <c r="O124" s="7">
        <v>8</v>
      </c>
      <c r="Q124" s="7">
        <v>20</v>
      </c>
      <c r="T124" s="7">
        <v>5.3466666666666667</v>
      </c>
      <c r="U124">
        <v>183.66666666666666</v>
      </c>
      <c r="V124" t="s">
        <v>187</v>
      </c>
      <c r="W124" t="s">
        <v>188</v>
      </c>
      <c r="X124" t="s">
        <v>188</v>
      </c>
      <c r="Y124">
        <f t="shared" si="31"/>
        <v>590</v>
      </c>
      <c r="AB124">
        <f t="shared" si="32"/>
        <v>0</v>
      </c>
      <c r="AC124">
        <f t="shared" si="28"/>
        <v>0.15686274509803921</v>
      </c>
      <c r="AD124">
        <f t="shared" si="17"/>
        <v>0</v>
      </c>
      <c r="AE124" t="e">
        <f t="shared" si="29"/>
        <v>#DIV/0!</v>
      </c>
    </row>
    <row r="125" spans="1:31" ht="16" x14ac:dyDescent="0.2">
      <c r="A125" s="8" t="s">
        <v>189</v>
      </c>
      <c r="B125" t="s">
        <v>190</v>
      </c>
      <c r="C125" s="1"/>
      <c r="D125" s="2">
        <v>28.114803316087539</v>
      </c>
      <c r="E125" s="7">
        <f t="shared" ref="E125:E140" si="37">D125*10000</f>
        <v>281148.03316087538</v>
      </c>
      <c r="F125">
        <v>1.6342903939521223</v>
      </c>
      <c r="G125">
        <f t="shared" ref="G125:G145" si="38">F125*10000</f>
        <v>16342.903939521222</v>
      </c>
      <c r="H125">
        <f t="shared" si="23"/>
        <v>5.812917755739614E-2</v>
      </c>
      <c r="I125" s="7">
        <v>0.53948496258987499</v>
      </c>
      <c r="J125">
        <f t="shared" si="34"/>
        <v>5.3948496258987504</v>
      </c>
      <c r="K125" s="7">
        <v>0.10131204540813335</v>
      </c>
      <c r="L125">
        <v>12.044208526396531</v>
      </c>
      <c r="M125">
        <v>8020.0093370681616</v>
      </c>
      <c r="N125">
        <v>37.24285714285714</v>
      </c>
      <c r="O125" s="9">
        <v>69.514285714285705</v>
      </c>
      <c r="P125" s="9"/>
      <c r="Q125" s="9">
        <v>233.71428571428572</v>
      </c>
      <c r="R125" s="9">
        <v>54.628571428571426</v>
      </c>
      <c r="S125" s="9"/>
      <c r="T125" s="9"/>
      <c r="U125" s="9">
        <v>3093</v>
      </c>
      <c r="V125" t="s">
        <v>187</v>
      </c>
      <c r="W125" t="s">
        <v>188</v>
      </c>
      <c r="X125" t="s">
        <v>188</v>
      </c>
      <c r="Y125">
        <f t="shared" si="31"/>
        <v>3404.7142857142853</v>
      </c>
      <c r="AB125">
        <f t="shared" si="32"/>
        <v>54628.571428571428</v>
      </c>
      <c r="AC125">
        <f t="shared" si="28"/>
        <v>0.25655085147888435</v>
      </c>
      <c r="AD125">
        <f t="shared" si="17"/>
        <v>0.20161332841250593</v>
      </c>
      <c r="AE125">
        <f t="shared" si="29"/>
        <v>1.272489539748954</v>
      </c>
    </row>
    <row r="126" spans="1:31" x14ac:dyDescent="0.2">
      <c r="A126" t="s">
        <v>191</v>
      </c>
      <c r="B126" t="s">
        <v>192</v>
      </c>
      <c r="C126" s="1"/>
      <c r="D126" s="7">
        <v>23.725259547044427</v>
      </c>
      <c r="E126" s="7">
        <f t="shared" si="37"/>
        <v>237252.59547044427</v>
      </c>
      <c r="F126">
        <v>1.1651131880518504</v>
      </c>
      <c r="G126">
        <f t="shared" si="38"/>
        <v>11651.131880518504</v>
      </c>
      <c r="H126">
        <f t="shared" si="23"/>
        <v>4.9108553933480334E-2</v>
      </c>
      <c r="I126" s="7">
        <v>1.85112567554459</v>
      </c>
      <c r="J126">
        <f t="shared" si="34"/>
        <v>18.511256755445899</v>
      </c>
      <c r="K126" s="7">
        <v>0.2030217848224691</v>
      </c>
      <c r="L126">
        <v>6.8324437295595022</v>
      </c>
      <c r="M126">
        <v>785.29004666666663</v>
      </c>
      <c r="N126">
        <v>22</v>
      </c>
      <c r="O126">
        <v>94</v>
      </c>
      <c r="P126">
        <v>22.4</v>
      </c>
      <c r="Q126">
        <v>812</v>
      </c>
      <c r="R126">
        <v>101</v>
      </c>
      <c r="V126" t="s">
        <v>187</v>
      </c>
      <c r="W126" t="s">
        <v>188</v>
      </c>
      <c r="X126" t="s">
        <v>188</v>
      </c>
      <c r="Y126">
        <f t="shared" si="31"/>
        <v>9280</v>
      </c>
      <c r="AB126">
        <f t="shared" si="32"/>
        <v>101000</v>
      </c>
      <c r="AC126">
        <f t="shared" si="28"/>
        <v>0.11270983213429256</v>
      </c>
      <c r="AD126">
        <f t="shared" si="17"/>
        <v>0.1211031175059952</v>
      </c>
      <c r="AE126">
        <f t="shared" si="29"/>
        <v>0.93069306930693074</v>
      </c>
    </row>
    <row r="127" spans="1:31" ht="16" x14ac:dyDescent="0.2">
      <c r="A127" s="8" t="s">
        <v>193</v>
      </c>
      <c r="B127" t="s">
        <v>207</v>
      </c>
      <c r="C127" s="1"/>
      <c r="D127" s="2">
        <v>26.709123712597304</v>
      </c>
      <c r="E127" s="7">
        <f t="shared" si="37"/>
        <v>267091.23712597304</v>
      </c>
      <c r="F127">
        <v>1.1530773764794291</v>
      </c>
      <c r="G127">
        <f t="shared" si="38"/>
        <v>11530.77376479429</v>
      </c>
      <c r="H127">
        <f t="shared" si="23"/>
        <v>4.317166631474257E-2</v>
      </c>
      <c r="I127" s="7">
        <v>3.0558844071615008</v>
      </c>
      <c r="J127">
        <f t="shared" si="34"/>
        <v>30.558844071615006</v>
      </c>
      <c r="K127" s="7">
        <v>4.0802185743857987E-2</v>
      </c>
      <c r="L127">
        <v>9.9931636452474635</v>
      </c>
      <c r="M127">
        <v>3169.05</v>
      </c>
      <c r="N127">
        <v>25.342499999999998</v>
      </c>
      <c r="O127">
        <v>61.837499999999999</v>
      </c>
      <c r="P127">
        <v>0.99249999999999994</v>
      </c>
      <c r="Q127">
        <v>242.36250000000001</v>
      </c>
      <c r="R127" s="10">
        <v>115.4375</v>
      </c>
      <c r="U127">
        <v>206.95</v>
      </c>
      <c r="V127" t="s">
        <v>187</v>
      </c>
      <c r="W127" t="s">
        <v>188</v>
      </c>
      <c r="X127" t="s">
        <v>188</v>
      </c>
      <c r="Y127">
        <f t="shared" si="31"/>
        <v>3295.4250000000002</v>
      </c>
      <c r="AB127">
        <f t="shared" si="32"/>
        <v>115437.5</v>
      </c>
      <c r="AC127">
        <f t="shared" si="28"/>
        <v>0.23099120300330589</v>
      </c>
      <c r="AD127">
        <f t="shared" si="17"/>
        <v>0.43121159485254296</v>
      </c>
      <c r="AE127">
        <f t="shared" si="29"/>
        <v>0.53567948023822409</v>
      </c>
    </row>
    <row r="128" spans="1:31" ht="16" x14ac:dyDescent="0.2">
      <c r="A128" s="8" t="s">
        <v>194</v>
      </c>
      <c r="B128" t="s">
        <v>195</v>
      </c>
      <c r="C128" s="1"/>
      <c r="D128" s="2">
        <v>32.121940447587122</v>
      </c>
      <c r="E128" s="7">
        <f t="shared" si="37"/>
        <v>321219.40447587124</v>
      </c>
      <c r="F128">
        <v>1.7823492391508549</v>
      </c>
      <c r="G128">
        <f t="shared" si="38"/>
        <v>17823.492391508549</v>
      </c>
      <c r="H128">
        <f t="shared" si="23"/>
        <v>5.5486972901250681E-2</v>
      </c>
      <c r="I128" s="7">
        <v>1.738753502512546</v>
      </c>
      <c r="J128">
        <f t="shared" si="34"/>
        <v>17.387535025125459</v>
      </c>
      <c r="K128" s="7">
        <v>0</v>
      </c>
      <c r="L128">
        <v>8.0950640840457435</v>
      </c>
      <c r="M128">
        <v>18500</v>
      </c>
      <c r="N128">
        <v>14.333333333333334</v>
      </c>
      <c r="O128" s="9">
        <v>14.5</v>
      </c>
      <c r="P128" s="9"/>
      <c r="Q128" s="9">
        <v>134.33333333333334</v>
      </c>
      <c r="R128" s="9">
        <v>31.666666666666668</v>
      </c>
      <c r="S128" s="9"/>
      <c r="T128" s="9"/>
      <c r="U128" s="9"/>
      <c r="V128" t="s">
        <v>187</v>
      </c>
      <c r="W128" t="s">
        <v>188</v>
      </c>
      <c r="X128" t="s">
        <v>188</v>
      </c>
      <c r="Y128">
        <f t="shared" si="31"/>
        <v>1631.666666666667</v>
      </c>
      <c r="AB128">
        <f t="shared" si="32"/>
        <v>31666.666666666668</v>
      </c>
      <c r="AC128">
        <f t="shared" si="28"/>
        <v>9.7533632286995506E-2</v>
      </c>
      <c r="AD128">
        <f t="shared" si="17"/>
        <v>0.21300448430493271</v>
      </c>
      <c r="AE128">
        <f t="shared" si="29"/>
        <v>0.45789473684210524</v>
      </c>
    </row>
    <row r="129" spans="1:31" ht="16" x14ac:dyDescent="0.2">
      <c r="A129" s="8" t="s">
        <v>193</v>
      </c>
      <c r="B129" t="s">
        <v>673</v>
      </c>
      <c r="C129" s="1"/>
      <c r="D129" s="2">
        <v>16.031282663305955</v>
      </c>
      <c r="E129" s="7">
        <f t="shared" si="37"/>
        <v>160312.82663305957</v>
      </c>
      <c r="F129">
        <v>0.19583693405974076</v>
      </c>
      <c r="G129">
        <f t="shared" si="38"/>
        <v>1958.3693405974075</v>
      </c>
      <c r="H129">
        <f t="shared" si="23"/>
        <v>1.2215924213474972E-2</v>
      </c>
      <c r="I129">
        <v>1.7608648187294684</v>
      </c>
      <c r="J129">
        <f t="shared" si="34"/>
        <v>17.608648187294683</v>
      </c>
      <c r="K129">
        <v>1.1127868839233996E-2</v>
      </c>
      <c r="L129">
        <v>23.799202530787802</v>
      </c>
      <c r="M129">
        <v>28.7</v>
      </c>
      <c r="N129">
        <v>20.100000000000001</v>
      </c>
      <c r="O129">
        <v>1</v>
      </c>
      <c r="P129">
        <v>1.19</v>
      </c>
      <c r="Q129">
        <v>129</v>
      </c>
      <c r="R129">
        <v>82.3</v>
      </c>
      <c r="T129">
        <v>3</v>
      </c>
      <c r="U129">
        <v>2204</v>
      </c>
      <c r="V129" t="s">
        <v>187</v>
      </c>
      <c r="W129" t="s">
        <v>188</v>
      </c>
      <c r="X129" t="s">
        <v>188</v>
      </c>
      <c r="Y129">
        <f t="shared" si="31"/>
        <v>1501</v>
      </c>
      <c r="AB129">
        <f t="shared" si="32"/>
        <v>82300</v>
      </c>
      <c r="AC129">
        <f t="shared" si="28"/>
        <v>6.7069081153588199E-3</v>
      </c>
      <c r="AD129">
        <f t="shared" si="17"/>
        <v>0.55197853789403084</v>
      </c>
      <c r="AE129">
        <f t="shared" si="29"/>
        <v>1.2150668286755772E-2</v>
      </c>
    </row>
    <row r="130" spans="1:31" ht="16" x14ac:dyDescent="0.2">
      <c r="A130" s="8" t="s">
        <v>193</v>
      </c>
      <c r="B130" t="s">
        <v>207</v>
      </c>
      <c r="C130" s="1"/>
      <c r="D130" s="2">
        <v>35.485670127182559</v>
      </c>
      <c r="E130" s="7">
        <f>D130*10000</f>
        <v>354856.70127182559</v>
      </c>
      <c r="F130">
        <v>1.1452963554386624</v>
      </c>
      <c r="G130">
        <f t="shared" si="38"/>
        <v>11452.963554386624</v>
      </c>
      <c r="H130">
        <f t="shared" si="23"/>
        <v>3.2274897200302501E-2</v>
      </c>
      <c r="I130" s="7">
        <v>1.822374480205635</v>
      </c>
      <c r="J130">
        <f t="shared" si="34"/>
        <v>18.223744802056348</v>
      </c>
      <c r="K130" s="7">
        <v>4.1729508147127489E-2</v>
      </c>
      <c r="L130">
        <v>4.7183884416895241</v>
      </c>
      <c r="M130">
        <v>6021.8</v>
      </c>
      <c r="N130">
        <v>29.308</v>
      </c>
      <c r="O130">
        <v>212.6</v>
      </c>
      <c r="P130">
        <v>1.3240000000000001</v>
      </c>
      <c r="Q130">
        <v>331.4</v>
      </c>
      <c r="R130">
        <v>102.872</v>
      </c>
      <c r="V130" t="s">
        <v>187</v>
      </c>
      <c r="W130" t="s">
        <v>188</v>
      </c>
      <c r="X130" t="s">
        <v>188</v>
      </c>
      <c r="Y130">
        <f t="shared" si="31"/>
        <v>5733.08</v>
      </c>
      <c r="AB130">
        <f t="shared" si="32"/>
        <v>102872</v>
      </c>
      <c r="AC130">
        <f t="shared" si="28"/>
        <v>0.58939640928396375</v>
      </c>
      <c r="AD130">
        <f t="shared" ref="AD130:AD193" si="39">R130/(Q130+N130)</f>
        <v>0.28519467269924709</v>
      </c>
      <c r="AE130">
        <f t="shared" si="29"/>
        <v>2.0666459289213779</v>
      </c>
    </row>
    <row r="131" spans="1:31" ht="16" x14ac:dyDescent="0.2">
      <c r="A131" s="8" t="s">
        <v>194</v>
      </c>
      <c r="B131" t="s">
        <v>196</v>
      </c>
      <c r="C131" s="1"/>
      <c r="D131" s="2">
        <v>15.845412719383571</v>
      </c>
      <c r="E131" s="7">
        <f t="shared" si="37"/>
        <v>158454.12719383571</v>
      </c>
      <c r="F131">
        <v>3.4844985910201007</v>
      </c>
      <c r="G131">
        <f t="shared" si="38"/>
        <v>34844.985910201009</v>
      </c>
      <c r="H131">
        <f t="shared" si="23"/>
        <v>0.21990582717719562</v>
      </c>
      <c r="I131" s="7">
        <v>1.435225434443882</v>
      </c>
      <c r="J131">
        <f t="shared" si="34"/>
        <v>14.352254344438819</v>
      </c>
      <c r="K131" s="7">
        <v>5.9348633809247979E-2</v>
      </c>
      <c r="L131">
        <v>7.4756654195807934</v>
      </c>
      <c r="M131">
        <v>527.66666666666663</v>
      </c>
      <c r="N131">
        <v>34.333333333333336</v>
      </c>
      <c r="O131" s="2">
        <v>79.666666666666671</v>
      </c>
      <c r="P131" s="2">
        <v>4.3</v>
      </c>
      <c r="Q131" s="2">
        <v>5</v>
      </c>
      <c r="R131" s="11">
        <v>38.666666666666664</v>
      </c>
      <c r="S131" s="11"/>
      <c r="T131">
        <v>0.53333333333333333</v>
      </c>
      <c r="U131" s="9">
        <v>472.33333333333331</v>
      </c>
      <c r="V131" t="s">
        <v>187</v>
      </c>
      <c r="W131" t="s">
        <v>188</v>
      </c>
      <c r="X131" t="s">
        <v>188</v>
      </c>
      <c r="Y131">
        <f t="shared" si="31"/>
        <v>1190</v>
      </c>
      <c r="AB131">
        <f t="shared" si="32"/>
        <v>38666.666666666664</v>
      </c>
      <c r="AC131">
        <f t="shared" si="28"/>
        <v>2.0254237288135593</v>
      </c>
      <c r="AD131">
        <f t="shared" si="39"/>
        <v>0.98305084745762705</v>
      </c>
      <c r="AE131">
        <f t="shared" si="29"/>
        <v>2.0603448275862073</v>
      </c>
    </row>
    <row r="132" spans="1:31" x14ac:dyDescent="0.2">
      <c r="A132" t="s">
        <v>191</v>
      </c>
      <c r="B132" t="s">
        <v>192</v>
      </c>
      <c r="C132" s="1"/>
      <c r="D132" s="2">
        <v>25.501693398883507</v>
      </c>
      <c r="E132" s="7">
        <f t="shared" si="37"/>
        <v>255016.93398883508</v>
      </c>
      <c r="F132">
        <v>1.3580884531385313</v>
      </c>
      <c r="G132">
        <f t="shared" si="38"/>
        <v>13580.884531385313</v>
      </c>
      <c r="H132">
        <f t="shared" si="23"/>
        <v>5.3254834174972475E-2</v>
      </c>
      <c r="I132" s="7">
        <v>0.83949580162072168</v>
      </c>
      <c r="J132">
        <f t="shared" si="34"/>
        <v>8.3949580162072159</v>
      </c>
      <c r="L132">
        <v>7.0372362930473553</v>
      </c>
      <c r="N132">
        <v>21.958333333333332</v>
      </c>
      <c r="O132" s="9">
        <v>13.166666666666666</v>
      </c>
      <c r="P132" s="9"/>
      <c r="Q132" s="9">
        <v>151.25</v>
      </c>
      <c r="R132">
        <v>53</v>
      </c>
      <c r="T132" s="9"/>
      <c r="U132" s="9"/>
      <c r="V132" t="s">
        <v>187</v>
      </c>
      <c r="W132" t="s">
        <v>188</v>
      </c>
      <c r="X132" t="s">
        <v>188</v>
      </c>
      <c r="Y132">
        <f t="shared" si="31"/>
        <v>1863.75</v>
      </c>
      <c r="AB132">
        <f t="shared" si="32"/>
        <v>53000</v>
      </c>
      <c r="AC132">
        <f t="shared" si="28"/>
        <v>7.6016357950445021E-2</v>
      </c>
      <c r="AD132">
        <f t="shared" si="39"/>
        <v>0.30598989656001924</v>
      </c>
      <c r="AE132">
        <f t="shared" si="29"/>
        <v>0.24842767295597484</v>
      </c>
    </row>
    <row r="133" spans="1:31" ht="16" x14ac:dyDescent="0.2">
      <c r="A133" s="8" t="s">
        <v>197</v>
      </c>
      <c r="B133" t="s">
        <v>198</v>
      </c>
      <c r="C133" s="1"/>
      <c r="D133" s="2">
        <v>28.158840940653718</v>
      </c>
      <c r="E133" s="7">
        <f t="shared" si="37"/>
        <v>281588.40940653719</v>
      </c>
      <c r="F133">
        <v>2.9616222055232018</v>
      </c>
      <c r="G133">
        <f t="shared" si="38"/>
        <v>29616.222055232018</v>
      </c>
      <c r="H133">
        <f t="shared" si="23"/>
        <v>0.10517557209705403</v>
      </c>
      <c r="I133" s="7">
        <v>5.1318354819821153</v>
      </c>
      <c r="J133">
        <f t="shared" si="34"/>
        <v>51.318354819821153</v>
      </c>
      <c r="K133" s="7">
        <v>8.5095467594142327E-3</v>
      </c>
      <c r="L133">
        <v>3.6861227307886857</v>
      </c>
      <c r="M133">
        <v>47.617647058823529</v>
      </c>
      <c r="O133" s="2">
        <v>138.214</v>
      </c>
      <c r="P133" s="2">
        <v>1.5</v>
      </c>
      <c r="Q133" s="2">
        <v>55.176470588235297</v>
      </c>
      <c r="R133" s="2">
        <v>35.9375</v>
      </c>
      <c r="S133" s="2"/>
      <c r="T133" s="2">
        <v>1</v>
      </c>
      <c r="U133" s="2">
        <v>99.112500000000011</v>
      </c>
      <c r="V133" t="s">
        <v>187</v>
      </c>
      <c r="W133" t="s">
        <v>188</v>
      </c>
      <c r="X133" t="s">
        <v>188</v>
      </c>
      <c r="Y133">
        <f t="shared" si="31"/>
        <v>1933.904705882353</v>
      </c>
      <c r="AB133">
        <f t="shared" si="32"/>
        <v>35937.5</v>
      </c>
      <c r="AC133">
        <f t="shared" si="28"/>
        <v>2.5049445628997868</v>
      </c>
      <c r="AD133">
        <f t="shared" si="39"/>
        <v>0.65131929637526653</v>
      </c>
      <c r="AE133">
        <f t="shared" ref="AE133:AE164" si="40">O133/R133</f>
        <v>3.8459547826086955</v>
      </c>
    </row>
    <row r="134" spans="1:31" ht="16" x14ac:dyDescent="0.2">
      <c r="A134" s="8" t="s">
        <v>199</v>
      </c>
      <c r="B134" s="12" t="s">
        <v>200</v>
      </c>
      <c r="C134" s="1"/>
      <c r="D134" s="2">
        <v>30.514202311615595</v>
      </c>
      <c r="E134" s="7">
        <f t="shared" si="37"/>
        <v>305142.02311615593</v>
      </c>
      <c r="F134">
        <v>0.50997536298005974</v>
      </c>
      <c r="G134">
        <f t="shared" si="38"/>
        <v>5099.7536298005971</v>
      </c>
      <c r="H134">
        <f t="shared" si="23"/>
        <v>1.6712721432863134E-2</v>
      </c>
      <c r="I134" s="7">
        <v>2.1786825472440441</v>
      </c>
      <c r="J134">
        <f t="shared" si="34"/>
        <v>21.786825472440441</v>
      </c>
      <c r="K134" s="7">
        <v>0.11472302874734096</v>
      </c>
      <c r="L134">
        <v>5.8226877749070294</v>
      </c>
      <c r="M134">
        <v>160</v>
      </c>
      <c r="N134">
        <v>27.692307692307693</v>
      </c>
      <c r="O134" s="9">
        <v>37.692307692307693</v>
      </c>
      <c r="P134" s="7"/>
      <c r="Q134" s="9">
        <v>196.92307692307693</v>
      </c>
      <c r="R134" s="9">
        <v>159.23076923076923</v>
      </c>
      <c r="S134" s="9"/>
      <c r="T134" s="7"/>
      <c r="U134" s="7"/>
      <c r="V134" t="s">
        <v>187</v>
      </c>
      <c r="W134" t="s">
        <v>188</v>
      </c>
      <c r="X134" t="s">
        <v>188</v>
      </c>
      <c r="Y134">
        <f t="shared" si="31"/>
        <v>2623.0769230769233</v>
      </c>
      <c r="AB134">
        <f t="shared" si="32"/>
        <v>159230.76923076922</v>
      </c>
      <c r="AC134">
        <f t="shared" si="28"/>
        <v>0.16780821917808217</v>
      </c>
      <c r="AD134">
        <f t="shared" si="39"/>
        <v>0.70890410958904104</v>
      </c>
      <c r="AE134">
        <f t="shared" si="40"/>
        <v>0.23671497584541065</v>
      </c>
    </row>
    <row r="135" spans="1:31" ht="16" x14ac:dyDescent="0.2">
      <c r="A135" s="8" t="s">
        <v>194</v>
      </c>
      <c r="B135" t="s">
        <v>201</v>
      </c>
      <c r="C135" s="1"/>
      <c r="D135" s="2">
        <v>23.567781359325348</v>
      </c>
      <c r="E135" s="7">
        <f t="shared" si="37"/>
        <v>235677.81359325349</v>
      </c>
      <c r="F135">
        <v>0.65429057583590577</v>
      </c>
      <c r="G135">
        <f t="shared" si="38"/>
        <v>6542.9057583590575</v>
      </c>
      <c r="H135">
        <f t="shared" si="23"/>
        <v>2.7762077637274701E-2</v>
      </c>
      <c r="I135" s="7">
        <v>4.3175573370228983</v>
      </c>
      <c r="J135">
        <f t="shared" si="34"/>
        <v>43.175573370228982</v>
      </c>
      <c r="K135" s="7">
        <v>0.44905537688153357</v>
      </c>
      <c r="L135">
        <v>2.4465841558643513</v>
      </c>
      <c r="M135">
        <v>274.78676969069625</v>
      </c>
      <c r="N135">
        <v>18.589902585158722</v>
      </c>
      <c r="O135" s="9">
        <v>17.87634274067528</v>
      </c>
      <c r="P135" s="2">
        <v>5.8443454384077622</v>
      </c>
      <c r="Q135" s="2">
        <v>26.719453820742228</v>
      </c>
      <c r="R135" s="2">
        <v>25.648544714701071</v>
      </c>
      <c r="S135" s="2"/>
      <c r="T135" s="2">
        <v>41.553887736103228</v>
      </c>
      <c r="U135" s="9">
        <v>98.060517561181598</v>
      </c>
      <c r="V135" t="s">
        <v>187</v>
      </c>
      <c r="W135" t="s">
        <v>188</v>
      </c>
      <c r="X135" t="s">
        <v>188</v>
      </c>
      <c r="Y135">
        <f t="shared" si="31"/>
        <v>631.85699146576223</v>
      </c>
      <c r="AB135">
        <f t="shared" si="32"/>
        <v>25648.544714701071</v>
      </c>
      <c r="AC135">
        <f t="shared" si="28"/>
        <v>0.39453976305757282</v>
      </c>
      <c r="AD135">
        <f t="shared" si="39"/>
        <v>0.56607612089940618</v>
      </c>
      <c r="AE135">
        <f t="shared" si="40"/>
        <v>0.69697298382894335</v>
      </c>
    </row>
    <row r="136" spans="1:31" x14ac:dyDescent="0.2">
      <c r="A136" t="s">
        <v>185</v>
      </c>
      <c r="B136" t="s">
        <v>202</v>
      </c>
      <c r="C136" s="1"/>
      <c r="D136" s="2">
        <v>11.403895517738174</v>
      </c>
      <c r="E136" s="7">
        <f t="shared" si="37"/>
        <v>114038.95517738175</v>
      </c>
      <c r="F136">
        <v>8.1040936971632522</v>
      </c>
      <c r="G136">
        <f t="shared" si="38"/>
        <v>81040.936971632516</v>
      </c>
      <c r="H136">
        <f t="shared" si="23"/>
        <v>0.71064257687715138</v>
      </c>
      <c r="I136" s="7">
        <v>0.7678657086240378</v>
      </c>
      <c r="J136">
        <f t="shared" si="34"/>
        <v>7.6786570862403778</v>
      </c>
      <c r="K136" s="7">
        <v>0.16939089233056195</v>
      </c>
      <c r="L136">
        <v>7.8782745514830106</v>
      </c>
      <c r="M136">
        <v>33.965000000000003</v>
      </c>
      <c r="N136">
        <v>58.721666666666671</v>
      </c>
      <c r="O136" s="9">
        <v>23.068333333333332</v>
      </c>
      <c r="P136" s="9"/>
      <c r="Q136" s="9">
        <v>59.833333333333336</v>
      </c>
      <c r="R136" s="9">
        <v>50.083333333333336</v>
      </c>
      <c r="S136" s="9"/>
      <c r="T136" s="9">
        <v>32.53</v>
      </c>
      <c r="U136" s="9">
        <v>56.613333333333323</v>
      </c>
      <c r="V136" t="s">
        <v>187</v>
      </c>
      <c r="W136" t="s">
        <v>188</v>
      </c>
      <c r="X136" t="s">
        <v>188</v>
      </c>
      <c r="Y136">
        <f t="shared" si="31"/>
        <v>1416.2333333333333</v>
      </c>
      <c r="AB136">
        <f t="shared" si="32"/>
        <v>50083.333333333336</v>
      </c>
      <c r="AC136">
        <f t="shared" si="28"/>
        <v>0.1945791685996654</v>
      </c>
      <c r="AD136">
        <f t="shared" si="39"/>
        <v>0.42244809019723617</v>
      </c>
      <c r="AE136">
        <f t="shared" si="40"/>
        <v>0.46059900166389345</v>
      </c>
    </row>
    <row r="137" spans="1:31" ht="16" x14ac:dyDescent="0.2">
      <c r="A137" s="8" t="s">
        <v>203</v>
      </c>
      <c r="B137" t="s">
        <v>204</v>
      </c>
      <c r="C137" s="1"/>
      <c r="D137" s="7">
        <v>35.630450422168508</v>
      </c>
      <c r="E137" s="7">
        <f t="shared" si="37"/>
        <v>356304.50422168506</v>
      </c>
      <c r="F137">
        <v>1.401842739056923</v>
      </c>
      <c r="G137">
        <f t="shared" si="38"/>
        <v>14018.42739056923</v>
      </c>
      <c r="H137">
        <f t="shared" si="23"/>
        <v>3.9343952221965912E-2</v>
      </c>
      <c r="I137" s="7">
        <v>2.2087998828911979</v>
      </c>
      <c r="J137">
        <f t="shared" si="34"/>
        <v>22.087998828911978</v>
      </c>
      <c r="K137" s="7">
        <v>6.9305148033825771E-3</v>
      </c>
      <c r="L137">
        <v>3.3844895947387008</v>
      </c>
      <c r="M137">
        <v>1959.2631578947369</v>
      </c>
      <c r="N137">
        <v>61.157894736842103</v>
      </c>
      <c r="O137" s="9">
        <v>249.26315789473685</v>
      </c>
      <c r="P137" s="9"/>
      <c r="Q137" s="9">
        <v>609</v>
      </c>
      <c r="R137" s="9">
        <v>296.68421052631578</v>
      </c>
      <c r="S137" s="9"/>
      <c r="T137" s="9">
        <v>6.0526315789473681</v>
      </c>
      <c r="U137" s="9">
        <v>81.368421052631575</v>
      </c>
      <c r="V137" t="s">
        <v>187</v>
      </c>
      <c r="W137" t="s">
        <v>188</v>
      </c>
      <c r="X137" t="s">
        <v>188</v>
      </c>
      <c r="Y137">
        <f t="shared" si="31"/>
        <v>9194.21052631579</v>
      </c>
      <c r="AB137">
        <f t="shared" si="32"/>
        <v>296684.21052631579</v>
      </c>
      <c r="AC137">
        <f t="shared" si="28"/>
        <v>0.37194690960496352</v>
      </c>
      <c r="AD137">
        <f t="shared" si="39"/>
        <v>0.44270792429121181</v>
      </c>
      <c r="AE137">
        <f t="shared" si="40"/>
        <v>0.84016320737981198</v>
      </c>
    </row>
    <row r="138" spans="1:31" ht="16" x14ac:dyDescent="0.2">
      <c r="A138" s="8" t="s">
        <v>193</v>
      </c>
      <c r="B138" t="s">
        <v>205</v>
      </c>
      <c r="C138" s="1"/>
      <c r="D138" s="2">
        <v>25.334117611370026</v>
      </c>
      <c r="E138" s="7">
        <f t="shared" si="37"/>
        <v>253341.17611370026</v>
      </c>
      <c r="F138">
        <v>1.1023671009903113</v>
      </c>
      <c r="G138">
        <f t="shared" si="38"/>
        <v>11023.671009903113</v>
      </c>
      <c r="H138">
        <f t="shared" si="23"/>
        <v>4.3513143733712116E-2</v>
      </c>
      <c r="I138">
        <v>1.0854646142852888</v>
      </c>
      <c r="J138">
        <f t="shared" si="34"/>
        <v>10.854646142852889</v>
      </c>
      <c r="K138">
        <v>5.5639344196169978E-3</v>
      </c>
      <c r="L138">
        <v>14.261654249305424</v>
      </c>
      <c r="M138">
        <v>434</v>
      </c>
      <c r="N138">
        <v>80.599999999999994</v>
      </c>
      <c r="O138" s="9">
        <v>107</v>
      </c>
      <c r="P138" s="9"/>
      <c r="Q138" s="9">
        <v>127.71428571428571</v>
      </c>
      <c r="R138" s="9">
        <v>117.5</v>
      </c>
      <c r="S138" s="9"/>
      <c r="T138" s="9">
        <v>8.9499999999999993</v>
      </c>
      <c r="U138" s="9">
        <v>1172</v>
      </c>
      <c r="V138" t="s">
        <v>187</v>
      </c>
      <c r="W138" t="s">
        <v>188</v>
      </c>
      <c r="X138" t="s">
        <v>188</v>
      </c>
      <c r="Y138">
        <f t="shared" si="31"/>
        <v>3153.1428571428569</v>
      </c>
      <c r="AB138">
        <f t="shared" si="32"/>
        <v>117500</v>
      </c>
      <c r="AC138">
        <f t="shared" si="28"/>
        <v>0.51364696200795512</v>
      </c>
      <c r="AD138">
        <f t="shared" si="39"/>
        <v>0.56405157042929643</v>
      </c>
      <c r="AE138">
        <f t="shared" si="40"/>
        <v>0.91063829787234041</v>
      </c>
    </row>
    <row r="139" spans="1:31" ht="16" x14ac:dyDescent="0.2">
      <c r="A139" s="8" t="s">
        <v>194</v>
      </c>
      <c r="B139" t="s">
        <v>206</v>
      </c>
      <c r="C139" s="1"/>
      <c r="D139" s="2">
        <v>22.450607753147224</v>
      </c>
      <c r="E139" s="7">
        <f t="shared" si="37"/>
        <v>224506.07753147226</v>
      </c>
      <c r="F139">
        <v>3.3724828849503856</v>
      </c>
      <c r="G139">
        <f t="shared" si="38"/>
        <v>33724.828849503858</v>
      </c>
      <c r="H139">
        <f t="shared" si="23"/>
        <v>0.15021788817621726</v>
      </c>
      <c r="I139" s="7">
        <v>1.7112053608403686</v>
      </c>
      <c r="J139">
        <f t="shared" si="34"/>
        <v>17.112053608403684</v>
      </c>
      <c r="K139" s="7">
        <v>0.11418347430267037</v>
      </c>
      <c r="L139">
        <v>3.4981012816841286</v>
      </c>
      <c r="M139">
        <v>350.0285517715858</v>
      </c>
      <c r="N139">
        <v>51.586206896551722</v>
      </c>
      <c r="O139" s="9">
        <v>250.27580645161291</v>
      </c>
      <c r="P139" s="9">
        <v>4.4285714285714288</v>
      </c>
      <c r="Q139" s="9">
        <v>23.34333333333333</v>
      </c>
      <c r="R139" s="9">
        <v>105.67857142857143</v>
      </c>
      <c r="S139" s="9"/>
      <c r="T139" s="9"/>
      <c r="U139" s="9">
        <v>149.22222222222223</v>
      </c>
      <c r="V139" t="s">
        <v>187</v>
      </c>
      <c r="W139" t="s">
        <v>188</v>
      </c>
      <c r="X139" t="s">
        <v>188</v>
      </c>
      <c r="Y139">
        <f t="shared" si="31"/>
        <v>3252.0534668149794</v>
      </c>
      <c r="AB139">
        <f t="shared" si="32"/>
        <v>105678.57142857143</v>
      </c>
      <c r="AC139">
        <f t="shared" si="28"/>
        <v>3.3401487008162958</v>
      </c>
      <c r="AD139">
        <f t="shared" si="39"/>
        <v>1.4103726127819263</v>
      </c>
      <c r="AE139">
        <f t="shared" si="40"/>
        <v>2.3682739373589596</v>
      </c>
    </row>
    <row r="140" spans="1:31" ht="16" x14ac:dyDescent="0.2">
      <c r="A140" s="8" t="s">
        <v>193</v>
      </c>
      <c r="B140" t="s">
        <v>207</v>
      </c>
      <c r="C140" s="1"/>
      <c r="D140" s="2">
        <v>31.0064129395397</v>
      </c>
      <c r="E140" s="7">
        <f t="shared" si="37"/>
        <v>310064.12939539703</v>
      </c>
      <c r="F140">
        <v>3.3657724497463839</v>
      </c>
      <c r="G140">
        <f t="shared" si="38"/>
        <v>33657.724497463838</v>
      </c>
      <c r="H140">
        <f t="shared" si="23"/>
        <v>0.10855084902305212</v>
      </c>
      <c r="I140" s="7">
        <v>1.9681584082631178</v>
      </c>
      <c r="J140">
        <f t="shared" si="34"/>
        <v>19.681584082631179</v>
      </c>
      <c r="K140" s="7">
        <v>2.5501366089911246E-2</v>
      </c>
      <c r="L140">
        <v>2.2825436361172238</v>
      </c>
      <c r="M140">
        <v>13.87125</v>
      </c>
      <c r="N140">
        <v>20.925000000000001</v>
      </c>
      <c r="O140" s="9">
        <v>221.625</v>
      </c>
      <c r="P140" s="9"/>
      <c r="Q140" s="9">
        <v>51.625</v>
      </c>
      <c r="R140" s="9">
        <v>132.625</v>
      </c>
      <c r="S140" s="9"/>
      <c r="T140" s="9">
        <v>6.2</v>
      </c>
      <c r="U140" s="9">
        <v>12.014999999999999</v>
      </c>
      <c r="V140" t="s">
        <v>187</v>
      </c>
      <c r="W140" t="s">
        <v>188</v>
      </c>
      <c r="X140" t="s">
        <v>188</v>
      </c>
      <c r="Y140">
        <f t="shared" si="31"/>
        <v>2941.75</v>
      </c>
      <c r="AB140">
        <f t="shared" si="32"/>
        <v>132625</v>
      </c>
      <c r="AC140">
        <f t="shared" si="28"/>
        <v>3.054789800137836</v>
      </c>
      <c r="AD140">
        <f t="shared" si="39"/>
        <v>1.8280496209510684</v>
      </c>
      <c r="AE140">
        <f t="shared" si="40"/>
        <v>1.6710650329877474</v>
      </c>
    </row>
    <row r="141" spans="1:31" x14ac:dyDescent="0.2">
      <c r="A141" t="s">
        <v>208</v>
      </c>
      <c r="B141" s="5" t="s">
        <v>175</v>
      </c>
      <c r="C141" s="5" t="s">
        <v>209</v>
      </c>
      <c r="D141">
        <f t="shared" ref="D141:D145" si="41">E141/10000</f>
        <v>3.1521193869524398</v>
      </c>
      <c r="E141">
        <v>31521.193869524399</v>
      </c>
      <c r="F141">
        <v>26.645363422881836</v>
      </c>
      <c r="G141">
        <f t="shared" si="38"/>
        <v>266453.63422881835</v>
      </c>
      <c r="H141">
        <f t="shared" si="23"/>
        <v>8.4531580666566519</v>
      </c>
      <c r="I141" s="6">
        <v>2.31</v>
      </c>
      <c r="J141">
        <f t="shared" si="34"/>
        <v>23.1</v>
      </c>
      <c r="K141" s="6">
        <v>6.0000000000000001E-3</v>
      </c>
      <c r="L141" s="6">
        <v>0.55000000000000004</v>
      </c>
      <c r="M141" s="6">
        <v>74</v>
      </c>
      <c r="N141" s="6">
        <v>21.6</v>
      </c>
      <c r="O141" s="6">
        <v>10.1</v>
      </c>
      <c r="P141" s="6">
        <v>0.2</v>
      </c>
      <c r="Q141" s="6">
        <v>7.3</v>
      </c>
      <c r="R141" s="6">
        <v>67</v>
      </c>
      <c r="S141" s="6">
        <v>5.8</v>
      </c>
      <c r="T141" s="6">
        <v>20.5</v>
      </c>
      <c r="U141" s="6">
        <v>23</v>
      </c>
      <c r="V141" t="s">
        <v>187</v>
      </c>
      <c r="W141" t="s">
        <v>188</v>
      </c>
      <c r="X141" t="s">
        <v>188</v>
      </c>
      <c r="Y141">
        <f t="shared" si="31"/>
        <v>390</v>
      </c>
      <c r="AB141">
        <f t="shared" si="32"/>
        <v>67000</v>
      </c>
      <c r="AC141">
        <f t="shared" si="28"/>
        <v>0.34948096885813146</v>
      </c>
      <c r="AD141">
        <f t="shared" si="39"/>
        <v>2.3183391003460208</v>
      </c>
      <c r="AE141">
        <f t="shared" si="40"/>
        <v>0.15074626865671642</v>
      </c>
    </row>
    <row r="142" spans="1:31" x14ac:dyDescent="0.2">
      <c r="A142" t="s">
        <v>208</v>
      </c>
      <c r="B142" s="5" t="s">
        <v>175</v>
      </c>
      <c r="C142" s="5" t="s">
        <v>210</v>
      </c>
      <c r="D142">
        <f t="shared" si="41"/>
        <v>2.5436281453788836</v>
      </c>
      <c r="E142">
        <v>25436.281453788837</v>
      </c>
      <c r="F142">
        <v>19.313928029306783</v>
      </c>
      <c r="G142">
        <f t="shared" si="38"/>
        <v>193139.28029306783</v>
      </c>
      <c r="H142">
        <f t="shared" si="23"/>
        <v>7.5930627141373668</v>
      </c>
      <c r="I142" s="6">
        <v>2.21</v>
      </c>
      <c r="J142">
        <f t="shared" si="34"/>
        <v>22.1</v>
      </c>
      <c r="K142" s="6">
        <v>3.0000000000000001E-3</v>
      </c>
      <c r="L142" s="6">
        <v>0.21</v>
      </c>
      <c r="M142" s="6">
        <v>6</v>
      </c>
      <c r="N142" s="6">
        <v>21.1</v>
      </c>
      <c r="O142" s="6">
        <v>22.4</v>
      </c>
      <c r="P142" s="6">
        <v>0.7</v>
      </c>
      <c r="Q142" s="6">
        <v>16.5</v>
      </c>
      <c r="R142" s="6">
        <v>42</v>
      </c>
      <c r="S142" s="6">
        <v>29.2</v>
      </c>
      <c r="T142" s="6">
        <v>0.3</v>
      </c>
      <c r="U142" s="6">
        <v>5</v>
      </c>
      <c r="V142" t="s">
        <v>187</v>
      </c>
      <c r="W142" t="s">
        <v>188</v>
      </c>
      <c r="X142" t="s">
        <v>188</v>
      </c>
      <c r="Y142">
        <f t="shared" si="31"/>
        <v>600</v>
      </c>
      <c r="AB142">
        <f t="shared" si="32"/>
        <v>42000</v>
      </c>
      <c r="AC142">
        <f t="shared" si="28"/>
        <v>0.5957446808510638</v>
      </c>
      <c r="AD142">
        <f t="shared" si="39"/>
        <v>1.1170212765957446</v>
      </c>
      <c r="AE142">
        <f t="shared" si="40"/>
        <v>0.53333333333333333</v>
      </c>
    </row>
    <row r="143" spans="1:31" x14ac:dyDescent="0.2">
      <c r="A143" t="s">
        <v>208</v>
      </c>
      <c r="B143" s="5" t="s">
        <v>175</v>
      </c>
      <c r="C143" s="5" t="s">
        <v>211</v>
      </c>
      <c r="D143">
        <f t="shared" si="41"/>
        <v>2.341107514512796</v>
      </c>
      <c r="E143">
        <v>23411.075145127961</v>
      </c>
      <c r="F143">
        <v>30.033132556828857</v>
      </c>
      <c r="G143">
        <f t="shared" si="38"/>
        <v>300331.32556828856</v>
      </c>
      <c r="H143">
        <f t="shared" si="23"/>
        <v>12.828600297359262</v>
      </c>
      <c r="I143" s="6">
        <v>2.37</v>
      </c>
      <c r="J143">
        <f t="shared" si="34"/>
        <v>23.700000000000003</v>
      </c>
      <c r="K143" s="6">
        <v>0.104</v>
      </c>
      <c r="L143" s="6">
        <v>0.36</v>
      </c>
      <c r="M143" s="6">
        <v>9</v>
      </c>
      <c r="N143" s="6">
        <v>16.8</v>
      </c>
      <c r="O143" s="6">
        <v>16.3</v>
      </c>
      <c r="P143" s="6">
        <v>1.2</v>
      </c>
      <c r="Q143" s="6">
        <v>9.6999999999999993</v>
      </c>
      <c r="R143" s="6">
        <v>20</v>
      </c>
      <c r="S143" s="6">
        <v>0.5</v>
      </c>
      <c r="T143" s="6">
        <v>6.5</v>
      </c>
      <c r="U143" s="6">
        <v>6</v>
      </c>
      <c r="V143" t="s">
        <v>187</v>
      </c>
      <c r="W143" t="s">
        <v>188</v>
      </c>
      <c r="X143" t="s">
        <v>188</v>
      </c>
      <c r="Y143">
        <f t="shared" si="31"/>
        <v>428</v>
      </c>
      <c r="AB143">
        <f t="shared" si="32"/>
        <v>20000</v>
      </c>
      <c r="AC143">
        <f t="shared" si="28"/>
        <v>0.61509433962264148</v>
      </c>
      <c r="AD143">
        <f t="shared" si="39"/>
        <v>0.75471698113207553</v>
      </c>
      <c r="AE143">
        <f t="shared" si="40"/>
        <v>0.81500000000000006</v>
      </c>
    </row>
    <row r="144" spans="1:31" x14ac:dyDescent="0.2">
      <c r="A144" t="s">
        <v>212</v>
      </c>
      <c r="B144" s="5" t="s">
        <v>175</v>
      </c>
      <c r="C144" s="5" t="s">
        <v>213</v>
      </c>
      <c r="D144">
        <f t="shared" si="41"/>
        <v>6.3119059029510538</v>
      </c>
      <c r="E144">
        <v>63119.059029510536</v>
      </c>
      <c r="F144">
        <v>26.309223313920725</v>
      </c>
      <c r="G144">
        <f t="shared" si="38"/>
        <v>263092.23313920724</v>
      </c>
      <c r="H144">
        <f t="shared" si="23"/>
        <v>4.1681900393382243</v>
      </c>
      <c r="I144" s="6">
        <v>0.76</v>
      </c>
      <c r="J144">
        <f t="shared" si="34"/>
        <v>7.6</v>
      </c>
      <c r="K144" s="6">
        <v>0.16300000000000001</v>
      </c>
      <c r="L144" s="6">
        <v>1.99</v>
      </c>
      <c r="M144" s="6">
        <v>748</v>
      </c>
      <c r="N144" s="6">
        <v>20.100000000000001</v>
      </c>
      <c r="O144" s="6">
        <v>13.5</v>
      </c>
      <c r="P144" s="6">
        <v>1</v>
      </c>
      <c r="Q144" s="6">
        <v>21.4</v>
      </c>
      <c r="R144" s="6">
        <v>38</v>
      </c>
      <c r="S144" s="6">
        <v>17.7</v>
      </c>
      <c r="T144" s="6">
        <v>70.400000000000006</v>
      </c>
      <c r="U144" s="6">
        <v>124</v>
      </c>
      <c r="V144" t="s">
        <v>187</v>
      </c>
      <c r="W144" t="s">
        <v>188</v>
      </c>
      <c r="X144" t="s">
        <v>188</v>
      </c>
      <c r="Y144">
        <f t="shared" si="31"/>
        <v>550</v>
      </c>
      <c r="AB144">
        <f t="shared" ref="AB144:AB175" si="42">R144*1000</f>
        <v>38000</v>
      </c>
      <c r="AC144">
        <f t="shared" si="28"/>
        <v>0.3253012048192771</v>
      </c>
      <c r="AD144">
        <f t="shared" si="39"/>
        <v>0.91566265060240959</v>
      </c>
      <c r="AE144">
        <f t="shared" si="40"/>
        <v>0.35526315789473684</v>
      </c>
    </row>
    <row r="145" spans="1:31" x14ac:dyDescent="0.2">
      <c r="A145" t="s">
        <v>214</v>
      </c>
      <c r="B145" s="5" t="s">
        <v>175</v>
      </c>
      <c r="C145" s="5" t="s">
        <v>215</v>
      </c>
      <c r="D145">
        <f t="shared" si="41"/>
        <v>4.1971335867962463</v>
      </c>
      <c r="E145">
        <v>41971.335867962465</v>
      </c>
      <c r="F145">
        <v>26.161821050159684</v>
      </c>
      <c r="G145">
        <f t="shared" si="38"/>
        <v>261618.21050159686</v>
      </c>
      <c r="H145">
        <f t="shared" si="23"/>
        <v>6.233259082451438</v>
      </c>
      <c r="I145" s="6">
        <v>0.54</v>
      </c>
      <c r="J145">
        <f t="shared" si="34"/>
        <v>5.4</v>
      </c>
      <c r="K145" s="6">
        <v>0.13900000000000001</v>
      </c>
      <c r="L145" s="6">
        <v>1.1599999999999999</v>
      </c>
      <c r="M145" s="6">
        <v>666</v>
      </c>
      <c r="N145" s="6">
        <v>16.399999999999999</v>
      </c>
      <c r="O145" s="6">
        <v>16.7</v>
      </c>
      <c r="P145" s="6">
        <v>2.2000000000000002</v>
      </c>
      <c r="Q145" s="6">
        <v>20.5</v>
      </c>
      <c r="R145" s="6">
        <v>64</v>
      </c>
      <c r="S145" s="6">
        <v>24.6</v>
      </c>
      <c r="T145" s="6">
        <v>51.7</v>
      </c>
      <c r="U145" s="6">
        <v>42</v>
      </c>
      <c r="V145" t="s">
        <v>187</v>
      </c>
      <c r="W145" t="s">
        <v>188</v>
      </c>
      <c r="X145" t="s">
        <v>188</v>
      </c>
      <c r="Y145">
        <f t="shared" si="31"/>
        <v>536</v>
      </c>
      <c r="AB145">
        <f t="shared" si="42"/>
        <v>64000</v>
      </c>
      <c r="AC145">
        <f t="shared" si="28"/>
        <v>0.45257452574525747</v>
      </c>
      <c r="AD145">
        <f t="shared" si="39"/>
        <v>1.7344173441734418</v>
      </c>
      <c r="AE145">
        <f t="shared" si="40"/>
        <v>0.26093749999999999</v>
      </c>
    </row>
    <row r="146" spans="1:31" x14ac:dyDescent="0.2">
      <c r="A146" t="s">
        <v>31</v>
      </c>
      <c r="B146" t="s">
        <v>216</v>
      </c>
      <c r="C146" t="s">
        <v>217</v>
      </c>
      <c r="D146">
        <v>24.81</v>
      </c>
      <c r="E146">
        <v>248100</v>
      </c>
      <c r="F146">
        <v>5.54</v>
      </c>
      <c r="G146">
        <f>F146*10000</f>
        <v>55400</v>
      </c>
      <c r="H146">
        <f t="shared" si="23"/>
        <v>0.22329705763804919</v>
      </c>
      <c r="I146">
        <v>2.0499999999999998</v>
      </c>
      <c r="J146">
        <f t="shared" si="34"/>
        <v>20.5</v>
      </c>
      <c r="K146">
        <v>1.1599999999999999</v>
      </c>
      <c r="L146">
        <v>1.51</v>
      </c>
      <c r="M146">
        <v>275</v>
      </c>
      <c r="N146">
        <v>12100</v>
      </c>
      <c r="O146">
        <v>1800</v>
      </c>
      <c r="P146">
        <v>493</v>
      </c>
      <c r="Q146">
        <v>13500</v>
      </c>
      <c r="R146">
        <v>1164</v>
      </c>
      <c r="T146">
        <v>13</v>
      </c>
      <c r="U146">
        <v>594</v>
      </c>
      <c r="V146" t="s">
        <v>34</v>
      </c>
      <c r="W146" t="s">
        <v>35</v>
      </c>
      <c r="X146" t="s">
        <v>36</v>
      </c>
      <c r="Y146">
        <f t="shared" si="31"/>
        <v>274000</v>
      </c>
      <c r="AB146">
        <f t="shared" si="42"/>
        <v>1164000</v>
      </c>
      <c r="AC146">
        <f t="shared" si="28"/>
        <v>7.03125E-2</v>
      </c>
      <c r="AD146">
        <f t="shared" si="39"/>
        <v>4.5468750000000002E-2</v>
      </c>
      <c r="AE146">
        <f t="shared" si="40"/>
        <v>1.5463917525773196</v>
      </c>
    </row>
    <row r="147" spans="1:31" x14ac:dyDescent="0.2">
      <c r="A147" t="s">
        <v>31</v>
      </c>
      <c r="B147" t="s">
        <v>216</v>
      </c>
      <c r="C147" t="s">
        <v>218</v>
      </c>
      <c r="D147">
        <v>27.21</v>
      </c>
      <c r="E147">
        <v>272100</v>
      </c>
      <c r="F147">
        <v>5.15</v>
      </c>
      <c r="G147">
        <f t="shared" ref="G147:G210" si="43">F147*10000</f>
        <v>51500</v>
      </c>
      <c r="H147">
        <f t="shared" si="23"/>
        <v>0.18926865123116501</v>
      </c>
      <c r="I147">
        <v>2.2599999999999998</v>
      </c>
      <c r="J147">
        <f t="shared" si="34"/>
        <v>22.599999999999998</v>
      </c>
      <c r="K147">
        <v>1.03</v>
      </c>
      <c r="L147">
        <v>1.56</v>
      </c>
      <c r="M147">
        <v>2208</v>
      </c>
      <c r="N147">
        <v>14500</v>
      </c>
      <c r="O147">
        <v>1600</v>
      </c>
      <c r="P147">
        <v>532</v>
      </c>
      <c r="Q147">
        <v>15200</v>
      </c>
      <c r="R147">
        <v>1462</v>
      </c>
      <c r="T147">
        <v>17</v>
      </c>
      <c r="U147">
        <v>565</v>
      </c>
      <c r="V147" t="s">
        <v>34</v>
      </c>
      <c r="W147" t="s">
        <v>35</v>
      </c>
      <c r="X147" t="s">
        <v>36</v>
      </c>
      <c r="Y147">
        <f t="shared" si="31"/>
        <v>313000</v>
      </c>
      <c r="AB147">
        <f t="shared" si="42"/>
        <v>1462000</v>
      </c>
      <c r="AC147">
        <f t="shared" si="28"/>
        <v>5.387205387205387E-2</v>
      </c>
      <c r="AD147">
        <f t="shared" si="39"/>
        <v>4.9225589225589228E-2</v>
      </c>
      <c r="AE147">
        <f t="shared" si="40"/>
        <v>1.094391244870041</v>
      </c>
    </row>
    <row r="148" spans="1:31" x14ac:dyDescent="0.2">
      <c r="A148" t="s">
        <v>31</v>
      </c>
      <c r="B148" t="s">
        <v>216</v>
      </c>
      <c r="C148" t="s">
        <v>219</v>
      </c>
      <c r="D148">
        <v>23.64</v>
      </c>
      <c r="E148">
        <v>236400</v>
      </c>
      <c r="F148">
        <v>5.95</v>
      </c>
      <c r="G148">
        <f t="shared" si="43"/>
        <v>59500</v>
      </c>
      <c r="H148">
        <f t="shared" si="23"/>
        <v>0.25169204737732659</v>
      </c>
      <c r="I148">
        <v>2.0499999999999998</v>
      </c>
      <c r="J148">
        <f t="shared" si="34"/>
        <v>20.5</v>
      </c>
      <c r="K148">
        <v>1.18</v>
      </c>
      <c r="L148">
        <v>1.37</v>
      </c>
      <c r="M148">
        <v>2752</v>
      </c>
      <c r="N148">
        <v>10900</v>
      </c>
      <c r="O148">
        <v>1700.0000000000002</v>
      </c>
      <c r="P148">
        <v>483</v>
      </c>
      <c r="Q148">
        <v>12400</v>
      </c>
      <c r="R148">
        <v>995</v>
      </c>
      <c r="T148">
        <v>18</v>
      </c>
      <c r="U148">
        <v>598</v>
      </c>
      <c r="V148" t="s">
        <v>34</v>
      </c>
      <c r="W148" t="s">
        <v>35</v>
      </c>
      <c r="X148" t="s">
        <v>36</v>
      </c>
      <c r="Y148">
        <f t="shared" si="31"/>
        <v>250000</v>
      </c>
      <c r="AB148">
        <f t="shared" si="42"/>
        <v>995000</v>
      </c>
      <c r="AC148">
        <f t="shared" si="28"/>
        <v>7.2961373390557943E-2</v>
      </c>
      <c r="AD148">
        <f t="shared" si="39"/>
        <v>4.2703862660944204E-2</v>
      </c>
      <c r="AE148">
        <f t="shared" si="40"/>
        <v>1.7085427135678395</v>
      </c>
    </row>
    <row r="149" spans="1:31" x14ac:dyDescent="0.2">
      <c r="A149" t="s">
        <v>31</v>
      </c>
      <c r="B149" t="s">
        <v>216</v>
      </c>
      <c r="C149" t="s">
        <v>220</v>
      </c>
      <c r="D149">
        <v>8.4</v>
      </c>
      <c r="E149">
        <v>84000</v>
      </c>
      <c r="F149">
        <v>6.37</v>
      </c>
      <c r="G149">
        <f t="shared" si="43"/>
        <v>63700</v>
      </c>
      <c r="H149">
        <f t="shared" si="23"/>
        <v>0.7583333333333333</v>
      </c>
      <c r="I149">
        <v>1.7</v>
      </c>
      <c r="J149">
        <f t="shared" si="34"/>
        <v>17</v>
      </c>
      <c r="K149">
        <v>1.53</v>
      </c>
      <c r="L149">
        <v>2.0499999999999998</v>
      </c>
      <c r="M149">
        <v>1351</v>
      </c>
      <c r="N149">
        <v>5300</v>
      </c>
      <c r="O149">
        <v>500</v>
      </c>
      <c r="P149">
        <v>171</v>
      </c>
      <c r="Q149">
        <v>5000</v>
      </c>
      <c r="R149">
        <v>532</v>
      </c>
      <c r="T149">
        <v>38</v>
      </c>
      <c r="U149">
        <v>392</v>
      </c>
      <c r="V149" t="s">
        <v>34</v>
      </c>
      <c r="W149" t="s">
        <v>35</v>
      </c>
      <c r="X149" t="s">
        <v>36</v>
      </c>
      <c r="Y149">
        <f t="shared" si="31"/>
        <v>108000</v>
      </c>
      <c r="AB149">
        <f t="shared" si="42"/>
        <v>532000</v>
      </c>
      <c r="AC149">
        <f t="shared" si="28"/>
        <v>4.8543689320388349E-2</v>
      </c>
      <c r="AD149">
        <f t="shared" si="39"/>
        <v>5.1650485436893205E-2</v>
      </c>
      <c r="AE149">
        <f t="shared" si="40"/>
        <v>0.93984962406015038</v>
      </c>
    </row>
    <row r="150" spans="1:31" x14ac:dyDescent="0.2">
      <c r="A150" t="s">
        <v>31</v>
      </c>
      <c r="B150" t="s">
        <v>216</v>
      </c>
      <c r="C150" t="s">
        <v>221</v>
      </c>
      <c r="D150">
        <v>25.05</v>
      </c>
      <c r="E150">
        <v>250500</v>
      </c>
      <c r="F150">
        <v>5.53</v>
      </c>
      <c r="G150">
        <f t="shared" si="43"/>
        <v>55300</v>
      </c>
      <c r="H150">
        <f t="shared" si="23"/>
        <v>0.22075848303393214</v>
      </c>
      <c r="I150">
        <v>2.02</v>
      </c>
      <c r="J150">
        <f t="shared" si="34"/>
        <v>20.2</v>
      </c>
      <c r="K150">
        <v>0.99</v>
      </c>
      <c r="L150">
        <v>1.53</v>
      </c>
      <c r="M150">
        <v>2279</v>
      </c>
      <c r="N150">
        <v>12300</v>
      </c>
      <c r="O150">
        <v>1800</v>
      </c>
      <c r="P150">
        <v>504</v>
      </c>
      <c r="Q150">
        <v>13400</v>
      </c>
      <c r="R150">
        <v>128</v>
      </c>
      <c r="T150">
        <v>12</v>
      </c>
      <c r="U150">
        <v>576</v>
      </c>
      <c r="V150" t="s">
        <v>34</v>
      </c>
      <c r="W150" t="s">
        <v>35</v>
      </c>
      <c r="X150" t="s">
        <v>36</v>
      </c>
      <c r="Y150">
        <f t="shared" si="31"/>
        <v>275000</v>
      </c>
      <c r="AB150">
        <f t="shared" si="42"/>
        <v>128000</v>
      </c>
      <c r="AC150">
        <f t="shared" si="28"/>
        <v>7.0038910505836577E-2</v>
      </c>
      <c r="AD150">
        <f t="shared" si="39"/>
        <v>4.9805447470817124E-3</v>
      </c>
      <c r="AE150">
        <f t="shared" si="40"/>
        <v>14.0625</v>
      </c>
    </row>
    <row r="151" spans="1:31" x14ac:dyDescent="0.2">
      <c r="A151" t="s">
        <v>31</v>
      </c>
      <c r="B151" t="s">
        <v>216</v>
      </c>
      <c r="C151" t="s">
        <v>222</v>
      </c>
      <c r="D151">
        <v>22.16</v>
      </c>
      <c r="E151">
        <v>221600</v>
      </c>
      <c r="F151">
        <v>5.75</v>
      </c>
      <c r="G151">
        <f t="shared" si="43"/>
        <v>57500</v>
      </c>
      <c r="H151">
        <f t="shared" si="23"/>
        <v>0.2594765342960289</v>
      </c>
      <c r="I151">
        <v>1.9</v>
      </c>
      <c r="J151">
        <f t="shared" si="34"/>
        <v>19</v>
      </c>
      <c r="K151">
        <v>1.06</v>
      </c>
      <c r="L151">
        <v>1.54</v>
      </c>
      <c r="M151">
        <v>2083</v>
      </c>
      <c r="N151">
        <v>11100.000000000002</v>
      </c>
      <c r="O151">
        <v>1600</v>
      </c>
      <c r="P151">
        <v>473</v>
      </c>
      <c r="Q151">
        <v>11800</v>
      </c>
      <c r="R151">
        <v>1111</v>
      </c>
      <c r="T151">
        <v>16</v>
      </c>
      <c r="U151">
        <v>561</v>
      </c>
      <c r="V151" t="s">
        <v>34</v>
      </c>
      <c r="W151" t="s">
        <v>35</v>
      </c>
      <c r="X151" t="s">
        <v>36</v>
      </c>
      <c r="Y151">
        <f t="shared" si="31"/>
        <v>245000</v>
      </c>
      <c r="AB151">
        <f t="shared" si="42"/>
        <v>1111000</v>
      </c>
      <c r="AC151">
        <f t="shared" si="28"/>
        <v>6.9868995633187769E-2</v>
      </c>
      <c r="AD151">
        <f t="shared" si="39"/>
        <v>4.8515283842794757E-2</v>
      </c>
      <c r="AE151">
        <f t="shared" si="40"/>
        <v>1.4401440144014401</v>
      </c>
    </row>
    <row r="152" spans="1:31" x14ac:dyDescent="0.2">
      <c r="A152" t="s">
        <v>31</v>
      </c>
      <c r="B152" t="s">
        <v>216</v>
      </c>
      <c r="C152" t="s">
        <v>223</v>
      </c>
      <c r="D152">
        <v>26.08</v>
      </c>
      <c r="E152">
        <v>260799.99999999997</v>
      </c>
      <c r="F152">
        <v>6.35</v>
      </c>
      <c r="G152">
        <f t="shared" si="43"/>
        <v>63500</v>
      </c>
      <c r="H152">
        <f t="shared" si="23"/>
        <v>0.24348159509202455</v>
      </c>
      <c r="I152">
        <v>2.37</v>
      </c>
      <c r="J152">
        <f t="shared" si="34"/>
        <v>23.700000000000003</v>
      </c>
      <c r="K152">
        <v>0.93</v>
      </c>
      <c r="L152">
        <v>1.43</v>
      </c>
      <c r="M152">
        <v>2808</v>
      </c>
      <c r="N152">
        <v>12300</v>
      </c>
      <c r="O152">
        <v>2100</v>
      </c>
      <c r="P152">
        <v>515</v>
      </c>
      <c r="Q152">
        <v>12900</v>
      </c>
      <c r="R152">
        <v>1179</v>
      </c>
      <c r="T152">
        <v>15</v>
      </c>
      <c r="U152">
        <v>598</v>
      </c>
      <c r="V152" t="s">
        <v>34</v>
      </c>
      <c r="W152" t="s">
        <v>35</v>
      </c>
      <c r="X152" t="s">
        <v>36</v>
      </c>
      <c r="Y152">
        <f t="shared" si="31"/>
        <v>273000</v>
      </c>
      <c r="AB152">
        <f t="shared" si="42"/>
        <v>1179000</v>
      </c>
      <c r="AC152">
        <f t="shared" si="28"/>
        <v>8.3333333333333329E-2</v>
      </c>
      <c r="AD152">
        <f t="shared" si="39"/>
        <v>4.6785714285714285E-2</v>
      </c>
      <c r="AE152">
        <f t="shared" si="40"/>
        <v>1.7811704834605597</v>
      </c>
    </row>
    <row r="153" spans="1:31" x14ac:dyDescent="0.2">
      <c r="A153" t="s">
        <v>31</v>
      </c>
      <c r="B153" t="s">
        <v>216</v>
      </c>
      <c r="C153" t="s">
        <v>224</v>
      </c>
      <c r="D153">
        <v>23.2</v>
      </c>
      <c r="E153">
        <v>232000</v>
      </c>
      <c r="F153">
        <v>5.75</v>
      </c>
      <c r="G153">
        <f t="shared" si="43"/>
        <v>57500</v>
      </c>
      <c r="H153">
        <f t="shared" si="23"/>
        <v>0.24784482758620691</v>
      </c>
      <c r="I153">
        <v>2.11</v>
      </c>
      <c r="J153">
        <f t="shared" si="34"/>
        <v>21.099999999999998</v>
      </c>
      <c r="K153">
        <v>0.86</v>
      </c>
      <c r="L153">
        <v>2.14</v>
      </c>
      <c r="M153">
        <v>2982</v>
      </c>
      <c r="N153">
        <v>11800</v>
      </c>
      <c r="O153">
        <v>1800</v>
      </c>
      <c r="P153">
        <v>466</v>
      </c>
      <c r="Q153">
        <v>12200</v>
      </c>
      <c r="R153">
        <v>998</v>
      </c>
      <c r="T153">
        <v>14</v>
      </c>
      <c r="U153">
        <v>627</v>
      </c>
      <c r="V153" t="s">
        <v>34</v>
      </c>
      <c r="W153" t="s">
        <v>35</v>
      </c>
      <c r="X153" t="s">
        <v>36</v>
      </c>
      <c r="Y153">
        <f t="shared" si="31"/>
        <v>258000</v>
      </c>
      <c r="AB153">
        <f t="shared" si="42"/>
        <v>998000</v>
      </c>
      <c r="AC153">
        <f t="shared" si="28"/>
        <v>7.4999999999999997E-2</v>
      </c>
      <c r="AD153">
        <f t="shared" si="39"/>
        <v>4.1583333333333333E-2</v>
      </c>
      <c r="AE153">
        <f t="shared" si="40"/>
        <v>1.8036072144288577</v>
      </c>
    </row>
    <row r="154" spans="1:31" x14ac:dyDescent="0.2">
      <c r="A154" t="s">
        <v>31</v>
      </c>
      <c r="B154" t="s">
        <v>216</v>
      </c>
      <c r="C154" t="s">
        <v>225</v>
      </c>
      <c r="D154">
        <v>26.48</v>
      </c>
      <c r="E154">
        <v>264800</v>
      </c>
      <c r="F154">
        <v>5.78</v>
      </c>
      <c r="G154">
        <f t="shared" si="43"/>
        <v>57800</v>
      </c>
      <c r="H154">
        <f t="shared" ref="H154:H217" si="44">F154/D154</f>
        <v>0.21827794561933536</v>
      </c>
      <c r="I154">
        <v>2.12</v>
      </c>
      <c r="J154">
        <f t="shared" si="34"/>
        <v>21.200000000000003</v>
      </c>
      <c r="K154">
        <v>1.28</v>
      </c>
      <c r="L154">
        <v>1.58</v>
      </c>
      <c r="M154">
        <v>2186</v>
      </c>
      <c r="N154">
        <v>13000</v>
      </c>
      <c r="O154">
        <v>1900</v>
      </c>
      <c r="P154">
        <v>526</v>
      </c>
      <c r="Q154">
        <v>14800</v>
      </c>
      <c r="R154">
        <v>1338</v>
      </c>
      <c r="T154">
        <v>13</v>
      </c>
      <c r="U154">
        <v>596</v>
      </c>
      <c r="V154" t="s">
        <v>34</v>
      </c>
      <c r="W154" t="s">
        <v>35</v>
      </c>
      <c r="X154" t="s">
        <v>36</v>
      </c>
      <c r="Y154">
        <f t="shared" si="31"/>
        <v>297000</v>
      </c>
      <c r="AB154">
        <f t="shared" si="42"/>
        <v>1338000</v>
      </c>
      <c r="AC154">
        <f t="shared" si="28"/>
        <v>6.83453237410072E-2</v>
      </c>
      <c r="AD154">
        <f t="shared" si="39"/>
        <v>4.8129496402877697E-2</v>
      </c>
      <c r="AE154">
        <f t="shared" si="40"/>
        <v>1.4200298953662183</v>
      </c>
    </row>
    <row r="155" spans="1:31" x14ac:dyDescent="0.2">
      <c r="A155" t="s">
        <v>31</v>
      </c>
      <c r="B155" t="s">
        <v>216</v>
      </c>
      <c r="C155" t="s">
        <v>226</v>
      </c>
      <c r="D155">
        <v>24.17</v>
      </c>
      <c r="E155">
        <v>241700.00000000003</v>
      </c>
      <c r="F155">
        <v>6.84</v>
      </c>
      <c r="G155">
        <f t="shared" si="43"/>
        <v>68400</v>
      </c>
      <c r="H155">
        <f t="shared" si="44"/>
        <v>0.28299544890359946</v>
      </c>
      <c r="I155">
        <v>2.14</v>
      </c>
      <c r="J155">
        <f t="shared" si="34"/>
        <v>21.400000000000002</v>
      </c>
      <c r="K155">
        <v>1.21</v>
      </c>
      <c r="L155">
        <v>1.58</v>
      </c>
      <c r="M155">
        <v>1874</v>
      </c>
      <c r="N155">
        <v>10300</v>
      </c>
      <c r="O155">
        <v>2000</v>
      </c>
      <c r="P155">
        <v>477</v>
      </c>
      <c r="Q155">
        <v>13500</v>
      </c>
      <c r="R155">
        <v>1202</v>
      </c>
      <c r="T155">
        <v>13</v>
      </c>
      <c r="U155">
        <v>657</v>
      </c>
      <c r="V155" t="s">
        <v>34</v>
      </c>
      <c r="W155" t="s">
        <v>35</v>
      </c>
      <c r="X155" t="s">
        <v>36</v>
      </c>
      <c r="Y155">
        <f t="shared" si="31"/>
        <v>258000</v>
      </c>
      <c r="AB155">
        <f t="shared" si="42"/>
        <v>1202000</v>
      </c>
      <c r="AC155">
        <f t="shared" si="28"/>
        <v>8.4033613445378158E-2</v>
      </c>
      <c r="AD155">
        <f t="shared" si="39"/>
        <v>5.0504201680672267E-2</v>
      </c>
      <c r="AE155">
        <f t="shared" si="40"/>
        <v>1.6638935108153079</v>
      </c>
    </row>
    <row r="156" spans="1:31" x14ac:dyDescent="0.2">
      <c r="A156" t="s">
        <v>31</v>
      </c>
      <c r="B156" t="s">
        <v>216</v>
      </c>
      <c r="C156" t="s">
        <v>227</v>
      </c>
      <c r="D156">
        <v>26.4</v>
      </c>
      <c r="E156">
        <v>264000</v>
      </c>
      <c r="F156">
        <v>5.24</v>
      </c>
      <c r="G156">
        <f t="shared" si="43"/>
        <v>52400</v>
      </c>
      <c r="H156">
        <f t="shared" si="44"/>
        <v>0.19848484848484851</v>
      </c>
      <c r="I156">
        <v>2.2799999999999998</v>
      </c>
      <c r="J156">
        <f t="shared" si="34"/>
        <v>22.799999999999997</v>
      </c>
      <c r="K156">
        <v>1.47</v>
      </c>
      <c r="L156">
        <v>1.62</v>
      </c>
      <c r="M156">
        <v>2043</v>
      </c>
      <c r="N156">
        <v>14000</v>
      </c>
      <c r="O156">
        <v>1800</v>
      </c>
      <c r="P156">
        <v>545</v>
      </c>
      <c r="Q156">
        <v>14900</v>
      </c>
      <c r="R156">
        <v>1387</v>
      </c>
      <c r="T156">
        <v>14</v>
      </c>
      <c r="U156">
        <v>579</v>
      </c>
      <c r="V156" t="s">
        <v>34</v>
      </c>
      <c r="W156" t="s">
        <v>35</v>
      </c>
      <c r="X156" t="s">
        <v>36</v>
      </c>
      <c r="Y156">
        <f t="shared" si="31"/>
        <v>307000</v>
      </c>
      <c r="AB156">
        <f t="shared" si="42"/>
        <v>1387000</v>
      </c>
      <c r="AC156">
        <f t="shared" si="28"/>
        <v>6.228373702422145E-2</v>
      </c>
      <c r="AD156">
        <f t="shared" si="39"/>
        <v>4.7993079584775084E-2</v>
      </c>
      <c r="AE156">
        <f t="shared" si="40"/>
        <v>1.2977649603460706</v>
      </c>
    </row>
    <row r="157" spans="1:31" x14ac:dyDescent="0.2">
      <c r="A157" t="s">
        <v>31</v>
      </c>
      <c r="B157" t="s">
        <v>216</v>
      </c>
      <c r="C157" t="s">
        <v>228</v>
      </c>
      <c r="D157">
        <v>18.309999999999999</v>
      </c>
      <c r="E157">
        <v>183100</v>
      </c>
      <c r="F157">
        <v>10.41</v>
      </c>
      <c r="G157">
        <f t="shared" si="43"/>
        <v>104100</v>
      </c>
      <c r="H157">
        <f t="shared" si="44"/>
        <v>0.56854178044784276</v>
      </c>
      <c r="I157">
        <v>1.5</v>
      </c>
      <c r="J157">
        <f t="shared" si="34"/>
        <v>15</v>
      </c>
      <c r="K157">
        <v>1.1599999999999999</v>
      </c>
      <c r="L157">
        <v>1.47</v>
      </c>
      <c r="M157">
        <v>2129</v>
      </c>
      <c r="N157">
        <v>4800</v>
      </c>
      <c r="O157">
        <v>2600</v>
      </c>
      <c r="P157">
        <v>345</v>
      </c>
      <c r="Q157">
        <v>7600</v>
      </c>
      <c r="R157">
        <v>777</v>
      </c>
      <c r="T157">
        <v>6</v>
      </c>
      <c r="U157">
        <v>842</v>
      </c>
      <c r="V157" t="s">
        <v>34</v>
      </c>
      <c r="W157" t="s">
        <v>35</v>
      </c>
      <c r="X157" t="s">
        <v>36</v>
      </c>
      <c r="Y157">
        <f t="shared" si="31"/>
        <v>150000</v>
      </c>
      <c r="AB157">
        <f t="shared" si="42"/>
        <v>777000</v>
      </c>
      <c r="AC157">
        <f t="shared" si="28"/>
        <v>0.20967741935483872</v>
      </c>
      <c r="AD157">
        <f t="shared" si="39"/>
        <v>6.2661290322580651E-2</v>
      </c>
      <c r="AE157">
        <f t="shared" si="40"/>
        <v>3.346203346203346</v>
      </c>
    </row>
    <row r="158" spans="1:31" x14ac:dyDescent="0.2">
      <c r="A158" t="s">
        <v>31</v>
      </c>
      <c r="B158" t="s">
        <v>216</v>
      </c>
      <c r="C158" t="s">
        <v>229</v>
      </c>
      <c r="D158">
        <v>21.24</v>
      </c>
      <c r="E158">
        <v>212399.99999999997</v>
      </c>
      <c r="F158">
        <v>9.99</v>
      </c>
      <c r="G158">
        <f t="shared" si="43"/>
        <v>99900</v>
      </c>
      <c r="H158">
        <f t="shared" si="44"/>
        <v>0.47033898305084748</v>
      </c>
      <c r="I158">
        <v>1.79</v>
      </c>
      <c r="J158">
        <f t="shared" si="34"/>
        <v>17.899999999999999</v>
      </c>
      <c r="K158">
        <v>1.1200000000000001</v>
      </c>
      <c r="L158">
        <v>1.57</v>
      </c>
      <c r="M158">
        <v>2274</v>
      </c>
      <c r="N158">
        <v>6800.0000000000009</v>
      </c>
      <c r="O158">
        <v>2300</v>
      </c>
      <c r="P158">
        <v>425</v>
      </c>
      <c r="Q158">
        <v>9600</v>
      </c>
      <c r="R158">
        <v>898</v>
      </c>
      <c r="T158">
        <v>7</v>
      </c>
      <c r="U158">
        <v>858</v>
      </c>
      <c r="V158" t="s">
        <v>34</v>
      </c>
      <c r="W158" t="s">
        <v>35</v>
      </c>
      <c r="X158" t="s">
        <v>36</v>
      </c>
      <c r="Y158">
        <f t="shared" si="31"/>
        <v>187000</v>
      </c>
      <c r="AB158">
        <f t="shared" si="42"/>
        <v>898000</v>
      </c>
      <c r="AC158">
        <f t="shared" si="28"/>
        <v>0.1402439024390244</v>
      </c>
      <c r="AD158">
        <f t="shared" si="39"/>
        <v>5.475609756097561E-2</v>
      </c>
      <c r="AE158">
        <f t="shared" si="40"/>
        <v>2.5612472160356345</v>
      </c>
    </row>
    <row r="159" spans="1:31" x14ac:dyDescent="0.2">
      <c r="A159" t="s">
        <v>31</v>
      </c>
      <c r="B159" t="s">
        <v>216</v>
      </c>
      <c r="C159" t="s">
        <v>230</v>
      </c>
      <c r="D159">
        <v>25.47</v>
      </c>
      <c r="E159">
        <v>254700</v>
      </c>
      <c r="F159">
        <v>7.33</v>
      </c>
      <c r="G159">
        <f t="shared" si="43"/>
        <v>73300</v>
      </c>
      <c r="H159">
        <f t="shared" si="44"/>
        <v>0.28778955634079312</v>
      </c>
      <c r="I159">
        <v>2.2599999999999998</v>
      </c>
      <c r="J159">
        <f t="shared" si="34"/>
        <v>22.599999999999998</v>
      </c>
      <c r="K159">
        <v>1.02</v>
      </c>
      <c r="L159">
        <v>1.32</v>
      </c>
      <c r="M159">
        <v>2653</v>
      </c>
      <c r="N159">
        <v>11000</v>
      </c>
      <c r="O159">
        <v>2200</v>
      </c>
      <c r="P159">
        <v>52</v>
      </c>
      <c r="Q159">
        <v>13600.000000000002</v>
      </c>
      <c r="R159">
        <v>1214</v>
      </c>
      <c r="T159">
        <v>10</v>
      </c>
      <c r="U159">
        <v>652</v>
      </c>
      <c r="V159" t="s">
        <v>34</v>
      </c>
      <c r="W159" t="s">
        <v>35</v>
      </c>
      <c r="X159" t="s">
        <v>36</v>
      </c>
      <c r="Y159">
        <f t="shared" si="31"/>
        <v>268000</v>
      </c>
      <c r="AB159">
        <f t="shared" si="42"/>
        <v>1214000</v>
      </c>
      <c r="AC159">
        <f t="shared" si="28"/>
        <v>8.943089430894309E-2</v>
      </c>
      <c r="AD159">
        <f t="shared" si="39"/>
        <v>4.9349593495934957E-2</v>
      </c>
      <c r="AE159">
        <f t="shared" si="40"/>
        <v>1.812191103789127</v>
      </c>
    </row>
    <row r="160" spans="1:31" x14ac:dyDescent="0.2">
      <c r="A160" t="s">
        <v>31</v>
      </c>
      <c r="B160" t="s">
        <v>216</v>
      </c>
      <c r="C160" t="s">
        <v>230</v>
      </c>
      <c r="D160">
        <v>25.49</v>
      </c>
      <c r="E160">
        <v>254899.99999999997</v>
      </c>
      <c r="F160">
        <v>7.46</v>
      </c>
      <c r="G160">
        <f t="shared" si="43"/>
        <v>74600</v>
      </c>
      <c r="H160">
        <f t="shared" si="44"/>
        <v>0.2926637897214594</v>
      </c>
      <c r="I160">
        <v>2.23</v>
      </c>
      <c r="J160">
        <f t="shared" si="34"/>
        <v>22.3</v>
      </c>
      <c r="K160">
        <v>0.93</v>
      </c>
      <c r="L160">
        <v>1.33</v>
      </c>
      <c r="M160">
        <v>2487</v>
      </c>
      <c r="N160">
        <v>11000</v>
      </c>
      <c r="O160">
        <v>2200</v>
      </c>
      <c r="P160">
        <v>514</v>
      </c>
      <c r="Q160">
        <v>14500</v>
      </c>
      <c r="R160">
        <v>124</v>
      </c>
      <c r="T160">
        <v>12</v>
      </c>
      <c r="U160">
        <v>651</v>
      </c>
      <c r="V160" t="s">
        <v>34</v>
      </c>
      <c r="W160" t="s">
        <v>35</v>
      </c>
      <c r="X160" t="s">
        <v>36</v>
      </c>
      <c r="Y160">
        <f t="shared" si="31"/>
        <v>277000</v>
      </c>
      <c r="AB160">
        <f t="shared" si="42"/>
        <v>124000</v>
      </c>
      <c r="AC160">
        <f t="shared" si="28"/>
        <v>8.6274509803921567E-2</v>
      </c>
      <c r="AD160">
        <f t="shared" si="39"/>
        <v>4.8627450980392155E-3</v>
      </c>
      <c r="AE160">
        <f t="shared" si="40"/>
        <v>17.741935483870968</v>
      </c>
    </row>
    <row r="161" spans="1:31" x14ac:dyDescent="0.2">
      <c r="A161" t="s">
        <v>31</v>
      </c>
      <c r="B161" t="s">
        <v>216</v>
      </c>
      <c r="C161" t="s">
        <v>231</v>
      </c>
      <c r="D161">
        <v>24.27</v>
      </c>
      <c r="E161">
        <v>242700</v>
      </c>
      <c r="F161">
        <v>5.31</v>
      </c>
      <c r="G161">
        <f t="shared" si="43"/>
        <v>53099.999999999993</v>
      </c>
      <c r="H161">
        <f t="shared" si="44"/>
        <v>0.2187886279357231</v>
      </c>
      <c r="I161">
        <v>2.16</v>
      </c>
      <c r="J161">
        <f t="shared" si="34"/>
        <v>21.6</v>
      </c>
      <c r="K161">
        <v>1.32</v>
      </c>
      <c r="L161">
        <v>1.46</v>
      </c>
      <c r="M161">
        <v>2474</v>
      </c>
      <c r="N161">
        <v>12200</v>
      </c>
      <c r="O161">
        <v>1500</v>
      </c>
      <c r="P161">
        <v>499</v>
      </c>
      <c r="Q161">
        <v>13899.999999999998</v>
      </c>
      <c r="R161">
        <v>1259</v>
      </c>
      <c r="T161">
        <v>16</v>
      </c>
      <c r="U161">
        <v>544</v>
      </c>
      <c r="V161" t="s">
        <v>34</v>
      </c>
      <c r="W161" t="s">
        <v>35</v>
      </c>
      <c r="X161" t="s">
        <v>36</v>
      </c>
      <c r="Y161">
        <f t="shared" si="31"/>
        <v>276000</v>
      </c>
      <c r="AB161">
        <f t="shared" si="42"/>
        <v>1259000</v>
      </c>
      <c r="AC161">
        <f t="shared" si="28"/>
        <v>5.7471264367816091E-2</v>
      </c>
      <c r="AD161">
        <f t="shared" si="39"/>
        <v>4.8237547892720306E-2</v>
      </c>
      <c r="AE161">
        <f t="shared" si="40"/>
        <v>1.1914217633042097</v>
      </c>
    </row>
    <row r="162" spans="1:31" x14ac:dyDescent="0.2">
      <c r="A162" t="s">
        <v>31</v>
      </c>
      <c r="B162" t="s">
        <v>216</v>
      </c>
      <c r="C162" t="s">
        <v>232</v>
      </c>
      <c r="D162">
        <v>25.95</v>
      </c>
      <c r="E162">
        <v>259500</v>
      </c>
      <c r="F162">
        <v>5.82</v>
      </c>
      <c r="G162">
        <f t="shared" si="43"/>
        <v>58200</v>
      </c>
      <c r="H162">
        <f t="shared" si="44"/>
        <v>0.22427745664739887</v>
      </c>
      <c r="I162">
        <v>2.3199999999999998</v>
      </c>
      <c r="J162">
        <f t="shared" si="34"/>
        <v>23.2</v>
      </c>
      <c r="K162">
        <v>1.37</v>
      </c>
      <c r="L162">
        <v>1.51</v>
      </c>
      <c r="M162">
        <v>2194</v>
      </c>
      <c r="N162">
        <v>13200</v>
      </c>
      <c r="O162">
        <v>2000</v>
      </c>
      <c r="P162">
        <v>491</v>
      </c>
      <c r="Q162">
        <v>15000</v>
      </c>
      <c r="R162">
        <v>1232</v>
      </c>
      <c r="T162">
        <v>11</v>
      </c>
      <c r="U162">
        <v>591</v>
      </c>
      <c r="V162" t="s">
        <v>34</v>
      </c>
      <c r="W162" t="s">
        <v>35</v>
      </c>
      <c r="X162" t="s">
        <v>36</v>
      </c>
      <c r="Y162">
        <f t="shared" si="31"/>
        <v>302000</v>
      </c>
      <c r="AB162">
        <f t="shared" si="42"/>
        <v>1232000</v>
      </c>
      <c r="AC162">
        <f t="shared" si="28"/>
        <v>7.0921985815602842E-2</v>
      </c>
      <c r="AD162">
        <f t="shared" si="39"/>
        <v>4.368794326241135E-2</v>
      </c>
      <c r="AE162">
        <f t="shared" si="40"/>
        <v>1.6233766233766234</v>
      </c>
    </row>
    <row r="163" spans="1:31" x14ac:dyDescent="0.2">
      <c r="A163" t="s">
        <v>31</v>
      </c>
      <c r="B163" t="s">
        <v>216</v>
      </c>
      <c r="C163" t="s">
        <v>233</v>
      </c>
      <c r="D163">
        <v>25.18</v>
      </c>
      <c r="E163">
        <v>251800</v>
      </c>
      <c r="F163">
        <v>6.74</v>
      </c>
      <c r="G163">
        <f t="shared" si="43"/>
        <v>67400</v>
      </c>
      <c r="H163">
        <f t="shared" si="44"/>
        <v>0.26767275615567915</v>
      </c>
      <c r="I163">
        <v>2.13</v>
      </c>
      <c r="J163">
        <f t="shared" si="34"/>
        <v>21.299999999999997</v>
      </c>
      <c r="K163">
        <v>1.35</v>
      </c>
      <c r="L163">
        <v>1.54</v>
      </c>
      <c r="M163">
        <v>2413</v>
      </c>
      <c r="N163">
        <v>11500</v>
      </c>
      <c r="O163">
        <v>2000</v>
      </c>
      <c r="P163">
        <v>493</v>
      </c>
      <c r="Q163">
        <v>13700.000000000002</v>
      </c>
      <c r="R163">
        <v>1188</v>
      </c>
      <c r="T163">
        <v>14</v>
      </c>
      <c r="U163">
        <v>655</v>
      </c>
      <c r="V163" t="s">
        <v>34</v>
      </c>
      <c r="W163" t="s">
        <v>35</v>
      </c>
      <c r="X163" t="s">
        <v>36</v>
      </c>
      <c r="Y163">
        <f t="shared" si="31"/>
        <v>272000</v>
      </c>
      <c r="AB163">
        <f t="shared" si="42"/>
        <v>1188000</v>
      </c>
      <c r="AC163">
        <f t="shared" si="28"/>
        <v>7.9365079365079361E-2</v>
      </c>
      <c r="AD163">
        <f t="shared" si="39"/>
        <v>4.7142857142857146E-2</v>
      </c>
      <c r="AE163">
        <f t="shared" si="40"/>
        <v>1.6835016835016836</v>
      </c>
    </row>
    <row r="164" spans="1:31" x14ac:dyDescent="0.2">
      <c r="A164" t="s">
        <v>31</v>
      </c>
      <c r="B164" t="s">
        <v>216</v>
      </c>
      <c r="C164" t="s">
        <v>234</v>
      </c>
      <c r="D164">
        <v>23.82</v>
      </c>
      <c r="E164">
        <v>238200</v>
      </c>
      <c r="F164">
        <v>5.18</v>
      </c>
      <c r="G164">
        <f t="shared" si="43"/>
        <v>51800</v>
      </c>
      <c r="H164">
        <f t="shared" si="44"/>
        <v>0.21746431570109151</v>
      </c>
      <c r="I164">
        <v>2.2000000000000002</v>
      </c>
      <c r="J164">
        <f t="shared" si="34"/>
        <v>22</v>
      </c>
      <c r="K164">
        <v>1.53</v>
      </c>
      <c r="L164">
        <v>1.45</v>
      </c>
      <c r="M164">
        <v>2392</v>
      </c>
      <c r="N164">
        <v>12900</v>
      </c>
      <c r="O164">
        <v>1600</v>
      </c>
      <c r="P164">
        <v>488</v>
      </c>
      <c r="Q164">
        <v>14100</v>
      </c>
      <c r="R164">
        <v>1197</v>
      </c>
      <c r="T164">
        <v>13</v>
      </c>
      <c r="U164">
        <v>537</v>
      </c>
      <c r="V164" t="s">
        <v>34</v>
      </c>
      <c r="W164" t="s">
        <v>35</v>
      </c>
      <c r="X164" t="s">
        <v>36</v>
      </c>
      <c r="Y164">
        <f t="shared" si="31"/>
        <v>286000</v>
      </c>
      <c r="AB164">
        <f t="shared" si="42"/>
        <v>1197000</v>
      </c>
      <c r="AC164">
        <f t="shared" si="28"/>
        <v>5.9259259259259262E-2</v>
      </c>
      <c r="AD164">
        <f t="shared" si="39"/>
        <v>4.4333333333333336E-2</v>
      </c>
      <c r="AE164">
        <f t="shared" si="40"/>
        <v>1.3366750208855471</v>
      </c>
    </row>
    <row r="165" spans="1:31" x14ac:dyDescent="0.2">
      <c r="A165" t="s">
        <v>31</v>
      </c>
      <c r="B165" t="s">
        <v>216</v>
      </c>
      <c r="C165" t="s">
        <v>235</v>
      </c>
      <c r="D165">
        <v>23.06</v>
      </c>
      <c r="E165">
        <v>230600</v>
      </c>
      <c r="F165">
        <v>7.13</v>
      </c>
      <c r="G165">
        <f t="shared" si="43"/>
        <v>71300</v>
      </c>
      <c r="H165">
        <f t="shared" si="44"/>
        <v>0.30919340849956634</v>
      </c>
      <c r="I165">
        <v>2.0699999999999998</v>
      </c>
      <c r="J165">
        <f t="shared" si="34"/>
        <v>20.7</v>
      </c>
      <c r="K165">
        <v>1.31</v>
      </c>
      <c r="L165">
        <v>1.46</v>
      </c>
      <c r="M165">
        <v>2573</v>
      </c>
      <c r="N165">
        <v>9800</v>
      </c>
      <c r="O165">
        <v>2100</v>
      </c>
      <c r="P165">
        <v>464</v>
      </c>
      <c r="Q165">
        <v>12100</v>
      </c>
      <c r="R165">
        <v>1011</v>
      </c>
      <c r="T165">
        <v>18</v>
      </c>
      <c r="U165">
        <v>643</v>
      </c>
      <c r="V165" t="s">
        <v>34</v>
      </c>
      <c r="W165" t="s">
        <v>35</v>
      </c>
      <c r="X165" t="s">
        <v>36</v>
      </c>
      <c r="Y165">
        <f t="shared" si="31"/>
        <v>240000</v>
      </c>
      <c r="AB165">
        <f t="shared" si="42"/>
        <v>1011000</v>
      </c>
      <c r="AC165">
        <f t="shared" ref="AC165:AC228" si="45">O165/(Q165+N165)</f>
        <v>9.5890410958904104E-2</v>
      </c>
      <c r="AD165">
        <f t="shared" si="39"/>
        <v>4.6164383561643839E-2</v>
      </c>
      <c r="AE165">
        <f t="shared" ref="AE165:AE196" si="46">O165/R165</f>
        <v>2.0771513353115729</v>
      </c>
    </row>
    <row r="166" spans="1:31" x14ac:dyDescent="0.2">
      <c r="A166" t="s">
        <v>31</v>
      </c>
      <c r="B166" t="s">
        <v>216</v>
      </c>
      <c r="C166" t="s">
        <v>236</v>
      </c>
      <c r="D166">
        <v>23.95</v>
      </c>
      <c r="E166">
        <v>239500</v>
      </c>
      <c r="F166">
        <v>7.81</v>
      </c>
      <c r="G166">
        <f t="shared" si="43"/>
        <v>78100</v>
      </c>
      <c r="H166">
        <f t="shared" si="44"/>
        <v>0.32609603340292276</v>
      </c>
      <c r="I166">
        <v>2.2400000000000002</v>
      </c>
      <c r="J166">
        <f t="shared" si="34"/>
        <v>22.400000000000002</v>
      </c>
      <c r="K166">
        <v>1.1499999999999999</v>
      </c>
      <c r="L166">
        <v>1.48</v>
      </c>
      <c r="M166">
        <v>2429</v>
      </c>
      <c r="N166">
        <v>10200</v>
      </c>
      <c r="O166">
        <v>2500</v>
      </c>
      <c r="P166">
        <v>500</v>
      </c>
      <c r="Q166">
        <v>12900</v>
      </c>
      <c r="R166">
        <v>1088</v>
      </c>
      <c r="T166">
        <v>10</v>
      </c>
      <c r="U166">
        <v>696</v>
      </c>
      <c r="V166" t="s">
        <v>34</v>
      </c>
      <c r="W166" t="s">
        <v>35</v>
      </c>
      <c r="X166" t="s">
        <v>36</v>
      </c>
      <c r="Y166">
        <f t="shared" si="31"/>
        <v>256000</v>
      </c>
      <c r="AB166">
        <f t="shared" si="42"/>
        <v>1088000</v>
      </c>
      <c r="AC166">
        <f t="shared" si="45"/>
        <v>0.10822510822510822</v>
      </c>
      <c r="AD166">
        <f t="shared" si="39"/>
        <v>4.70995670995671E-2</v>
      </c>
      <c r="AE166">
        <f t="shared" si="46"/>
        <v>2.2977941176470589</v>
      </c>
    </row>
    <row r="167" spans="1:31" x14ac:dyDescent="0.2">
      <c r="A167" t="s">
        <v>31</v>
      </c>
      <c r="B167" t="s">
        <v>216</v>
      </c>
      <c r="C167" t="s">
        <v>237</v>
      </c>
      <c r="D167">
        <v>19.489999999999998</v>
      </c>
      <c r="E167">
        <v>194899.99999999997</v>
      </c>
      <c r="F167">
        <v>8.39</v>
      </c>
      <c r="G167">
        <f t="shared" si="43"/>
        <v>83900</v>
      </c>
      <c r="H167">
        <f t="shared" si="44"/>
        <v>0.43047716777834794</v>
      </c>
      <c r="I167">
        <v>1.82</v>
      </c>
      <c r="J167">
        <f t="shared" si="34"/>
        <v>18.2</v>
      </c>
      <c r="K167">
        <v>1.52</v>
      </c>
      <c r="L167">
        <v>1.34</v>
      </c>
      <c r="M167">
        <v>2255</v>
      </c>
      <c r="N167">
        <v>6899.9999999999991</v>
      </c>
      <c r="O167">
        <v>2200</v>
      </c>
      <c r="P167">
        <v>410</v>
      </c>
      <c r="Q167">
        <v>10000</v>
      </c>
      <c r="R167">
        <v>861</v>
      </c>
      <c r="T167">
        <v>15</v>
      </c>
      <c r="U167">
        <v>696</v>
      </c>
      <c r="V167" t="s">
        <v>34</v>
      </c>
      <c r="W167" t="s">
        <v>35</v>
      </c>
      <c r="X167" t="s">
        <v>36</v>
      </c>
      <c r="Y167">
        <f t="shared" si="31"/>
        <v>191000</v>
      </c>
      <c r="AB167">
        <f t="shared" si="42"/>
        <v>861000</v>
      </c>
      <c r="AC167">
        <f t="shared" si="45"/>
        <v>0.13017751479289941</v>
      </c>
      <c r="AD167">
        <f t="shared" si="39"/>
        <v>5.0946745562130177E-2</v>
      </c>
      <c r="AE167">
        <f t="shared" si="46"/>
        <v>2.5551684088269453</v>
      </c>
    </row>
    <row r="168" spans="1:31" x14ac:dyDescent="0.2">
      <c r="A168" t="s">
        <v>31</v>
      </c>
      <c r="B168" t="s">
        <v>216</v>
      </c>
      <c r="C168" t="s">
        <v>238</v>
      </c>
      <c r="D168">
        <v>19.600000000000001</v>
      </c>
      <c r="E168">
        <v>196000</v>
      </c>
      <c r="F168">
        <v>8.9600000000000009</v>
      </c>
      <c r="G168">
        <f t="shared" si="43"/>
        <v>89600.000000000015</v>
      </c>
      <c r="H168">
        <f t="shared" si="44"/>
        <v>0.45714285714285713</v>
      </c>
      <c r="I168">
        <v>1.69</v>
      </c>
      <c r="J168">
        <f t="shared" si="34"/>
        <v>16.899999999999999</v>
      </c>
      <c r="K168">
        <v>1.48</v>
      </c>
      <c r="L168">
        <v>1.48</v>
      </c>
      <c r="M168">
        <v>2215</v>
      </c>
      <c r="N168">
        <v>6600</v>
      </c>
      <c r="O168">
        <v>2400</v>
      </c>
      <c r="P168">
        <v>406</v>
      </c>
      <c r="Q168">
        <v>9600</v>
      </c>
      <c r="R168">
        <v>864</v>
      </c>
      <c r="T168">
        <v>14</v>
      </c>
      <c r="U168">
        <v>753</v>
      </c>
      <c r="V168" t="s">
        <v>34</v>
      </c>
      <c r="W168" t="s">
        <v>35</v>
      </c>
      <c r="X168" t="s">
        <v>36</v>
      </c>
      <c r="Y168">
        <f t="shared" si="31"/>
        <v>186000</v>
      </c>
      <c r="AB168">
        <f t="shared" si="42"/>
        <v>864000</v>
      </c>
      <c r="AC168">
        <f t="shared" si="45"/>
        <v>0.14814814814814814</v>
      </c>
      <c r="AD168">
        <f t="shared" si="39"/>
        <v>5.3333333333333337E-2</v>
      </c>
      <c r="AE168">
        <f t="shared" si="46"/>
        <v>2.7777777777777777</v>
      </c>
    </row>
    <row r="169" spans="1:31" x14ac:dyDescent="0.2">
      <c r="A169" t="s">
        <v>31</v>
      </c>
      <c r="B169" t="s">
        <v>216</v>
      </c>
      <c r="C169" t="s">
        <v>239</v>
      </c>
      <c r="D169">
        <v>21.28</v>
      </c>
      <c r="E169">
        <v>212800</v>
      </c>
      <c r="F169">
        <v>9.81</v>
      </c>
      <c r="G169">
        <f t="shared" si="43"/>
        <v>98100</v>
      </c>
      <c r="H169">
        <f t="shared" si="44"/>
        <v>0.46099624060150374</v>
      </c>
      <c r="I169">
        <v>1.6</v>
      </c>
      <c r="J169">
        <f t="shared" si="34"/>
        <v>16</v>
      </c>
      <c r="K169">
        <v>0.95</v>
      </c>
      <c r="L169">
        <v>1.72</v>
      </c>
      <c r="M169">
        <v>1957</v>
      </c>
      <c r="N169">
        <v>5800</v>
      </c>
      <c r="O169">
        <v>2600</v>
      </c>
      <c r="P169">
        <v>399</v>
      </c>
      <c r="Q169">
        <v>9100</v>
      </c>
      <c r="R169">
        <v>871</v>
      </c>
      <c r="T169">
        <v>5</v>
      </c>
      <c r="U169">
        <v>904</v>
      </c>
      <c r="V169" t="s">
        <v>34</v>
      </c>
      <c r="W169" t="s">
        <v>35</v>
      </c>
      <c r="X169" t="s">
        <v>36</v>
      </c>
      <c r="Y169">
        <f t="shared" si="31"/>
        <v>175000</v>
      </c>
      <c r="AB169">
        <f t="shared" si="42"/>
        <v>871000</v>
      </c>
      <c r="AC169">
        <f t="shared" si="45"/>
        <v>0.17449664429530201</v>
      </c>
      <c r="AD169">
        <f t="shared" si="39"/>
        <v>5.8456375838926176E-2</v>
      </c>
      <c r="AE169">
        <f t="shared" si="46"/>
        <v>2.9850746268656718</v>
      </c>
    </row>
    <row r="170" spans="1:31" x14ac:dyDescent="0.2">
      <c r="A170" t="s">
        <v>31</v>
      </c>
      <c r="B170" t="s">
        <v>216</v>
      </c>
      <c r="C170" t="s">
        <v>240</v>
      </c>
      <c r="D170">
        <v>20.48</v>
      </c>
      <c r="E170">
        <v>204800</v>
      </c>
      <c r="F170">
        <v>10.23</v>
      </c>
      <c r="G170">
        <f t="shared" si="43"/>
        <v>102300</v>
      </c>
      <c r="H170">
        <f t="shared" si="44"/>
        <v>0.49951171875</v>
      </c>
      <c r="I170">
        <v>1.91</v>
      </c>
      <c r="J170">
        <f t="shared" si="34"/>
        <v>19.099999999999998</v>
      </c>
      <c r="K170">
        <v>1.39</v>
      </c>
      <c r="L170">
        <v>1.32</v>
      </c>
      <c r="M170">
        <v>2301</v>
      </c>
      <c r="N170">
        <v>7000</v>
      </c>
      <c r="O170">
        <v>2800.0000000000005</v>
      </c>
      <c r="P170">
        <v>338</v>
      </c>
      <c r="Q170">
        <v>10000</v>
      </c>
      <c r="R170">
        <v>950</v>
      </c>
      <c r="T170">
        <v>14</v>
      </c>
      <c r="U170">
        <v>737</v>
      </c>
      <c r="V170" t="s">
        <v>34</v>
      </c>
      <c r="W170" t="s">
        <v>35</v>
      </c>
      <c r="X170" t="s">
        <v>36</v>
      </c>
      <c r="Y170">
        <f t="shared" si="31"/>
        <v>198000</v>
      </c>
      <c r="AB170">
        <f t="shared" si="42"/>
        <v>950000</v>
      </c>
      <c r="AC170">
        <f t="shared" si="45"/>
        <v>0.1647058823529412</v>
      </c>
      <c r="AD170">
        <f t="shared" si="39"/>
        <v>5.5882352941176473E-2</v>
      </c>
      <c r="AE170">
        <f t="shared" si="46"/>
        <v>2.9473684210526319</v>
      </c>
    </row>
    <row r="171" spans="1:31" x14ac:dyDescent="0.2">
      <c r="A171" t="s">
        <v>31</v>
      </c>
      <c r="B171" t="s">
        <v>216</v>
      </c>
      <c r="C171" t="s">
        <v>241</v>
      </c>
      <c r="D171">
        <v>22.64</v>
      </c>
      <c r="E171">
        <v>226400</v>
      </c>
      <c r="F171">
        <v>12.69</v>
      </c>
      <c r="G171">
        <f t="shared" si="43"/>
        <v>126900</v>
      </c>
      <c r="H171">
        <f t="shared" si="44"/>
        <v>0.56051236749116606</v>
      </c>
      <c r="I171">
        <v>1.52</v>
      </c>
      <c r="J171">
        <f t="shared" si="34"/>
        <v>15.2</v>
      </c>
      <c r="K171">
        <v>1.34</v>
      </c>
      <c r="L171">
        <v>1.63</v>
      </c>
      <c r="M171">
        <v>2608</v>
      </c>
      <c r="N171">
        <v>5100</v>
      </c>
      <c r="O171">
        <v>3000</v>
      </c>
      <c r="P171">
        <v>417</v>
      </c>
      <c r="Q171">
        <v>8800</v>
      </c>
      <c r="R171">
        <v>857</v>
      </c>
      <c r="T171">
        <v>2</v>
      </c>
      <c r="U171">
        <v>108</v>
      </c>
      <c r="V171" t="s">
        <v>34</v>
      </c>
      <c r="W171" t="s">
        <v>35</v>
      </c>
      <c r="X171" t="s">
        <v>36</v>
      </c>
      <c r="Y171">
        <f t="shared" si="31"/>
        <v>169000</v>
      </c>
      <c r="AB171">
        <f t="shared" si="42"/>
        <v>857000</v>
      </c>
      <c r="AC171">
        <f t="shared" si="45"/>
        <v>0.21582733812949639</v>
      </c>
      <c r="AD171">
        <f t="shared" si="39"/>
        <v>6.1654676258992805E-2</v>
      </c>
      <c r="AE171">
        <f t="shared" si="46"/>
        <v>3.500583430571762</v>
      </c>
    </row>
    <row r="172" spans="1:31" x14ac:dyDescent="0.2">
      <c r="A172" t="s">
        <v>31</v>
      </c>
      <c r="B172" t="s">
        <v>216</v>
      </c>
      <c r="C172" t="s">
        <v>242</v>
      </c>
      <c r="D172">
        <v>15.48</v>
      </c>
      <c r="E172">
        <v>154800</v>
      </c>
      <c r="F172">
        <v>9.2200000000000006</v>
      </c>
      <c r="G172">
        <f t="shared" si="43"/>
        <v>92200</v>
      </c>
      <c r="H172">
        <f t="shared" si="44"/>
        <v>0.59560723514211888</v>
      </c>
      <c r="I172">
        <v>1.48</v>
      </c>
      <c r="J172">
        <f t="shared" si="34"/>
        <v>14.8</v>
      </c>
      <c r="K172">
        <v>1.99</v>
      </c>
      <c r="L172">
        <v>1.33</v>
      </c>
      <c r="M172">
        <v>1886</v>
      </c>
      <c r="N172">
        <v>4900</v>
      </c>
      <c r="O172">
        <v>2200</v>
      </c>
      <c r="P172">
        <v>310</v>
      </c>
      <c r="Q172">
        <v>7000</v>
      </c>
      <c r="R172">
        <v>661</v>
      </c>
      <c r="T172">
        <v>19</v>
      </c>
      <c r="U172">
        <v>707</v>
      </c>
      <c r="V172" t="s">
        <v>34</v>
      </c>
      <c r="W172" t="s">
        <v>35</v>
      </c>
      <c r="X172" t="s">
        <v>36</v>
      </c>
      <c r="Y172">
        <f t="shared" si="31"/>
        <v>141000</v>
      </c>
      <c r="AB172">
        <f t="shared" si="42"/>
        <v>661000</v>
      </c>
      <c r="AC172">
        <f t="shared" si="45"/>
        <v>0.18487394957983194</v>
      </c>
      <c r="AD172">
        <f t="shared" si="39"/>
        <v>5.5546218487394959E-2</v>
      </c>
      <c r="AE172">
        <f t="shared" si="46"/>
        <v>3.3282904689863844</v>
      </c>
    </row>
    <row r="173" spans="1:31" x14ac:dyDescent="0.2">
      <c r="A173" t="s">
        <v>31</v>
      </c>
      <c r="B173" t="s">
        <v>216</v>
      </c>
      <c r="C173" t="s">
        <v>243</v>
      </c>
      <c r="D173">
        <v>17.399999999999999</v>
      </c>
      <c r="E173">
        <v>174000</v>
      </c>
      <c r="F173">
        <v>9.15</v>
      </c>
      <c r="G173">
        <f t="shared" si="43"/>
        <v>91500</v>
      </c>
      <c r="H173">
        <f t="shared" si="44"/>
        <v>0.52586206896551735</v>
      </c>
      <c r="I173">
        <v>1.44</v>
      </c>
      <c r="J173">
        <f t="shared" si="34"/>
        <v>14.399999999999999</v>
      </c>
      <c r="K173">
        <v>1.59</v>
      </c>
      <c r="L173">
        <v>1.28</v>
      </c>
      <c r="M173">
        <v>1923</v>
      </c>
      <c r="N173">
        <v>5100</v>
      </c>
      <c r="O173">
        <v>2600</v>
      </c>
      <c r="P173">
        <v>352</v>
      </c>
      <c r="Q173">
        <v>8200</v>
      </c>
      <c r="R173">
        <v>771</v>
      </c>
      <c r="T173">
        <v>17</v>
      </c>
      <c r="U173">
        <v>731</v>
      </c>
      <c r="V173" t="s">
        <v>34</v>
      </c>
      <c r="W173" t="s">
        <v>35</v>
      </c>
      <c r="X173" t="s">
        <v>36</v>
      </c>
      <c r="Y173">
        <f t="shared" si="31"/>
        <v>159000</v>
      </c>
      <c r="AB173">
        <f t="shared" si="42"/>
        <v>771000</v>
      </c>
      <c r="AC173">
        <f t="shared" si="45"/>
        <v>0.19548872180451127</v>
      </c>
      <c r="AD173">
        <f t="shared" si="39"/>
        <v>5.7969924812030074E-2</v>
      </c>
      <c r="AE173">
        <f t="shared" si="46"/>
        <v>3.3722438391699092</v>
      </c>
    </row>
    <row r="174" spans="1:31" x14ac:dyDescent="0.2">
      <c r="A174" t="s">
        <v>31</v>
      </c>
      <c r="B174" t="s">
        <v>216</v>
      </c>
      <c r="C174" t="s">
        <v>244</v>
      </c>
      <c r="D174">
        <v>27.04</v>
      </c>
      <c r="E174">
        <v>270400</v>
      </c>
      <c r="F174">
        <v>5.57</v>
      </c>
      <c r="G174">
        <f t="shared" si="43"/>
        <v>55700</v>
      </c>
      <c r="H174">
        <f t="shared" si="44"/>
        <v>0.20599112426035504</v>
      </c>
      <c r="I174">
        <v>2.29</v>
      </c>
      <c r="J174">
        <f t="shared" si="34"/>
        <v>22.9</v>
      </c>
      <c r="K174">
        <v>1.77</v>
      </c>
      <c r="L174">
        <v>1.66</v>
      </c>
      <c r="M174">
        <v>2431</v>
      </c>
      <c r="N174">
        <v>13400</v>
      </c>
      <c r="O174">
        <v>1600</v>
      </c>
      <c r="P174">
        <v>539</v>
      </c>
      <c r="Q174">
        <v>14900</v>
      </c>
      <c r="R174">
        <v>1347</v>
      </c>
      <c r="T174">
        <v>12</v>
      </c>
      <c r="U174">
        <v>576</v>
      </c>
      <c r="V174" t="s">
        <v>34</v>
      </c>
      <c r="W174" t="s">
        <v>35</v>
      </c>
      <c r="X174" t="s">
        <v>36</v>
      </c>
      <c r="Y174">
        <f t="shared" si="31"/>
        <v>299000</v>
      </c>
      <c r="AB174">
        <f t="shared" si="42"/>
        <v>1347000</v>
      </c>
      <c r="AC174">
        <f t="shared" si="45"/>
        <v>5.6537102473498232E-2</v>
      </c>
      <c r="AD174">
        <f t="shared" si="39"/>
        <v>4.7597173144876326E-2</v>
      </c>
      <c r="AE174">
        <f t="shared" si="46"/>
        <v>1.1878247958426131</v>
      </c>
    </row>
    <row r="175" spans="1:31" x14ac:dyDescent="0.2">
      <c r="A175" t="s">
        <v>31</v>
      </c>
      <c r="B175" t="s">
        <v>216</v>
      </c>
      <c r="C175" t="s">
        <v>245</v>
      </c>
      <c r="D175">
        <v>26.67</v>
      </c>
      <c r="E175">
        <v>266700</v>
      </c>
      <c r="F175">
        <v>5.85</v>
      </c>
      <c r="G175">
        <f t="shared" si="43"/>
        <v>58500</v>
      </c>
      <c r="H175">
        <f t="shared" si="44"/>
        <v>0.21934758155230594</v>
      </c>
      <c r="I175">
        <v>2.17</v>
      </c>
      <c r="J175">
        <f t="shared" si="34"/>
        <v>21.7</v>
      </c>
      <c r="K175">
        <v>1.5</v>
      </c>
      <c r="L175">
        <v>1.67</v>
      </c>
      <c r="M175">
        <v>2356</v>
      </c>
      <c r="N175">
        <v>12300</v>
      </c>
      <c r="O175">
        <v>1800</v>
      </c>
      <c r="P175">
        <v>561</v>
      </c>
      <c r="Q175">
        <v>14500</v>
      </c>
      <c r="R175">
        <v>138</v>
      </c>
      <c r="T175">
        <v>14</v>
      </c>
      <c r="U175">
        <v>599</v>
      </c>
      <c r="V175" t="s">
        <v>34</v>
      </c>
      <c r="W175" t="s">
        <v>35</v>
      </c>
      <c r="X175" t="s">
        <v>36</v>
      </c>
      <c r="Y175">
        <f t="shared" si="31"/>
        <v>286000</v>
      </c>
      <c r="AB175">
        <f t="shared" si="42"/>
        <v>138000</v>
      </c>
      <c r="AC175">
        <f t="shared" si="45"/>
        <v>6.7164179104477612E-2</v>
      </c>
      <c r="AD175">
        <f t="shared" si="39"/>
        <v>5.149253731343284E-3</v>
      </c>
      <c r="AE175">
        <f t="shared" si="46"/>
        <v>13.043478260869565</v>
      </c>
    </row>
    <row r="176" spans="1:31" x14ac:dyDescent="0.2">
      <c r="A176" t="s">
        <v>31</v>
      </c>
      <c r="B176" t="s">
        <v>216</v>
      </c>
      <c r="C176" t="s">
        <v>246</v>
      </c>
      <c r="D176">
        <v>24.51</v>
      </c>
      <c r="E176">
        <v>245100.00000000003</v>
      </c>
      <c r="F176">
        <v>6.77</v>
      </c>
      <c r="G176">
        <f t="shared" si="43"/>
        <v>67700</v>
      </c>
      <c r="H176">
        <f t="shared" si="44"/>
        <v>0.27621379028967763</v>
      </c>
      <c r="I176">
        <v>2.1800000000000002</v>
      </c>
      <c r="J176">
        <f t="shared" si="34"/>
        <v>21.8</v>
      </c>
      <c r="K176">
        <v>1.63</v>
      </c>
      <c r="L176">
        <v>1.6</v>
      </c>
      <c r="M176">
        <v>2860</v>
      </c>
      <c r="N176">
        <v>11399.999999999998</v>
      </c>
      <c r="O176">
        <v>2000</v>
      </c>
      <c r="P176">
        <v>487</v>
      </c>
      <c r="Q176">
        <v>13400</v>
      </c>
      <c r="R176">
        <v>1119</v>
      </c>
      <c r="T176">
        <v>13</v>
      </c>
      <c r="U176">
        <v>624</v>
      </c>
      <c r="V176" t="s">
        <v>34</v>
      </c>
      <c r="W176" t="s">
        <v>35</v>
      </c>
      <c r="X176" t="s">
        <v>36</v>
      </c>
      <c r="Y176">
        <f t="shared" ref="Y176:Y239" si="47">(O176+N176+Q176)*10</f>
        <v>268000</v>
      </c>
      <c r="AB176">
        <f t="shared" ref="AB176:AB207" si="48">R176*1000</f>
        <v>1119000</v>
      </c>
      <c r="AC176">
        <f t="shared" si="45"/>
        <v>8.0645161290322578E-2</v>
      </c>
      <c r="AD176">
        <f t="shared" si="39"/>
        <v>4.5120967741935483E-2</v>
      </c>
      <c r="AE176">
        <f t="shared" si="46"/>
        <v>1.7873100983020553</v>
      </c>
    </row>
    <row r="177" spans="1:31" x14ac:dyDescent="0.2">
      <c r="A177" t="s">
        <v>31</v>
      </c>
      <c r="B177" t="s">
        <v>216</v>
      </c>
      <c r="C177" t="s">
        <v>247</v>
      </c>
      <c r="D177">
        <v>23.12</v>
      </c>
      <c r="E177">
        <v>231200</v>
      </c>
      <c r="F177">
        <v>5.98</v>
      </c>
      <c r="G177">
        <f t="shared" si="43"/>
        <v>59800.000000000007</v>
      </c>
      <c r="H177">
        <f t="shared" si="44"/>
        <v>0.25865051903114189</v>
      </c>
      <c r="I177">
        <v>2.23</v>
      </c>
      <c r="J177">
        <f t="shared" si="34"/>
        <v>22.3</v>
      </c>
      <c r="K177">
        <v>1.55</v>
      </c>
      <c r="L177">
        <v>1.45</v>
      </c>
      <c r="M177">
        <v>2012</v>
      </c>
      <c r="N177">
        <v>11500</v>
      </c>
      <c r="O177">
        <v>1800</v>
      </c>
      <c r="P177">
        <v>483</v>
      </c>
      <c r="Q177">
        <v>13600.000000000002</v>
      </c>
      <c r="R177">
        <v>1094</v>
      </c>
      <c r="T177">
        <v>16</v>
      </c>
      <c r="U177">
        <v>525</v>
      </c>
      <c r="V177" t="s">
        <v>34</v>
      </c>
      <c r="W177" t="s">
        <v>35</v>
      </c>
      <c r="X177" t="s">
        <v>36</v>
      </c>
      <c r="Y177">
        <f t="shared" si="47"/>
        <v>269000</v>
      </c>
      <c r="AB177">
        <f t="shared" si="48"/>
        <v>1094000</v>
      </c>
      <c r="AC177">
        <f t="shared" si="45"/>
        <v>7.1713147410358571E-2</v>
      </c>
      <c r="AD177">
        <f t="shared" si="39"/>
        <v>4.3585657370517929E-2</v>
      </c>
      <c r="AE177">
        <f t="shared" si="46"/>
        <v>1.6453382084095065</v>
      </c>
    </row>
    <row r="178" spans="1:31" x14ac:dyDescent="0.2">
      <c r="A178" t="s">
        <v>31</v>
      </c>
      <c r="B178" t="s">
        <v>216</v>
      </c>
      <c r="C178" t="s">
        <v>248</v>
      </c>
      <c r="D178">
        <v>27.23</v>
      </c>
      <c r="E178">
        <v>272300</v>
      </c>
      <c r="F178">
        <v>5.74</v>
      </c>
      <c r="G178">
        <f t="shared" si="43"/>
        <v>57400</v>
      </c>
      <c r="H178">
        <f t="shared" si="44"/>
        <v>0.21079691516709512</v>
      </c>
      <c r="I178">
        <v>2.1800000000000002</v>
      </c>
      <c r="J178">
        <f t="shared" si="34"/>
        <v>21.8</v>
      </c>
      <c r="K178">
        <v>1.38</v>
      </c>
      <c r="L178">
        <v>1.64</v>
      </c>
      <c r="M178">
        <v>2198</v>
      </c>
      <c r="N178">
        <v>13600.000000000002</v>
      </c>
      <c r="O178">
        <v>1800</v>
      </c>
      <c r="P178">
        <v>576</v>
      </c>
      <c r="Q178">
        <v>14800</v>
      </c>
      <c r="R178">
        <v>1482</v>
      </c>
      <c r="T178">
        <v>11</v>
      </c>
      <c r="U178">
        <v>578</v>
      </c>
      <c r="V178" t="s">
        <v>34</v>
      </c>
      <c r="W178" t="s">
        <v>35</v>
      </c>
      <c r="X178" t="s">
        <v>36</v>
      </c>
      <c r="Y178">
        <f t="shared" si="47"/>
        <v>302000</v>
      </c>
      <c r="AB178">
        <f t="shared" si="48"/>
        <v>1482000</v>
      </c>
      <c r="AC178">
        <f t="shared" si="45"/>
        <v>6.3380281690140844E-2</v>
      </c>
      <c r="AD178">
        <f t="shared" si="39"/>
        <v>5.2183098591549293E-2</v>
      </c>
      <c r="AE178">
        <f t="shared" si="46"/>
        <v>1.214574898785425</v>
      </c>
    </row>
    <row r="179" spans="1:31" x14ac:dyDescent="0.2">
      <c r="A179" t="s">
        <v>31</v>
      </c>
      <c r="B179" t="s">
        <v>216</v>
      </c>
      <c r="C179" t="s">
        <v>249</v>
      </c>
      <c r="D179">
        <v>23.47</v>
      </c>
      <c r="E179">
        <v>234700</v>
      </c>
      <c r="F179">
        <v>6.62</v>
      </c>
      <c r="G179">
        <f t="shared" si="43"/>
        <v>66200</v>
      </c>
      <c r="H179">
        <f t="shared" si="44"/>
        <v>0.28206220707285901</v>
      </c>
      <c r="I179">
        <v>2.06</v>
      </c>
      <c r="J179">
        <f t="shared" si="34"/>
        <v>20.6</v>
      </c>
      <c r="K179">
        <v>1.52</v>
      </c>
      <c r="L179">
        <v>1.62</v>
      </c>
      <c r="M179">
        <v>2328</v>
      </c>
      <c r="N179">
        <v>10600</v>
      </c>
      <c r="O179">
        <v>1900</v>
      </c>
      <c r="P179">
        <v>504</v>
      </c>
      <c r="Q179">
        <v>12300</v>
      </c>
      <c r="R179">
        <v>1102</v>
      </c>
      <c r="T179">
        <v>13</v>
      </c>
      <c r="U179">
        <v>628</v>
      </c>
      <c r="V179" t="s">
        <v>34</v>
      </c>
      <c r="W179" t="s">
        <v>35</v>
      </c>
      <c r="X179" t="s">
        <v>36</v>
      </c>
      <c r="Y179">
        <f t="shared" si="47"/>
        <v>248000</v>
      </c>
      <c r="AB179">
        <f t="shared" si="48"/>
        <v>1102000</v>
      </c>
      <c r="AC179">
        <f t="shared" si="45"/>
        <v>8.296943231441048E-2</v>
      </c>
      <c r="AD179">
        <f t="shared" si="39"/>
        <v>4.8122270742358079E-2</v>
      </c>
      <c r="AE179">
        <f t="shared" si="46"/>
        <v>1.7241379310344827</v>
      </c>
    </row>
    <row r="180" spans="1:31" x14ac:dyDescent="0.2">
      <c r="A180" t="s">
        <v>31</v>
      </c>
      <c r="B180" t="s">
        <v>216</v>
      </c>
      <c r="C180" t="s">
        <v>250</v>
      </c>
      <c r="D180">
        <v>24.2</v>
      </c>
      <c r="E180">
        <v>242000</v>
      </c>
      <c r="F180">
        <v>6.37</v>
      </c>
      <c r="G180">
        <f t="shared" si="43"/>
        <v>63700</v>
      </c>
      <c r="H180">
        <f t="shared" si="44"/>
        <v>0.26322314049586776</v>
      </c>
      <c r="I180">
        <v>2.09</v>
      </c>
      <c r="J180">
        <f t="shared" si="34"/>
        <v>20.9</v>
      </c>
      <c r="K180">
        <v>1.55</v>
      </c>
      <c r="L180">
        <v>1.7</v>
      </c>
      <c r="M180">
        <v>2282</v>
      </c>
      <c r="N180">
        <v>11500</v>
      </c>
      <c r="O180">
        <v>1800</v>
      </c>
      <c r="P180">
        <v>491</v>
      </c>
      <c r="Q180">
        <v>13899.999999999998</v>
      </c>
      <c r="R180">
        <v>1219</v>
      </c>
      <c r="T180">
        <v>15</v>
      </c>
      <c r="U180">
        <v>612</v>
      </c>
      <c r="V180" t="s">
        <v>34</v>
      </c>
      <c r="W180" t="s">
        <v>35</v>
      </c>
      <c r="X180" t="s">
        <v>36</v>
      </c>
      <c r="Y180">
        <f t="shared" si="47"/>
        <v>272000</v>
      </c>
      <c r="AB180">
        <f t="shared" si="48"/>
        <v>1219000</v>
      </c>
      <c r="AC180">
        <f t="shared" si="45"/>
        <v>7.0866141732283464E-2</v>
      </c>
      <c r="AD180">
        <f t="shared" si="39"/>
        <v>4.7992125984251968E-2</v>
      </c>
      <c r="AE180">
        <f t="shared" si="46"/>
        <v>1.4766201804757999</v>
      </c>
    </row>
    <row r="181" spans="1:31" x14ac:dyDescent="0.2">
      <c r="A181" t="s">
        <v>31</v>
      </c>
      <c r="B181" t="s">
        <v>216</v>
      </c>
      <c r="C181" t="s">
        <v>251</v>
      </c>
      <c r="D181">
        <v>24.78</v>
      </c>
      <c r="E181">
        <v>247800</v>
      </c>
      <c r="F181">
        <v>5.63</v>
      </c>
      <c r="G181">
        <f t="shared" si="43"/>
        <v>56300</v>
      </c>
      <c r="H181">
        <f t="shared" si="44"/>
        <v>0.22719935431799837</v>
      </c>
      <c r="I181">
        <v>2.44</v>
      </c>
      <c r="J181">
        <f t="shared" si="34"/>
        <v>24.4</v>
      </c>
      <c r="K181">
        <v>1.47</v>
      </c>
      <c r="L181">
        <v>1.47</v>
      </c>
      <c r="M181">
        <v>2383</v>
      </c>
      <c r="N181">
        <v>13600.000000000002</v>
      </c>
      <c r="O181">
        <v>1600</v>
      </c>
      <c r="P181">
        <v>527</v>
      </c>
      <c r="Q181">
        <v>14800</v>
      </c>
      <c r="R181">
        <v>1265</v>
      </c>
      <c r="T181">
        <v>14</v>
      </c>
      <c r="U181">
        <v>540</v>
      </c>
      <c r="V181" t="s">
        <v>34</v>
      </c>
      <c r="W181" t="s">
        <v>35</v>
      </c>
      <c r="X181" t="s">
        <v>36</v>
      </c>
      <c r="Y181">
        <f t="shared" si="47"/>
        <v>300000</v>
      </c>
      <c r="AB181">
        <f t="shared" si="48"/>
        <v>1265000</v>
      </c>
      <c r="AC181">
        <f t="shared" si="45"/>
        <v>5.6338028169014086E-2</v>
      </c>
      <c r="AD181">
        <f t="shared" si="39"/>
        <v>4.4542253521126764E-2</v>
      </c>
      <c r="AE181">
        <f t="shared" si="46"/>
        <v>1.2648221343873518</v>
      </c>
    </row>
    <row r="182" spans="1:31" x14ac:dyDescent="0.2">
      <c r="A182" t="s">
        <v>31</v>
      </c>
      <c r="B182" t="s">
        <v>216</v>
      </c>
      <c r="C182" t="s">
        <v>252</v>
      </c>
      <c r="D182">
        <v>23.79</v>
      </c>
      <c r="E182">
        <v>237900</v>
      </c>
      <c r="F182">
        <v>7.22</v>
      </c>
      <c r="G182">
        <f t="shared" si="43"/>
        <v>72200</v>
      </c>
      <c r="H182">
        <f t="shared" si="44"/>
        <v>0.30348886086591004</v>
      </c>
      <c r="I182">
        <v>2.1</v>
      </c>
      <c r="J182">
        <f t="shared" si="34"/>
        <v>21</v>
      </c>
      <c r="K182">
        <v>1.61</v>
      </c>
      <c r="L182">
        <v>1.44</v>
      </c>
      <c r="M182">
        <v>2566</v>
      </c>
      <c r="N182">
        <v>9600</v>
      </c>
      <c r="O182">
        <v>2100</v>
      </c>
      <c r="P182">
        <v>461</v>
      </c>
      <c r="Q182">
        <v>12700</v>
      </c>
      <c r="R182">
        <v>1102</v>
      </c>
      <c r="T182">
        <v>14</v>
      </c>
      <c r="U182">
        <v>674</v>
      </c>
      <c r="V182" t="s">
        <v>34</v>
      </c>
      <c r="W182" t="s">
        <v>35</v>
      </c>
      <c r="X182" t="s">
        <v>36</v>
      </c>
      <c r="Y182">
        <f t="shared" si="47"/>
        <v>244000</v>
      </c>
      <c r="AB182">
        <f t="shared" si="48"/>
        <v>1102000</v>
      </c>
      <c r="AC182">
        <f t="shared" si="45"/>
        <v>9.417040358744394E-2</v>
      </c>
      <c r="AD182">
        <f t="shared" si="39"/>
        <v>4.9417040358744398E-2</v>
      </c>
      <c r="AE182">
        <f t="shared" si="46"/>
        <v>1.9056261343012704</v>
      </c>
    </row>
    <row r="183" spans="1:31" x14ac:dyDescent="0.2">
      <c r="A183" t="s">
        <v>31</v>
      </c>
      <c r="B183" t="s">
        <v>216</v>
      </c>
      <c r="C183" t="s">
        <v>253</v>
      </c>
      <c r="D183">
        <v>22.16</v>
      </c>
      <c r="E183">
        <v>221600</v>
      </c>
      <c r="F183">
        <v>7.89</v>
      </c>
      <c r="G183">
        <f t="shared" si="43"/>
        <v>78900</v>
      </c>
      <c r="H183">
        <f t="shared" si="44"/>
        <v>0.35604693140794225</v>
      </c>
      <c r="I183">
        <v>1.89</v>
      </c>
      <c r="J183">
        <f t="shared" ref="J183:J237" si="49">I183*10</f>
        <v>18.899999999999999</v>
      </c>
      <c r="K183">
        <v>1.67</v>
      </c>
      <c r="L183">
        <v>1.46</v>
      </c>
      <c r="M183">
        <v>2634</v>
      </c>
      <c r="N183">
        <v>8500</v>
      </c>
      <c r="O183">
        <v>2000</v>
      </c>
      <c r="P183">
        <v>397</v>
      </c>
      <c r="Q183">
        <v>11800</v>
      </c>
      <c r="R183">
        <v>1056</v>
      </c>
      <c r="T183">
        <v>16</v>
      </c>
      <c r="U183">
        <v>689</v>
      </c>
      <c r="V183" t="s">
        <v>34</v>
      </c>
      <c r="W183" t="s">
        <v>35</v>
      </c>
      <c r="X183" t="s">
        <v>36</v>
      </c>
      <c r="Y183">
        <f t="shared" si="47"/>
        <v>223000</v>
      </c>
      <c r="AB183">
        <f t="shared" si="48"/>
        <v>1056000</v>
      </c>
      <c r="AC183">
        <f t="shared" si="45"/>
        <v>9.8522167487684734E-2</v>
      </c>
      <c r="AD183">
        <f t="shared" si="39"/>
        <v>5.2019704433497536E-2</v>
      </c>
      <c r="AE183">
        <f t="shared" si="46"/>
        <v>1.893939393939394</v>
      </c>
    </row>
    <row r="184" spans="1:31" x14ac:dyDescent="0.2">
      <c r="A184" t="s">
        <v>31</v>
      </c>
      <c r="B184" t="s">
        <v>216</v>
      </c>
      <c r="C184" t="s">
        <v>254</v>
      </c>
      <c r="D184">
        <v>21.63</v>
      </c>
      <c r="E184">
        <v>216300</v>
      </c>
      <c r="F184">
        <v>12.07</v>
      </c>
      <c r="G184">
        <f t="shared" si="43"/>
        <v>120700</v>
      </c>
      <c r="H184">
        <f t="shared" si="44"/>
        <v>0.55802126675913089</v>
      </c>
      <c r="I184">
        <v>1.38</v>
      </c>
      <c r="J184">
        <f t="shared" si="49"/>
        <v>13.799999999999999</v>
      </c>
      <c r="K184">
        <v>1.39</v>
      </c>
      <c r="L184">
        <v>1.71</v>
      </c>
      <c r="M184">
        <v>2029</v>
      </c>
      <c r="N184">
        <v>4600</v>
      </c>
      <c r="O184">
        <v>3100</v>
      </c>
      <c r="P184">
        <v>410</v>
      </c>
      <c r="Q184">
        <v>8100.0000000000009</v>
      </c>
      <c r="R184">
        <v>812</v>
      </c>
      <c r="T184">
        <v>1</v>
      </c>
      <c r="U184">
        <v>1031</v>
      </c>
      <c r="V184" t="s">
        <v>34</v>
      </c>
      <c r="W184" t="s">
        <v>35</v>
      </c>
      <c r="X184" t="s">
        <v>36</v>
      </c>
      <c r="Y184">
        <f t="shared" si="47"/>
        <v>158000</v>
      </c>
      <c r="AB184">
        <f t="shared" si="48"/>
        <v>812000</v>
      </c>
      <c r="AC184">
        <f t="shared" si="45"/>
        <v>0.24409448818897639</v>
      </c>
      <c r="AD184">
        <f t="shared" si="39"/>
        <v>6.3937007874015753E-2</v>
      </c>
      <c r="AE184">
        <f t="shared" si="46"/>
        <v>3.8177339901477834</v>
      </c>
    </row>
    <row r="185" spans="1:31" x14ac:dyDescent="0.2">
      <c r="A185" t="s">
        <v>31</v>
      </c>
      <c r="B185" t="s">
        <v>216</v>
      </c>
      <c r="C185" t="s">
        <v>255</v>
      </c>
      <c r="D185">
        <v>21.85</v>
      </c>
      <c r="E185">
        <v>218500</v>
      </c>
      <c r="F185">
        <v>12.08</v>
      </c>
      <c r="G185">
        <f t="shared" si="43"/>
        <v>120800</v>
      </c>
      <c r="H185">
        <f t="shared" si="44"/>
        <v>0.55286041189931345</v>
      </c>
      <c r="I185">
        <v>1.39</v>
      </c>
      <c r="J185">
        <f t="shared" si="49"/>
        <v>13.899999999999999</v>
      </c>
      <c r="K185">
        <v>1.23</v>
      </c>
      <c r="L185">
        <v>1.64</v>
      </c>
      <c r="M185">
        <v>2152</v>
      </c>
      <c r="N185">
        <v>5000</v>
      </c>
      <c r="O185">
        <v>3300</v>
      </c>
      <c r="P185">
        <v>394</v>
      </c>
      <c r="Q185">
        <v>8200</v>
      </c>
      <c r="R185">
        <v>845</v>
      </c>
      <c r="T185">
        <v>1</v>
      </c>
      <c r="U185">
        <v>1032</v>
      </c>
      <c r="V185" t="s">
        <v>34</v>
      </c>
      <c r="W185" t="s">
        <v>35</v>
      </c>
      <c r="X185" t="s">
        <v>36</v>
      </c>
      <c r="Y185">
        <f t="shared" si="47"/>
        <v>165000</v>
      </c>
      <c r="AB185">
        <f t="shared" si="48"/>
        <v>845000</v>
      </c>
      <c r="AC185">
        <f t="shared" si="45"/>
        <v>0.25</v>
      </c>
      <c r="AD185">
        <f t="shared" si="39"/>
        <v>6.4015151515151511E-2</v>
      </c>
      <c r="AE185">
        <f t="shared" si="46"/>
        <v>3.9053254437869822</v>
      </c>
    </row>
    <row r="186" spans="1:31" x14ac:dyDescent="0.2">
      <c r="A186" t="s">
        <v>31</v>
      </c>
      <c r="B186" t="s">
        <v>216</v>
      </c>
      <c r="C186" t="s">
        <v>256</v>
      </c>
      <c r="D186">
        <v>24.39</v>
      </c>
      <c r="E186">
        <v>243900</v>
      </c>
      <c r="F186">
        <v>7.61</v>
      </c>
      <c r="G186">
        <f t="shared" si="43"/>
        <v>76100</v>
      </c>
      <c r="H186">
        <f t="shared" si="44"/>
        <v>0.3120131201312013</v>
      </c>
      <c r="I186">
        <v>2.2200000000000002</v>
      </c>
      <c r="J186">
        <f t="shared" si="49"/>
        <v>22.200000000000003</v>
      </c>
      <c r="K186">
        <v>1.5</v>
      </c>
      <c r="L186">
        <v>1.4</v>
      </c>
      <c r="M186">
        <v>2615</v>
      </c>
      <c r="N186">
        <v>10300</v>
      </c>
      <c r="O186">
        <v>2400</v>
      </c>
      <c r="P186">
        <v>509</v>
      </c>
      <c r="Q186">
        <v>13300</v>
      </c>
      <c r="R186">
        <v>1085</v>
      </c>
      <c r="T186">
        <v>12</v>
      </c>
      <c r="U186">
        <v>665</v>
      </c>
      <c r="V186" t="s">
        <v>34</v>
      </c>
      <c r="W186" t="s">
        <v>35</v>
      </c>
      <c r="X186" t="s">
        <v>36</v>
      </c>
      <c r="Y186">
        <f t="shared" si="47"/>
        <v>260000</v>
      </c>
      <c r="AB186">
        <f t="shared" si="48"/>
        <v>1085000</v>
      </c>
      <c r="AC186">
        <f t="shared" si="45"/>
        <v>0.10169491525423729</v>
      </c>
      <c r="AD186">
        <f t="shared" si="39"/>
        <v>4.5974576271186438E-2</v>
      </c>
      <c r="AE186">
        <f t="shared" si="46"/>
        <v>2.2119815668202767</v>
      </c>
    </row>
    <row r="187" spans="1:31" x14ac:dyDescent="0.2">
      <c r="A187" t="s">
        <v>31</v>
      </c>
      <c r="B187" t="s">
        <v>216</v>
      </c>
      <c r="C187" t="s">
        <v>257</v>
      </c>
      <c r="D187">
        <v>23.74</v>
      </c>
      <c r="E187">
        <v>237399.99999999997</v>
      </c>
      <c r="F187">
        <v>7.72</v>
      </c>
      <c r="G187">
        <f t="shared" si="43"/>
        <v>77200</v>
      </c>
      <c r="H187">
        <f t="shared" si="44"/>
        <v>0.32518955349620893</v>
      </c>
      <c r="I187">
        <v>2.0499999999999998</v>
      </c>
      <c r="J187">
        <f t="shared" si="49"/>
        <v>20.5</v>
      </c>
      <c r="K187">
        <v>1.61</v>
      </c>
      <c r="L187">
        <v>1.47</v>
      </c>
      <c r="M187">
        <v>2961</v>
      </c>
      <c r="N187">
        <v>9100</v>
      </c>
      <c r="O187">
        <v>2400</v>
      </c>
      <c r="P187">
        <v>522</v>
      </c>
      <c r="Q187">
        <v>11700</v>
      </c>
      <c r="R187">
        <v>970</v>
      </c>
      <c r="T187">
        <v>10</v>
      </c>
      <c r="U187">
        <v>726</v>
      </c>
      <c r="V187" t="s">
        <v>34</v>
      </c>
      <c r="W187" t="s">
        <v>35</v>
      </c>
      <c r="X187" t="s">
        <v>36</v>
      </c>
      <c r="Y187">
        <f t="shared" si="47"/>
        <v>232000</v>
      </c>
      <c r="AB187">
        <f t="shared" si="48"/>
        <v>970000</v>
      </c>
      <c r="AC187">
        <f t="shared" si="45"/>
        <v>0.11538461538461539</v>
      </c>
      <c r="AD187">
        <f t="shared" si="39"/>
        <v>4.6634615384615385E-2</v>
      </c>
      <c r="AE187">
        <f t="shared" si="46"/>
        <v>2.4742268041237114</v>
      </c>
    </row>
    <row r="188" spans="1:31" x14ac:dyDescent="0.2">
      <c r="A188" t="s">
        <v>31</v>
      </c>
      <c r="B188" t="s">
        <v>216</v>
      </c>
      <c r="C188" t="s">
        <v>258</v>
      </c>
      <c r="D188">
        <v>21.53</v>
      </c>
      <c r="E188">
        <v>215300</v>
      </c>
      <c r="F188">
        <v>11.51</v>
      </c>
      <c r="G188">
        <f t="shared" si="43"/>
        <v>115100</v>
      </c>
      <c r="H188">
        <f t="shared" si="44"/>
        <v>0.53460287970274034</v>
      </c>
      <c r="I188">
        <v>1.45</v>
      </c>
      <c r="J188">
        <f t="shared" si="49"/>
        <v>14.5</v>
      </c>
      <c r="K188">
        <v>1.34</v>
      </c>
      <c r="L188">
        <v>1.63</v>
      </c>
      <c r="M188">
        <v>2284</v>
      </c>
      <c r="N188">
        <v>5100</v>
      </c>
      <c r="O188">
        <v>3200</v>
      </c>
      <c r="P188">
        <v>421</v>
      </c>
      <c r="Q188">
        <v>8500</v>
      </c>
      <c r="R188">
        <v>842</v>
      </c>
      <c r="T188">
        <v>3</v>
      </c>
      <c r="U188">
        <v>973</v>
      </c>
      <c r="V188" t="s">
        <v>34</v>
      </c>
      <c r="W188" t="s">
        <v>35</v>
      </c>
      <c r="X188" t="s">
        <v>36</v>
      </c>
      <c r="Y188">
        <f t="shared" si="47"/>
        <v>168000</v>
      </c>
      <c r="AB188">
        <f t="shared" si="48"/>
        <v>842000</v>
      </c>
      <c r="AC188">
        <f t="shared" si="45"/>
        <v>0.23529411764705882</v>
      </c>
      <c r="AD188">
        <f t="shared" si="39"/>
        <v>6.1911764705882354E-2</v>
      </c>
      <c r="AE188">
        <f t="shared" si="46"/>
        <v>3.8004750593824226</v>
      </c>
    </row>
    <row r="189" spans="1:31" x14ac:dyDescent="0.2">
      <c r="A189" t="s">
        <v>31</v>
      </c>
      <c r="B189" t="s">
        <v>216</v>
      </c>
      <c r="C189" t="s">
        <v>259</v>
      </c>
      <c r="D189">
        <v>21.38</v>
      </c>
      <c r="E189">
        <v>213800</v>
      </c>
      <c r="F189">
        <v>10.87</v>
      </c>
      <c r="G189">
        <f t="shared" si="43"/>
        <v>108699.99999999999</v>
      </c>
      <c r="H189">
        <f t="shared" si="44"/>
        <v>0.50841908325537888</v>
      </c>
      <c r="I189">
        <v>1.55</v>
      </c>
      <c r="J189">
        <f t="shared" si="49"/>
        <v>15.5</v>
      </c>
      <c r="K189">
        <v>1.51</v>
      </c>
      <c r="L189">
        <v>1.63</v>
      </c>
      <c r="M189">
        <v>217</v>
      </c>
      <c r="N189">
        <v>5500</v>
      </c>
      <c r="O189">
        <v>2700</v>
      </c>
      <c r="P189">
        <v>438</v>
      </c>
      <c r="Q189">
        <v>8700</v>
      </c>
      <c r="R189">
        <v>855</v>
      </c>
      <c r="T189">
        <v>4</v>
      </c>
      <c r="U189">
        <v>934</v>
      </c>
      <c r="V189" t="s">
        <v>34</v>
      </c>
      <c r="W189" t="s">
        <v>35</v>
      </c>
      <c r="X189" t="s">
        <v>36</v>
      </c>
      <c r="Y189">
        <f t="shared" si="47"/>
        <v>169000</v>
      </c>
      <c r="AB189">
        <f t="shared" si="48"/>
        <v>855000</v>
      </c>
      <c r="AC189">
        <f t="shared" si="45"/>
        <v>0.19014084507042253</v>
      </c>
      <c r="AD189">
        <f t="shared" si="39"/>
        <v>6.0211267605633806E-2</v>
      </c>
      <c r="AE189">
        <f t="shared" si="46"/>
        <v>3.1578947368421053</v>
      </c>
    </row>
    <row r="190" spans="1:31" x14ac:dyDescent="0.2">
      <c r="A190" t="s">
        <v>31</v>
      </c>
      <c r="B190" t="s">
        <v>216</v>
      </c>
      <c r="C190" t="s">
        <v>260</v>
      </c>
      <c r="D190">
        <v>25.73</v>
      </c>
      <c r="E190">
        <v>257300</v>
      </c>
      <c r="F190">
        <v>6.51</v>
      </c>
      <c r="G190">
        <f t="shared" si="43"/>
        <v>65100</v>
      </c>
      <c r="H190">
        <f t="shared" si="44"/>
        <v>0.25301204819277107</v>
      </c>
      <c r="I190">
        <v>2.3199999999999998</v>
      </c>
      <c r="J190">
        <f t="shared" si="49"/>
        <v>23.2</v>
      </c>
      <c r="K190">
        <v>1.26</v>
      </c>
      <c r="L190">
        <v>1.41</v>
      </c>
      <c r="M190">
        <v>2913</v>
      </c>
      <c r="N190">
        <v>11900</v>
      </c>
      <c r="O190">
        <v>2200</v>
      </c>
      <c r="P190">
        <v>501</v>
      </c>
      <c r="Q190">
        <v>12900</v>
      </c>
      <c r="R190">
        <v>1113</v>
      </c>
      <c r="T190">
        <v>12</v>
      </c>
      <c r="U190">
        <v>609</v>
      </c>
      <c r="V190" t="s">
        <v>34</v>
      </c>
      <c r="W190" t="s">
        <v>35</v>
      </c>
      <c r="X190" t="s">
        <v>36</v>
      </c>
      <c r="Y190">
        <f t="shared" si="47"/>
        <v>270000</v>
      </c>
      <c r="AB190">
        <f t="shared" si="48"/>
        <v>1113000</v>
      </c>
      <c r="AC190">
        <f t="shared" si="45"/>
        <v>8.8709677419354843E-2</v>
      </c>
      <c r="AD190">
        <f t="shared" si="39"/>
        <v>4.4879032258064513E-2</v>
      </c>
      <c r="AE190">
        <f t="shared" si="46"/>
        <v>1.9766397124887691</v>
      </c>
    </row>
    <row r="191" spans="1:31" x14ac:dyDescent="0.2">
      <c r="A191" t="s">
        <v>31</v>
      </c>
      <c r="B191" t="s">
        <v>216</v>
      </c>
      <c r="C191" t="s">
        <v>261</v>
      </c>
      <c r="D191">
        <v>26.75</v>
      </c>
      <c r="E191">
        <v>267500</v>
      </c>
      <c r="F191">
        <v>5.99</v>
      </c>
      <c r="G191">
        <f t="shared" si="43"/>
        <v>59900</v>
      </c>
      <c r="H191">
        <f t="shared" si="44"/>
        <v>0.22392523364485983</v>
      </c>
      <c r="I191">
        <v>2.1</v>
      </c>
      <c r="J191">
        <f t="shared" si="49"/>
        <v>21</v>
      </c>
      <c r="K191">
        <v>1.46</v>
      </c>
      <c r="L191">
        <v>1.53</v>
      </c>
      <c r="M191">
        <v>2481</v>
      </c>
      <c r="N191">
        <v>13100</v>
      </c>
      <c r="O191">
        <v>1800</v>
      </c>
      <c r="P191">
        <v>536</v>
      </c>
      <c r="Q191">
        <v>15200</v>
      </c>
      <c r="R191">
        <v>1251</v>
      </c>
      <c r="T191">
        <v>11</v>
      </c>
      <c r="U191">
        <v>597</v>
      </c>
      <c r="V191" t="s">
        <v>34</v>
      </c>
      <c r="W191" t="s">
        <v>35</v>
      </c>
      <c r="X191" t="s">
        <v>36</v>
      </c>
      <c r="Y191">
        <f t="shared" si="47"/>
        <v>301000</v>
      </c>
      <c r="AB191">
        <f t="shared" si="48"/>
        <v>1251000</v>
      </c>
      <c r="AC191">
        <f t="shared" si="45"/>
        <v>6.3604240282685506E-2</v>
      </c>
      <c r="AD191">
        <f t="shared" si="39"/>
        <v>4.4204946996466432E-2</v>
      </c>
      <c r="AE191">
        <f t="shared" si="46"/>
        <v>1.4388489208633093</v>
      </c>
    </row>
    <row r="192" spans="1:31" x14ac:dyDescent="0.2">
      <c r="A192" t="s">
        <v>31</v>
      </c>
      <c r="B192" t="s">
        <v>216</v>
      </c>
      <c r="C192" t="s">
        <v>262</v>
      </c>
      <c r="D192">
        <v>26.7</v>
      </c>
      <c r="E192">
        <v>267000</v>
      </c>
      <c r="F192">
        <v>6.38</v>
      </c>
      <c r="G192">
        <f t="shared" si="43"/>
        <v>63800</v>
      </c>
      <c r="H192">
        <f t="shared" si="44"/>
        <v>0.23895131086142321</v>
      </c>
      <c r="I192">
        <v>2.12</v>
      </c>
      <c r="J192">
        <f t="shared" si="49"/>
        <v>21.200000000000003</v>
      </c>
      <c r="K192">
        <v>1.5</v>
      </c>
      <c r="L192">
        <v>1.52</v>
      </c>
      <c r="M192">
        <v>2597</v>
      </c>
      <c r="N192">
        <v>12200</v>
      </c>
      <c r="O192">
        <v>2000</v>
      </c>
      <c r="P192">
        <v>532</v>
      </c>
      <c r="Q192">
        <v>13899.999999999998</v>
      </c>
      <c r="R192">
        <v>1226</v>
      </c>
      <c r="T192">
        <v>14</v>
      </c>
      <c r="U192">
        <v>601</v>
      </c>
      <c r="V192" t="s">
        <v>34</v>
      </c>
      <c r="W192" t="s">
        <v>35</v>
      </c>
      <c r="X192" t="s">
        <v>36</v>
      </c>
      <c r="Y192">
        <f t="shared" si="47"/>
        <v>281000</v>
      </c>
      <c r="AB192">
        <f t="shared" si="48"/>
        <v>1226000</v>
      </c>
      <c r="AC192">
        <f t="shared" si="45"/>
        <v>7.662835249042145E-2</v>
      </c>
      <c r="AD192">
        <f t="shared" si="39"/>
        <v>4.6973180076628353E-2</v>
      </c>
      <c r="AE192">
        <f t="shared" si="46"/>
        <v>1.6313213703099512</v>
      </c>
    </row>
    <row r="193" spans="1:31" x14ac:dyDescent="0.2">
      <c r="A193" t="s">
        <v>31</v>
      </c>
      <c r="B193" t="s">
        <v>216</v>
      </c>
      <c r="C193" t="s">
        <v>263</v>
      </c>
      <c r="D193">
        <v>27.6</v>
      </c>
      <c r="E193">
        <v>276000</v>
      </c>
      <c r="F193">
        <v>5.79</v>
      </c>
      <c r="G193">
        <f t="shared" si="43"/>
        <v>57900</v>
      </c>
      <c r="H193">
        <f t="shared" si="44"/>
        <v>0.20978260869565216</v>
      </c>
      <c r="I193">
        <v>2</v>
      </c>
      <c r="J193">
        <f t="shared" si="49"/>
        <v>20</v>
      </c>
      <c r="K193">
        <v>1.44</v>
      </c>
      <c r="L193">
        <v>1.51</v>
      </c>
      <c r="M193">
        <v>3147</v>
      </c>
      <c r="N193">
        <v>12100</v>
      </c>
      <c r="O193">
        <v>1800</v>
      </c>
      <c r="P193">
        <v>543</v>
      </c>
      <c r="Q193">
        <v>14400</v>
      </c>
      <c r="R193">
        <v>1310</v>
      </c>
      <c r="T193">
        <v>12</v>
      </c>
      <c r="U193">
        <v>619</v>
      </c>
      <c r="V193" t="s">
        <v>34</v>
      </c>
      <c r="W193" t="s">
        <v>35</v>
      </c>
      <c r="X193" t="s">
        <v>36</v>
      </c>
      <c r="Y193">
        <f t="shared" si="47"/>
        <v>283000</v>
      </c>
      <c r="AB193">
        <f t="shared" si="48"/>
        <v>1310000</v>
      </c>
      <c r="AC193">
        <f t="shared" si="45"/>
        <v>6.7924528301886791E-2</v>
      </c>
      <c r="AD193">
        <f t="shared" si="39"/>
        <v>4.9433962264150942E-2</v>
      </c>
      <c r="AE193">
        <f t="shared" si="46"/>
        <v>1.3740458015267176</v>
      </c>
    </row>
    <row r="194" spans="1:31" x14ac:dyDescent="0.2">
      <c r="A194" t="s">
        <v>31</v>
      </c>
      <c r="B194" t="s">
        <v>216</v>
      </c>
      <c r="C194" t="s">
        <v>264</v>
      </c>
      <c r="D194">
        <v>23.36</v>
      </c>
      <c r="E194">
        <v>233600</v>
      </c>
      <c r="F194">
        <v>7.1</v>
      </c>
      <c r="G194">
        <f t="shared" si="43"/>
        <v>71000</v>
      </c>
      <c r="H194">
        <f t="shared" si="44"/>
        <v>0.30393835616438353</v>
      </c>
      <c r="I194">
        <v>2.1800000000000002</v>
      </c>
      <c r="J194">
        <f t="shared" si="49"/>
        <v>21.8</v>
      </c>
      <c r="K194">
        <v>1.21</v>
      </c>
      <c r="L194">
        <v>1.55</v>
      </c>
      <c r="M194">
        <v>2543</v>
      </c>
      <c r="N194">
        <v>10300</v>
      </c>
      <c r="O194">
        <v>2100</v>
      </c>
      <c r="P194">
        <v>485</v>
      </c>
      <c r="Q194">
        <v>12800</v>
      </c>
      <c r="R194">
        <v>1040</v>
      </c>
      <c r="T194">
        <v>13</v>
      </c>
      <c r="U194">
        <v>653</v>
      </c>
      <c r="V194" t="s">
        <v>34</v>
      </c>
      <c r="W194" t="s">
        <v>35</v>
      </c>
      <c r="X194" t="s">
        <v>36</v>
      </c>
      <c r="Y194">
        <f t="shared" si="47"/>
        <v>252000</v>
      </c>
      <c r="AB194">
        <f t="shared" si="48"/>
        <v>1040000</v>
      </c>
      <c r="AC194">
        <f t="shared" si="45"/>
        <v>9.0909090909090912E-2</v>
      </c>
      <c r="AD194">
        <f t="shared" ref="AD194:AD237" si="50">R194/(Q194+N194)</f>
        <v>4.5021645021645025E-2</v>
      </c>
      <c r="AE194">
        <f t="shared" si="46"/>
        <v>2.0192307692307692</v>
      </c>
    </row>
    <row r="195" spans="1:31" x14ac:dyDescent="0.2">
      <c r="A195" t="s">
        <v>31</v>
      </c>
      <c r="B195" t="s">
        <v>216</v>
      </c>
      <c r="C195" t="s">
        <v>265</v>
      </c>
      <c r="D195">
        <v>24.43</v>
      </c>
      <c r="E195">
        <v>244300</v>
      </c>
      <c r="F195">
        <v>7.12</v>
      </c>
      <c r="G195">
        <f t="shared" si="43"/>
        <v>71200</v>
      </c>
      <c r="H195">
        <f t="shared" si="44"/>
        <v>0.29144494474007371</v>
      </c>
      <c r="I195">
        <v>2.33</v>
      </c>
      <c r="J195">
        <f t="shared" si="49"/>
        <v>23.3</v>
      </c>
      <c r="K195">
        <v>1.41</v>
      </c>
      <c r="L195">
        <v>1.4</v>
      </c>
      <c r="M195">
        <v>2446</v>
      </c>
      <c r="N195">
        <v>11299.999999999998</v>
      </c>
      <c r="O195">
        <v>2400</v>
      </c>
      <c r="P195">
        <v>522</v>
      </c>
      <c r="Q195">
        <v>14200</v>
      </c>
      <c r="R195">
        <v>1109</v>
      </c>
      <c r="T195">
        <v>13</v>
      </c>
      <c r="U195">
        <v>620</v>
      </c>
      <c r="V195" t="s">
        <v>34</v>
      </c>
      <c r="W195" t="s">
        <v>35</v>
      </c>
      <c r="X195" t="s">
        <v>36</v>
      </c>
      <c r="Y195">
        <f t="shared" si="47"/>
        <v>279000</v>
      </c>
      <c r="AB195">
        <f t="shared" si="48"/>
        <v>1109000</v>
      </c>
      <c r="AC195">
        <f t="shared" si="45"/>
        <v>9.4117647058823528E-2</v>
      </c>
      <c r="AD195">
        <f t="shared" si="50"/>
        <v>4.3490196078431374E-2</v>
      </c>
      <c r="AE195">
        <f t="shared" si="46"/>
        <v>2.1641118124436427</v>
      </c>
    </row>
    <row r="196" spans="1:31" x14ac:dyDescent="0.2">
      <c r="A196" t="s">
        <v>31</v>
      </c>
      <c r="B196" t="s">
        <v>216</v>
      </c>
      <c r="C196" t="s">
        <v>266</v>
      </c>
      <c r="D196">
        <v>25.8</v>
      </c>
      <c r="E196">
        <v>258000</v>
      </c>
      <c r="F196">
        <v>5.87</v>
      </c>
      <c r="G196">
        <f t="shared" si="43"/>
        <v>58700</v>
      </c>
      <c r="H196">
        <f t="shared" si="44"/>
        <v>0.22751937984496123</v>
      </c>
      <c r="I196">
        <v>2.35</v>
      </c>
      <c r="J196">
        <f t="shared" si="49"/>
        <v>23.5</v>
      </c>
      <c r="K196">
        <v>1.65</v>
      </c>
      <c r="L196">
        <v>1.45</v>
      </c>
      <c r="M196">
        <v>3078</v>
      </c>
      <c r="N196">
        <v>12700</v>
      </c>
      <c r="O196">
        <v>1900</v>
      </c>
      <c r="P196">
        <v>522</v>
      </c>
      <c r="Q196">
        <v>13799.999999999998</v>
      </c>
      <c r="R196">
        <v>1118</v>
      </c>
      <c r="T196">
        <v>17</v>
      </c>
      <c r="U196">
        <v>575</v>
      </c>
      <c r="V196" t="s">
        <v>34</v>
      </c>
      <c r="W196" t="s">
        <v>35</v>
      </c>
      <c r="X196" t="s">
        <v>36</v>
      </c>
      <c r="Y196">
        <f t="shared" si="47"/>
        <v>284000</v>
      </c>
      <c r="AB196">
        <f t="shared" si="48"/>
        <v>1118000</v>
      </c>
      <c r="AC196">
        <f t="shared" si="45"/>
        <v>7.1698113207547168E-2</v>
      </c>
      <c r="AD196">
        <f t="shared" si="50"/>
        <v>4.2188679245283016E-2</v>
      </c>
      <c r="AE196">
        <f t="shared" si="46"/>
        <v>1.6994633273703041</v>
      </c>
    </row>
    <row r="197" spans="1:31" x14ac:dyDescent="0.2">
      <c r="A197" t="s">
        <v>31</v>
      </c>
      <c r="B197" t="s">
        <v>216</v>
      </c>
      <c r="C197" t="s">
        <v>267</v>
      </c>
      <c r="D197">
        <v>24.42</v>
      </c>
      <c r="E197">
        <v>244200.00000000003</v>
      </c>
      <c r="F197">
        <v>6.62</v>
      </c>
      <c r="G197">
        <f t="shared" si="43"/>
        <v>66200</v>
      </c>
      <c r="H197">
        <f t="shared" si="44"/>
        <v>0.27108927108927106</v>
      </c>
      <c r="I197">
        <v>2</v>
      </c>
      <c r="J197">
        <f t="shared" si="49"/>
        <v>20</v>
      </c>
      <c r="K197">
        <v>1.5</v>
      </c>
      <c r="L197">
        <v>1.52</v>
      </c>
      <c r="M197">
        <v>2943</v>
      </c>
      <c r="N197">
        <v>10800</v>
      </c>
      <c r="O197">
        <v>2000</v>
      </c>
      <c r="P197">
        <v>473</v>
      </c>
      <c r="Q197">
        <v>12200</v>
      </c>
      <c r="R197">
        <v>1015</v>
      </c>
      <c r="T197">
        <v>15</v>
      </c>
      <c r="U197">
        <v>643</v>
      </c>
      <c r="V197" t="s">
        <v>34</v>
      </c>
      <c r="W197" t="s">
        <v>35</v>
      </c>
      <c r="X197" t="s">
        <v>36</v>
      </c>
      <c r="Y197">
        <f t="shared" si="47"/>
        <v>250000</v>
      </c>
      <c r="AB197">
        <f t="shared" si="48"/>
        <v>1015000</v>
      </c>
      <c r="AC197">
        <f t="shared" si="45"/>
        <v>8.6956521739130432E-2</v>
      </c>
      <c r="AD197">
        <f t="shared" si="50"/>
        <v>4.4130434782608696E-2</v>
      </c>
      <c r="AE197">
        <f t="shared" ref="AE197:AE228" si="51">O197/R197</f>
        <v>1.9704433497536946</v>
      </c>
    </row>
    <row r="198" spans="1:31" x14ac:dyDescent="0.2">
      <c r="A198" t="s">
        <v>31</v>
      </c>
      <c r="B198" t="s">
        <v>216</v>
      </c>
      <c r="C198" t="s">
        <v>268</v>
      </c>
      <c r="D198">
        <v>25.98</v>
      </c>
      <c r="E198">
        <v>259800</v>
      </c>
      <c r="F198">
        <v>5.31</v>
      </c>
      <c r="G198">
        <f t="shared" si="43"/>
        <v>53099.999999999993</v>
      </c>
      <c r="H198">
        <f t="shared" si="44"/>
        <v>0.20438799076212469</v>
      </c>
      <c r="I198">
        <v>2.36</v>
      </c>
      <c r="J198">
        <f t="shared" si="49"/>
        <v>23.599999999999998</v>
      </c>
      <c r="K198">
        <v>1.58</v>
      </c>
      <c r="L198">
        <v>1.5</v>
      </c>
      <c r="M198">
        <v>2507</v>
      </c>
      <c r="N198">
        <v>14300</v>
      </c>
      <c r="O198">
        <v>1600</v>
      </c>
      <c r="P198">
        <v>487</v>
      </c>
      <c r="Q198">
        <v>15300</v>
      </c>
      <c r="R198">
        <v>1264</v>
      </c>
      <c r="T198">
        <v>16</v>
      </c>
      <c r="U198">
        <v>528</v>
      </c>
      <c r="V198" t="s">
        <v>34</v>
      </c>
      <c r="W198" t="s">
        <v>35</v>
      </c>
      <c r="X198" t="s">
        <v>36</v>
      </c>
      <c r="Y198">
        <f t="shared" si="47"/>
        <v>312000</v>
      </c>
      <c r="AB198">
        <f t="shared" si="48"/>
        <v>1264000</v>
      </c>
      <c r="AC198">
        <f t="shared" si="45"/>
        <v>5.4054054054054057E-2</v>
      </c>
      <c r="AD198">
        <f t="shared" si="50"/>
        <v>4.2702702702702704E-2</v>
      </c>
      <c r="AE198">
        <f t="shared" si="51"/>
        <v>1.2658227848101267</v>
      </c>
    </row>
    <row r="199" spans="1:31" x14ac:dyDescent="0.2">
      <c r="A199" t="s">
        <v>31</v>
      </c>
      <c r="B199" t="s">
        <v>216</v>
      </c>
      <c r="C199" t="s">
        <v>269</v>
      </c>
      <c r="D199">
        <v>26.84</v>
      </c>
      <c r="E199">
        <v>268400</v>
      </c>
      <c r="F199">
        <v>5.66</v>
      </c>
      <c r="G199">
        <f t="shared" si="43"/>
        <v>56600</v>
      </c>
      <c r="H199">
        <f t="shared" si="44"/>
        <v>0.21087928464977646</v>
      </c>
      <c r="I199">
        <v>2.3199999999999998</v>
      </c>
      <c r="J199">
        <f t="shared" si="49"/>
        <v>23.2</v>
      </c>
      <c r="K199">
        <v>1.68</v>
      </c>
      <c r="L199">
        <v>1.48</v>
      </c>
      <c r="M199">
        <v>3001</v>
      </c>
      <c r="N199">
        <v>14000</v>
      </c>
      <c r="O199">
        <v>1700.0000000000002</v>
      </c>
      <c r="P199">
        <v>549</v>
      </c>
      <c r="Q199">
        <v>14400</v>
      </c>
      <c r="R199">
        <v>1306</v>
      </c>
      <c r="T199">
        <v>14</v>
      </c>
      <c r="U199">
        <v>569</v>
      </c>
      <c r="V199" t="s">
        <v>34</v>
      </c>
      <c r="W199" t="s">
        <v>35</v>
      </c>
      <c r="X199" t="s">
        <v>36</v>
      </c>
      <c r="Y199">
        <f t="shared" si="47"/>
        <v>301000</v>
      </c>
      <c r="AB199">
        <f t="shared" si="48"/>
        <v>1306000</v>
      </c>
      <c r="AC199">
        <f t="shared" si="45"/>
        <v>5.9859154929577475E-2</v>
      </c>
      <c r="AD199">
        <f t="shared" si="50"/>
        <v>4.5985915492957746E-2</v>
      </c>
      <c r="AE199">
        <f t="shared" si="51"/>
        <v>1.3016845329249618</v>
      </c>
    </row>
    <row r="200" spans="1:31" x14ac:dyDescent="0.2">
      <c r="A200" t="s">
        <v>31</v>
      </c>
      <c r="B200" t="s">
        <v>216</v>
      </c>
      <c r="C200" t="s">
        <v>270</v>
      </c>
      <c r="D200">
        <v>25.41</v>
      </c>
      <c r="E200">
        <v>254100</v>
      </c>
      <c r="F200">
        <v>6.57</v>
      </c>
      <c r="G200">
        <f t="shared" si="43"/>
        <v>65700</v>
      </c>
      <c r="H200">
        <f t="shared" si="44"/>
        <v>0.25855962219598583</v>
      </c>
      <c r="I200">
        <v>2.0099999999999998</v>
      </c>
      <c r="J200">
        <f t="shared" si="49"/>
        <v>20.099999999999998</v>
      </c>
      <c r="K200">
        <v>1.4</v>
      </c>
      <c r="L200">
        <v>1.53</v>
      </c>
      <c r="M200">
        <v>2754</v>
      </c>
      <c r="N200">
        <v>11700</v>
      </c>
      <c r="O200">
        <v>1900</v>
      </c>
      <c r="P200">
        <v>514</v>
      </c>
      <c r="Q200">
        <v>13100</v>
      </c>
      <c r="R200">
        <v>1183</v>
      </c>
      <c r="T200">
        <v>11</v>
      </c>
      <c r="U200">
        <v>657</v>
      </c>
      <c r="V200" t="s">
        <v>34</v>
      </c>
      <c r="W200" t="s">
        <v>35</v>
      </c>
      <c r="X200" t="s">
        <v>36</v>
      </c>
      <c r="Y200">
        <f t="shared" si="47"/>
        <v>267000</v>
      </c>
      <c r="AB200">
        <f t="shared" si="48"/>
        <v>1183000</v>
      </c>
      <c r="AC200">
        <f t="shared" si="45"/>
        <v>7.6612903225806453E-2</v>
      </c>
      <c r="AD200">
        <f t="shared" si="50"/>
        <v>4.7701612903225804E-2</v>
      </c>
      <c r="AE200">
        <f t="shared" si="51"/>
        <v>1.6060862214708369</v>
      </c>
    </row>
    <row r="201" spans="1:31" x14ac:dyDescent="0.2">
      <c r="A201" t="s">
        <v>31</v>
      </c>
      <c r="B201" t="s">
        <v>216</v>
      </c>
      <c r="C201" t="s">
        <v>271</v>
      </c>
      <c r="D201">
        <v>26.35</v>
      </c>
      <c r="E201">
        <v>263500</v>
      </c>
      <c r="F201">
        <v>6.56</v>
      </c>
      <c r="G201">
        <f t="shared" si="43"/>
        <v>65600</v>
      </c>
      <c r="H201">
        <f t="shared" si="44"/>
        <v>0.24895635673624286</v>
      </c>
      <c r="I201">
        <v>2.2799999999999998</v>
      </c>
      <c r="J201">
        <f t="shared" si="49"/>
        <v>22.799999999999997</v>
      </c>
      <c r="K201">
        <v>1.59</v>
      </c>
      <c r="L201">
        <v>1.56</v>
      </c>
      <c r="M201">
        <v>2421</v>
      </c>
      <c r="N201">
        <v>12500</v>
      </c>
      <c r="O201">
        <v>2000</v>
      </c>
      <c r="P201">
        <v>529</v>
      </c>
      <c r="Q201">
        <v>14200</v>
      </c>
      <c r="R201">
        <v>1254</v>
      </c>
      <c r="T201">
        <v>12</v>
      </c>
      <c r="U201">
        <v>632</v>
      </c>
      <c r="V201" t="s">
        <v>34</v>
      </c>
      <c r="W201" t="s">
        <v>35</v>
      </c>
      <c r="X201" t="s">
        <v>36</v>
      </c>
      <c r="Y201">
        <f t="shared" si="47"/>
        <v>287000</v>
      </c>
      <c r="AB201">
        <f t="shared" si="48"/>
        <v>1254000</v>
      </c>
      <c r="AC201">
        <f t="shared" si="45"/>
        <v>7.4906367041198504E-2</v>
      </c>
      <c r="AD201">
        <f t="shared" si="50"/>
        <v>4.6966292134831458E-2</v>
      </c>
      <c r="AE201">
        <f t="shared" si="51"/>
        <v>1.594896331738437</v>
      </c>
    </row>
    <row r="202" spans="1:31" x14ac:dyDescent="0.2">
      <c r="A202" t="s">
        <v>31</v>
      </c>
      <c r="B202" t="s">
        <v>216</v>
      </c>
      <c r="C202" t="s">
        <v>272</v>
      </c>
      <c r="D202">
        <v>23.81</v>
      </c>
      <c r="E202">
        <v>238100</v>
      </c>
      <c r="F202">
        <v>8.3699999999999992</v>
      </c>
      <c r="G202">
        <f t="shared" si="43"/>
        <v>83699.999999999985</v>
      </c>
      <c r="H202">
        <f t="shared" si="44"/>
        <v>0.35153296934061318</v>
      </c>
      <c r="I202">
        <v>2.11</v>
      </c>
      <c r="J202">
        <f t="shared" si="49"/>
        <v>21.099999999999998</v>
      </c>
      <c r="K202">
        <v>1.54</v>
      </c>
      <c r="L202">
        <v>1.58</v>
      </c>
      <c r="M202">
        <v>2295</v>
      </c>
      <c r="N202">
        <v>8700</v>
      </c>
      <c r="O202">
        <v>2500</v>
      </c>
      <c r="P202">
        <v>469</v>
      </c>
      <c r="Q202">
        <v>12300</v>
      </c>
      <c r="R202">
        <v>1063</v>
      </c>
      <c r="T202">
        <v>11</v>
      </c>
      <c r="U202">
        <v>748</v>
      </c>
      <c r="V202" t="s">
        <v>34</v>
      </c>
      <c r="W202" t="s">
        <v>35</v>
      </c>
      <c r="X202" t="s">
        <v>36</v>
      </c>
      <c r="Y202">
        <f t="shared" si="47"/>
        <v>235000</v>
      </c>
      <c r="AB202">
        <f t="shared" si="48"/>
        <v>1063000</v>
      </c>
      <c r="AC202">
        <f t="shared" si="45"/>
        <v>0.11904761904761904</v>
      </c>
      <c r="AD202">
        <f t="shared" si="50"/>
        <v>5.0619047619047619E-2</v>
      </c>
      <c r="AE202">
        <f t="shared" si="51"/>
        <v>2.3518344308560679</v>
      </c>
    </row>
    <row r="203" spans="1:31" x14ac:dyDescent="0.2">
      <c r="A203" t="s">
        <v>31</v>
      </c>
      <c r="B203" t="s">
        <v>216</v>
      </c>
      <c r="C203" t="s">
        <v>273</v>
      </c>
      <c r="D203">
        <v>24.29</v>
      </c>
      <c r="E203">
        <v>242900</v>
      </c>
      <c r="F203">
        <v>8.1999999999999993</v>
      </c>
      <c r="G203">
        <f t="shared" si="43"/>
        <v>82000</v>
      </c>
      <c r="H203">
        <f t="shared" si="44"/>
        <v>0.33758748456154797</v>
      </c>
      <c r="I203">
        <v>2.09</v>
      </c>
      <c r="J203">
        <f t="shared" si="49"/>
        <v>20.9</v>
      </c>
      <c r="K203">
        <v>1.5</v>
      </c>
      <c r="L203">
        <v>1.65</v>
      </c>
      <c r="M203">
        <v>2278</v>
      </c>
      <c r="N203">
        <v>9900</v>
      </c>
      <c r="O203">
        <v>2500</v>
      </c>
      <c r="P203">
        <v>500</v>
      </c>
      <c r="Q203">
        <v>12600</v>
      </c>
      <c r="R203">
        <v>1125</v>
      </c>
      <c r="T203">
        <v>10</v>
      </c>
      <c r="U203">
        <v>758</v>
      </c>
      <c r="V203" t="s">
        <v>34</v>
      </c>
      <c r="W203" t="s">
        <v>35</v>
      </c>
      <c r="X203" t="s">
        <v>36</v>
      </c>
      <c r="Y203">
        <f t="shared" si="47"/>
        <v>250000</v>
      </c>
      <c r="AB203">
        <f t="shared" si="48"/>
        <v>1125000</v>
      </c>
      <c r="AC203">
        <f t="shared" si="45"/>
        <v>0.1111111111111111</v>
      </c>
      <c r="AD203">
        <f t="shared" si="50"/>
        <v>0.05</v>
      </c>
      <c r="AE203">
        <f t="shared" si="51"/>
        <v>2.2222222222222223</v>
      </c>
    </row>
    <row r="204" spans="1:31" x14ac:dyDescent="0.2">
      <c r="A204" t="s">
        <v>31</v>
      </c>
      <c r="B204" t="s">
        <v>216</v>
      </c>
      <c r="C204" t="s">
        <v>274</v>
      </c>
      <c r="D204">
        <v>25.83</v>
      </c>
      <c r="E204">
        <v>258299.99999999997</v>
      </c>
      <c r="F204">
        <v>5.75</v>
      </c>
      <c r="G204">
        <f t="shared" si="43"/>
        <v>57500</v>
      </c>
      <c r="H204">
        <f t="shared" si="44"/>
        <v>0.22260936895083239</v>
      </c>
      <c r="I204">
        <v>2.2599999999999998</v>
      </c>
      <c r="J204">
        <f t="shared" si="49"/>
        <v>22.599999999999998</v>
      </c>
      <c r="K204">
        <v>1.64</v>
      </c>
      <c r="L204">
        <v>1.53</v>
      </c>
      <c r="M204">
        <v>2101</v>
      </c>
      <c r="N204">
        <v>12800</v>
      </c>
      <c r="O204">
        <v>1800</v>
      </c>
      <c r="P204">
        <v>515</v>
      </c>
      <c r="Q204">
        <v>14700</v>
      </c>
      <c r="R204">
        <v>1319</v>
      </c>
      <c r="T204">
        <v>14</v>
      </c>
      <c r="U204">
        <v>586</v>
      </c>
      <c r="V204" t="s">
        <v>34</v>
      </c>
      <c r="W204" t="s">
        <v>35</v>
      </c>
      <c r="X204" t="s">
        <v>36</v>
      </c>
      <c r="Y204">
        <f t="shared" si="47"/>
        <v>293000</v>
      </c>
      <c r="AB204">
        <f t="shared" si="48"/>
        <v>1319000</v>
      </c>
      <c r="AC204">
        <f t="shared" si="45"/>
        <v>6.545454545454546E-2</v>
      </c>
      <c r="AD204">
        <f t="shared" si="50"/>
        <v>4.7963636363636361E-2</v>
      </c>
      <c r="AE204">
        <f t="shared" si="51"/>
        <v>1.3646702047005308</v>
      </c>
    </row>
    <row r="205" spans="1:31" x14ac:dyDescent="0.2">
      <c r="A205" t="s">
        <v>31</v>
      </c>
      <c r="B205" t="s">
        <v>216</v>
      </c>
      <c r="C205" t="s">
        <v>275</v>
      </c>
      <c r="D205">
        <v>24.23</v>
      </c>
      <c r="E205">
        <v>242300</v>
      </c>
      <c r="F205">
        <v>5.91</v>
      </c>
      <c r="G205">
        <f t="shared" si="43"/>
        <v>59100</v>
      </c>
      <c r="H205">
        <f t="shared" si="44"/>
        <v>0.24391250515889393</v>
      </c>
      <c r="I205">
        <v>2.23</v>
      </c>
      <c r="J205">
        <f t="shared" si="49"/>
        <v>22.3</v>
      </c>
      <c r="K205">
        <v>1.27</v>
      </c>
      <c r="L205">
        <v>1.46</v>
      </c>
      <c r="M205">
        <v>2373</v>
      </c>
      <c r="N205">
        <v>12600</v>
      </c>
      <c r="O205">
        <v>2000</v>
      </c>
      <c r="P205">
        <v>507</v>
      </c>
      <c r="Q205">
        <v>14200</v>
      </c>
      <c r="R205">
        <v>1220</v>
      </c>
      <c r="T205">
        <v>16</v>
      </c>
      <c r="U205">
        <v>604</v>
      </c>
      <c r="V205" t="s">
        <v>34</v>
      </c>
      <c r="W205" t="s">
        <v>35</v>
      </c>
      <c r="X205" t="s">
        <v>36</v>
      </c>
      <c r="Y205">
        <f t="shared" si="47"/>
        <v>288000</v>
      </c>
      <c r="AB205">
        <f t="shared" si="48"/>
        <v>1220000</v>
      </c>
      <c r="AC205">
        <f t="shared" si="45"/>
        <v>7.4626865671641784E-2</v>
      </c>
      <c r="AD205">
        <f t="shared" si="50"/>
        <v>4.5522388059701491E-2</v>
      </c>
      <c r="AE205">
        <f t="shared" si="51"/>
        <v>1.639344262295082</v>
      </c>
    </row>
    <row r="206" spans="1:31" x14ac:dyDescent="0.2">
      <c r="A206" t="s">
        <v>31</v>
      </c>
      <c r="B206" t="s">
        <v>216</v>
      </c>
      <c r="C206" t="s">
        <v>276</v>
      </c>
      <c r="D206">
        <v>24.26</v>
      </c>
      <c r="E206">
        <v>242600.00000000003</v>
      </c>
      <c r="F206">
        <v>7.24</v>
      </c>
      <c r="G206">
        <f t="shared" si="43"/>
        <v>72400</v>
      </c>
      <c r="H206">
        <f t="shared" si="44"/>
        <v>0.29843363561417968</v>
      </c>
      <c r="I206">
        <v>2.29</v>
      </c>
      <c r="J206">
        <f t="shared" si="49"/>
        <v>22.9</v>
      </c>
      <c r="K206">
        <v>1.34</v>
      </c>
      <c r="L206">
        <v>1.5</v>
      </c>
      <c r="M206">
        <v>2687</v>
      </c>
      <c r="N206">
        <v>10600</v>
      </c>
      <c r="O206">
        <v>2400</v>
      </c>
      <c r="P206">
        <v>496</v>
      </c>
      <c r="Q206">
        <v>12900</v>
      </c>
      <c r="R206">
        <v>1064</v>
      </c>
      <c r="T206">
        <v>11</v>
      </c>
      <c r="U206">
        <v>674</v>
      </c>
      <c r="V206" t="s">
        <v>34</v>
      </c>
      <c r="W206" t="s">
        <v>35</v>
      </c>
      <c r="X206" t="s">
        <v>36</v>
      </c>
      <c r="Y206">
        <f t="shared" si="47"/>
        <v>259000</v>
      </c>
      <c r="AB206">
        <f t="shared" si="48"/>
        <v>1064000</v>
      </c>
      <c r="AC206">
        <f t="shared" si="45"/>
        <v>0.10212765957446808</v>
      </c>
      <c r="AD206">
        <f t="shared" si="50"/>
        <v>4.5276595744680855E-2</v>
      </c>
      <c r="AE206">
        <f t="shared" si="51"/>
        <v>2.255639097744361</v>
      </c>
    </row>
    <row r="207" spans="1:31" x14ac:dyDescent="0.2">
      <c r="A207" t="s">
        <v>31</v>
      </c>
      <c r="B207" t="s">
        <v>216</v>
      </c>
      <c r="C207" t="s">
        <v>277</v>
      </c>
      <c r="D207">
        <v>24.15</v>
      </c>
      <c r="E207">
        <v>241500</v>
      </c>
      <c r="F207">
        <v>7.9</v>
      </c>
      <c r="G207">
        <f t="shared" si="43"/>
        <v>79000</v>
      </c>
      <c r="H207">
        <f t="shared" si="44"/>
        <v>0.32712215320910976</v>
      </c>
      <c r="I207">
        <v>2.2400000000000002</v>
      </c>
      <c r="J207">
        <f t="shared" si="49"/>
        <v>22.400000000000002</v>
      </c>
      <c r="K207">
        <v>1.3</v>
      </c>
      <c r="L207">
        <v>1.45</v>
      </c>
      <c r="M207">
        <v>2991</v>
      </c>
      <c r="N207">
        <v>9800</v>
      </c>
      <c r="O207">
        <v>2500</v>
      </c>
      <c r="P207">
        <v>498</v>
      </c>
      <c r="Q207">
        <v>12400</v>
      </c>
      <c r="R207">
        <v>1029</v>
      </c>
      <c r="T207">
        <v>11</v>
      </c>
      <c r="U207">
        <v>709</v>
      </c>
      <c r="V207" t="s">
        <v>34</v>
      </c>
      <c r="W207" t="s">
        <v>35</v>
      </c>
      <c r="X207" t="s">
        <v>36</v>
      </c>
      <c r="Y207">
        <f t="shared" si="47"/>
        <v>247000</v>
      </c>
      <c r="AB207">
        <f t="shared" si="48"/>
        <v>1029000</v>
      </c>
      <c r="AC207">
        <f t="shared" si="45"/>
        <v>0.11261261261261261</v>
      </c>
      <c r="AD207">
        <f t="shared" si="50"/>
        <v>4.635135135135135E-2</v>
      </c>
      <c r="AE207">
        <f t="shared" si="51"/>
        <v>2.4295432458697763</v>
      </c>
    </row>
    <row r="208" spans="1:31" x14ac:dyDescent="0.2">
      <c r="A208" t="s">
        <v>31</v>
      </c>
      <c r="B208" t="s">
        <v>216</v>
      </c>
      <c r="C208" t="s">
        <v>278</v>
      </c>
      <c r="D208">
        <v>22.1</v>
      </c>
      <c r="E208">
        <v>221000</v>
      </c>
      <c r="F208">
        <v>10.6</v>
      </c>
      <c r="G208">
        <f t="shared" si="43"/>
        <v>106000</v>
      </c>
      <c r="H208">
        <f t="shared" si="44"/>
        <v>0.47963800904977372</v>
      </c>
      <c r="I208">
        <v>1.62</v>
      </c>
      <c r="J208">
        <f t="shared" si="49"/>
        <v>16.200000000000003</v>
      </c>
      <c r="K208">
        <v>1.31</v>
      </c>
      <c r="L208">
        <v>1.96</v>
      </c>
      <c r="M208">
        <v>2157</v>
      </c>
      <c r="N208">
        <v>6100</v>
      </c>
      <c r="O208">
        <v>2700</v>
      </c>
      <c r="P208">
        <v>413</v>
      </c>
      <c r="Q208">
        <v>9500</v>
      </c>
      <c r="R208">
        <v>921</v>
      </c>
      <c r="T208">
        <v>4</v>
      </c>
      <c r="U208">
        <v>929</v>
      </c>
      <c r="V208" t="s">
        <v>34</v>
      </c>
      <c r="W208" t="s">
        <v>35</v>
      </c>
      <c r="X208" t="s">
        <v>36</v>
      </c>
      <c r="Y208">
        <f t="shared" si="47"/>
        <v>183000</v>
      </c>
      <c r="AB208">
        <f t="shared" ref="AB208:AB237" si="52">R208*1000</f>
        <v>921000</v>
      </c>
      <c r="AC208">
        <f t="shared" si="45"/>
        <v>0.17307692307692307</v>
      </c>
      <c r="AD208">
        <f t="shared" si="50"/>
        <v>5.903846153846154E-2</v>
      </c>
      <c r="AE208">
        <f t="shared" si="51"/>
        <v>2.9315960912052117</v>
      </c>
    </row>
    <row r="209" spans="1:31" x14ac:dyDescent="0.2">
      <c r="A209" t="s">
        <v>31</v>
      </c>
      <c r="B209" t="s">
        <v>216</v>
      </c>
      <c r="C209" t="s">
        <v>279</v>
      </c>
      <c r="D209">
        <v>21.02</v>
      </c>
      <c r="E209">
        <v>210200</v>
      </c>
      <c r="F209">
        <v>11.25</v>
      </c>
      <c r="G209">
        <f t="shared" si="43"/>
        <v>112500</v>
      </c>
      <c r="H209">
        <f t="shared" si="44"/>
        <v>0.53520456707897246</v>
      </c>
      <c r="I209">
        <v>1.52</v>
      </c>
      <c r="J209">
        <f t="shared" si="49"/>
        <v>15.2</v>
      </c>
      <c r="K209">
        <v>1.52</v>
      </c>
      <c r="L209">
        <v>1.68</v>
      </c>
      <c r="M209">
        <v>2328</v>
      </c>
      <c r="N209">
        <v>5500</v>
      </c>
      <c r="O209">
        <v>2700</v>
      </c>
      <c r="P209">
        <v>346</v>
      </c>
      <c r="Q209">
        <v>8600</v>
      </c>
      <c r="R209">
        <v>855</v>
      </c>
      <c r="T209">
        <v>8</v>
      </c>
      <c r="U209">
        <v>944</v>
      </c>
      <c r="V209" t="s">
        <v>34</v>
      </c>
      <c r="W209" t="s">
        <v>35</v>
      </c>
      <c r="X209" t="s">
        <v>36</v>
      </c>
      <c r="Y209">
        <f t="shared" si="47"/>
        <v>168000</v>
      </c>
      <c r="AB209">
        <f t="shared" si="52"/>
        <v>855000</v>
      </c>
      <c r="AC209">
        <f t="shared" si="45"/>
        <v>0.19148936170212766</v>
      </c>
      <c r="AD209">
        <f t="shared" si="50"/>
        <v>6.0638297872340423E-2</v>
      </c>
      <c r="AE209">
        <f t="shared" si="51"/>
        <v>3.1578947368421053</v>
      </c>
    </row>
    <row r="210" spans="1:31" x14ac:dyDescent="0.2">
      <c r="A210" t="s">
        <v>31</v>
      </c>
      <c r="B210" t="s">
        <v>216</v>
      </c>
      <c r="C210" t="s">
        <v>280</v>
      </c>
      <c r="D210">
        <v>24.97</v>
      </c>
      <c r="E210">
        <v>249700</v>
      </c>
      <c r="F210">
        <v>7.41</v>
      </c>
      <c r="G210">
        <f t="shared" si="43"/>
        <v>74100</v>
      </c>
      <c r="H210">
        <f t="shared" si="44"/>
        <v>0.29675610732879459</v>
      </c>
      <c r="I210">
        <v>2.33</v>
      </c>
      <c r="J210">
        <f t="shared" si="49"/>
        <v>23.3</v>
      </c>
      <c r="K210">
        <v>1.38</v>
      </c>
      <c r="L210">
        <v>1.39</v>
      </c>
      <c r="M210">
        <v>2800</v>
      </c>
      <c r="N210">
        <v>11000</v>
      </c>
      <c r="O210">
        <v>2700</v>
      </c>
      <c r="P210">
        <v>475</v>
      </c>
      <c r="Q210">
        <v>13200</v>
      </c>
      <c r="R210">
        <v>1076</v>
      </c>
      <c r="T210">
        <v>14</v>
      </c>
      <c r="U210">
        <v>653</v>
      </c>
      <c r="V210" t="s">
        <v>34</v>
      </c>
      <c r="W210" t="s">
        <v>35</v>
      </c>
      <c r="X210" t="s">
        <v>36</v>
      </c>
      <c r="Y210">
        <f t="shared" si="47"/>
        <v>269000</v>
      </c>
      <c r="AB210">
        <f t="shared" si="52"/>
        <v>1076000</v>
      </c>
      <c r="AC210">
        <f t="shared" si="45"/>
        <v>0.1115702479338843</v>
      </c>
      <c r="AD210">
        <f t="shared" si="50"/>
        <v>4.4462809917355371E-2</v>
      </c>
      <c r="AE210">
        <f t="shared" si="51"/>
        <v>2.509293680297398</v>
      </c>
    </row>
    <row r="211" spans="1:31" x14ac:dyDescent="0.2">
      <c r="A211" t="s">
        <v>31</v>
      </c>
      <c r="B211" t="s">
        <v>216</v>
      </c>
      <c r="C211" t="s">
        <v>281</v>
      </c>
      <c r="D211">
        <v>26.22</v>
      </c>
      <c r="E211">
        <v>262200</v>
      </c>
      <c r="F211">
        <v>6.71</v>
      </c>
      <c r="G211">
        <f t="shared" ref="G211:G221" si="53">F211*10000</f>
        <v>67100</v>
      </c>
      <c r="H211">
        <f t="shared" si="44"/>
        <v>0.25591151792524791</v>
      </c>
      <c r="I211">
        <v>2.31</v>
      </c>
      <c r="J211">
        <f t="shared" si="49"/>
        <v>23.1</v>
      </c>
      <c r="K211">
        <v>1.37</v>
      </c>
      <c r="L211">
        <v>1.45</v>
      </c>
      <c r="M211">
        <v>3220</v>
      </c>
      <c r="N211">
        <v>11399.999999999998</v>
      </c>
      <c r="O211">
        <v>2500</v>
      </c>
      <c r="P211">
        <v>521</v>
      </c>
      <c r="Q211">
        <v>14000</v>
      </c>
      <c r="R211">
        <v>1136</v>
      </c>
      <c r="T211">
        <v>10</v>
      </c>
      <c r="U211">
        <v>645</v>
      </c>
      <c r="V211" t="s">
        <v>34</v>
      </c>
      <c r="W211" t="s">
        <v>35</v>
      </c>
      <c r="X211" t="s">
        <v>36</v>
      </c>
      <c r="Y211">
        <f t="shared" si="47"/>
        <v>279000</v>
      </c>
      <c r="AB211">
        <f t="shared" si="52"/>
        <v>1136000</v>
      </c>
      <c r="AC211">
        <f t="shared" si="45"/>
        <v>9.8425196850393706E-2</v>
      </c>
      <c r="AD211">
        <f t="shared" si="50"/>
        <v>4.4724409448818898E-2</v>
      </c>
      <c r="AE211">
        <f t="shared" si="51"/>
        <v>2.2007042253521125</v>
      </c>
    </row>
    <row r="212" spans="1:31" x14ac:dyDescent="0.2">
      <c r="A212" t="s">
        <v>31</v>
      </c>
      <c r="B212" t="s">
        <v>216</v>
      </c>
      <c r="C212" t="s">
        <v>282</v>
      </c>
      <c r="D212">
        <v>22.39</v>
      </c>
      <c r="E212">
        <v>223900</v>
      </c>
      <c r="F212">
        <v>7.88</v>
      </c>
      <c r="G212">
        <f t="shared" si="53"/>
        <v>78800</v>
      </c>
      <c r="H212">
        <f t="shared" si="44"/>
        <v>0.3519428316212595</v>
      </c>
      <c r="I212">
        <v>2.17</v>
      </c>
      <c r="J212">
        <f t="shared" si="49"/>
        <v>21.7</v>
      </c>
      <c r="K212">
        <v>1.21</v>
      </c>
      <c r="L212">
        <v>1.34</v>
      </c>
      <c r="M212">
        <v>2647</v>
      </c>
      <c r="N212">
        <v>9600</v>
      </c>
      <c r="O212">
        <v>2300</v>
      </c>
      <c r="P212">
        <v>490</v>
      </c>
      <c r="Q212">
        <v>12100</v>
      </c>
      <c r="R212">
        <v>999</v>
      </c>
      <c r="T212">
        <v>16</v>
      </c>
      <c r="U212">
        <v>653</v>
      </c>
      <c r="V212" t="s">
        <v>34</v>
      </c>
      <c r="W212" t="s">
        <v>35</v>
      </c>
      <c r="X212" t="s">
        <v>36</v>
      </c>
      <c r="Y212">
        <f t="shared" si="47"/>
        <v>240000</v>
      </c>
      <c r="AB212">
        <f t="shared" si="52"/>
        <v>999000</v>
      </c>
      <c r="AC212">
        <f t="shared" si="45"/>
        <v>0.10599078341013825</v>
      </c>
      <c r="AD212">
        <f t="shared" si="50"/>
        <v>4.6036866359447003E-2</v>
      </c>
      <c r="AE212">
        <f t="shared" si="51"/>
        <v>2.3023023023023024</v>
      </c>
    </row>
    <row r="213" spans="1:31" x14ac:dyDescent="0.2">
      <c r="A213" t="s">
        <v>31</v>
      </c>
      <c r="B213" t="s">
        <v>216</v>
      </c>
      <c r="C213" t="s">
        <v>283</v>
      </c>
      <c r="D213">
        <v>25.27</v>
      </c>
      <c r="E213">
        <v>252700</v>
      </c>
      <c r="F213">
        <v>7.23</v>
      </c>
      <c r="G213">
        <f t="shared" si="53"/>
        <v>72300</v>
      </c>
      <c r="H213">
        <f t="shared" si="44"/>
        <v>0.28611001187178475</v>
      </c>
      <c r="I213">
        <v>2.2200000000000002</v>
      </c>
      <c r="J213">
        <f t="shared" si="49"/>
        <v>22.200000000000003</v>
      </c>
      <c r="K213">
        <v>1.5</v>
      </c>
      <c r="L213">
        <v>1.65</v>
      </c>
      <c r="M213">
        <v>2750</v>
      </c>
      <c r="N213">
        <v>10400</v>
      </c>
      <c r="O213">
        <v>2500</v>
      </c>
      <c r="P213">
        <v>532</v>
      </c>
      <c r="Q213">
        <v>13200</v>
      </c>
      <c r="R213">
        <v>1121</v>
      </c>
      <c r="T213">
        <v>12</v>
      </c>
      <c r="U213">
        <v>684</v>
      </c>
      <c r="V213" t="s">
        <v>34</v>
      </c>
      <c r="W213" t="s">
        <v>35</v>
      </c>
      <c r="X213" t="s">
        <v>36</v>
      </c>
      <c r="Y213">
        <f t="shared" si="47"/>
        <v>261000</v>
      </c>
      <c r="AB213">
        <f t="shared" si="52"/>
        <v>1121000</v>
      </c>
      <c r="AC213">
        <f t="shared" si="45"/>
        <v>0.1059322033898305</v>
      </c>
      <c r="AD213">
        <f t="shared" si="50"/>
        <v>4.7500000000000001E-2</v>
      </c>
      <c r="AE213">
        <f t="shared" si="51"/>
        <v>2.2301516503122212</v>
      </c>
    </row>
    <row r="214" spans="1:31" x14ac:dyDescent="0.2">
      <c r="A214" t="s">
        <v>31</v>
      </c>
      <c r="B214" t="s">
        <v>216</v>
      </c>
      <c r="C214" t="s">
        <v>284</v>
      </c>
      <c r="D214">
        <v>25.96</v>
      </c>
      <c r="E214">
        <v>259600</v>
      </c>
      <c r="F214">
        <v>6.75</v>
      </c>
      <c r="G214">
        <f t="shared" si="53"/>
        <v>67500</v>
      </c>
      <c r="H214">
        <f t="shared" si="44"/>
        <v>0.26001540832049308</v>
      </c>
      <c r="I214">
        <v>2.33</v>
      </c>
      <c r="J214">
        <f t="shared" si="49"/>
        <v>23.3</v>
      </c>
      <c r="K214">
        <v>1.17</v>
      </c>
      <c r="L214">
        <v>1.38</v>
      </c>
      <c r="M214">
        <v>2484</v>
      </c>
      <c r="N214">
        <v>11900</v>
      </c>
      <c r="O214">
        <v>2300</v>
      </c>
      <c r="P214">
        <v>508</v>
      </c>
      <c r="Q214">
        <v>14000</v>
      </c>
      <c r="R214">
        <v>1072</v>
      </c>
      <c r="T214">
        <v>13</v>
      </c>
      <c r="U214">
        <v>634</v>
      </c>
      <c r="V214" t="s">
        <v>34</v>
      </c>
      <c r="W214" t="s">
        <v>35</v>
      </c>
      <c r="X214" t="s">
        <v>36</v>
      </c>
      <c r="Y214">
        <f t="shared" si="47"/>
        <v>282000</v>
      </c>
      <c r="AB214">
        <f t="shared" si="52"/>
        <v>1072000</v>
      </c>
      <c r="AC214">
        <f t="shared" si="45"/>
        <v>8.8803088803088806E-2</v>
      </c>
      <c r="AD214">
        <f t="shared" si="50"/>
        <v>4.1389961389961392E-2</v>
      </c>
      <c r="AE214">
        <f t="shared" si="51"/>
        <v>2.1455223880597014</v>
      </c>
    </row>
    <row r="215" spans="1:31" x14ac:dyDescent="0.2">
      <c r="A215" t="s">
        <v>31</v>
      </c>
      <c r="B215" t="s">
        <v>216</v>
      </c>
      <c r="C215" t="s">
        <v>285</v>
      </c>
      <c r="D215">
        <v>24.43</v>
      </c>
      <c r="E215">
        <v>244300</v>
      </c>
      <c r="F215">
        <v>7.36</v>
      </c>
      <c r="G215">
        <f t="shared" si="53"/>
        <v>73600</v>
      </c>
      <c r="H215">
        <f t="shared" si="44"/>
        <v>0.30126893164142449</v>
      </c>
      <c r="I215">
        <v>2.37</v>
      </c>
      <c r="J215">
        <f t="shared" si="49"/>
        <v>23.700000000000003</v>
      </c>
      <c r="K215">
        <v>1.25</v>
      </c>
      <c r="L215">
        <v>1.39</v>
      </c>
      <c r="M215">
        <v>2623</v>
      </c>
      <c r="N215">
        <v>11100.000000000002</v>
      </c>
      <c r="O215">
        <v>2300</v>
      </c>
      <c r="P215">
        <v>507</v>
      </c>
      <c r="Q215">
        <v>13400</v>
      </c>
      <c r="R215">
        <v>1108</v>
      </c>
      <c r="T215">
        <v>13</v>
      </c>
      <c r="U215">
        <v>583</v>
      </c>
      <c r="V215" t="s">
        <v>34</v>
      </c>
      <c r="W215" t="s">
        <v>35</v>
      </c>
      <c r="X215" t="s">
        <v>36</v>
      </c>
      <c r="Y215">
        <f t="shared" si="47"/>
        <v>268000</v>
      </c>
      <c r="AB215">
        <f t="shared" si="52"/>
        <v>1108000</v>
      </c>
      <c r="AC215">
        <f t="shared" si="45"/>
        <v>9.3877551020408165E-2</v>
      </c>
      <c r="AD215">
        <f t="shared" si="50"/>
        <v>4.5224489795918366E-2</v>
      </c>
      <c r="AE215">
        <f t="shared" si="51"/>
        <v>2.0758122743682312</v>
      </c>
    </row>
    <row r="216" spans="1:31" x14ac:dyDescent="0.2">
      <c r="A216" t="s">
        <v>31</v>
      </c>
      <c r="B216" t="s">
        <v>216</v>
      </c>
      <c r="C216" t="s">
        <v>286</v>
      </c>
      <c r="D216">
        <v>22.18</v>
      </c>
      <c r="E216">
        <v>221800</v>
      </c>
      <c r="F216">
        <v>10.6</v>
      </c>
      <c r="G216">
        <f t="shared" si="53"/>
        <v>106000</v>
      </c>
      <c r="H216">
        <f t="shared" si="44"/>
        <v>0.47790802524797116</v>
      </c>
      <c r="I216">
        <v>1.67</v>
      </c>
      <c r="J216">
        <f t="shared" si="49"/>
        <v>16.7</v>
      </c>
      <c r="K216">
        <v>1.33</v>
      </c>
      <c r="L216">
        <v>1.6</v>
      </c>
      <c r="M216">
        <v>2332</v>
      </c>
      <c r="N216">
        <v>6400</v>
      </c>
      <c r="O216">
        <v>3200</v>
      </c>
      <c r="P216">
        <v>410</v>
      </c>
      <c r="Q216">
        <v>10000</v>
      </c>
      <c r="R216">
        <v>930</v>
      </c>
      <c r="T216">
        <v>5</v>
      </c>
      <c r="U216">
        <v>901</v>
      </c>
      <c r="V216" t="s">
        <v>34</v>
      </c>
      <c r="W216" t="s">
        <v>35</v>
      </c>
      <c r="X216" t="s">
        <v>36</v>
      </c>
      <c r="Y216">
        <f t="shared" si="47"/>
        <v>196000</v>
      </c>
      <c r="AB216">
        <f t="shared" si="52"/>
        <v>930000</v>
      </c>
      <c r="AC216">
        <f t="shared" si="45"/>
        <v>0.1951219512195122</v>
      </c>
      <c r="AD216">
        <f t="shared" si="50"/>
        <v>5.6707317073170734E-2</v>
      </c>
      <c r="AE216">
        <f t="shared" si="51"/>
        <v>3.4408602150537635</v>
      </c>
    </row>
    <row r="217" spans="1:31" x14ac:dyDescent="0.2">
      <c r="A217" t="s">
        <v>31</v>
      </c>
      <c r="B217" t="s">
        <v>216</v>
      </c>
      <c r="C217" t="s">
        <v>287</v>
      </c>
      <c r="D217">
        <v>22.81</v>
      </c>
      <c r="E217">
        <v>228100</v>
      </c>
      <c r="F217">
        <v>10.77</v>
      </c>
      <c r="G217">
        <f t="shared" si="53"/>
        <v>107700</v>
      </c>
      <c r="H217">
        <f t="shared" si="44"/>
        <v>0.4721613327487944</v>
      </c>
      <c r="I217">
        <v>1.55</v>
      </c>
      <c r="J217">
        <f t="shared" si="49"/>
        <v>15.5</v>
      </c>
      <c r="K217">
        <v>1.34</v>
      </c>
      <c r="L217">
        <v>1.73</v>
      </c>
      <c r="M217">
        <v>2136</v>
      </c>
      <c r="N217">
        <v>6500</v>
      </c>
      <c r="O217">
        <v>3000</v>
      </c>
      <c r="P217">
        <v>446</v>
      </c>
      <c r="Q217">
        <v>10200</v>
      </c>
      <c r="R217">
        <v>943</v>
      </c>
      <c r="T217">
        <v>4</v>
      </c>
      <c r="U217">
        <v>948</v>
      </c>
      <c r="V217" t="s">
        <v>34</v>
      </c>
      <c r="W217" t="s">
        <v>35</v>
      </c>
      <c r="X217" t="s">
        <v>36</v>
      </c>
      <c r="Y217">
        <f t="shared" si="47"/>
        <v>197000</v>
      </c>
      <c r="AB217">
        <f t="shared" si="52"/>
        <v>943000</v>
      </c>
      <c r="AC217">
        <f t="shared" si="45"/>
        <v>0.17964071856287425</v>
      </c>
      <c r="AD217">
        <f t="shared" si="50"/>
        <v>5.6467065868263472E-2</v>
      </c>
      <c r="AE217">
        <f t="shared" si="51"/>
        <v>3.1813361611876987</v>
      </c>
    </row>
    <row r="218" spans="1:31" x14ac:dyDescent="0.2">
      <c r="A218" t="s">
        <v>31</v>
      </c>
      <c r="B218" t="s">
        <v>216</v>
      </c>
      <c r="C218" t="s">
        <v>288</v>
      </c>
      <c r="D218">
        <v>19.72</v>
      </c>
      <c r="E218">
        <v>197200</v>
      </c>
      <c r="F218">
        <v>7.99</v>
      </c>
      <c r="G218">
        <f t="shared" si="53"/>
        <v>79900</v>
      </c>
      <c r="H218">
        <f t="shared" ref="H218:H281" si="54">F218/D218</f>
        <v>0.40517241379310348</v>
      </c>
      <c r="I218">
        <v>1.77</v>
      </c>
      <c r="J218">
        <f t="shared" si="49"/>
        <v>17.7</v>
      </c>
      <c r="K218">
        <v>1.57</v>
      </c>
      <c r="L218">
        <v>1.35</v>
      </c>
      <c r="M218">
        <v>2154</v>
      </c>
      <c r="N218">
        <v>7400</v>
      </c>
      <c r="O218">
        <v>2400</v>
      </c>
      <c r="P218">
        <v>364</v>
      </c>
      <c r="Q218">
        <v>10400</v>
      </c>
      <c r="R218">
        <v>902</v>
      </c>
      <c r="T218">
        <v>18</v>
      </c>
      <c r="U218">
        <v>654</v>
      </c>
      <c r="V218" t="s">
        <v>34</v>
      </c>
      <c r="W218" t="s">
        <v>35</v>
      </c>
      <c r="X218" t="s">
        <v>36</v>
      </c>
      <c r="Y218">
        <f t="shared" si="47"/>
        <v>202000</v>
      </c>
      <c r="AB218">
        <f t="shared" si="52"/>
        <v>902000</v>
      </c>
      <c r="AC218">
        <f t="shared" si="45"/>
        <v>0.1348314606741573</v>
      </c>
      <c r="AD218">
        <f t="shared" si="50"/>
        <v>5.0674157303370784E-2</v>
      </c>
      <c r="AE218">
        <f t="shared" si="51"/>
        <v>2.6607538802660753</v>
      </c>
    </row>
    <row r="219" spans="1:31" x14ac:dyDescent="0.2">
      <c r="A219" t="s">
        <v>31</v>
      </c>
      <c r="B219" t="s">
        <v>216</v>
      </c>
      <c r="C219" t="s">
        <v>289</v>
      </c>
      <c r="D219">
        <v>21.15</v>
      </c>
      <c r="E219">
        <v>211500</v>
      </c>
      <c r="F219">
        <v>12.83</v>
      </c>
      <c r="G219">
        <f t="shared" si="53"/>
        <v>128300</v>
      </c>
      <c r="H219">
        <f t="shared" si="54"/>
        <v>0.6066193853427897</v>
      </c>
      <c r="I219">
        <v>1.34</v>
      </c>
      <c r="J219">
        <f t="shared" si="49"/>
        <v>13.4</v>
      </c>
      <c r="K219">
        <v>1.31</v>
      </c>
      <c r="L219">
        <v>1.65</v>
      </c>
      <c r="M219">
        <v>2302</v>
      </c>
      <c r="N219">
        <v>4500</v>
      </c>
      <c r="O219">
        <v>3000</v>
      </c>
      <c r="P219">
        <v>415</v>
      </c>
      <c r="Q219">
        <v>7600</v>
      </c>
      <c r="R219">
        <v>780</v>
      </c>
      <c r="T219">
        <v>1</v>
      </c>
      <c r="U219">
        <v>1055</v>
      </c>
      <c r="V219" t="s">
        <v>34</v>
      </c>
      <c r="W219" t="s">
        <v>35</v>
      </c>
      <c r="X219" t="s">
        <v>36</v>
      </c>
      <c r="Y219">
        <f t="shared" si="47"/>
        <v>151000</v>
      </c>
      <c r="AB219">
        <f t="shared" si="52"/>
        <v>780000</v>
      </c>
      <c r="AC219">
        <f t="shared" si="45"/>
        <v>0.24793388429752067</v>
      </c>
      <c r="AD219">
        <f t="shared" si="50"/>
        <v>6.4462809917355368E-2</v>
      </c>
      <c r="AE219">
        <f t="shared" si="51"/>
        <v>3.8461538461538463</v>
      </c>
    </row>
    <row r="220" spans="1:31" x14ac:dyDescent="0.2">
      <c r="A220" t="s">
        <v>31</v>
      </c>
      <c r="B220" t="s">
        <v>216</v>
      </c>
      <c r="C220" t="s">
        <v>290</v>
      </c>
      <c r="D220">
        <v>20.22</v>
      </c>
      <c r="E220">
        <v>202200</v>
      </c>
      <c r="F220">
        <v>13.44</v>
      </c>
      <c r="G220">
        <f t="shared" si="53"/>
        <v>134400</v>
      </c>
      <c r="H220">
        <f t="shared" si="54"/>
        <v>0.66468842729970323</v>
      </c>
      <c r="I220">
        <v>1.38</v>
      </c>
      <c r="J220">
        <f t="shared" si="49"/>
        <v>13.799999999999999</v>
      </c>
      <c r="K220">
        <v>1.18</v>
      </c>
      <c r="L220">
        <v>1.48</v>
      </c>
      <c r="M220">
        <v>2099</v>
      </c>
      <c r="N220">
        <v>4700</v>
      </c>
      <c r="O220">
        <v>2700</v>
      </c>
      <c r="P220">
        <v>391</v>
      </c>
      <c r="Q220">
        <v>7500</v>
      </c>
      <c r="R220">
        <v>802</v>
      </c>
      <c r="T220">
        <v>1</v>
      </c>
      <c r="U220">
        <v>1006</v>
      </c>
      <c r="V220" t="s">
        <v>34</v>
      </c>
      <c r="W220" t="s">
        <v>35</v>
      </c>
      <c r="X220" t="s">
        <v>36</v>
      </c>
      <c r="Y220">
        <f t="shared" si="47"/>
        <v>149000</v>
      </c>
      <c r="AB220">
        <f t="shared" si="52"/>
        <v>802000</v>
      </c>
      <c r="AC220">
        <f t="shared" si="45"/>
        <v>0.22131147540983606</v>
      </c>
      <c r="AD220">
        <f t="shared" si="50"/>
        <v>6.5737704918032783E-2</v>
      </c>
      <c r="AE220">
        <f t="shared" si="51"/>
        <v>3.3665835411471323</v>
      </c>
    </row>
    <row r="221" spans="1:31" x14ac:dyDescent="0.2">
      <c r="A221" t="s">
        <v>31</v>
      </c>
      <c r="B221" t="s">
        <v>216</v>
      </c>
      <c r="C221" t="s">
        <v>291</v>
      </c>
      <c r="D221">
        <v>17.28</v>
      </c>
      <c r="E221">
        <v>172800</v>
      </c>
      <c r="F221">
        <v>12.84</v>
      </c>
      <c r="G221">
        <f t="shared" si="53"/>
        <v>128400</v>
      </c>
      <c r="H221">
        <f t="shared" si="54"/>
        <v>0.74305555555555547</v>
      </c>
      <c r="I221">
        <v>1.37</v>
      </c>
      <c r="J221">
        <f t="shared" si="49"/>
        <v>13.700000000000001</v>
      </c>
      <c r="K221">
        <v>1.27</v>
      </c>
      <c r="L221">
        <v>1.52</v>
      </c>
      <c r="M221">
        <v>1835</v>
      </c>
      <c r="N221">
        <v>4600</v>
      </c>
      <c r="O221">
        <v>2900</v>
      </c>
      <c r="P221">
        <v>324</v>
      </c>
      <c r="Q221">
        <v>7200</v>
      </c>
      <c r="R221">
        <v>744</v>
      </c>
      <c r="T221">
        <v>9</v>
      </c>
      <c r="U221">
        <v>811</v>
      </c>
      <c r="V221" t="s">
        <v>34</v>
      </c>
      <c r="W221" t="s">
        <v>35</v>
      </c>
      <c r="X221" t="s">
        <v>36</v>
      </c>
      <c r="Y221">
        <f t="shared" si="47"/>
        <v>147000</v>
      </c>
      <c r="AB221">
        <f t="shared" si="52"/>
        <v>744000</v>
      </c>
      <c r="AC221">
        <f t="shared" si="45"/>
        <v>0.24576271186440679</v>
      </c>
      <c r="AD221">
        <f t="shared" si="50"/>
        <v>6.3050847457627124E-2</v>
      </c>
      <c r="AE221">
        <f t="shared" si="51"/>
        <v>3.8978494623655915</v>
      </c>
    </row>
    <row r="222" spans="1:31" x14ac:dyDescent="0.2">
      <c r="A222" t="s">
        <v>292</v>
      </c>
      <c r="B222" t="s">
        <v>293</v>
      </c>
      <c r="C222" t="s">
        <v>294</v>
      </c>
      <c r="D222">
        <v>17.5</v>
      </c>
      <c r="E222">
        <v>175000</v>
      </c>
      <c r="F222">
        <v>26.5</v>
      </c>
      <c r="G222">
        <v>265000</v>
      </c>
      <c r="H222">
        <f t="shared" si="54"/>
        <v>1.5142857142857142</v>
      </c>
      <c r="I222">
        <v>1.3327095600000001</v>
      </c>
      <c r="J222">
        <f t="shared" si="49"/>
        <v>13.3270956</v>
      </c>
      <c r="K222">
        <v>1.2611569</v>
      </c>
      <c r="L222">
        <v>2.4085423700000002</v>
      </c>
      <c r="M222">
        <v>4525</v>
      </c>
      <c r="N222">
        <v>476</v>
      </c>
      <c r="O222">
        <v>5157</v>
      </c>
      <c r="P222">
        <v>456</v>
      </c>
      <c r="Q222">
        <v>2443</v>
      </c>
      <c r="R222">
        <v>754</v>
      </c>
      <c r="V222" t="s">
        <v>34</v>
      </c>
      <c r="W222" t="s">
        <v>102</v>
      </c>
      <c r="X222" t="s">
        <v>36</v>
      </c>
      <c r="Y222">
        <f t="shared" si="47"/>
        <v>80760</v>
      </c>
      <c r="AB222">
        <f t="shared" si="52"/>
        <v>754000</v>
      </c>
      <c r="AC222">
        <f t="shared" si="45"/>
        <v>1.7667009249743062</v>
      </c>
      <c r="AD222">
        <f t="shared" si="50"/>
        <v>0.25830763960260361</v>
      </c>
      <c r="AE222">
        <f t="shared" si="51"/>
        <v>6.8395225464190981</v>
      </c>
    </row>
    <row r="223" spans="1:31" x14ac:dyDescent="0.2">
      <c r="A223" t="s">
        <v>292</v>
      </c>
      <c r="B223" t="s">
        <v>293</v>
      </c>
      <c r="C223" t="s">
        <v>295</v>
      </c>
      <c r="D223">
        <v>14.2</v>
      </c>
      <c r="E223">
        <v>142000</v>
      </c>
      <c r="F223">
        <v>22.7</v>
      </c>
      <c r="G223">
        <v>227000</v>
      </c>
      <c r="H223">
        <f t="shared" si="54"/>
        <v>1.5985915492957747</v>
      </c>
      <c r="I223">
        <v>1.7849865600000001</v>
      </c>
      <c r="J223">
        <f t="shared" si="49"/>
        <v>17.849865600000001</v>
      </c>
      <c r="K223">
        <v>1.2018083400000001</v>
      </c>
      <c r="L223">
        <v>2.8588040000000001</v>
      </c>
      <c r="M223">
        <v>2893</v>
      </c>
      <c r="N223">
        <v>539</v>
      </c>
      <c r="O223">
        <v>5375</v>
      </c>
      <c r="P223">
        <v>354</v>
      </c>
      <c r="Q223">
        <v>2737</v>
      </c>
      <c r="R223">
        <v>721</v>
      </c>
      <c r="V223" t="s">
        <v>34</v>
      </c>
      <c r="W223" t="s">
        <v>102</v>
      </c>
      <c r="X223" t="s">
        <v>36</v>
      </c>
      <c r="Y223">
        <f t="shared" si="47"/>
        <v>86510</v>
      </c>
      <c r="AB223">
        <f t="shared" si="52"/>
        <v>721000</v>
      </c>
      <c r="AC223">
        <f t="shared" si="45"/>
        <v>1.6407203907203907</v>
      </c>
      <c r="AD223">
        <f t="shared" si="50"/>
        <v>0.22008547008547008</v>
      </c>
      <c r="AE223">
        <f t="shared" si="51"/>
        <v>7.4549237170596392</v>
      </c>
    </row>
    <row r="224" spans="1:31" x14ac:dyDescent="0.2">
      <c r="A224" t="s">
        <v>292</v>
      </c>
      <c r="B224" t="s">
        <v>293</v>
      </c>
      <c r="C224" t="s">
        <v>296</v>
      </c>
      <c r="D224">
        <v>17.7</v>
      </c>
      <c r="E224">
        <v>177000</v>
      </c>
      <c r="F224">
        <v>26</v>
      </c>
      <c r="G224">
        <v>260000</v>
      </c>
      <c r="H224">
        <f t="shared" si="54"/>
        <v>1.4689265536723164</v>
      </c>
      <c r="I224">
        <v>1.3628613599999999</v>
      </c>
      <c r="J224">
        <f t="shared" si="49"/>
        <v>13.6286136</v>
      </c>
      <c r="K224">
        <v>1.1572969200000001</v>
      </c>
      <c r="L224">
        <v>2.22272011</v>
      </c>
      <c r="M224">
        <v>4673</v>
      </c>
      <c r="N224">
        <v>261</v>
      </c>
      <c r="O224">
        <v>4245</v>
      </c>
      <c r="P224">
        <v>511</v>
      </c>
      <c r="Q224">
        <v>2252</v>
      </c>
      <c r="R224">
        <v>670</v>
      </c>
      <c r="V224" t="s">
        <v>34</v>
      </c>
      <c r="W224" t="s">
        <v>102</v>
      </c>
      <c r="X224" t="s">
        <v>36</v>
      </c>
      <c r="Y224">
        <f t="shared" si="47"/>
        <v>67580</v>
      </c>
      <c r="AB224">
        <f t="shared" si="52"/>
        <v>670000</v>
      </c>
      <c r="AC224">
        <f t="shared" si="45"/>
        <v>1.689216076402706</v>
      </c>
      <c r="AD224">
        <f t="shared" si="50"/>
        <v>0.26661360923199362</v>
      </c>
      <c r="AE224">
        <f t="shared" si="51"/>
        <v>6.3358208955223878</v>
      </c>
    </row>
    <row r="225" spans="1:31" x14ac:dyDescent="0.2">
      <c r="A225" t="s">
        <v>297</v>
      </c>
      <c r="B225" t="s">
        <v>293</v>
      </c>
      <c r="C225" t="s">
        <v>298</v>
      </c>
      <c r="D225">
        <v>13</v>
      </c>
      <c r="E225">
        <v>130000</v>
      </c>
      <c r="F225">
        <v>13.6</v>
      </c>
      <c r="G225">
        <v>136000</v>
      </c>
      <c r="H225">
        <f t="shared" si="54"/>
        <v>1.0461538461538462</v>
      </c>
      <c r="I225">
        <v>2.7016012800000002</v>
      </c>
      <c r="J225">
        <f t="shared" si="49"/>
        <v>27.016012800000002</v>
      </c>
      <c r="K225">
        <v>1.23890119</v>
      </c>
      <c r="L225">
        <v>5.8534011899999996</v>
      </c>
      <c r="M225">
        <v>1701</v>
      </c>
      <c r="N225">
        <v>1573</v>
      </c>
      <c r="O225">
        <v>3560</v>
      </c>
      <c r="P225">
        <v>214</v>
      </c>
      <c r="Q225">
        <v>6036</v>
      </c>
      <c r="R225">
        <v>672</v>
      </c>
      <c r="V225" t="s">
        <v>34</v>
      </c>
      <c r="W225" t="s">
        <v>102</v>
      </c>
      <c r="X225" t="s">
        <v>36</v>
      </c>
      <c r="Y225">
        <f t="shared" si="47"/>
        <v>111690</v>
      </c>
      <c r="AB225">
        <f t="shared" si="52"/>
        <v>672000</v>
      </c>
      <c r="AC225">
        <f t="shared" si="45"/>
        <v>0.46786699960573008</v>
      </c>
      <c r="AD225">
        <f t="shared" si="50"/>
        <v>8.8316467341306354E-2</v>
      </c>
      <c r="AE225">
        <f t="shared" si="51"/>
        <v>5.2976190476190474</v>
      </c>
    </row>
    <row r="226" spans="1:31" x14ac:dyDescent="0.2">
      <c r="A226" t="s">
        <v>297</v>
      </c>
      <c r="B226" t="s">
        <v>293</v>
      </c>
      <c r="C226" t="s">
        <v>299</v>
      </c>
      <c r="D226">
        <v>13.8</v>
      </c>
      <c r="E226">
        <v>138000</v>
      </c>
      <c r="F226">
        <v>20.3</v>
      </c>
      <c r="G226">
        <v>203000</v>
      </c>
      <c r="H226">
        <f t="shared" si="54"/>
        <v>1.4710144927536231</v>
      </c>
      <c r="I226">
        <v>1.64628828</v>
      </c>
      <c r="J226">
        <f t="shared" si="49"/>
        <v>16.462882799999999</v>
      </c>
      <c r="K226">
        <v>1.4317840099999999</v>
      </c>
      <c r="L226">
        <v>1.8939576499999999</v>
      </c>
      <c r="M226">
        <v>2474</v>
      </c>
      <c r="N226">
        <v>969</v>
      </c>
      <c r="O226">
        <v>4239</v>
      </c>
      <c r="P226">
        <v>282</v>
      </c>
      <c r="Q226">
        <v>3238</v>
      </c>
      <c r="R226">
        <v>656</v>
      </c>
      <c r="V226" t="s">
        <v>34</v>
      </c>
      <c r="W226" t="s">
        <v>102</v>
      </c>
      <c r="X226" t="s">
        <v>36</v>
      </c>
      <c r="Y226">
        <f t="shared" si="47"/>
        <v>84460</v>
      </c>
      <c r="AB226">
        <f t="shared" si="52"/>
        <v>656000</v>
      </c>
      <c r="AC226">
        <f t="shared" si="45"/>
        <v>1.0076063703351557</v>
      </c>
      <c r="AD226">
        <f t="shared" si="50"/>
        <v>0.15593059187069169</v>
      </c>
      <c r="AE226">
        <f t="shared" si="51"/>
        <v>6.461890243902439</v>
      </c>
    </row>
    <row r="227" spans="1:31" x14ac:dyDescent="0.2">
      <c r="A227" t="s">
        <v>297</v>
      </c>
      <c r="B227" t="s">
        <v>293</v>
      </c>
      <c r="C227" t="s">
        <v>300</v>
      </c>
      <c r="D227">
        <v>14.5</v>
      </c>
      <c r="E227">
        <v>145000</v>
      </c>
      <c r="F227">
        <v>21.5</v>
      </c>
      <c r="G227">
        <v>215000</v>
      </c>
      <c r="H227">
        <f t="shared" si="54"/>
        <v>1.4827586206896552</v>
      </c>
      <c r="I227">
        <v>1.51362036</v>
      </c>
      <c r="J227">
        <f t="shared" si="49"/>
        <v>15.1362036</v>
      </c>
      <c r="K227">
        <v>1.8323867900000002</v>
      </c>
      <c r="L227">
        <v>2.12980898</v>
      </c>
      <c r="M227">
        <v>2649</v>
      </c>
      <c r="N227">
        <v>637</v>
      </c>
      <c r="O227">
        <v>3767</v>
      </c>
      <c r="P227">
        <v>355</v>
      </c>
      <c r="Q227">
        <v>2734</v>
      </c>
      <c r="R227">
        <v>718</v>
      </c>
      <c r="V227" t="s">
        <v>34</v>
      </c>
      <c r="W227" t="s">
        <v>102</v>
      </c>
      <c r="X227" t="s">
        <v>36</v>
      </c>
      <c r="Y227">
        <f t="shared" si="47"/>
        <v>71380</v>
      </c>
      <c r="AB227">
        <f t="shared" si="52"/>
        <v>718000</v>
      </c>
      <c r="AC227">
        <f t="shared" si="45"/>
        <v>1.1174725600711954</v>
      </c>
      <c r="AD227">
        <f t="shared" si="50"/>
        <v>0.21299317709878374</v>
      </c>
      <c r="AE227">
        <f t="shared" si="51"/>
        <v>5.2465181058495824</v>
      </c>
    </row>
    <row r="228" spans="1:31" x14ac:dyDescent="0.2">
      <c r="A228" t="s">
        <v>297</v>
      </c>
      <c r="B228" t="s">
        <v>293</v>
      </c>
      <c r="C228" t="s">
        <v>301</v>
      </c>
      <c r="D228">
        <v>17.7</v>
      </c>
      <c r="E228">
        <v>177000</v>
      </c>
      <c r="F228">
        <v>24.7</v>
      </c>
      <c r="G228">
        <v>247000</v>
      </c>
      <c r="H228">
        <f t="shared" si="54"/>
        <v>1.3954802259887005</v>
      </c>
      <c r="I228">
        <v>1.2301934400000001</v>
      </c>
      <c r="J228">
        <f t="shared" si="49"/>
        <v>12.3019344</v>
      </c>
      <c r="K228">
        <v>1.3056683199999999</v>
      </c>
      <c r="L228">
        <v>2.3013372200000002</v>
      </c>
      <c r="M228">
        <v>3510</v>
      </c>
      <c r="N228">
        <v>771</v>
      </c>
      <c r="O228">
        <v>4502</v>
      </c>
      <c r="P228">
        <v>379</v>
      </c>
      <c r="Q228">
        <v>2756</v>
      </c>
      <c r="R228">
        <v>709</v>
      </c>
      <c r="V228" t="s">
        <v>34</v>
      </c>
      <c r="W228" t="s">
        <v>102</v>
      </c>
      <c r="X228" t="s">
        <v>36</v>
      </c>
      <c r="Y228">
        <f t="shared" si="47"/>
        <v>80290</v>
      </c>
      <c r="AB228">
        <f t="shared" si="52"/>
        <v>709000</v>
      </c>
      <c r="AC228">
        <f t="shared" si="45"/>
        <v>1.2764388999149419</v>
      </c>
      <c r="AD228">
        <f t="shared" si="50"/>
        <v>0.20102069747660903</v>
      </c>
      <c r="AE228">
        <f t="shared" si="51"/>
        <v>6.3497884344146689</v>
      </c>
    </row>
    <row r="229" spans="1:31" x14ac:dyDescent="0.2">
      <c r="A229" t="s">
        <v>297</v>
      </c>
      <c r="B229" t="s">
        <v>293</v>
      </c>
      <c r="C229" t="s">
        <v>302</v>
      </c>
      <c r="D229">
        <v>7.72</v>
      </c>
      <c r="E229">
        <v>77200</v>
      </c>
      <c r="F229">
        <v>15.6</v>
      </c>
      <c r="G229">
        <v>156000</v>
      </c>
      <c r="H229">
        <f t="shared" si="54"/>
        <v>2.0207253886010363</v>
      </c>
      <c r="I229">
        <v>1.07943444</v>
      </c>
      <c r="J229">
        <f t="shared" si="49"/>
        <v>10.7943444</v>
      </c>
      <c r="K229">
        <v>0.83829840999999994</v>
      </c>
      <c r="L229">
        <v>18.081935300000001</v>
      </c>
      <c r="M229">
        <v>1031</v>
      </c>
      <c r="N229">
        <v>479</v>
      </c>
      <c r="O229">
        <v>4230</v>
      </c>
      <c r="P229">
        <v>103</v>
      </c>
      <c r="Q229">
        <v>1502</v>
      </c>
      <c r="R229">
        <v>373</v>
      </c>
      <c r="V229" t="s">
        <v>34</v>
      </c>
      <c r="W229" t="s">
        <v>102</v>
      </c>
      <c r="X229" t="s">
        <v>36</v>
      </c>
      <c r="Y229">
        <f t="shared" si="47"/>
        <v>62110</v>
      </c>
      <c r="AB229">
        <f t="shared" si="52"/>
        <v>373000</v>
      </c>
      <c r="AC229">
        <f t="shared" ref="AC229:AC292" si="55">O229/(Q229+N229)</f>
        <v>2.1352852094901564</v>
      </c>
      <c r="AD229">
        <f t="shared" si="50"/>
        <v>0.18828874305906107</v>
      </c>
      <c r="AE229">
        <f t="shared" ref="AE229:AE237" si="56">O229/R229</f>
        <v>11.340482573726542</v>
      </c>
    </row>
    <row r="230" spans="1:31" x14ac:dyDescent="0.2">
      <c r="A230" t="s">
        <v>297</v>
      </c>
      <c r="B230" t="s">
        <v>293</v>
      </c>
      <c r="C230" t="s">
        <v>303</v>
      </c>
      <c r="D230">
        <v>19</v>
      </c>
      <c r="E230">
        <v>190000</v>
      </c>
      <c r="F230">
        <v>26.6</v>
      </c>
      <c r="G230">
        <v>266000</v>
      </c>
      <c r="H230">
        <f t="shared" si="54"/>
        <v>1.4000000000000001</v>
      </c>
      <c r="I230">
        <v>1.3568310000000001</v>
      </c>
      <c r="J230">
        <f t="shared" si="49"/>
        <v>13.56831</v>
      </c>
      <c r="K230">
        <v>1.3427611699999999</v>
      </c>
      <c r="L230">
        <v>3.1804194500000005</v>
      </c>
      <c r="M230">
        <v>2061</v>
      </c>
      <c r="N230">
        <v>798</v>
      </c>
      <c r="O230">
        <v>6745</v>
      </c>
      <c r="P230">
        <v>440</v>
      </c>
      <c r="Q230">
        <v>3558</v>
      </c>
      <c r="R230">
        <v>708</v>
      </c>
      <c r="V230" t="s">
        <v>34</v>
      </c>
      <c r="W230" t="s">
        <v>102</v>
      </c>
      <c r="X230" t="s">
        <v>36</v>
      </c>
      <c r="Y230">
        <f t="shared" si="47"/>
        <v>111010</v>
      </c>
      <c r="AB230">
        <f t="shared" si="52"/>
        <v>708000</v>
      </c>
      <c r="AC230">
        <f t="shared" si="55"/>
        <v>1.5484389348025711</v>
      </c>
      <c r="AD230">
        <f t="shared" si="50"/>
        <v>0.16253443526170799</v>
      </c>
      <c r="AE230">
        <f t="shared" si="56"/>
        <v>9.52683615819209</v>
      </c>
    </row>
    <row r="231" spans="1:31" x14ac:dyDescent="0.2">
      <c r="A231" t="s">
        <v>304</v>
      </c>
      <c r="B231" t="s">
        <v>293</v>
      </c>
      <c r="C231" t="s">
        <v>305</v>
      </c>
      <c r="D231">
        <v>12.1</v>
      </c>
      <c r="E231">
        <v>121000</v>
      </c>
      <c r="F231">
        <v>18.899999999999999</v>
      </c>
      <c r="G231">
        <v>189000</v>
      </c>
      <c r="H231">
        <f t="shared" si="54"/>
        <v>1.5619834710743801</v>
      </c>
      <c r="I231">
        <v>1.206072</v>
      </c>
      <c r="J231">
        <f t="shared" si="49"/>
        <v>12.06072</v>
      </c>
      <c r="K231">
        <v>1.1127855</v>
      </c>
      <c r="L231">
        <v>8.7193521999999994</v>
      </c>
      <c r="M231">
        <v>3906</v>
      </c>
      <c r="N231">
        <v>555</v>
      </c>
      <c r="O231">
        <v>3359</v>
      </c>
      <c r="P231">
        <v>283</v>
      </c>
      <c r="Q231">
        <v>1972</v>
      </c>
      <c r="R231">
        <v>489</v>
      </c>
      <c r="V231" t="s">
        <v>34</v>
      </c>
      <c r="W231" t="s">
        <v>102</v>
      </c>
      <c r="X231" t="s">
        <v>36</v>
      </c>
      <c r="Y231">
        <f t="shared" si="47"/>
        <v>58860</v>
      </c>
      <c r="AB231">
        <f t="shared" si="52"/>
        <v>489000</v>
      </c>
      <c r="AC231">
        <f t="shared" si="55"/>
        <v>1.3292441630391769</v>
      </c>
      <c r="AD231">
        <f t="shared" si="50"/>
        <v>0.19351009101701622</v>
      </c>
      <c r="AE231">
        <f t="shared" si="56"/>
        <v>6.8691206543967276</v>
      </c>
    </row>
    <row r="232" spans="1:31" x14ac:dyDescent="0.2">
      <c r="A232" t="s">
        <v>304</v>
      </c>
      <c r="B232" t="s">
        <v>293</v>
      </c>
      <c r="C232" t="s">
        <v>306</v>
      </c>
      <c r="D232">
        <v>18.2</v>
      </c>
      <c r="E232">
        <v>182000</v>
      </c>
      <c r="F232">
        <v>26.1</v>
      </c>
      <c r="G232">
        <v>261000</v>
      </c>
      <c r="H232">
        <f t="shared" si="54"/>
        <v>1.4340659340659343</v>
      </c>
      <c r="I232">
        <v>1.18195056</v>
      </c>
      <c r="J232">
        <f t="shared" si="49"/>
        <v>11.819505599999999</v>
      </c>
      <c r="K232">
        <v>1.12762264</v>
      </c>
      <c r="L232">
        <v>3.6020930400000002</v>
      </c>
      <c r="M232">
        <v>4601</v>
      </c>
      <c r="N232">
        <v>651</v>
      </c>
      <c r="O232">
        <v>4887</v>
      </c>
      <c r="P232">
        <v>454</v>
      </c>
      <c r="Q232">
        <v>2420</v>
      </c>
      <c r="R232">
        <v>669</v>
      </c>
      <c r="V232" t="s">
        <v>34</v>
      </c>
      <c r="W232" t="s">
        <v>102</v>
      </c>
      <c r="X232" t="s">
        <v>36</v>
      </c>
      <c r="Y232">
        <f t="shared" si="47"/>
        <v>79580</v>
      </c>
      <c r="AB232">
        <f t="shared" si="52"/>
        <v>669000</v>
      </c>
      <c r="AC232">
        <f t="shared" si="55"/>
        <v>1.5913383262780854</v>
      </c>
      <c r="AD232">
        <f t="shared" si="50"/>
        <v>0.21784435037447086</v>
      </c>
      <c r="AE232">
        <f t="shared" si="56"/>
        <v>7.304932735426009</v>
      </c>
    </row>
    <row r="233" spans="1:31" x14ac:dyDescent="0.2">
      <c r="A233" t="s">
        <v>304</v>
      </c>
      <c r="B233" t="s">
        <v>293</v>
      </c>
      <c r="C233" t="s">
        <v>307</v>
      </c>
      <c r="D233">
        <v>18.8</v>
      </c>
      <c r="E233">
        <v>188000</v>
      </c>
      <c r="F233">
        <v>27.6</v>
      </c>
      <c r="G233">
        <v>276000</v>
      </c>
      <c r="H233">
        <f t="shared" si="54"/>
        <v>1.4680851063829787</v>
      </c>
      <c r="I233">
        <v>1.19401128</v>
      </c>
      <c r="J233">
        <f t="shared" si="49"/>
        <v>11.9401128</v>
      </c>
      <c r="K233">
        <v>1.4392025799999999</v>
      </c>
      <c r="L233">
        <v>2.1369559900000001</v>
      </c>
      <c r="M233">
        <v>2964</v>
      </c>
      <c r="N233">
        <v>926</v>
      </c>
      <c r="O233">
        <v>5090</v>
      </c>
      <c r="P233">
        <v>504</v>
      </c>
      <c r="Q233">
        <v>2513</v>
      </c>
      <c r="R233">
        <v>735</v>
      </c>
      <c r="V233" t="s">
        <v>34</v>
      </c>
      <c r="W233" t="s">
        <v>102</v>
      </c>
      <c r="X233" t="s">
        <v>36</v>
      </c>
      <c r="Y233">
        <f t="shared" si="47"/>
        <v>85290</v>
      </c>
      <c r="AB233">
        <f t="shared" si="52"/>
        <v>735000</v>
      </c>
      <c r="AC233">
        <f t="shared" si="55"/>
        <v>1.4800814190171561</v>
      </c>
      <c r="AD233">
        <f t="shared" si="50"/>
        <v>0.21372492003489388</v>
      </c>
      <c r="AE233">
        <f t="shared" si="56"/>
        <v>6.925170068027211</v>
      </c>
    </row>
    <row r="234" spans="1:31" x14ac:dyDescent="0.2">
      <c r="A234" t="s">
        <v>308</v>
      </c>
      <c r="B234" t="s">
        <v>293</v>
      </c>
      <c r="C234" t="s">
        <v>309</v>
      </c>
      <c r="D234" s="13">
        <v>16.899999999999999</v>
      </c>
      <c r="E234">
        <v>169000</v>
      </c>
      <c r="F234" s="13">
        <v>26.5</v>
      </c>
      <c r="G234">
        <v>265000</v>
      </c>
      <c r="H234">
        <f t="shared" si="54"/>
        <v>1.5680473372781067</v>
      </c>
      <c r="I234">
        <v>1.1397380399999999</v>
      </c>
      <c r="J234">
        <f t="shared" si="49"/>
        <v>11.397380399999999</v>
      </c>
      <c r="K234">
        <v>1.1721340600000001</v>
      </c>
      <c r="L234">
        <v>3.9951785900000001</v>
      </c>
      <c r="M234">
        <v>3480</v>
      </c>
      <c r="N234">
        <v>395</v>
      </c>
      <c r="O234">
        <v>3834</v>
      </c>
      <c r="P234" s="13">
        <v>437</v>
      </c>
      <c r="Q234" s="13">
        <v>1994</v>
      </c>
      <c r="R234" s="13">
        <v>625</v>
      </c>
      <c r="V234" t="s">
        <v>34</v>
      </c>
      <c r="W234" t="s">
        <v>102</v>
      </c>
      <c r="X234" t="s">
        <v>36</v>
      </c>
      <c r="Y234">
        <f t="shared" si="47"/>
        <v>62230</v>
      </c>
      <c r="AB234">
        <f t="shared" si="52"/>
        <v>625000</v>
      </c>
      <c r="AC234">
        <f t="shared" si="55"/>
        <v>1.6048555881121809</v>
      </c>
      <c r="AD234">
        <f t="shared" si="50"/>
        <v>0.26161573880284639</v>
      </c>
      <c r="AE234">
        <f t="shared" si="56"/>
        <v>6.1344000000000003</v>
      </c>
    </row>
    <row r="235" spans="1:31" x14ac:dyDescent="0.2">
      <c r="A235" t="s">
        <v>308</v>
      </c>
      <c r="B235" t="s">
        <v>293</v>
      </c>
      <c r="C235" t="s">
        <v>310</v>
      </c>
      <c r="D235">
        <v>18.8</v>
      </c>
      <c r="E235">
        <v>188000</v>
      </c>
      <c r="F235">
        <v>27</v>
      </c>
      <c r="G235">
        <v>270000</v>
      </c>
      <c r="H235">
        <f t="shared" si="54"/>
        <v>1.4361702127659575</v>
      </c>
      <c r="I235">
        <v>1.2301934400000001</v>
      </c>
      <c r="J235">
        <f t="shared" si="49"/>
        <v>12.3019344</v>
      </c>
      <c r="K235">
        <v>1.5727368400000001</v>
      </c>
      <c r="L235">
        <v>2.5586295800000003</v>
      </c>
      <c r="M235">
        <v>4086</v>
      </c>
      <c r="N235">
        <v>542</v>
      </c>
      <c r="O235">
        <v>4664</v>
      </c>
      <c r="P235">
        <v>457</v>
      </c>
      <c r="Q235">
        <v>2405</v>
      </c>
      <c r="R235">
        <v>694</v>
      </c>
      <c r="V235" t="s">
        <v>34</v>
      </c>
      <c r="W235" t="s">
        <v>102</v>
      </c>
      <c r="X235" t="s">
        <v>36</v>
      </c>
      <c r="Y235">
        <f t="shared" si="47"/>
        <v>76110</v>
      </c>
      <c r="AB235">
        <f t="shared" si="52"/>
        <v>694000</v>
      </c>
      <c r="AC235">
        <f t="shared" si="55"/>
        <v>1.5826263997285375</v>
      </c>
      <c r="AD235">
        <f t="shared" si="50"/>
        <v>0.23549372242958941</v>
      </c>
      <c r="AE235">
        <f t="shared" si="56"/>
        <v>6.7204610951008643</v>
      </c>
    </row>
    <row r="236" spans="1:31" x14ac:dyDescent="0.2">
      <c r="A236" t="s">
        <v>308</v>
      </c>
      <c r="B236" t="s">
        <v>293</v>
      </c>
      <c r="C236" t="s">
        <v>311</v>
      </c>
      <c r="D236">
        <v>4.92</v>
      </c>
      <c r="E236">
        <v>49200</v>
      </c>
      <c r="F236">
        <v>6.98</v>
      </c>
      <c r="G236">
        <v>69800</v>
      </c>
      <c r="H236">
        <f t="shared" si="54"/>
        <v>1.4186991869918699</v>
      </c>
      <c r="I236">
        <v>1.07943444</v>
      </c>
      <c r="J236">
        <f t="shared" si="49"/>
        <v>10.7943444</v>
      </c>
      <c r="K236">
        <v>1.0237626599999998</v>
      </c>
      <c r="L236">
        <v>23.585133000000003</v>
      </c>
      <c r="M236">
        <v>1015</v>
      </c>
      <c r="N236">
        <v>490</v>
      </c>
      <c r="O236">
        <v>1698</v>
      </c>
      <c r="P236">
        <v>136</v>
      </c>
      <c r="Q236">
        <v>2481</v>
      </c>
      <c r="R236">
        <v>356</v>
      </c>
      <c r="V236" t="s">
        <v>34</v>
      </c>
      <c r="W236" t="s">
        <v>102</v>
      </c>
      <c r="X236" t="s">
        <v>36</v>
      </c>
      <c r="Y236">
        <f t="shared" si="47"/>
        <v>46690</v>
      </c>
      <c r="AB236">
        <f t="shared" si="52"/>
        <v>356000</v>
      </c>
      <c r="AC236">
        <f t="shared" si="55"/>
        <v>0.57152473914506896</v>
      </c>
      <c r="AD236">
        <f t="shared" si="50"/>
        <v>0.11982497475597442</v>
      </c>
      <c r="AE236">
        <f t="shared" si="56"/>
        <v>4.7696629213483144</v>
      </c>
    </row>
    <row r="237" spans="1:31" x14ac:dyDescent="0.2">
      <c r="A237" t="s">
        <v>308</v>
      </c>
      <c r="B237" t="s">
        <v>293</v>
      </c>
      <c r="C237" t="s">
        <v>312</v>
      </c>
      <c r="D237">
        <v>21.7</v>
      </c>
      <c r="E237">
        <v>217000</v>
      </c>
      <c r="F237">
        <v>28.3</v>
      </c>
      <c r="G237">
        <v>283000</v>
      </c>
      <c r="H237">
        <f t="shared" si="54"/>
        <v>1.304147465437788</v>
      </c>
      <c r="I237">
        <v>1.1457683999999999</v>
      </c>
      <c r="J237">
        <f t="shared" si="49"/>
        <v>11.457683999999999</v>
      </c>
      <c r="K237">
        <v>1.3130868899999999</v>
      </c>
      <c r="L237">
        <v>2.49430649</v>
      </c>
      <c r="M237">
        <v>5841</v>
      </c>
      <c r="N237">
        <v>387</v>
      </c>
      <c r="O237">
        <v>7169</v>
      </c>
      <c r="P237">
        <v>644</v>
      </c>
      <c r="Q237">
        <v>2924</v>
      </c>
      <c r="R237">
        <v>899</v>
      </c>
      <c r="V237" t="s">
        <v>34</v>
      </c>
      <c r="W237" t="s">
        <v>102</v>
      </c>
      <c r="X237" t="s">
        <v>36</v>
      </c>
      <c r="Y237">
        <f t="shared" si="47"/>
        <v>104800</v>
      </c>
      <c r="AB237">
        <f t="shared" si="52"/>
        <v>899000</v>
      </c>
      <c r="AC237">
        <f t="shared" si="55"/>
        <v>2.1652068861371188</v>
      </c>
      <c r="AD237">
        <f t="shared" si="50"/>
        <v>0.27151917849592266</v>
      </c>
      <c r="AE237">
        <f t="shared" si="56"/>
        <v>7.9744160177975525</v>
      </c>
    </row>
    <row r="238" spans="1:31" x14ac:dyDescent="0.2">
      <c r="A238" t="s">
        <v>313</v>
      </c>
      <c r="B238" t="s">
        <v>314</v>
      </c>
      <c r="C238" t="s">
        <v>315</v>
      </c>
      <c r="D238">
        <v>28.9</v>
      </c>
      <c r="E238">
        <v>289000</v>
      </c>
      <c r="F238">
        <v>12.6</v>
      </c>
      <c r="G238">
        <v>126000</v>
      </c>
      <c r="H238">
        <f t="shared" si="54"/>
        <v>0.43598615916955019</v>
      </c>
      <c r="L238">
        <v>2.3199999999999998</v>
      </c>
      <c r="N238">
        <v>429.99999999999994</v>
      </c>
      <c r="O238">
        <v>15250</v>
      </c>
      <c r="Q238">
        <v>6340</v>
      </c>
      <c r="V238" t="s">
        <v>34</v>
      </c>
      <c r="W238" t="s">
        <v>102</v>
      </c>
      <c r="X238" t="s">
        <v>36</v>
      </c>
      <c r="Y238">
        <f t="shared" si="47"/>
        <v>220200</v>
      </c>
      <c r="AC238">
        <f t="shared" si="55"/>
        <v>2.2525849335302808</v>
      </c>
    </row>
    <row r="239" spans="1:31" x14ac:dyDescent="0.2">
      <c r="A239" t="s">
        <v>313</v>
      </c>
      <c r="B239" t="s">
        <v>314</v>
      </c>
      <c r="C239" t="s">
        <v>316</v>
      </c>
      <c r="D239">
        <v>24.7</v>
      </c>
      <c r="E239">
        <v>247000</v>
      </c>
      <c r="F239">
        <v>18</v>
      </c>
      <c r="G239">
        <v>180000</v>
      </c>
      <c r="H239">
        <f t="shared" si="54"/>
        <v>0.72874493927125505</v>
      </c>
      <c r="L239">
        <v>2.09</v>
      </c>
      <c r="N239">
        <v>420</v>
      </c>
      <c r="O239">
        <v>6959.9999999999991</v>
      </c>
      <c r="Q239">
        <v>3890</v>
      </c>
      <c r="V239" t="s">
        <v>34</v>
      </c>
      <c r="W239" t="s">
        <v>102</v>
      </c>
      <c r="X239" t="s">
        <v>36</v>
      </c>
      <c r="Y239">
        <f t="shared" si="47"/>
        <v>112700</v>
      </c>
      <c r="AC239">
        <f t="shared" si="55"/>
        <v>1.6148491879350346</v>
      </c>
    </row>
    <row r="240" spans="1:31" x14ac:dyDescent="0.2">
      <c r="A240" t="s">
        <v>313</v>
      </c>
      <c r="B240" t="s">
        <v>314</v>
      </c>
      <c r="C240" t="s">
        <v>317</v>
      </c>
      <c r="D240">
        <v>21.2</v>
      </c>
      <c r="E240">
        <v>212000</v>
      </c>
      <c r="F240">
        <v>19.2</v>
      </c>
      <c r="G240">
        <v>192000</v>
      </c>
      <c r="H240">
        <f t="shared" si="54"/>
        <v>0.90566037735849059</v>
      </c>
      <c r="L240">
        <v>2.14</v>
      </c>
      <c r="N240">
        <v>300</v>
      </c>
      <c r="O240">
        <v>7140</v>
      </c>
      <c r="Q240">
        <v>3130</v>
      </c>
      <c r="V240" t="s">
        <v>34</v>
      </c>
      <c r="W240" t="s">
        <v>102</v>
      </c>
      <c r="X240" t="s">
        <v>36</v>
      </c>
      <c r="Y240">
        <f t="shared" ref="Y240:Y303" si="57">(O240+N240+Q240)*10</f>
        <v>105700</v>
      </c>
      <c r="AC240">
        <f t="shared" si="55"/>
        <v>2.0816326530612246</v>
      </c>
    </row>
    <row r="241" spans="1:29" x14ac:dyDescent="0.2">
      <c r="A241" t="s">
        <v>313</v>
      </c>
      <c r="B241" t="s">
        <v>314</v>
      </c>
      <c r="C241" t="s">
        <v>318</v>
      </c>
      <c r="D241">
        <v>20.399999999999999</v>
      </c>
      <c r="E241">
        <v>204000</v>
      </c>
      <c r="F241">
        <v>17.2</v>
      </c>
      <c r="G241">
        <v>172000</v>
      </c>
      <c r="H241">
        <f t="shared" si="54"/>
        <v>0.84313725490196079</v>
      </c>
      <c r="L241">
        <v>1.91</v>
      </c>
      <c r="N241">
        <v>770</v>
      </c>
      <c r="O241">
        <v>8050.0000000000009</v>
      </c>
      <c r="Q241">
        <v>4920</v>
      </c>
      <c r="V241" t="s">
        <v>34</v>
      </c>
      <c r="W241" t="s">
        <v>102</v>
      </c>
      <c r="X241" t="s">
        <v>36</v>
      </c>
      <c r="Y241">
        <f t="shared" si="57"/>
        <v>137400</v>
      </c>
      <c r="AC241">
        <f t="shared" si="55"/>
        <v>1.4147627416520212</v>
      </c>
    </row>
    <row r="242" spans="1:29" x14ac:dyDescent="0.2">
      <c r="A242" t="s">
        <v>313</v>
      </c>
      <c r="B242" t="s">
        <v>314</v>
      </c>
      <c r="C242" t="s">
        <v>319</v>
      </c>
      <c r="D242">
        <v>21.3</v>
      </c>
      <c r="E242">
        <v>213000</v>
      </c>
      <c r="F242">
        <v>17.899999999999999</v>
      </c>
      <c r="G242">
        <v>179000</v>
      </c>
      <c r="H242">
        <f t="shared" si="54"/>
        <v>0.84037558685446001</v>
      </c>
      <c r="L242">
        <v>2.2999999999999998</v>
      </c>
      <c r="N242">
        <v>420</v>
      </c>
      <c r="O242">
        <v>6949.9999999999991</v>
      </c>
      <c r="Q242">
        <v>4340</v>
      </c>
      <c r="V242" t="s">
        <v>34</v>
      </c>
      <c r="W242" t="s">
        <v>102</v>
      </c>
      <c r="X242" t="s">
        <v>36</v>
      </c>
      <c r="Y242">
        <f t="shared" si="57"/>
        <v>117100</v>
      </c>
      <c r="AC242">
        <f t="shared" si="55"/>
        <v>1.4600840336134453</v>
      </c>
    </row>
    <row r="243" spans="1:29" x14ac:dyDescent="0.2">
      <c r="A243" t="s">
        <v>313</v>
      </c>
      <c r="B243" t="s">
        <v>314</v>
      </c>
      <c r="C243" t="s">
        <v>320</v>
      </c>
      <c r="D243">
        <v>19.100000000000001</v>
      </c>
      <c r="E243">
        <v>191000</v>
      </c>
      <c r="F243">
        <v>18.100000000000001</v>
      </c>
      <c r="G243">
        <v>181000</v>
      </c>
      <c r="H243">
        <f t="shared" si="54"/>
        <v>0.94764397905759168</v>
      </c>
      <c r="L243">
        <v>2.2799999999999998</v>
      </c>
      <c r="N243">
        <v>440</v>
      </c>
      <c r="O243">
        <v>9300</v>
      </c>
      <c r="Q243">
        <v>2740</v>
      </c>
      <c r="V243" t="s">
        <v>34</v>
      </c>
      <c r="W243" t="s">
        <v>102</v>
      </c>
      <c r="X243" t="s">
        <v>36</v>
      </c>
      <c r="Y243">
        <f t="shared" si="57"/>
        <v>124800</v>
      </c>
      <c r="AC243">
        <f t="shared" si="55"/>
        <v>2.9245283018867925</v>
      </c>
    </row>
    <row r="244" spans="1:29" x14ac:dyDescent="0.2">
      <c r="A244" t="s">
        <v>313</v>
      </c>
      <c r="B244" t="s">
        <v>314</v>
      </c>
      <c r="C244" t="s">
        <v>321</v>
      </c>
      <c r="D244">
        <v>27.1</v>
      </c>
      <c r="E244">
        <v>271000</v>
      </c>
      <c r="F244">
        <v>15.3</v>
      </c>
      <c r="G244">
        <v>153000</v>
      </c>
      <c r="H244">
        <f t="shared" si="54"/>
        <v>0.56457564575645758</v>
      </c>
      <c r="L244">
        <v>2.4300000000000002</v>
      </c>
      <c r="N244">
        <v>400</v>
      </c>
      <c r="O244">
        <v>7160</v>
      </c>
      <c r="Q244">
        <v>3800</v>
      </c>
      <c r="V244" t="s">
        <v>34</v>
      </c>
      <c r="W244" t="s">
        <v>102</v>
      </c>
      <c r="X244" t="s">
        <v>36</v>
      </c>
      <c r="Y244">
        <f t="shared" si="57"/>
        <v>113600</v>
      </c>
      <c r="AC244">
        <f t="shared" si="55"/>
        <v>1.7047619047619047</v>
      </c>
    </row>
    <row r="245" spans="1:29" x14ac:dyDescent="0.2">
      <c r="A245" t="s">
        <v>313</v>
      </c>
      <c r="B245" t="s">
        <v>314</v>
      </c>
      <c r="C245" t="s">
        <v>322</v>
      </c>
      <c r="D245">
        <v>24.3</v>
      </c>
      <c r="E245">
        <v>243000</v>
      </c>
      <c r="F245">
        <v>17.5</v>
      </c>
      <c r="G245">
        <v>175000</v>
      </c>
      <c r="H245">
        <f t="shared" si="54"/>
        <v>0.72016460905349788</v>
      </c>
      <c r="L245">
        <v>2.36</v>
      </c>
      <c r="N245">
        <v>440</v>
      </c>
      <c r="O245">
        <v>6889.9999999999991</v>
      </c>
      <c r="Q245">
        <v>3530</v>
      </c>
      <c r="V245" t="s">
        <v>34</v>
      </c>
      <c r="W245" t="s">
        <v>102</v>
      </c>
      <c r="X245" t="s">
        <v>36</v>
      </c>
      <c r="Y245">
        <f t="shared" si="57"/>
        <v>108600</v>
      </c>
      <c r="AC245">
        <f t="shared" si="55"/>
        <v>1.7355163727959695</v>
      </c>
    </row>
    <row r="246" spans="1:29" x14ac:dyDescent="0.2">
      <c r="A246" t="s">
        <v>313</v>
      </c>
      <c r="B246" t="s">
        <v>314</v>
      </c>
      <c r="C246" t="s">
        <v>323</v>
      </c>
      <c r="D246">
        <v>24.9</v>
      </c>
      <c r="E246">
        <v>249000</v>
      </c>
      <c r="F246">
        <v>17.8</v>
      </c>
      <c r="G246">
        <v>178000</v>
      </c>
      <c r="H246">
        <f t="shared" si="54"/>
        <v>0.71485943775100413</v>
      </c>
      <c r="L246">
        <v>2.14</v>
      </c>
      <c r="N246">
        <v>380</v>
      </c>
      <c r="O246">
        <v>7140</v>
      </c>
      <c r="Q246">
        <v>3830</v>
      </c>
      <c r="V246" t="s">
        <v>34</v>
      </c>
      <c r="W246" t="s">
        <v>102</v>
      </c>
      <c r="X246" t="s">
        <v>36</v>
      </c>
      <c r="Y246">
        <f t="shared" si="57"/>
        <v>113500</v>
      </c>
      <c r="AC246">
        <f t="shared" si="55"/>
        <v>1.6959619952494063</v>
      </c>
    </row>
    <row r="247" spans="1:29" x14ac:dyDescent="0.2">
      <c r="A247" t="s">
        <v>313</v>
      </c>
      <c r="B247" t="s">
        <v>314</v>
      </c>
      <c r="C247" t="s">
        <v>324</v>
      </c>
      <c r="D247">
        <v>20.399999999999999</v>
      </c>
      <c r="E247">
        <v>204000</v>
      </c>
      <c r="F247">
        <v>16.7</v>
      </c>
      <c r="G247">
        <v>167000</v>
      </c>
      <c r="H247">
        <f t="shared" si="54"/>
        <v>0.81862745098039214</v>
      </c>
      <c r="L247">
        <v>1.84</v>
      </c>
      <c r="N247">
        <v>470</v>
      </c>
      <c r="O247">
        <v>5200</v>
      </c>
      <c r="Q247">
        <v>3840</v>
      </c>
      <c r="V247" t="s">
        <v>34</v>
      </c>
      <c r="W247" t="s">
        <v>102</v>
      </c>
      <c r="X247" t="s">
        <v>36</v>
      </c>
      <c r="Y247">
        <f t="shared" si="57"/>
        <v>95100</v>
      </c>
      <c r="AC247">
        <f t="shared" si="55"/>
        <v>1.2064965197215778</v>
      </c>
    </row>
    <row r="248" spans="1:29" x14ac:dyDescent="0.2">
      <c r="A248" t="s">
        <v>313</v>
      </c>
      <c r="B248" t="s">
        <v>314</v>
      </c>
      <c r="C248" t="s">
        <v>325</v>
      </c>
      <c r="D248">
        <v>19.100000000000001</v>
      </c>
      <c r="E248">
        <v>191000</v>
      </c>
      <c r="F248">
        <v>18.399999999999999</v>
      </c>
      <c r="G248">
        <v>184000</v>
      </c>
      <c r="H248">
        <f t="shared" si="54"/>
        <v>0.96335078534031404</v>
      </c>
      <c r="L248">
        <v>2</v>
      </c>
      <c r="N248">
        <v>640</v>
      </c>
      <c r="O248">
        <v>7100</v>
      </c>
      <c r="Q248">
        <v>3300</v>
      </c>
      <c r="V248" t="s">
        <v>34</v>
      </c>
      <c r="W248" t="s">
        <v>102</v>
      </c>
      <c r="X248" t="s">
        <v>36</v>
      </c>
      <c r="Y248">
        <f t="shared" si="57"/>
        <v>110400</v>
      </c>
      <c r="AC248">
        <f t="shared" si="55"/>
        <v>1.8020304568527918</v>
      </c>
    </row>
    <row r="249" spans="1:29" x14ac:dyDescent="0.2">
      <c r="A249" t="s">
        <v>313</v>
      </c>
      <c r="B249" t="s">
        <v>314</v>
      </c>
      <c r="C249" t="s">
        <v>326</v>
      </c>
      <c r="D249">
        <v>25.3</v>
      </c>
      <c r="E249">
        <v>253000</v>
      </c>
      <c r="F249">
        <v>16.399999999999999</v>
      </c>
      <c r="G249">
        <v>164000</v>
      </c>
      <c r="H249">
        <f t="shared" si="54"/>
        <v>0.64822134387351771</v>
      </c>
      <c r="L249">
        <v>2.84</v>
      </c>
      <c r="N249">
        <v>460</v>
      </c>
      <c r="O249">
        <v>8700</v>
      </c>
      <c r="Q249">
        <v>4900</v>
      </c>
      <c r="V249" t="s">
        <v>34</v>
      </c>
      <c r="W249" t="s">
        <v>102</v>
      </c>
      <c r="X249" t="s">
        <v>36</v>
      </c>
      <c r="Y249">
        <f t="shared" si="57"/>
        <v>140600</v>
      </c>
      <c r="AC249">
        <f t="shared" si="55"/>
        <v>1.6231343283582089</v>
      </c>
    </row>
    <row r="250" spans="1:29" x14ac:dyDescent="0.2">
      <c r="A250" t="s">
        <v>313</v>
      </c>
      <c r="B250" t="s">
        <v>314</v>
      </c>
      <c r="C250" t="s">
        <v>327</v>
      </c>
      <c r="D250">
        <v>19.3</v>
      </c>
      <c r="E250">
        <v>193000</v>
      </c>
      <c r="F250">
        <v>19.100000000000001</v>
      </c>
      <c r="G250">
        <v>191000</v>
      </c>
      <c r="H250">
        <f t="shared" si="54"/>
        <v>0.98963730569948194</v>
      </c>
      <c r="L250">
        <v>2.2400000000000002</v>
      </c>
      <c r="N250">
        <v>1030</v>
      </c>
      <c r="O250">
        <v>5480</v>
      </c>
      <c r="Q250">
        <v>3240</v>
      </c>
      <c r="V250" t="s">
        <v>34</v>
      </c>
      <c r="W250" t="s">
        <v>102</v>
      </c>
      <c r="X250" t="s">
        <v>36</v>
      </c>
      <c r="Y250">
        <f t="shared" si="57"/>
        <v>97500</v>
      </c>
      <c r="AC250">
        <f t="shared" si="55"/>
        <v>1.2833723653395785</v>
      </c>
    </row>
    <row r="251" spans="1:29" x14ac:dyDescent="0.2">
      <c r="A251" t="s">
        <v>313</v>
      </c>
      <c r="B251" t="s">
        <v>314</v>
      </c>
      <c r="C251" t="s">
        <v>328</v>
      </c>
      <c r="D251">
        <v>22.9</v>
      </c>
      <c r="E251">
        <v>229000</v>
      </c>
      <c r="F251">
        <v>15.4</v>
      </c>
      <c r="G251">
        <v>154000</v>
      </c>
      <c r="H251">
        <f t="shared" si="54"/>
        <v>0.67248908296943233</v>
      </c>
      <c r="L251">
        <v>2.34</v>
      </c>
      <c r="N251">
        <v>690.00000000000011</v>
      </c>
      <c r="O251">
        <v>6700</v>
      </c>
      <c r="Q251">
        <v>5300</v>
      </c>
      <c r="V251" t="s">
        <v>34</v>
      </c>
      <c r="W251" t="s">
        <v>102</v>
      </c>
      <c r="X251" t="s">
        <v>36</v>
      </c>
      <c r="Y251">
        <f t="shared" si="57"/>
        <v>126900</v>
      </c>
      <c r="AC251">
        <f t="shared" si="55"/>
        <v>1.1185308848080133</v>
      </c>
    </row>
    <row r="252" spans="1:29" x14ac:dyDescent="0.2">
      <c r="A252" t="s">
        <v>313</v>
      </c>
      <c r="B252" t="s">
        <v>314</v>
      </c>
      <c r="C252" t="s">
        <v>329</v>
      </c>
      <c r="D252">
        <v>24.4</v>
      </c>
      <c r="E252">
        <v>244000</v>
      </c>
      <c r="F252">
        <v>16.3</v>
      </c>
      <c r="G252">
        <v>163000</v>
      </c>
      <c r="H252">
        <f t="shared" si="54"/>
        <v>0.66803278688524592</v>
      </c>
      <c r="L252">
        <v>2.2000000000000002</v>
      </c>
      <c r="N252">
        <v>420</v>
      </c>
      <c r="O252">
        <v>7800</v>
      </c>
      <c r="Q252">
        <v>4500</v>
      </c>
      <c r="V252" t="s">
        <v>34</v>
      </c>
      <c r="W252" t="s">
        <v>102</v>
      </c>
      <c r="X252" t="s">
        <v>36</v>
      </c>
      <c r="Y252">
        <f t="shared" si="57"/>
        <v>127200</v>
      </c>
      <c r="AC252">
        <f t="shared" si="55"/>
        <v>1.5853658536585367</v>
      </c>
    </row>
    <row r="253" spans="1:29" x14ac:dyDescent="0.2">
      <c r="A253" t="s">
        <v>313</v>
      </c>
      <c r="B253" t="s">
        <v>314</v>
      </c>
      <c r="C253" t="s">
        <v>330</v>
      </c>
      <c r="D253">
        <v>21.1</v>
      </c>
      <c r="E253">
        <v>211000</v>
      </c>
      <c r="F253">
        <v>19.899999999999999</v>
      </c>
      <c r="G253">
        <v>199000</v>
      </c>
      <c r="H253">
        <f t="shared" si="54"/>
        <v>0.94312796208530791</v>
      </c>
      <c r="L253">
        <v>2.2599999999999998</v>
      </c>
      <c r="N253">
        <v>670</v>
      </c>
      <c r="O253">
        <v>6260</v>
      </c>
      <c r="Q253">
        <v>3370</v>
      </c>
      <c r="V253" t="s">
        <v>34</v>
      </c>
      <c r="W253" t="s">
        <v>102</v>
      </c>
      <c r="X253" t="s">
        <v>36</v>
      </c>
      <c r="Y253">
        <f t="shared" si="57"/>
        <v>103000</v>
      </c>
      <c r="AC253">
        <f t="shared" si="55"/>
        <v>1.5495049504950495</v>
      </c>
    </row>
    <row r="254" spans="1:29" x14ac:dyDescent="0.2">
      <c r="A254" t="s">
        <v>313</v>
      </c>
      <c r="B254" t="s">
        <v>314</v>
      </c>
      <c r="C254" t="s">
        <v>331</v>
      </c>
      <c r="D254">
        <v>23.1</v>
      </c>
      <c r="E254">
        <v>231000</v>
      </c>
      <c r="F254">
        <v>14.8</v>
      </c>
      <c r="G254">
        <v>148000</v>
      </c>
      <c r="H254">
        <f t="shared" si="54"/>
        <v>0.64069264069264065</v>
      </c>
      <c r="L254">
        <v>2.08</v>
      </c>
      <c r="N254">
        <v>440</v>
      </c>
      <c r="O254">
        <v>8640</v>
      </c>
      <c r="Q254">
        <v>3760</v>
      </c>
      <c r="V254" t="s">
        <v>34</v>
      </c>
      <c r="W254" t="s">
        <v>102</v>
      </c>
      <c r="X254" t="s">
        <v>36</v>
      </c>
      <c r="Y254">
        <f t="shared" si="57"/>
        <v>128400</v>
      </c>
      <c r="AC254">
        <f t="shared" si="55"/>
        <v>2.0571428571428569</v>
      </c>
    </row>
    <row r="255" spans="1:29" x14ac:dyDescent="0.2">
      <c r="A255" t="s">
        <v>313</v>
      </c>
      <c r="B255" t="s">
        <v>314</v>
      </c>
      <c r="C255" t="s">
        <v>332</v>
      </c>
      <c r="D255">
        <v>19.899999999999999</v>
      </c>
      <c r="E255">
        <v>199000</v>
      </c>
      <c r="F255">
        <v>18.5</v>
      </c>
      <c r="G255">
        <v>185000</v>
      </c>
      <c r="H255">
        <f t="shared" si="54"/>
        <v>0.92964824120603018</v>
      </c>
      <c r="L255">
        <v>2.84</v>
      </c>
      <c r="N255">
        <v>700.00000000000011</v>
      </c>
      <c r="O255">
        <v>6300</v>
      </c>
      <c r="Q255">
        <v>4100</v>
      </c>
      <c r="V255" t="s">
        <v>34</v>
      </c>
      <c r="W255" t="s">
        <v>102</v>
      </c>
      <c r="X255" t="s">
        <v>36</v>
      </c>
      <c r="Y255">
        <f t="shared" si="57"/>
        <v>111000</v>
      </c>
      <c r="AC255">
        <f t="shared" si="55"/>
        <v>1.3125</v>
      </c>
    </row>
    <row r="256" spans="1:29" x14ac:dyDescent="0.2">
      <c r="A256" t="s">
        <v>313</v>
      </c>
      <c r="B256" t="s">
        <v>314</v>
      </c>
      <c r="C256" t="s">
        <v>333</v>
      </c>
      <c r="D256">
        <v>22.6</v>
      </c>
      <c r="E256">
        <v>226000</v>
      </c>
      <c r="F256">
        <v>16.399999999999999</v>
      </c>
      <c r="G256">
        <v>164000</v>
      </c>
      <c r="H256">
        <f t="shared" si="54"/>
        <v>0.7256637168141592</v>
      </c>
      <c r="L256">
        <v>2.1800000000000002</v>
      </c>
      <c r="N256">
        <v>960</v>
      </c>
      <c r="O256">
        <v>6300</v>
      </c>
      <c r="Q256">
        <v>4020.0000000000005</v>
      </c>
      <c r="V256" t="s">
        <v>34</v>
      </c>
      <c r="W256" t="s">
        <v>102</v>
      </c>
      <c r="X256" t="s">
        <v>36</v>
      </c>
      <c r="Y256">
        <f t="shared" si="57"/>
        <v>112800</v>
      </c>
      <c r="AC256">
        <f t="shared" si="55"/>
        <v>1.2650602409638554</v>
      </c>
    </row>
    <row r="257" spans="1:31" x14ac:dyDescent="0.2">
      <c r="A257" t="s">
        <v>313</v>
      </c>
      <c r="B257" t="s">
        <v>314</v>
      </c>
      <c r="C257" t="s">
        <v>334</v>
      </c>
      <c r="D257">
        <v>22.3</v>
      </c>
      <c r="E257">
        <v>223000</v>
      </c>
      <c r="F257">
        <v>17.8</v>
      </c>
      <c r="G257">
        <v>178000</v>
      </c>
      <c r="H257">
        <f t="shared" si="54"/>
        <v>0.7982062780269058</v>
      </c>
      <c r="L257">
        <v>2.2999999999999998</v>
      </c>
      <c r="N257">
        <v>740</v>
      </c>
      <c r="O257">
        <v>7890</v>
      </c>
      <c r="Q257">
        <v>3870</v>
      </c>
      <c r="V257" t="s">
        <v>34</v>
      </c>
      <c r="W257" t="s">
        <v>102</v>
      </c>
      <c r="X257" t="s">
        <v>36</v>
      </c>
      <c r="Y257">
        <f t="shared" si="57"/>
        <v>125000</v>
      </c>
      <c r="AC257">
        <f t="shared" si="55"/>
        <v>1.7114967462039046</v>
      </c>
    </row>
    <row r="258" spans="1:31" x14ac:dyDescent="0.2">
      <c r="A258" t="s">
        <v>313</v>
      </c>
      <c r="B258" t="s">
        <v>314</v>
      </c>
      <c r="C258" t="s">
        <v>335</v>
      </c>
      <c r="D258">
        <v>18.5</v>
      </c>
      <c r="E258">
        <v>185000</v>
      </c>
      <c r="F258">
        <v>17.100000000000001</v>
      </c>
      <c r="G258">
        <v>171000</v>
      </c>
      <c r="H258">
        <f t="shared" si="54"/>
        <v>0.92432432432432443</v>
      </c>
      <c r="L258">
        <v>2.3199999999999998</v>
      </c>
      <c r="N258">
        <v>869.99999999999989</v>
      </c>
      <c r="O258">
        <v>7380</v>
      </c>
      <c r="Q258">
        <v>3100</v>
      </c>
      <c r="V258" t="s">
        <v>34</v>
      </c>
      <c r="W258" t="s">
        <v>102</v>
      </c>
      <c r="X258" t="s">
        <v>36</v>
      </c>
      <c r="Y258">
        <f t="shared" si="57"/>
        <v>113500</v>
      </c>
      <c r="AC258">
        <f t="shared" si="55"/>
        <v>1.8589420654911839</v>
      </c>
    </row>
    <row r="259" spans="1:31" x14ac:dyDescent="0.2">
      <c r="A259" t="s">
        <v>313</v>
      </c>
      <c r="B259" t="s">
        <v>314</v>
      </c>
      <c r="C259" t="s">
        <v>336</v>
      </c>
      <c r="D259">
        <v>18</v>
      </c>
      <c r="E259">
        <v>180000</v>
      </c>
      <c r="F259">
        <v>18.5</v>
      </c>
      <c r="G259">
        <v>185000</v>
      </c>
      <c r="H259">
        <f t="shared" si="54"/>
        <v>1.0277777777777777</v>
      </c>
      <c r="L259">
        <v>2.29</v>
      </c>
      <c r="N259">
        <v>1300</v>
      </c>
      <c r="O259">
        <v>5240</v>
      </c>
      <c r="Q259">
        <v>3060</v>
      </c>
      <c r="V259" t="s">
        <v>34</v>
      </c>
      <c r="W259" t="s">
        <v>102</v>
      </c>
      <c r="X259" t="s">
        <v>36</v>
      </c>
      <c r="Y259">
        <f t="shared" si="57"/>
        <v>96000</v>
      </c>
      <c r="AC259">
        <f t="shared" si="55"/>
        <v>1.201834862385321</v>
      </c>
    </row>
    <row r="260" spans="1:31" x14ac:dyDescent="0.2">
      <c r="A260" t="s">
        <v>313</v>
      </c>
      <c r="B260" t="s">
        <v>314</v>
      </c>
      <c r="C260" t="s">
        <v>337</v>
      </c>
      <c r="D260">
        <v>20.399999999999999</v>
      </c>
      <c r="E260">
        <v>204000</v>
      </c>
      <c r="F260">
        <v>20</v>
      </c>
      <c r="G260">
        <v>200000</v>
      </c>
      <c r="H260">
        <f t="shared" si="54"/>
        <v>0.98039215686274517</v>
      </c>
      <c r="L260">
        <v>2.14</v>
      </c>
      <c r="N260">
        <v>460</v>
      </c>
      <c r="O260">
        <v>6650</v>
      </c>
      <c r="Q260">
        <v>3010</v>
      </c>
      <c r="V260" t="s">
        <v>34</v>
      </c>
      <c r="W260" t="s">
        <v>102</v>
      </c>
      <c r="X260" t="s">
        <v>36</v>
      </c>
      <c r="Y260">
        <f t="shared" si="57"/>
        <v>101200</v>
      </c>
      <c r="AC260">
        <f t="shared" si="55"/>
        <v>1.9164265129682998</v>
      </c>
    </row>
    <row r="261" spans="1:31" x14ac:dyDescent="0.2">
      <c r="A261" t="s">
        <v>313</v>
      </c>
      <c r="B261" t="s">
        <v>314</v>
      </c>
      <c r="C261" t="s">
        <v>338</v>
      </c>
      <c r="D261">
        <v>19.8</v>
      </c>
      <c r="E261">
        <v>198000</v>
      </c>
      <c r="F261">
        <v>19</v>
      </c>
      <c r="G261">
        <v>190000</v>
      </c>
      <c r="H261">
        <f t="shared" si="54"/>
        <v>0.95959595959595956</v>
      </c>
      <c r="L261">
        <v>2.09</v>
      </c>
      <c r="N261">
        <v>610</v>
      </c>
      <c r="O261">
        <v>6650</v>
      </c>
      <c r="Q261">
        <v>2859.9999999999995</v>
      </c>
      <c r="V261" t="s">
        <v>34</v>
      </c>
      <c r="W261" t="s">
        <v>102</v>
      </c>
      <c r="X261" t="s">
        <v>36</v>
      </c>
      <c r="Y261">
        <f t="shared" si="57"/>
        <v>101200</v>
      </c>
      <c r="AC261">
        <f t="shared" si="55"/>
        <v>1.9164265129683</v>
      </c>
    </row>
    <row r="262" spans="1:31" x14ac:dyDescent="0.2">
      <c r="A262" t="s">
        <v>313</v>
      </c>
      <c r="B262" t="s">
        <v>314</v>
      </c>
      <c r="C262" t="s">
        <v>339</v>
      </c>
      <c r="D262">
        <v>23.6</v>
      </c>
      <c r="E262">
        <v>236000</v>
      </c>
      <c r="F262">
        <v>17.7</v>
      </c>
      <c r="G262">
        <v>177000</v>
      </c>
      <c r="H262">
        <f t="shared" si="54"/>
        <v>0.74999999999999989</v>
      </c>
      <c r="L262">
        <v>2.62</v>
      </c>
      <c r="N262">
        <v>610</v>
      </c>
      <c r="O262">
        <v>10500</v>
      </c>
      <c r="Q262">
        <v>3910</v>
      </c>
      <c r="V262" t="s">
        <v>34</v>
      </c>
      <c r="W262" t="s">
        <v>102</v>
      </c>
      <c r="X262" t="s">
        <v>36</v>
      </c>
      <c r="Y262">
        <f t="shared" si="57"/>
        <v>150200</v>
      </c>
      <c r="AC262">
        <f t="shared" si="55"/>
        <v>2.3230088495575223</v>
      </c>
    </row>
    <row r="263" spans="1:31" x14ac:dyDescent="0.2">
      <c r="A263" t="s">
        <v>313</v>
      </c>
      <c r="B263" t="s">
        <v>314</v>
      </c>
      <c r="C263" t="s">
        <v>340</v>
      </c>
      <c r="D263">
        <v>22.1</v>
      </c>
      <c r="E263">
        <v>221000</v>
      </c>
      <c r="F263">
        <v>20.7</v>
      </c>
      <c r="G263">
        <v>207000</v>
      </c>
      <c r="H263">
        <f t="shared" si="54"/>
        <v>0.93665158371040713</v>
      </c>
      <c r="L263">
        <v>2.34</v>
      </c>
      <c r="N263">
        <v>450</v>
      </c>
      <c r="O263">
        <v>7190</v>
      </c>
      <c r="Q263">
        <v>2940</v>
      </c>
      <c r="V263" t="s">
        <v>34</v>
      </c>
      <c r="W263" t="s">
        <v>102</v>
      </c>
      <c r="X263" t="s">
        <v>36</v>
      </c>
      <c r="Y263">
        <f t="shared" si="57"/>
        <v>105800</v>
      </c>
      <c r="AC263">
        <f t="shared" si="55"/>
        <v>2.1209439528023597</v>
      </c>
    </row>
    <row r="264" spans="1:31" x14ac:dyDescent="0.2">
      <c r="A264" t="s">
        <v>313</v>
      </c>
      <c r="B264" t="s">
        <v>314</v>
      </c>
      <c r="C264" t="s">
        <v>341</v>
      </c>
      <c r="D264">
        <v>15.6</v>
      </c>
      <c r="E264">
        <v>156000</v>
      </c>
      <c r="F264">
        <v>20.5</v>
      </c>
      <c r="G264">
        <v>205000</v>
      </c>
      <c r="H264">
        <f t="shared" si="54"/>
        <v>1.3141025641025641</v>
      </c>
      <c r="L264">
        <v>2.2400000000000002</v>
      </c>
      <c r="N264">
        <v>690.00000000000011</v>
      </c>
      <c r="O264">
        <v>5060</v>
      </c>
      <c r="Q264">
        <v>1910</v>
      </c>
      <c r="V264" t="s">
        <v>34</v>
      </c>
      <c r="W264" t="s">
        <v>102</v>
      </c>
      <c r="X264" t="s">
        <v>36</v>
      </c>
      <c r="Y264">
        <f t="shared" si="57"/>
        <v>76600</v>
      </c>
      <c r="AC264">
        <f t="shared" si="55"/>
        <v>1.9461538461538461</v>
      </c>
    </row>
    <row r="265" spans="1:31" x14ac:dyDescent="0.2">
      <c r="A265" t="s">
        <v>313</v>
      </c>
      <c r="B265" t="s">
        <v>314</v>
      </c>
      <c r="C265" t="s">
        <v>342</v>
      </c>
      <c r="D265">
        <v>17.7</v>
      </c>
      <c r="E265">
        <v>177000</v>
      </c>
      <c r="F265">
        <v>20.8</v>
      </c>
      <c r="G265">
        <v>208000</v>
      </c>
      <c r="H265">
        <f t="shared" si="54"/>
        <v>1.1751412429378532</v>
      </c>
      <c r="L265">
        <v>2.2400000000000002</v>
      </c>
      <c r="N265">
        <v>859.99999999999989</v>
      </c>
      <c r="O265">
        <v>4440</v>
      </c>
      <c r="Q265">
        <v>2110</v>
      </c>
      <c r="V265" t="s">
        <v>34</v>
      </c>
      <c r="W265" t="s">
        <v>102</v>
      </c>
      <c r="X265" t="s">
        <v>36</v>
      </c>
      <c r="Y265">
        <f t="shared" si="57"/>
        <v>74100</v>
      </c>
      <c r="AC265">
        <f t="shared" si="55"/>
        <v>1.494949494949495</v>
      </c>
    </row>
    <row r="266" spans="1:31" x14ac:dyDescent="0.2">
      <c r="A266" t="s">
        <v>313</v>
      </c>
      <c r="B266" t="s">
        <v>314</v>
      </c>
      <c r="C266" t="s">
        <v>343</v>
      </c>
      <c r="D266">
        <v>20.9</v>
      </c>
      <c r="E266">
        <v>209000</v>
      </c>
      <c r="F266">
        <v>16.8</v>
      </c>
      <c r="G266">
        <v>168000</v>
      </c>
      <c r="H266">
        <f t="shared" si="54"/>
        <v>0.80382775119617234</v>
      </c>
      <c r="L266">
        <v>2.0499999999999998</v>
      </c>
      <c r="N266">
        <v>770</v>
      </c>
      <c r="O266">
        <v>8310</v>
      </c>
      <c r="Q266">
        <v>3410.0000000000005</v>
      </c>
      <c r="V266" t="s">
        <v>34</v>
      </c>
      <c r="W266" t="s">
        <v>102</v>
      </c>
      <c r="X266" t="s">
        <v>36</v>
      </c>
      <c r="Y266">
        <f t="shared" si="57"/>
        <v>124900</v>
      </c>
      <c r="AC266">
        <f t="shared" si="55"/>
        <v>1.9880382775119618</v>
      </c>
    </row>
    <row r="267" spans="1:31" x14ac:dyDescent="0.2">
      <c r="A267" t="s">
        <v>313</v>
      </c>
      <c r="B267" t="s">
        <v>314</v>
      </c>
      <c r="C267" t="s">
        <v>344</v>
      </c>
      <c r="D267">
        <v>17.5</v>
      </c>
      <c r="E267">
        <v>175000</v>
      </c>
      <c r="F267">
        <v>21</v>
      </c>
      <c r="G267">
        <v>210000</v>
      </c>
      <c r="H267">
        <f t="shared" si="54"/>
        <v>1.2</v>
      </c>
      <c r="L267">
        <v>1.93</v>
      </c>
      <c r="N267">
        <v>820</v>
      </c>
      <c r="O267">
        <v>4750</v>
      </c>
      <c r="Q267">
        <v>2560</v>
      </c>
      <c r="V267" t="s">
        <v>34</v>
      </c>
      <c r="W267" t="s">
        <v>102</v>
      </c>
      <c r="X267" t="s">
        <v>36</v>
      </c>
      <c r="Y267">
        <f t="shared" si="57"/>
        <v>81300</v>
      </c>
      <c r="AC267">
        <f t="shared" si="55"/>
        <v>1.4053254437869822</v>
      </c>
    </row>
    <row r="268" spans="1:31" x14ac:dyDescent="0.2">
      <c r="A268" t="s">
        <v>313</v>
      </c>
      <c r="B268" t="s">
        <v>314</v>
      </c>
      <c r="C268" t="s">
        <v>345</v>
      </c>
      <c r="D268">
        <v>19</v>
      </c>
      <c r="E268">
        <v>190000</v>
      </c>
      <c r="F268">
        <v>16.5</v>
      </c>
      <c r="G268">
        <v>165000</v>
      </c>
      <c r="H268">
        <f t="shared" si="54"/>
        <v>0.86842105263157898</v>
      </c>
      <c r="L268">
        <v>2.6</v>
      </c>
      <c r="N268">
        <v>1450</v>
      </c>
      <c r="O268">
        <v>5060</v>
      </c>
      <c r="Q268">
        <v>4280</v>
      </c>
      <c r="V268" t="s">
        <v>34</v>
      </c>
      <c r="W268" t="s">
        <v>102</v>
      </c>
      <c r="X268" t="s">
        <v>36</v>
      </c>
      <c r="Y268">
        <f t="shared" si="57"/>
        <v>107900</v>
      </c>
      <c r="AC268">
        <f t="shared" si="55"/>
        <v>0.8830715532286213</v>
      </c>
    </row>
    <row r="269" spans="1:31" x14ac:dyDescent="0.2">
      <c r="A269" t="s">
        <v>313</v>
      </c>
      <c r="B269" t="s">
        <v>314</v>
      </c>
      <c r="C269" t="s">
        <v>346</v>
      </c>
      <c r="D269">
        <v>18.7</v>
      </c>
      <c r="E269">
        <v>187000</v>
      </c>
      <c r="F269">
        <v>17.7</v>
      </c>
      <c r="G269">
        <v>177000</v>
      </c>
      <c r="H269">
        <f t="shared" si="54"/>
        <v>0.946524064171123</v>
      </c>
      <c r="L269">
        <v>2.39</v>
      </c>
      <c r="N269">
        <v>990</v>
      </c>
      <c r="O269">
        <v>5940</v>
      </c>
      <c r="Q269">
        <v>3360</v>
      </c>
      <c r="V269" t="s">
        <v>34</v>
      </c>
      <c r="W269" t="s">
        <v>102</v>
      </c>
      <c r="X269" t="s">
        <v>36</v>
      </c>
      <c r="Y269">
        <f t="shared" si="57"/>
        <v>102900</v>
      </c>
      <c r="AC269">
        <f t="shared" si="55"/>
        <v>1.3655172413793104</v>
      </c>
    </row>
    <row r="270" spans="1:31" x14ac:dyDescent="0.2">
      <c r="A270" t="s">
        <v>347</v>
      </c>
      <c r="B270" t="s">
        <v>348</v>
      </c>
      <c r="C270">
        <v>5186</v>
      </c>
      <c r="D270">
        <v>15.3342486</v>
      </c>
      <c r="E270">
        <v>153342.486</v>
      </c>
      <c r="F270">
        <v>16.9262786</v>
      </c>
      <c r="G270">
        <v>169262.78599999999</v>
      </c>
      <c r="H270">
        <f t="shared" si="54"/>
        <v>1.1038218462168403</v>
      </c>
      <c r="I270">
        <v>0.72364320000000004</v>
      </c>
      <c r="J270">
        <f t="shared" ref="J270:J333" si="58">I270*10</f>
        <v>7.2364320000000006</v>
      </c>
      <c r="K270">
        <v>1.1127855</v>
      </c>
      <c r="L270">
        <v>1.7867525</v>
      </c>
      <c r="M270">
        <v>1222</v>
      </c>
      <c r="N270">
        <v>1580</v>
      </c>
      <c r="O270">
        <v>4079.9999999999995</v>
      </c>
      <c r="P270">
        <v>400</v>
      </c>
      <c r="Q270">
        <v>2829.9999999999995</v>
      </c>
      <c r="R270">
        <v>509.99999999999994</v>
      </c>
      <c r="S270">
        <v>15</v>
      </c>
      <c r="T270">
        <v>12</v>
      </c>
      <c r="U270">
        <v>1055</v>
      </c>
      <c r="V270" t="s">
        <v>34</v>
      </c>
      <c r="W270" t="s">
        <v>57</v>
      </c>
      <c r="X270" t="s">
        <v>36</v>
      </c>
      <c r="Y270">
        <f t="shared" si="57"/>
        <v>84900</v>
      </c>
      <c r="AB270">
        <f t="shared" ref="AB270:AB301" si="59">R270*1000</f>
        <v>509999.99999999994</v>
      </c>
      <c r="AC270">
        <f t="shared" si="55"/>
        <v>0.9251700680272108</v>
      </c>
      <c r="AD270">
        <f t="shared" ref="AD270:AD301" si="60">R270/(Q270+N270)</f>
        <v>0.11564625850340135</v>
      </c>
      <c r="AE270">
        <f t="shared" ref="AE270:AE301" si="61">O270/R270</f>
        <v>8</v>
      </c>
    </row>
    <row r="271" spans="1:31" x14ac:dyDescent="0.2">
      <c r="A271" t="s">
        <v>347</v>
      </c>
      <c r="B271" t="s">
        <v>348</v>
      </c>
      <c r="C271">
        <v>5186</v>
      </c>
      <c r="D271">
        <v>9.8356038999999988</v>
      </c>
      <c r="E271">
        <v>98356.03899999999</v>
      </c>
      <c r="F271">
        <v>12.2400775</v>
      </c>
      <c r="G271">
        <v>122400.77499999999</v>
      </c>
      <c r="H271">
        <f t="shared" si="54"/>
        <v>1.2444662904735317</v>
      </c>
      <c r="I271">
        <v>0.72364320000000004</v>
      </c>
      <c r="J271">
        <f t="shared" si="58"/>
        <v>7.2364320000000006</v>
      </c>
      <c r="K271">
        <v>0.74185699999999999</v>
      </c>
      <c r="L271">
        <v>1.2149917000000001</v>
      </c>
      <c r="M271">
        <v>777</v>
      </c>
      <c r="N271">
        <v>1300</v>
      </c>
      <c r="O271">
        <v>2000</v>
      </c>
      <c r="P271">
        <v>270</v>
      </c>
      <c r="Q271">
        <v>2050</v>
      </c>
      <c r="R271">
        <v>390</v>
      </c>
      <c r="S271">
        <v>32</v>
      </c>
      <c r="T271">
        <v>17</v>
      </c>
      <c r="U271">
        <v>572</v>
      </c>
      <c r="V271" t="s">
        <v>34</v>
      </c>
      <c r="W271" t="s">
        <v>57</v>
      </c>
      <c r="X271" t="s">
        <v>36</v>
      </c>
      <c r="Y271">
        <f t="shared" si="57"/>
        <v>53500</v>
      </c>
      <c r="AB271">
        <f t="shared" si="59"/>
        <v>390000</v>
      </c>
      <c r="AC271">
        <f t="shared" si="55"/>
        <v>0.59701492537313428</v>
      </c>
      <c r="AD271">
        <f t="shared" si="60"/>
        <v>0.11641791044776119</v>
      </c>
      <c r="AE271">
        <f t="shared" si="61"/>
        <v>5.1282051282051286</v>
      </c>
    </row>
    <row r="272" spans="1:31" x14ac:dyDescent="0.2">
      <c r="A272" t="s">
        <v>347</v>
      </c>
      <c r="B272" t="s">
        <v>348</v>
      </c>
      <c r="C272">
        <v>5200</v>
      </c>
      <c r="D272">
        <v>19.0516422</v>
      </c>
      <c r="E272">
        <v>190516.42199999999</v>
      </c>
      <c r="F272">
        <v>12.939510499999999</v>
      </c>
      <c r="G272">
        <v>129395.105</v>
      </c>
      <c r="H272">
        <f t="shared" si="54"/>
        <v>0.67918084772765674</v>
      </c>
      <c r="I272">
        <v>0.90455400000000008</v>
      </c>
      <c r="J272">
        <f t="shared" si="58"/>
        <v>9.0455400000000008</v>
      </c>
      <c r="K272">
        <v>1.2611569</v>
      </c>
      <c r="L272">
        <v>2.2155731000000003</v>
      </c>
      <c r="M272">
        <v>1487</v>
      </c>
      <c r="N272">
        <v>2000</v>
      </c>
      <c r="O272">
        <v>3360</v>
      </c>
      <c r="P272">
        <v>440</v>
      </c>
      <c r="Q272">
        <v>4390</v>
      </c>
      <c r="R272">
        <v>660</v>
      </c>
      <c r="S272">
        <v>37</v>
      </c>
      <c r="T272">
        <v>16</v>
      </c>
      <c r="U272">
        <v>1100</v>
      </c>
      <c r="V272" t="s">
        <v>34</v>
      </c>
      <c r="W272" t="s">
        <v>57</v>
      </c>
      <c r="X272" t="s">
        <v>36</v>
      </c>
      <c r="Y272">
        <f t="shared" si="57"/>
        <v>97500</v>
      </c>
      <c r="AB272">
        <f t="shared" si="59"/>
        <v>660000</v>
      </c>
      <c r="AC272">
        <f t="shared" si="55"/>
        <v>0.5258215962441315</v>
      </c>
      <c r="AD272">
        <f t="shared" si="60"/>
        <v>0.10328638497652583</v>
      </c>
      <c r="AE272">
        <f t="shared" si="61"/>
        <v>5.0909090909090908</v>
      </c>
    </row>
    <row r="273" spans="1:31" x14ac:dyDescent="0.2">
      <c r="A273" t="s">
        <v>347</v>
      </c>
      <c r="B273" t="s">
        <v>348</v>
      </c>
      <c r="C273">
        <v>5201</v>
      </c>
      <c r="D273">
        <v>26.796212199999999</v>
      </c>
      <c r="E273">
        <v>267962.12199999997</v>
      </c>
      <c r="F273">
        <v>10.631381599999999</v>
      </c>
      <c r="G273">
        <v>106313.81599999999</v>
      </c>
      <c r="H273">
        <f t="shared" si="54"/>
        <v>0.39674941818829151</v>
      </c>
      <c r="I273">
        <v>0.98897903999999992</v>
      </c>
      <c r="J273">
        <f t="shared" si="58"/>
        <v>9.889790399999999</v>
      </c>
      <c r="K273">
        <v>1.1943897700000001</v>
      </c>
      <c r="L273">
        <v>1.40081396</v>
      </c>
      <c r="M273">
        <v>1100</v>
      </c>
      <c r="N273">
        <v>1800</v>
      </c>
      <c r="O273">
        <v>3300</v>
      </c>
      <c r="P273">
        <v>509.99999999999994</v>
      </c>
      <c r="Q273">
        <v>4700</v>
      </c>
      <c r="R273">
        <v>490</v>
      </c>
      <c r="S273">
        <v>32</v>
      </c>
      <c r="T273">
        <v>11</v>
      </c>
      <c r="U273">
        <v>890</v>
      </c>
      <c r="V273" t="s">
        <v>34</v>
      </c>
      <c r="W273" t="s">
        <v>57</v>
      </c>
      <c r="X273" t="s">
        <v>36</v>
      </c>
      <c r="Y273">
        <f t="shared" si="57"/>
        <v>98000</v>
      </c>
      <c r="AB273">
        <f t="shared" si="59"/>
        <v>490000</v>
      </c>
      <c r="AC273">
        <f t="shared" si="55"/>
        <v>0.50769230769230766</v>
      </c>
      <c r="AD273">
        <f t="shared" si="60"/>
        <v>7.5384615384615383E-2</v>
      </c>
      <c r="AE273">
        <f t="shared" si="61"/>
        <v>6.7346938775510203</v>
      </c>
    </row>
    <row r="274" spans="1:31" x14ac:dyDescent="0.2">
      <c r="A274" t="s">
        <v>347</v>
      </c>
      <c r="B274" t="s">
        <v>348</v>
      </c>
      <c r="C274">
        <v>5201</v>
      </c>
      <c r="D274">
        <v>20.910339</v>
      </c>
      <c r="E274">
        <v>209103.39</v>
      </c>
      <c r="F274">
        <v>14.268433199999999</v>
      </c>
      <c r="G274">
        <v>142684.33199999999</v>
      </c>
      <c r="H274">
        <f t="shared" si="54"/>
        <v>0.68236259584313763</v>
      </c>
      <c r="I274">
        <v>0.78394680000000005</v>
      </c>
      <c r="J274">
        <f t="shared" si="58"/>
        <v>7.8394680000000001</v>
      </c>
      <c r="K274">
        <v>1.2611569</v>
      </c>
      <c r="L274">
        <v>2.1441030000000003</v>
      </c>
      <c r="M274">
        <v>1187</v>
      </c>
      <c r="N274">
        <v>2100</v>
      </c>
      <c r="O274">
        <v>3820</v>
      </c>
      <c r="P274">
        <v>550</v>
      </c>
      <c r="Q274">
        <v>4450</v>
      </c>
      <c r="R274">
        <v>520</v>
      </c>
      <c r="S274">
        <v>19</v>
      </c>
      <c r="T274">
        <v>12</v>
      </c>
      <c r="U274">
        <v>1040</v>
      </c>
      <c r="V274" t="s">
        <v>34</v>
      </c>
      <c r="W274" t="s">
        <v>57</v>
      </c>
      <c r="X274" t="s">
        <v>36</v>
      </c>
      <c r="Y274">
        <f t="shared" si="57"/>
        <v>103700</v>
      </c>
      <c r="AB274">
        <f t="shared" si="59"/>
        <v>520000</v>
      </c>
      <c r="AC274">
        <f t="shared" si="55"/>
        <v>0.583206106870229</v>
      </c>
      <c r="AD274">
        <f t="shared" si="60"/>
        <v>7.9389312977099238E-2</v>
      </c>
      <c r="AE274">
        <f t="shared" si="61"/>
        <v>7.3461538461538458</v>
      </c>
    </row>
    <row r="275" spans="1:31" x14ac:dyDescent="0.2">
      <c r="A275" t="s">
        <v>347</v>
      </c>
      <c r="B275" t="s">
        <v>348</v>
      </c>
      <c r="C275">
        <v>5193</v>
      </c>
      <c r="D275">
        <v>20.445664799999996</v>
      </c>
      <c r="E275">
        <v>204456.64799999996</v>
      </c>
      <c r="F275">
        <v>10.0018919</v>
      </c>
      <c r="G275">
        <v>100018.91900000001</v>
      </c>
      <c r="H275">
        <f t="shared" si="54"/>
        <v>0.48919377275519077</v>
      </c>
      <c r="I275">
        <v>0.93470580000000003</v>
      </c>
      <c r="J275">
        <f t="shared" si="58"/>
        <v>9.3470580000000005</v>
      </c>
      <c r="K275">
        <v>0.92732124999999999</v>
      </c>
      <c r="L275">
        <v>1.1149335600000001</v>
      </c>
      <c r="M275">
        <v>940</v>
      </c>
      <c r="N275">
        <v>2400</v>
      </c>
      <c r="O275">
        <v>2000</v>
      </c>
      <c r="P275">
        <v>350.00000000000006</v>
      </c>
      <c r="Q275">
        <v>4500</v>
      </c>
      <c r="R275">
        <v>500</v>
      </c>
      <c r="S275">
        <v>49</v>
      </c>
      <c r="T275">
        <v>12</v>
      </c>
      <c r="U275">
        <v>720</v>
      </c>
      <c r="V275" t="s">
        <v>34</v>
      </c>
      <c r="W275" t="s">
        <v>57</v>
      </c>
      <c r="X275" t="s">
        <v>36</v>
      </c>
      <c r="Y275">
        <f t="shared" si="57"/>
        <v>89000</v>
      </c>
      <c r="AB275">
        <f t="shared" si="59"/>
        <v>500000</v>
      </c>
      <c r="AC275">
        <f t="shared" si="55"/>
        <v>0.28985507246376813</v>
      </c>
      <c r="AD275">
        <f t="shared" si="60"/>
        <v>7.2463768115942032E-2</v>
      </c>
      <c r="AE275">
        <f t="shared" si="61"/>
        <v>4</v>
      </c>
    </row>
    <row r="276" spans="1:31" x14ac:dyDescent="0.2">
      <c r="A276" t="s">
        <v>347</v>
      </c>
      <c r="B276" t="s">
        <v>348</v>
      </c>
      <c r="C276">
        <v>1352</v>
      </c>
      <c r="D276">
        <v>27.183440699999998</v>
      </c>
      <c r="E276">
        <v>271834.40700000001</v>
      </c>
      <c r="F276">
        <v>4.8540650200000002</v>
      </c>
      <c r="G276">
        <v>48540.650200000004</v>
      </c>
      <c r="H276">
        <f t="shared" si="54"/>
        <v>0.17856698398006696</v>
      </c>
      <c r="I276">
        <v>1.7065918800000002</v>
      </c>
      <c r="J276">
        <f t="shared" si="58"/>
        <v>17.065918800000002</v>
      </c>
      <c r="K276">
        <v>1.9288282000000001</v>
      </c>
      <c r="L276">
        <v>1.4579900400000001</v>
      </c>
      <c r="M276">
        <v>1165</v>
      </c>
      <c r="N276">
        <v>11650</v>
      </c>
      <c r="O276">
        <v>1070</v>
      </c>
      <c r="P276">
        <v>570</v>
      </c>
      <c r="Q276">
        <v>12070</v>
      </c>
      <c r="R276">
        <v>1600</v>
      </c>
      <c r="S276">
        <v>188</v>
      </c>
      <c r="T276">
        <v>148</v>
      </c>
      <c r="U276">
        <v>500</v>
      </c>
      <c r="V276" t="s">
        <v>34</v>
      </c>
      <c r="W276" t="s">
        <v>57</v>
      </c>
      <c r="X276" t="s">
        <v>36</v>
      </c>
      <c r="Y276">
        <f t="shared" si="57"/>
        <v>247900</v>
      </c>
      <c r="AB276">
        <f t="shared" si="59"/>
        <v>1600000</v>
      </c>
      <c r="AC276">
        <f t="shared" si="55"/>
        <v>4.5109612141652614E-2</v>
      </c>
      <c r="AD276">
        <f t="shared" si="60"/>
        <v>6.7453625632377737E-2</v>
      </c>
      <c r="AE276">
        <f t="shared" si="61"/>
        <v>0.66874999999999996</v>
      </c>
    </row>
    <row r="277" spans="1:31" x14ac:dyDescent="0.2">
      <c r="A277" t="s">
        <v>347</v>
      </c>
      <c r="B277" t="s">
        <v>348</v>
      </c>
      <c r="C277">
        <v>1352</v>
      </c>
      <c r="D277">
        <v>20.910339</v>
      </c>
      <c r="E277">
        <v>209103.39</v>
      </c>
      <c r="F277">
        <v>3.1544428299999998</v>
      </c>
      <c r="G277">
        <v>31544.4283</v>
      </c>
      <c r="H277">
        <f t="shared" si="54"/>
        <v>0.15085565231630152</v>
      </c>
      <c r="I277">
        <v>2.2191724800000001</v>
      </c>
      <c r="J277">
        <f t="shared" si="58"/>
        <v>22.191724800000003</v>
      </c>
      <c r="K277">
        <v>1.6024111200000002</v>
      </c>
      <c r="L277">
        <v>1.02916944</v>
      </c>
      <c r="M277">
        <v>1657</v>
      </c>
      <c r="N277">
        <v>15230</v>
      </c>
      <c r="O277">
        <v>880</v>
      </c>
      <c r="P277">
        <v>460</v>
      </c>
      <c r="Q277">
        <v>11030</v>
      </c>
      <c r="R277">
        <v>1970</v>
      </c>
      <c r="S277">
        <v>219</v>
      </c>
      <c r="T277">
        <v>17</v>
      </c>
      <c r="U277">
        <v>390</v>
      </c>
      <c r="V277" t="s">
        <v>34</v>
      </c>
      <c r="W277" t="s">
        <v>57</v>
      </c>
      <c r="X277" t="s">
        <v>36</v>
      </c>
      <c r="Y277">
        <f t="shared" si="57"/>
        <v>271400</v>
      </c>
      <c r="AB277">
        <f t="shared" si="59"/>
        <v>1970000</v>
      </c>
      <c r="AC277">
        <f t="shared" si="55"/>
        <v>3.3511043412033509E-2</v>
      </c>
      <c r="AD277">
        <f t="shared" si="60"/>
        <v>7.5019040365575024E-2</v>
      </c>
      <c r="AE277">
        <f t="shared" si="61"/>
        <v>0.4467005076142132</v>
      </c>
    </row>
    <row r="278" spans="1:31" x14ac:dyDescent="0.2">
      <c r="A278" t="s">
        <v>347</v>
      </c>
      <c r="B278" t="s">
        <v>349</v>
      </c>
      <c r="C278">
        <v>2</v>
      </c>
      <c r="D278">
        <v>29.15</v>
      </c>
      <c r="E278">
        <v>291500</v>
      </c>
      <c r="F278">
        <v>11.2</v>
      </c>
      <c r="G278">
        <v>112000</v>
      </c>
      <c r="H278">
        <f t="shared" si="54"/>
        <v>0.38421955403087477</v>
      </c>
      <c r="I278">
        <v>1.82</v>
      </c>
      <c r="J278">
        <f t="shared" si="58"/>
        <v>18.2</v>
      </c>
      <c r="K278">
        <v>1.69</v>
      </c>
      <c r="L278">
        <v>1.7</v>
      </c>
      <c r="M278">
        <v>1325</v>
      </c>
      <c r="N278">
        <v>7862</v>
      </c>
      <c r="O278">
        <v>1797</v>
      </c>
      <c r="P278">
        <v>571</v>
      </c>
      <c r="Q278">
        <v>11654</v>
      </c>
      <c r="R278">
        <v>1457</v>
      </c>
      <c r="S278">
        <v>68</v>
      </c>
      <c r="V278" t="s">
        <v>34</v>
      </c>
      <c r="W278" t="s">
        <v>57</v>
      </c>
      <c r="X278" t="s">
        <v>36</v>
      </c>
      <c r="Y278">
        <f t="shared" si="57"/>
        <v>213130</v>
      </c>
      <c r="AB278">
        <f t="shared" si="59"/>
        <v>1457000</v>
      </c>
      <c r="AC278">
        <f t="shared" si="55"/>
        <v>9.2078294732527155E-2</v>
      </c>
      <c r="AD278">
        <f t="shared" si="60"/>
        <v>7.4656691945070713E-2</v>
      </c>
      <c r="AE278">
        <f t="shared" si="61"/>
        <v>1.2333562113932739</v>
      </c>
    </row>
    <row r="279" spans="1:31" x14ac:dyDescent="0.2">
      <c r="A279" t="s">
        <v>347</v>
      </c>
      <c r="B279" t="s">
        <v>349</v>
      </c>
      <c r="C279">
        <v>8.6999999999999993</v>
      </c>
      <c r="D279">
        <v>22.71</v>
      </c>
      <c r="E279">
        <v>227100</v>
      </c>
      <c r="F279">
        <v>8.65</v>
      </c>
      <c r="G279">
        <v>86500</v>
      </c>
      <c r="H279">
        <f t="shared" si="54"/>
        <v>0.38088947600176132</v>
      </c>
      <c r="I279">
        <v>1.62</v>
      </c>
      <c r="J279">
        <f t="shared" si="58"/>
        <v>16.200000000000003</v>
      </c>
      <c r="K279">
        <v>2.23</v>
      </c>
      <c r="L279">
        <v>1.42</v>
      </c>
      <c r="M279">
        <v>1065</v>
      </c>
      <c r="N279">
        <v>6422</v>
      </c>
      <c r="O279">
        <v>1308</v>
      </c>
      <c r="P279">
        <v>466</v>
      </c>
      <c r="Q279">
        <v>9271</v>
      </c>
      <c r="R279">
        <v>982</v>
      </c>
      <c r="S279">
        <v>59</v>
      </c>
      <c r="V279" t="s">
        <v>34</v>
      </c>
      <c r="W279" t="s">
        <v>57</v>
      </c>
      <c r="X279" t="s">
        <v>36</v>
      </c>
      <c r="Y279">
        <f t="shared" si="57"/>
        <v>170010</v>
      </c>
      <c r="AB279">
        <f t="shared" si="59"/>
        <v>982000</v>
      </c>
      <c r="AC279">
        <f t="shared" si="55"/>
        <v>8.3349264003058685E-2</v>
      </c>
      <c r="AD279">
        <f t="shared" si="60"/>
        <v>6.2575670681195433E-2</v>
      </c>
      <c r="AE279">
        <f t="shared" si="61"/>
        <v>1.3319755600814664</v>
      </c>
    </row>
    <row r="280" spans="1:31" x14ac:dyDescent="0.2">
      <c r="A280" t="s">
        <v>347</v>
      </c>
      <c r="B280" t="s">
        <v>349</v>
      </c>
      <c r="C280">
        <v>15.2</v>
      </c>
      <c r="D280">
        <v>24.57</v>
      </c>
      <c r="E280">
        <v>245700</v>
      </c>
      <c r="F280">
        <v>12.06</v>
      </c>
      <c r="G280">
        <v>120600</v>
      </c>
      <c r="H280">
        <f t="shared" si="54"/>
        <v>0.49084249084249088</v>
      </c>
      <c r="I280">
        <v>1.83</v>
      </c>
      <c r="J280">
        <f t="shared" si="58"/>
        <v>18.3</v>
      </c>
      <c r="K280">
        <v>1.54</v>
      </c>
      <c r="L280">
        <v>1.54</v>
      </c>
      <c r="M280">
        <v>1597</v>
      </c>
      <c r="N280">
        <v>7994</v>
      </c>
      <c r="O280">
        <v>1740</v>
      </c>
      <c r="P280">
        <v>562</v>
      </c>
      <c r="Q280">
        <v>9020</v>
      </c>
      <c r="R280">
        <v>999</v>
      </c>
      <c r="S280">
        <v>61</v>
      </c>
      <c r="V280" t="s">
        <v>34</v>
      </c>
      <c r="W280" t="s">
        <v>57</v>
      </c>
      <c r="X280" t="s">
        <v>36</v>
      </c>
      <c r="Y280">
        <f t="shared" si="57"/>
        <v>187540</v>
      </c>
      <c r="AB280">
        <f t="shared" si="59"/>
        <v>999000</v>
      </c>
      <c r="AC280">
        <f t="shared" si="55"/>
        <v>0.10226871987774774</v>
      </c>
      <c r="AD280">
        <f t="shared" si="60"/>
        <v>5.8716351240155167E-2</v>
      </c>
      <c r="AE280">
        <f t="shared" si="61"/>
        <v>1.7417417417417418</v>
      </c>
    </row>
    <row r="281" spans="1:31" x14ac:dyDescent="0.2">
      <c r="A281" t="s">
        <v>347</v>
      </c>
      <c r="B281" t="s">
        <v>349</v>
      </c>
      <c r="C281">
        <v>19</v>
      </c>
      <c r="D281">
        <v>24.88</v>
      </c>
      <c r="E281">
        <v>248800</v>
      </c>
      <c r="F281">
        <v>8.58</v>
      </c>
      <c r="G281">
        <v>85800</v>
      </c>
      <c r="H281">
        <f t="shared" si="54"/>
        <v>0.34485530546623794</v>
      </c>
      <c r="I281">
        <v>2.02</v>
      </c>
      <c r="J281">
        <f t="shared" si="58"/>
        <v>20.2</v>
      </c>
      <c r="K281">
        <v>1.96</v>
      </c>
      <c r="L281">
        <v>1.49</v>
      </c>
      <c r="M281">
        <v>1347</v>
      </c>
      <c r="N281">
        <v>7910</v>
      </c>
      <c r="O281">
        <v>1387</v>
      </c>
      <c r="P281">
        <v>523</v>
      </c>
      <c r="Q281">
        <v>11214</v>
      </c>
      <c r="R281">
        <v>1108</v>
      </c>
      <c r="S281">
        <v>94</v>
      </c>
      <c r="V281" t="s">
        <v>34</v>
      </c>
      <c r="W281" t="s">
        <v>57</v>
      </c>
      <c r="X281" t="s">
        <v>36</v>
      </c>
      <c r="Y281">
        <f t="shared" si="57"/>
        <v>205110</v>
      </c>
      <c r="AB281">
        <f t="shared" si="59"/>
        <v>1108000</v>
      </c>
      <c r="AC281">
        <f t="shared" si="55"/>
        <v>7.2526668061075092E-2</v>
      </c>
      <c r="AD281">
        <f t="shared" si="60"/>
        <v>5.7937669943526456E-2</v>
      </c>
      <c r="AE281">
        <f t="shared" si="61"/>
        <v>1.2518050541516246</v>
      </c>
    </row>
    <row r="282" spans="1:31" x14ac:dyDescent="0.2">
      <c r="A282" t="s">
        <v>347</v>
      </c>
      <c r="B282" t="s">
        <v>349</v>
      </c>
      <c r="C282">
        <v>22.5</v>
      </c>
      <c r="D282">
        <v>25.04</v>
      </c>
      <c r="E282">
        <v>250400</v>
      </c>
      <c r="F282">
        <v>8.16</v>
      </c>
      <c r="G282">
        <v>81600</v>
      </c>
      <c r="H282">
        <f t="shared" ref="H282:H333" si="62">F282/D282</f>
        <v>0.32587859424920129</v>
      </c>
      <c r="I282">
        <v>2.29</v>
      </c>
      <c r="J282">
        <f t="shared" si="58"/>
        <v>22.9</v>
      </c>
      <c r="K282">
        <v>1.87</v>
      </c>
      <c r="L282">
        <v>1.45</v>
      </c>
      <c r="M282">
        <v>811</v>
      </c>
      <c r="N282">
        <v>9725</v>
      </c>
      <c r="O282">
        <v>1263</v>
      </c>
      <c r="P282">
        <v>496</v>
      </c>
      <c r="Q282">
        <v>11906</v>
      </c>
      <c r="R282">
        <v>1208</v>
      </c>
      <c r="S282">
        <v>115</v>
      </c>
      <c r="V282" t="s">
        <v>34</v>
      </c>
      <c r="W282" t="s">
        <v>57</v>
      </c>
      <c r="X282" t="s">
        <v>36</v>
      </c>
      <c r="Y282">
        <f t="shared" si="57"/>
        <v>228940</v>
      </c>
      <c r="AB282">
        <f t="shared" si="59"/>
        <v>1208000</v>
      </c>
      <c r="AC282">
        <f t="shared" si="55"/>
        <v>5.8388424021080854E-2</v>
      </c>
      <c r="AD282">
        <f t="shared" si="60"/>
        <v>5.5845776894272108E-2</v>
      </c>
      <c r="AE282">
        <f t="shared" si="61"/>
        <v>1.0455298013245033</v>
      </c>
    </row>
    <row r="283" spans="1:31" x14ac:dyDescent="0.2">
      <c r="A283" t="s">
        <v>347</v>
      </c>
      <c r="B283" t="s">
        <v>349</v>
      </c>
      <c r="C283">
        <v>23.5</v>
      </c>
      <c r="D283">
        <v>26.82</v>
      </c>
      <c r="E283">
        <v>268200</v>
      </c>
      <c r="F283">
        <v>10.57</v>
      </c>
      <c r="G283">
        <v>105700</v>
      </c>
      <c r="H283">
        <f t="shared" si="62"/>
        <v>0.39410887397464578</v>
      </c>
      <c r="I283">
        <v>2.46</v>
      </c>
      <c r="J283">
        <f t="shared" si="58"/>
        <v>24.6</v>
      </c>
      <c r="K283">
        <v>1.49</v>
      </c>
      <c r="L283">
        <v>1.6</v>
      </c>
      <c r="M283">
        <v>1591</v>
      </c>
      <c r="N283">
        <v>9153</v>
      </c>
      <c r="O283">
        <v>1728</v>
      </c>
      <c r="P283">
        <v>630</v>
      </c>
      <c r="Q283">
        <v>11542</v>
      </c>
      <c r="R283">
        <v>1210</v>
      </c>
      <c r="S283">
        <v>88</v>
      </c>
      <c r="V283" t="s">
        <v>34</v>
      </c>
      <c r="W283" t="s">
        <v>57</v>
      </c>
      <c r="X283" t="s">
        <v>36</v>
      </c>
      <c r="Y283">
        <f t="shared" si="57"/>
        <v>224230</v>
      </c>
      <c r="AB283">
        <f t="shared" si="59"/>
        <v>1210000</v>
      </c>
      <c r="AC283">
        <f t="shared" si="55"/>
        <v>8.3498429572360477E-2</v>
      </c>
      <c r="AD283">
        <f t="shared" si="60"/>
        <v>5.846822904083112E-2</v>
      </c>
      <c r="AE283">
        <f t="shared" si="61"/>
        <v>1.428099173553719</v>
      </c>
    </row>
    <row r="284" spans="1:31" x14ac:dyDescent="0.2">
      <c r="A284" t="s">
        <v>347</v>
      </c>
      <c r="B284" t="s">
        <v>349</v>
      </c>
      <c r="C284">
        <v>27.5</v>
      </c>
      <c r="D284">
        <v>25.89</v>
      </c>
      <c r="E284">
        <v>258900</v>
      </c>
      <c r="F284">
        <v>10.28</v>
      </c>
      <c r="G284">
        <v>102800</v>
      </c>
      <c r="H284">
        <f t="shared" si="62"/>
        <v>0.39706450366937041</v>
      </c>
      <c r="I284">
        <v>1.92</v>
      </c>
      <c r="J284">
        <f t="shared" si="58"/>
        <v>19.2</v>
      </c>
      <c r="K284">
        <v>1.51</v>
      </c>
      <c r="L284">
        <v>1.42</v>
      </c>
      <c r="M284">
        <v>1504</v>
      </c>
      <c r="N284">
        <v>9056</v>
      </c>
      <c r="O284">
        <v>1573</v>
      </c>
      <c r="P284">
        <v>576</v>
      </c>
      <c r="Q284">
        <v>11308</v>
      </c>
      <c r="R284">
        <v>1140</v>
      </c>
      <c r="S284">
        <v>91</v>
      </c>
      <c r="V284" t="s">
        <v>34</v>
      </c>
      <c r="W284" t="s">
        <v>57</v>
      </c>
      <c r="X284" t="s">
        <v>36</v>
      </c>
      <c r="Y284">
        <f t="shared" si="57"/>
        <v>219370</v>
      </c>
      <c r="AB284">
        <f t="shared" si="59"/>
        <v>1140000</v>
      </c>
      <c r="AC284">
        <f t="shared" si="55"/>
        <v>7.7244156354350821E-2</v>
      </c>
      <c r="AD284">
        <f t="shared" si="60"/>
        <v>5.5981143193871541E-2</v>
      </c>
      <c r="AE284">
        <f t="shared" si="61"/>
        <v>1.3798245614035087</v>
      </c>
    </row>
    <row r="285" spans="1:31" x14ac:dyDescent="0.2">
      <c r="A285" t="s">
        <v>347</v>
      </c>
      <c r="B285" t="s">
        <v>349</v>
      </c>
      <c r="C285">
        <v>92.5</v>
      </c>
      <c r="D285">
        <v>27.36</v>
      </c>
      <c r="E285">
        <v>273600</v>
      </c>
      <c r="F285">
        <v>14.11</v>
      </c>
      <c r="G285">
        <v>141100</v>
      </c>
      <c r="H285">
        <f t="shared" si="62"/>
        <v>0.51571637426900585</v>
      </c>
      <c r="I285">
        <v>1.36</v>
      </c>
      <c r="J285">
        <f t="shared" si="58"/>
        <v>13.600000000000001</v>
      </c>
      <c r="K285">
        <v>1.55</v>
      </c>
      <c r="L285">
        <v>1.34</v>
      </c>
      <c r="M285">
        <v>1416</v>
      </c>
      <c r="N285">
        <v>4977</v>
      </c>
      <c r="O285">
        <v>1746</v>
      </c>
      <c r="P285">
        <v>348</v>
      </c>
      <c r="Q285">
        <v>5620</v>
      </c>
      <c r="R285">
        <v>716</v>
      </c>
      <c r="S285">
        <v>8</v>
      </c>
      <c r="V285" t="s">
        <v>34</v>
      </c>
      <c r="W285" t="s">
        <v>57</v>
      </c>
      <c r="X285" t="s">
        <v>36</v>
      </c>
      <c r="Y285">
        <f t="shared" si="57"/>
        <v>123430</v>
      </c>
      <c r="AB285">
        <f t="shared" si="59"/>
        <v>716000</v>
      </c>
      <c r="AC285">
        <f t="shared" si="55"/>
        <v>0.16476361234311598</v>
      </c>
      <c r="AD285">
        <f t="shared" si="60"/>
        <v>6.7566292346890627E-2</v>
      </c>
      <c r="AE285">
        <f t="shared" si="61"/>
        <v>2.4385474860335195</v>
      </c>
    </row>
    <row r="286" spans="1:31" x14ac:dyDescent="0.2">
      <c r="A286" t="s">
        <v>350</v>
      </c>
      <c r="B286" t="s">
        <v>351</v>
      </c>
      <c r="C286" t="s">
        <v>352</v>
      </c>
      <c r="D286">
        <v>9.0299999999999994</v>
      </c>
      <c r="E286">
        <v>90300</v>
      </c>
      <c r="F286">
        <v>41.7</v>
      </c>
      <c r="G286">
        <f>F286*10000</f>
        <v>417000</v>
      </c>
      <c r="H286">
        <f t="shared" si="62"/>
        <v>4.6179401993355489</v>
      </c>
      <c r="I286">
        <v>0.10299999999999999</v>
      </c>
      <c r="J286">
        <f t="shared" si="58"/>
        <v>1.03</v>
      </c>
      <c r="L286">
        <v>0.55900000000000005</v>
      </c>
      <c r="N286">
        <v>40</v>
      </c>
      <c r="O286">
        <v>156</v>
      </c>
      <c r="Q286">
        <v>117</v>
      </c>
      <c r="R286">
        <v>213</v>
      </c>
      <c r="V286" t="s">
        <v>34</v>
      </c>
      <c r="W286" t="s">
        <v>130</v>
      </c>
      <c r="X286" t="s">
        <v>130</v>
      </c>
      <c r="Y286">
        <f t="shared" si="57"/>
        <v>3130</v>
      </c>
      <c r="Z286" t="s">
        <v>155</v>
      </c>
      <c r="AB286">
        <f t="shared" si="59"/>
        <v>213000</v>
      </c>
      <c r="AC286">
        <f t="shared" si="55"/>
        <v>0.99363057324840764</v>
      </c>
      <c r="AD286">
        <f t="shared" si="60"/>
        <v>1.3566878980891719</v>
      </c>
      <c r="AE286">
        <f t="shared" si="61"/>
        <v>0.73239436619718312</v>
      </c>
    </row>
    <row r="287" spans="1:31" x14ac:dyDescent="0.2">
      <c r="A287" t="s">
        <v>350</v>
      </c>
      <c r="B287" t="s">
        <v>351</v>
      </c>
      <c r="C287" t="s">
        <v>353</v>
      </c>
      <c r="D287">
        <v>8.0299999999999994</v>
      </c>
      <c r="E287">
        <v>80300</v>
      </c>
      <c r="F287">
        <v>41.9</v>
      </c>
      <c r="G287">
        <f t="shared" ref="G287:G333" si="63">F287*10000</f>
        <v>419000</v>
      </c>
      <c r="H287">
        <f t="shared" si="62"/>
        <v>5.2179327521793279</v>
      </c>
      <c r="I287">
        <v>5.8599999999999999E-2</v>
      </c>
      <c r="J287">
        <f t="shared" si="58"/>
        <v>0.58599999999999997</v>
      </c>
      <c r="L287">
        <v>0.55600000000000005</v>
      </c>
      <c r="N287">
        <v>37</v>
      </c>
      <c r="O287">
        <v>117</v>
      </c>
      <c r="Q287">
        <v>122</v>
      </c>
      <c r="R287">
        <v>277</v>
      </c>
      <c r="V287" t="s">
        <v>34</v>
      </c>
      <c r="W287" t="s">
        <v>130</v>
      </c>
      <c r="X287" t="s">
        <v>130</v>
      </c>
      <c r="Y287">
        <f t="shared" si="57"/>
        <v>2760</v>
      </c>
      <c r="Z287" t="s">
        <v>155</v>
      </c>
      <c r="AB287">
        <f t="shared" si="59"/>
        <v>277000</v>
      </c>
      <c r="AC287">
        <f t="shared" si="55"/>
        <v>0.73584905660377353</v>
      </c>
      <c r="AD287">
        <f t="shared" si="60"/>
        <v>1.7421383647798743</v>
      </c>
      <c r="AE287">
        <f t="shared" si="61"/>
        <v>0.42238267148014441</v>
      </c>
    </row>
    <row r="288" spans="1:31" x14ac:dyDescent="0.2">
      <c r="A288" t="s">
        <v>350</v>
      </c>
      <c r="B288" t="s">
        <v>351</v>
      </c>
      <c r="C288" t="s">
        <v>354</v>
      </c>
      <c r="D288">
        <v>12.7</v>
      </c>
      <c r="E288">
        <v>127000</v>
      </c>
      <c r="F288">
        <v>35.6</v>
      </c>
      <c r="G288">
        <f t="shared" si="63"/>
        <v>356000</v>
      </c>
      <c r="H288">
        <f t="shared" si="62"/>
        <v>2.8031496062992129</v>
      </c>
      <c r="I288">
        <v>0.122</v>
      </c>
      <c r="J288">
        <f t="shared" si="58"/>
        <v>1.22</v>
      </c>
      <c r="L288">
        <v>0.85599999999999998</v>
      </c>
      <c r="N288">
        <v>58</v>
      </c>
      <c r="O288">
        <v>149</v>
      </c>
      <c r="Q288">
        <v>177</v>
      </c>
      <c r="R288">
        <v>295</v>
      </c>
      <c r="V288" t="s">
        <v>34</v>
      </c>
      <c r="W288" t="s">
        <v>130</v>
      </c>
      <c r="X288" t="s">
        <v>130</v>
      </c>
      <c r="Y288">
        <f t="shared" si="57"/>
        <v>3840</v>
      </c>
      <c r="Z288" t="s">
        <v>155</v>
      </c>
      <c r="AB288">
        <f t="shared" si="59"/>
        <v>295000</v>
      </c>
      <c r="AC288">
        <f t="shared" si="55"/>
        <v>0.63404255319148939</v>
      </c>
      <c r="AD288">
        <f t="shared" si="60"/>
        <v>1.2553191489361701</v>
      </c>
      <c r="AE288">
        <f t="shared" si="61"/>
        <v>0.5050847457627119</v>
      </c>
    </row>
    <row r="289" spans="1:31" x14ac:dyDescent="0.2">
      <c r="A289" t="s">
        <v>350</v>
      </c>
      <c r="B289" t="s">
        <v>351</v>
      </c>
      <c r="C289" t="s">
        <v>355</v>
      </c>
      <c r="D289">
        <v>6.76</v>
      </c>
      <c r="E289">
        <v>67600</v>
      </c>
      <c r="F289">
        <v>40.799999999999997</v>
      </c>
      <c r="G289">
        <f t="shared" si="63"/>
        <v>408000</v>
      </c>
      <c r="H289">
        <f t="shared" si="62"/>
        <v>6.0355029585798814</v>
      </c>
      <c r="I289">
        <v>7.8E-2</v>
      </c>
      <c r="J289">
        <f t="shared" si="58"/>
        <v>0.78</v>
      </c>
      <c r="L289">
        <v>0.73</v>
      </c>
      <c r="N289">
        <v>34</v>
      </c>
      <c r="O289">
        <v>82</v>
      </c>
      <c r="Q289">
        <v>93</v>
      </c>
      <c r="R289">
        <v>207</v>
      </c>
      <c r="V289" t="s">
        <v>34</v>
      </c>
      <c r="W289" t="s">
        <v>130</v>
      </c>
      <c r="X289" t="s">
        <v>130</v>
      </c>
      <c r="Y289">
        <f t="shared" si="57"/>
        <v>2090</v>
      </c>
      <c r="Z289" t="s">
        <v>155</v>
      </c>
      <c r="AB289">
        <f t="shared" si="59"/>
        <v>207000</v>
      </c>
      <c r="AC289">
        <f t="shared" si="55"/>
        <v>0.64566929133858264</v>
      </c>
      <c r="AD289">
        <f t="shared" si="60"/>
        <v>1.6299212598425197</v>
      </c>
      <c r="AE289">
        <f t="shared" si="61"/>
        <v>0.39613526570048307</v>
      </c>
    </row>
    <row r="290" spans="1:31" x14ac:dyDescent="0.2">
      <c r="A290" t="s">
        <v>350</v>
      </c>
      <c r="B290" t="s">
        <v>351</v>
      </c>
      <c r="C290" t="s">
        <v>356</v>
      </c>
      <c r="D290">
        <v>7.31</v>
      </c>
      <c r="E290">
        <v>73100</v>
      </c>
      <c r="F290">
        <v>40.5</v>
      </c>
      <c r="G290">
        <f t="shared" si="63"/>
        <v>405000</v>
      </c>
      <c r="H290">
        <f t="shared" si="62"/>
        <v>5.540355677154583</v>
      </c>
      <c r="I290">
        <v>7.4899999999999994E-2</v>
      </c>
      <c r="J290">
        <f t="shared" si="58"/>
        <v>0.74899999999999989</v>
      </c>
      <c r="L290">
        <v>0.61299999999999999</v>
      </c>
      <c r="N290">
        <v>37</v>
      </c>
      <c r="O290">
        <v>122</v>
      </c>
      <c r="Q290">
        <v>108</v>
      </c>
      <c r="R290">
        <v>205</v>
      </c>
      <c r="V290" t="s">
        <v>34</v>
      </c>
      <c r="W290" t="s">
        <v>130</v>
      </c>
      <c r="X290" t="s">
        <v>130</v>
      </c>
      <c r="Y290">
        <f t="shared" si="57"/>
        <v>2670</v>
      </c>
      <c r="Z290" t="s">
        <v>155</v>
      </c>
      <c r="AB290">
        <f t="shared" si="59"/>
        <v>205000</v>
      </c>
      <c r="AC290">
        <f t="shared" si="55"/>
        <v>0.8413793103448276</v>
      </c>
      <c r="AD290">
        <f t="shared" si="60"/>
        <v>1.4137931034482758</v>
      </c>
      <c r="AE290">
        <f t="shared" si="61"/>
        <v>0.59512195121951217</v>
      </c>
    </row>
    <row r="291" spans="1:31" x14ac:dyDescent="0.2">
      <c r="A291" t="s">
        <v>350</v>
      </c>
      <c r="B291" t="s">
        <v>351</v>
      </c>
      <c r="C291" t="s">
        <v>357</v>
      </c>
      <c r="D291">
        <v>5.16</v>
      </c>
      <c r="E291">
        <v>51600</v>
      </c>
      <c r="F291">
        <v>44.2</v>
      </c>
      <c r="G291">
        <f t="shared" si="63"/>
        <v>442000</v>
      </c>
      <c r="H291">
        <f t="shared" si="62"/>
        <v>8.5658914728682181</v>
      </c>
      <c r="I291">
        <v>5.7799999999999997E-2</v>
      </c>
      <c r="J291">
        <f t="shared" si="58"/>
        <v>0.57799999999999996</v>
      </c>
      <c r="L291">
        <v>0.54500000000000004</v>
      </c>
      <c r="N291">
        <v>29</v>
      </c>
      <c r="O291">
        <v>87</v>
      </c>
      <c r="Q291">
        <v>89</v>
      </c>
      <c r="R291">
        <v>179</v>
      </c>
      <c r="V291" t="s">
        <v>34</v>
      </c>
      <c r="W291" t="s">
        <v>130</v>
      </c>
      <c r="X291" t="s">
        <v>130</v>
      </c>
      <c r="Y291">
        <f t="shared" si="57"/>
        <v>2050</v>
      </c>
      <c r="Z291" t="s">
        <v>155</v>
      </c>
      <c r="AB291">
        <f t="shared" si="59"/>
        <v>179000</v>
      </c>
      <c r="AC291">
        <f t="shared" si="55"/>
        <v>0.73728813559322037</v>
      </c>
      <c r="AD291">
        <f t="shared" si="60"/>
        <v>1.5169491525423728</v>
      </c>
      <c r="AE291">
        <f t="shared" si="61"/>
        <v>0.48603351955307261</v>
      </c>
    </row>
    <row r="292" spans="1:31" x14ac:dyDescent="0.2">
      <c r="A292" t="s">
        <v>350</v>
      </c>
      <c r="B292" t="s">
        <v>351</v>
      </c>
      <c r="C292" t="s">
        <v>358</v>
      </c>
      <c r="D292">
        <v>8.42</v>
      </c>
      <c r="E292">
        <v>84200</v>
      </c>
      <c r="F292">
        <v>40.799999999999997</v>
      </c>
      <c r="G292">
        <f t="shared" si="63"/>
        <v>408000</v>
      </c>
      <c r="H292">
        <f t="shared" si="62"/>
        <v>4.8456057007125883</v>
      </c>
      <c r="I292">
        <v>9.1800000000000007E-2</v>
      </c>
      <c r="J292">
        <f t="shared" si="58"/>
        <v>0.91800000000000004</v>
      </c>
      <c r="L292">
        <v>0.61</v>
      </c>
      <c r="N292">
        <v>40</v>
      </c>
      <c r="O292">
        <v>99</v>
      </c>
      <c r="Q292">
        <v>135</v>
      </c>
      <c r="R292">
        <v>253</v>
      </c>
      <c r="V292" t="s">
        <v>34</v>
      </c>
      <c r="W292" t="s">
        <v>130</v>
      </c>
      <c r="X292" t="s">
        <v>130</v>
      </c>
      <c r="Y292">
        <f t="shared" si="57"/>
        <v>2740</v>
      </c>
      <c r="Z292" t="s">
        <v>155</v>
      </c>
      <c r="AB292">
        <f t="shared" si="59"/>
        <v>253000</v>
      </c>
      <c r="AC292">
        <f t="shared" si="55"/>
        <v>0.56571428571428573</v>
      </c>
      <c r="AD292">
        <f t="shared" si="60"/>
        <v>1.4457142857142857</v>
      </c>
      <c r="AE292">
        <f t="shared" si="61"/>
        <v>0.39130434782608697</v>
      </c>
    </row>
    <row r="293" spans="1:31" x14ac:dyDescent="0.2">
      <c r="A293" t="s">
        <v>350</v>
      </c>
      <c r="B293" t="s">
        <v>351</v>
      </c>
      <c r="C293" t="s">
        <v>359</v>
      </c>
      <c r="D293">
        <v>8.9700000000000006</v>
      </c>
      <c r="E293">
        <v>89700</v>
      </c>
      <c r="F293">
        <v>41.1</v>
      </c>
      <c r="G293">
        <f t="shared" si="63"/>
        <v>411000</v>
      </c>
      <c r="H293">
        <f t="shared" si="62"/>
        <v>4.5819397993311037</v>
      </c>
      <c r="I293">
        <v>7.17E-2</v>
      </c>
      <c r="J293">
        <f t="shared" si="58"/>
        <v>0.71699999999999997</v>
      </c>
      <c r="L293">
        <v>0.67500000000000004</v>
      </c>
      <c r="N293">
        <v>33</v>
      </c>
      <c r="O293">
        <v>109</v>
      </c>
      <c r="Q293">
        <v>138</v>
      </c>
      <c r="R293">
        <v>340</v>
      </c>
      <c r="V293" t="s">
        <v>34</v>
      </c>
      <c r="W293" t="s">
        <v>130</v>
      </c>
      <c r="X293" t="s">
        <v>130</v>
      </c>
      <c r="Y293">
        <f t="shared" si="57"/>
        <v>2800</v>
      </c>
      <c r="Z293" t="s">
        <v>155</v>
      </c>
      <c r="AB293">
        <f t="shared" si="59"/>
        <v>340000</v>
      </c>
      <c r="AC293">
        <f t="shared" ref="AC293:AC333" si="64">O293/(Q293+N293)</f>
        <v>0.63742690058479534</v>
      </c>
      <c r="AD293">
        <f t="shared" si="60"/>
        <v>1.9883040935672514</v>
      </c>
      <c r="AE293">
        <f t="shared" si="61"/>
        <v>0.32058823529411767</v>
      </c>
    </row>
    <row r="294" spans="1:31" x14ac:dyDescent="0.2">
      <c r="A294" t="s">
        <v>350</v>
      </c>
      <c r="B294" t="s">
        <v>351</v>
      </c>
      <c r="C294" t="s">
        <v>360</v>
      </c>
      <c r="D294">
        <v>8.32</v>
      </c>
      <c r="E294">
        <v>83200</v>
      </c>
      <c r="F294">
        <v>41.9</v>
      </c>
      <c r="G294">
        <f t="shared" si="63"/>
        <v>419000</v>
      </c>
      <c r="H294">
        <f t="shared" si="62"/>
        <v>5.0360576923076916</v>
      </c>
      <c r="I294">
        <v>6.1100000000000002E-2</v>
      </c>
      <c r="J294">
        <f t="shared" si="58"/>
        <v>0.61099999999999999</v>
      </c>
      <c r="L294">
        <v>0.54100000000000004</v>
      </c>
      <c r="N294">
        <v>37</v>
      </c>
      <c r="O294">
        <v>79</v>
      </c>
      <c r="Q294">
        <v>119</v>
      </c>
      <c r="R294">
        <v>233</v>
      </c>
      <c r="V294" t="s">
        <v>34</v>
      </c>
      <c r="W294" t="s">
        <v>130</v>
      </c>
      <c r="X294" t="s">
        <v>130</v>
      </c>
      <c r="Y294">
        <f t="shared" si="57"/>
        <v>2350</v>
      </c>
      <c r="Z294" t="s">
        <v>155</v>
      </c>
      <c r="AB294">
        <f t="shared" si="59"/>
        <v>233000</v>
      </c>
      <c r="AC294">
        <f t="shared" si="64"/>
        <v>0.50641025641025639</v>
      </c>
      <c r="AD294">
        <f t="shared" si="60"/>
        <v>1.4935897435897436</v>
      </c>
      <c r="AE294">
        <f t="shared" si="61"/>
        <v>0.33905579399141633</v>
      </c>
    </row>
    <row r="295" spans="1:31" x14ac:dyDescent="0.2">
      <c r="A295" t="s">
        <v>350</v>
      </c>
      <c r="B295" t="s">
        <v>351</v>
      </c>
      <c r="C295" t="s">
        <v>361</v>
      </c>
      <c r="D295">
        <v>7.4</v>
      </c>
      <c r="E295">
        <v>74000</v>
      </c>
      <c r="F295">
        <v>42.1</v>
      </c>
      <c r="G295">
        <f t="shared" si="63"/>
        <v>421000</v>
      </c>
      <c r="H295">
        <f t="shared" si="62"/>
        <v>5.6891891891891895</v>
      </c>
      <c r="I295">
        <v>5.9400000000000001E-2</v>
      </c>
      <c r="J295">
        <f t="shared" si="58"/>
        <v>0.59399999999999997</v>
      </c>
      <c r="L295">
        <v>0.55300000000000005</v>
      </c>
      <c r="N295">
        <v>30</v>
      </c>
      <c r="O295">
        <v>83</v>
      </c>
      <c r="Q295">
        <v>123</v>
      </c>
      <c r="R295">
        <v>216</v>
      </c>
      <c r="V295" t="s">
        <v>34</v>
      </c>
      <c r="W295" t="s">
        <v>130</v>
      </c>
      <c r="X295" t="s">
        <v>130</v>
      </c>
      <c r="Y295">
        <f t="shared" si="57"/>
        <v>2360</v>
      </c>
      <c r="Z295" t="s">
        <v>155</v>
      </c>
      <c r="AB295">
        <f t="shared" si="59"/>
        <v>216000</v>
      </c>
      <c r="AC295">
        <f t="shared" si="64"/>
        <v>0.54248366013071891</v>
      </c>
      <c r="AD295">
        <f t="shared" si="60"/>
        <v>1.411764705882353</v>
      </c>
      <c r="AE295">
        <f t="shared" si="61"/>
        <v>0.38425925925925924</v>
      </c>
    </row>
    <row r="296" spans="1:31" x14ac:dyDescent="0.2">
      <c r="A296" t="s">
        <v>350</v>
      </c>
      <c r="B296" t="s">
        <v>351</v>
      </c>
      <c r="C296" t="s">
        <v>362</v>
      </c>
      <c r="D296">
        <v>2.37</v>
      </c>
      <c r="E296">
        <v>23700</v>
      </c>
      <c r="F296">
        <v>46.2</v>
      </c>
      <c r="G296">
        <f t="shared" si="63"/>
        <v>462000</v>
      </c>
      <c r="H296">
        <f t="shared" si="62"/>
        <v>19.49367088607595</v>
      </c>
      <c r="I296">
        <v>7.5700000000000003E-2</v>
      </c>
      <c r="J296">
        <f t="shared" si="58"/>
        <v>0.75700000000000001</v>
      </c>
      <c r="L296">
        <v>0.49299999999999999</v>
      </c>
      <c r="N296">
        <v>28</v>
      </c>
      <c r="O296">
        <v>80</v>
      </c>
      <c r="Q296">
        <v>82</v>
      </c>
      <c r="R296">
        <v>349</v>
      </c>
      <c r="V296" t="s">
        <v>34</v>
      </c>
      <c r="W296" t="s">
        <v>130</v>
      </c>
      <c r="X296" t="s">
        <v>130</v>
      </c>
      <c r="Y296">
        <f t="shared" si="57"/>
        <v>1900</v>
      </c>
      <c r="Z296" t="s">
        <v>155</v>
      </c>
      <c r="AB296">
        <f t="shared" si="59"/>
        <v>349000</v>
      </c>
      <c r="AC296">
        <f t="shared" si="64"/>
        <v>0.72727272727272729</v>
      </c>
      <c r="AD296">
        <f t="shared" si="60"/>
        <v>3.1727272727272728</v>
      </c>
      <c r="AE296">
        <f t="shared" si="61"/>
        <v>0.22922636103151864</v>
      </c>
    </row>
    <row r="297" spans="1:31" x14ac:dyDescent="0.2">
      <c r="A297" t="s">
        <v>350</v>
      </c>
      <c r="B297" t="s">
        <v>351</v>
      </c>
      <c r="C297" t="s">
        <v>363</v>
      </c>
      <c r="D297">
        <v>5.07</v>
      </c>
      <c r="E297">
        <v>50700</v>
      </c>
      <c r="F297">
        <v>42.8</v>
      </c>
      <c r="G297">
        <f t="shared" si="63"/>
        <v>428000</v>
      </c>
      <c r="H297">
        <f t="shared" si="62"/>
        <v>8.4418145956607482</v>
      </c>
      <c r="I297">
        <v>6.7799999999999999E-2</v>
      </c>
      <c r="J297">
        <f t="shared" si="58"/>
        <v>0.67799999999999994</v>
      </c>
      <c r="L297">
        <v>0.6</v>
      </c>
      <c r="N297">
        <v>32</v>
      </c>
      <c r="O297">
        <v>107</v>
      </c>
      <c r="Q297">
        <v>81</v>
      </c>
      <c r="R297">
        <v>386</v>
      </c>
      <c r="V297" t="s">
        <v>34</v>
      </c>
      <c r="W297" t="s">
        <v>130</v>
      </c>
      <c r="X297" t="s">
        <v>130</v>
      </c>
      <c r="Y297">
        <f t="shared" si="57"/>
        <v>2200</v>
      </c>
      <c r="Z297" t="s">
        <v>155</v>
      </c>
      <c r="AB297">
        <f t="shared" si="59"/>
        <v>386000</v>
      </c>
      <c r="AC297">
        <f t="shared" si="64"/>
        <v>0.94690265486725667</v>
      </c>
      <c r="AD297">
        <f t="shared" si="60"/>
        <v>3.415929203539823</v>
      </c>
      <c r="AE297">
        <f t="shared" si="61"/>
        <v>0.27720207253886009</v>
      </c>
    </row>
    <row r="298" spans="1:31" x14ac:dyDescent="0.2">
      <c r="A298" t="s">
        <v>350</v>
      </c>
      <c r="B298" t="s">
        <v>351</v>
      </c>
      <c r="C298" t="s">
        <v>364</v>
      </c>
      <c r="D298">
        <v>1.45</v>
      </c>
      <c r="E298">
        <v>14500</v>
      </c>
      <c r="F298">
        <v>46.4</v>
      </c>
      <c r="G298">
        <f t="shared" si="63"/>
        <v>464000</v>
      </c>
      <c r="H298">
        <f t="shared" si="62"/>
        <v>32</v>
      </c>
      <c r="I298">
        <v>3.7600000000000001E-2</v>
      </c>
      <c r="J298">
        <f t="shared" si="58"/>
        <v>0.376</v>
      </c>
      <c r="L298">
        <v>0.48899999999999999</v>
      </c>
      <c r="N298">
        <v>20</v>
      </c>
      <c r="O298">
        <v>67</v>
      </c>
      <c r="Q298">
        <v>60</v>
      </c>
      <c r="R298">
        <v>257</v>
      </c>
      <c r="V298" t="s">
        <v>34</v>
      </c>
      <c r="W298" t="s">
        <v>130</v>
      </c>
      <c r="X298" t="s">
        <v>130</v>
      </c>
      <c r="Y298">
        <f t="shared" si="57"/>
        <v>1470</v>
      </c>
      <c r="Z298" t="s">
        <v>155</v>
      </c>
      <c r="AB298">
        <f t="shared" si="59"/>
        <v>257000</v>
      </c>
      <c r="AC298">
        <f t="shared" si="64"/>
        <v>0.83750000000000002</v>
      </c>
      <c r="AD298">
        <f t="shared" si="60"/>
        <v>3.2124999999999999</v>
      </c>
      <c r="AE298">
        <f t="shared" si="61"/>
        <v>0.26070038910505838</v>
      </c>
    </row>
    <row r="299" spans="1:31" x14ac:dyDescent="0.2">
      <c r="A299" t="s">
        <v>350</v>
      </c>
      <c r="B299" t="s">
        <v>351</v>
      </c>
      <c r="C299" t="s">
        <v>365</v>
      </c>
      <c r="D299">
        <v>1.87</v>
      </c>
      <c r="E299">
        <v>18700</v>
      </c>
      <c r="F299">
        <v>46</v>
      </c>
      <c r="G299">
        <f t="shared" si="63"/>
        <v>460000</v>
      </c>
      <c r="H299">
        <f t="shared" si="62"/>
        <v>24.598930481283421</v>
      </c>
      <c r="I299">
        <v>4.0099999999999997E-2</v>
      </c>
      <c r="J299">
        <f t="shared" si="58"/>
        <v>0.40099999999999997</v>
      </c>
      <c r="L299">
        <v>0.315</v>
      </c>
      <c r="N299">
        <v>23</v>
      </c>
      <c r="O299">
        <v>68</v>
      </c>
      <c r="Q299">
        <v>65</v>
      </c>
      <c r="R299">
        <v>318</v>
      </c>
      <c r="V299" t="s">
        <v>34</v>
      </c>
      <c r="W299" t="s">
        <v>130</v>
      </c>
      <c r="X299" t="s">
        <v>130</v>
      </c>
      <c r="Y299">
        <f t="shared" si="57"/>
        <v>1560</v>
      </c>
      <c r="Z299" t="s">
        <v>155</v>
      </c>
      <c r="AB299">
        <f t="shared" si="59"/>
        <v>318000</v>
      </c>
      <c r="AC299">
        <f t="shared" si="64"/>
        <v>0.77272727272727271</v>
      </c>
      <c r="AD299">
        <f t="shared" si="60"/>
        <v>3.6136363636363638</v>
      </c>
      <c r="AE299">
        <f t="shared" si="61"/>
        <v>0.21383647798742139</v>
      </c>
    </row>
    <row r="300" spans="1:31" x14ac:dyDescent="0.2">
      <c r="A300" t="s">
        <v>350</v>
      </c>
      <c r="B300" t="s">
        <v>351</v>
      </c>
      <c r="C300" t="s">
        <v>366</v>
      </c>
      <c r="D300">
        <v>1.54</v>
      </c>
      <c r="E300">
        <v>15400</v>
      </c>
      <c r="F300">
        <v>46.1</v>
      </c>
      <c r="G300">
        <f t="shared" si="63"/>
        <v>461000</v>
      </c>
      <c r="H300">
        <f t="shared" si="62"/>
        <v>29.935064935064936</v>
      </c>
      <c r="I300">
        <v>5.8900000000000001E-2</v>
      </c>
      <c r="J300">
        <f t="shared" si="58"/>
        <v>0.58899999999999997</v>
      </c>
      <c r="L300">
        <v>0.377</v>
      </c>
      <c r="N300">
        <v>24</v>
      </c>
      <c r="O300">
        <v>73</v>
      </c>
      <c r="Q300">
        <v>80</v>
      </c>
      <c r="R300">
        <v>320</v>
      </c>
      <c r="V300" t="s">
        <v>34</v>
      </c>
      <c r="W300" t="s">
        <v>130</v>
      </c>
      <c r="X300" t="s">
        <v>130</v>
      </c>
      <c r="Y300">
        <f t="shared" si="57"/>
        <v>1770</v>
      </c>
      <c r="Z300" t="s">
        <v>155</v>
      </c>
      <c r="AB300">
        <f t="shared" si="59"/>
        <v>320000</v>
      </c>
      <c r="AC300">
        <f t="shared" si="64"/>
        <v>0.70192307692307687</v>
      </c>
      <c r="AD300">
        <f t="shared" si="60"/>
        <v>3.0769230769230771</v>
      </c>
      <c r="AE300">
        <f t="shared" si="61"/>
        <v>0.22812499999999999</v>
      </c>
    </row>
    <row r="301" spans="1:31" x14ac:dyDescent="0.2">
      <c r="A301" t="s">
        <v>350</v>
      </c>
      <c r="B301" t="s">
        <v>351</v>
      </c>
      <c r="C301" t="s">
        <v>367</v>
      </c>
      <c r="D301">
        <v>2.98</v>
      </c>
      <c r="E301">
        <v>29800</v>
      </c>
      <c r="F301">
        <v>44.6</v>
      </c>
      <c r="G301">
        <f t="shared" si="63"/>
        <v>446000</v>
      </c>
      <c r="H301">
        <f t="shared" si="62"/>
        <v>14.966442953020135</v>
      </c>
      <c r="I301">
        <v>4.8000000000000001E-2</v>
      </c>
      <c r="J301">
        <f t="shared" si="58"/>
        <v>0.48</v>
      </c>
      <c r="L301">
        <v>0.40300000000000002</v>
      </c>
      <c r="N301">
        <v>25</v>
      </c>
      <c r="O301">
        <v>88</v>
      </c>
      <c r="Q301">
        <v>94</v>
      </c>
      <c r="R301">
        <v>317</v>
      </c>
      <c r="V301" t="s">
        <v>34</v>
      </c>
      <c r="W301" t="s">
        <v>130</v>
      </c>
      <c r="X301" t="s">
        <v>130</v>
      </c>
      <c r="Y301">
        <f t="shared" si="57"/>
        <v>2070</v>
      </c>
      <c r="Z301" t="s">
        <v>155</v>
      </c>
      <c r="AB301">
        <f t="shared" si="59"/>
        <v>317000</v>
      </c>
      <c r="AC301">
        <f t="shared" si="64"/>
        <v>0.73949579831932777</v>
      </c>
      <c r="AD301">
        <f t="shared" si="60"/>
        <v>2.6638655462184873</v>
      </c>
      <c r="AE301">
        <f t="shared" si="61"/>
        <v>0.27760252365930599</v>
      </c>
    </row>
    <row r="302" spans="1:31" x14ac:dyDescent="0.2">
      <c r="A302" t="s">
        <v>350</v>
      </c>
      <c r="B302" t="s">
        <v>351</v>
      </c>
      <c r="C302" t="s">
        <v>368</v>
      </c>
      <c r="D302">
        <v>1.95</v>
      </c>
      <c r="E302">
        <v>19500</v>
      </c>
      <c r="F302">
        <v>47.3</v>
      </c>
      <c r="G302">
        <f t="shared" si="63"/>
        <v>473000</v>
      </c>
      <c r="H302">
        <f t="shared" si="62"/>
        <v>24.256410256410255</v>
      </c>
      <c r="I302">
        <v>5.9499999999999997E-2</v>
      </c>
      <c r="J302">
        <f t="shared" si="58"/>
        <v>0.59499999999999997</v>
      </c>
      <c r="L302">
        <v>0.48199999999999998</v>
      </c>
      <c r="N302">
        <v>23</v>
      </c>
      <c r="O302">
        <v>73</v>
      </c>
      <c r="Q302">
        <v>57</v>
      </c>
      <c r="R302">
        <v>334</v>
      </c>
      <c r="V302" t="s">
        <v>34</v>
      </c>
      <c r="W302" t="s">
        <v>130</v>
      </c>
      <c r="X302" t="s">
        <v>130</v>
      </c>
      <c r="Y302">
        <f t="shared" si="57"/>
        <v>1530</v>
      </c>
      <c r="Z302" t="s">
        <v>155</v>
      </c>
      <c r="AB302">
        <f t="shared" ref="AB302:AB333" si="65">R302*1000</f>
        <v>334000</v>
      </c>
      <c r="AC302">
        <f t="shared" si="64"/>
        <v>0.91249999999999998</v>
      </c>
      <c r="AD302">
        <f t="shared" ref="AD302:AD333" si="66">R302/(Q302+N302)</f>
        <v>4.1749999999999998</v>
      </c>
      <c r="AE302">
        <f t="shared" ref="AE302:AE333" si="67">O302/R302</f>
        <v>0.21856287425149701</v>
      </c>
    </row>
    <row r="303" spans="1:31" x14ac:dyDescent="0.2">
      <c r="A303" t="s">
        <v>350</v>
      </c>
      <c r="B303" t="s">
        <v>351</v>
      </c>
      <c r="C303" t="s">
        <v>369</v>
      </c>
      <c r="D303">
        <v>4.29</v>
      </c>
      <c r="E303">
        <v>42900</v>
      </c>
      <c r="F303">
        <v>43.5</v>
      </c>
      <c r="G303">
        <f t="shared" si="63"/>
        <v>435000</v>
      </c>
      <c r="H303">
        <f t="shared" si="62"/>
        <v>10.13986013986014</v>
      </c>
      <c r="I303">
        <v>6.3600000000000004E-2</v>
      </c>
      <c r="J303">
        <f t="shared" si="58"/>
        <v>0.63600000000000001</v>
      </c>
      <c r="L303">
        <v>0.50600000000000001</v>
      </c>
      <c r="N303">
        <v>33</v>
      </c>
      <c r="O303">
        <v>99</v>
      </c>
      <c r="Q303">
        <v>73</v>
      </c>
      <c r="R303">
        <v>471</v>
      </c>
      <c r="V303" t="s">
        <v>34</v>
      </c>
      <c r="W303" t="s">
        <v>130</v>
      </c>
      <c r="X303" t="s">
        <v>130</v>
      </c>
      <c r="Y303">
        <f t="shared" si="57"/>
        <v>2050</v>
      </c>
      <c r="Z303" t="s">
        <v>155</v>
      </c>
      <c r="AB303">
        <f t="shared" si="65"/>
        <v>471000</v>
      </c>
      <c r="AC303">
        <f t="shared" si="64"/>
        <v>0.93396226415094341</v>
      </c>
      <c r="AD303">
        <f t="shared" si="66"/>
        <v>4.4433962264150946</v>
      </c>
      <c r="AE303">
        <f t="shared" si="67"/>
        <v>0.21019108280254778</v>
      </c>
    </row>
    <row r="304" spans="1:31" x14ac:dyDescent="0.2">
      <c r="A304" t="s">
        <v>350</v>
      </c>
      <c r="B304" t="s">
        <v>351</v>
      </c>
      <c r="C304" t="s">
        <v>370</v>
      </c>
      <c r="D304">
        <v>1.49</v>
      </c>
      <c r="E304">
        <v>14900</v>
      </c>
      <c r="F304">
        <v>49.8</v>
      </c>
      <c r="G304">
        <f t="shared" si="63"/>
        <v>498000</v>
      </c>
      <c r="H304">
        <f t="shared" si="62"/>
        <v>33.422818791946305</v>
      </c>
      <c r="I304">
        <v>5.04E-2</v>
      </c>
      <c r="J304">
        <f t="shared" si="58"/>
        <v>0.504</v>
      </c>
      <c r="L304">
        <v>0.31</v>
      </c>
      <c r="N304">
        <v>34</v>
      </c>
      <c r="O304">
        <v>69</v>
      </c>
      <c r="Q304">
        <v>71</v>
      </c>
      <c r="R304">
        <v>349</v>
      </c>
      <c r="V304" t="s">
        <v>34</v>
      </c>
      <c r="W304" t="s">
        <v>130</v>
      </c>
      <c r="X304" t="s">
        <v>130</v>
      </c>
      <c r="Y304">
        <f t="shared" ref="Y304:Y333" si="68">(O304+N304+Q304)*10</f>
        <v>1740</v>
      </c>
      <c r="Z304" t="s">
        <v>155</v>
      </c>
      <c r="AB304">
        <f t="shared" si="65"/>
        <v>349000</v>
      </c>
      <c r="AC304">
        <f t="shared" si="64"/>
        <v>0.65714285714285714</v>
      </c>
      <c r="AD304">
        <f t="shared" si="66"/>
        <v>3.323809523809524</v>
      </c>
      <c r="AE304">
        <f t="shared" si="67"/>
        <v>0.19770773638968481</v>
      </c>
    </row>
    <row r="305" spans="1:31" x14ac:dyDescent="0.2">
      <c r="A305" t="s">
        <v>350</v>
      </c>
      <c r="B305" t="s">
        <v>351</v>
      </c>
      <c r="C305" t="s">
        <v>371</v>
      </c>
      <c r="D305">
        <v>3.65</v>
      </c>
      <c r="E305">
        <v>36500</v>
      </c>
      <c r="F305">
        <v>43.6</v>
      </c>
      <c r="G305">
        <f t="shared" si="63"/>
        <v>436000</v>
      </c>
      <c r="H305">
        <f t="shared" si="62"/>
        <v>11.945205479452056</v>
      </c>
      <c r="I305">
        <v>0.13300000000000001</v>
      </c>
      <c r="J305">
        <f t="shared" si="58"/>
        <v>1.33</v>
      </c>
      <c r="L305">
        <v>0.55000000000000004</v>
      </c>
      <c r="N305">
        <v>31</v>
      </c>
      <c r="O305">
        <v>97</v>
      </c>
      <c r="Q305">
        <v>76</v>
      </c>
      <c r="R305">
        <v>348</v>
      </c>
      <c r="V305" t="s">
        <v>34</v>
      </c>
      <c r="W305" t="s">
        <v>130</v>
      </c>
      <c r="X305" t="s">
        <v>130</v>
      </c>
      <c r="Y305">
        <f t="shared" si="68"/>
        <v>2040</v>
      </c>
      <c r="Z305" t="s">
        <v>155</v>
      </c>
      <c r="AB305">
        <f t="shared" si="65"/>
        <v>348000</v>
      </c>
      <c r="AC305">
        <f t="shared" si="64"/>
        <v>0.90654205607476634</v>
      </c>
      <c r="AD305">
        <f t="shared" si="66"/>
        <v>3.2523364485981308</v>
      </c>
      <c r="AE305">
        <f t="shared" si="67"/>
        <v>0.27873563218390807</v>
      </c>
    </row>
    <row r="306" spans="1:31" x14ac:dyDescent="0.2">
      <c r="A306" t="s">
        <v>350</v>
      </c>
      <c r="B306" t="s">
        <v>351</v>
      </c>
      <c r="C306" t="s">
        <v>372</v>
      </c>
      <c r="D306">
        <v>3.87</v>
      </c>
      <c r="E306">
        <v>38700</v>
      </c>
      <c r="F306">
        <v>45.4</v>
      </c>
      <c r="G306">
        <f t="shared" si="63"/>
        <v>454000</v>
      </c>
      <c r="H306">
        <f t="shared" si="62"/>
        <v>11.7312661498708</v>
      </c>
      <c r="I306">
        <v>5.5199999999999999E-2</v>
      </c>
      <c r="J306">
        <f t="shared" si="58"/>
        <v>0.55200000000000005</v>
      </c>
      <c r="L306">
        <v>0.41399999999999998</v>
      </c>
      <c r="N306">
        <v>29</v>
      </c>
      <c r="O306">
        <v>101</v>
      </c>
      <c r="Q306">
        <v>98</v>
      </c>
      <c r="R306">
        <v>353</v>
      </c>
      <c r="V306" t="s">
        <v>34</v>
      </c>
      <c r="W306" t="s">
        <v>130</v>
      </c>
      <c r="X306" t="s">
        <v>130</v>
      </c>
      <c r="Y306">
        <f t="shared" si="68"/>
        <v>2280</v>
      </c>
      <c r="Z306" t="s">
        <v>155</v>
      </c>
      <c r="AB306">
        <f t="shared" si="65"/>
        <v>353000</v>
      </c>
      <c r="AC306">
        <f t="shared" si="64"/>
        <v>0.79527559055118113</v>
      </c>
      <c r="AD306">
        <f t="shared" si="66"/>
        <v>2.7795275590551181</v>
      </c>
      <c r="AE306">
        <f t="shared" si="67"/>
        <v>0.28611898016997167</v>
      </c>
    </row>
    <row r="307" spans="1:31" x14ac:dyDescent="0.2">
      <c r="A307" t="s">
        <v>350</v>
      </c>
      <c r="B307" t="s">
        <v>351</v>
      </c>
      <c r="C307" t="s">
        <v>373</v>
      </c>
      <c r="D307">
        <v>4.05</v>
      </c>
      <c r="E307">
        <v>40500</v>
      </c>
      <c r="F307">
        <v>46.6</v>
      </c>
      <c r="G307">
        <f t="shared" si="63"/>
        <v>466000</v>
      </c>
      <c r="H307">
        <f t="shared" si="62"/>
        <v>11.506172839506174</v>
      </c>
      <c r="I307">
        <v>4.9299999999999997E-2</v>
      </c>
      <c r="J307">
        <f t="shared" si="58"/>
        <v>0.49299999999999999</v>
      </c>
      <c r="L307">
        <v>0.378</v>
      </c>
      <c r="N307">
        <v>21</v>
      </c>
      <c r="O307">
        <v>101</v>
      </c>
      <c r="Q307">
        <v>88</v>
      </c>
      <c r="R307">
        <v>287</v>
      </c>
      <c r="V307" t="s">
        <v>34</v>
      </c>
      <c r="W307" t="s">
        <v>130</v>
      </c>
      <c r="X307" t="s">
        <v>130</v>
      </c>
      <c r="Y307">
        <f t="shared" si="68"/>
        <v>2100</v>
      </c>
      <c r="Z307" t="s">
        <v>155</v>
      </c>
      <c r="AB307">
        <f t="shared" si="65"/>
        <v>287000</v>
      </c>
      <c r="AC307">
        <f t="shared" si="64"/>
        <v>0.92660550458715596</v>
      </c>
      <c r="AD307">
        <f t="shared" si="66"/>
        <v>2.6330275229357798</v>
      </c>
      <c r="AE307">
        <f t="shared" si="67"/>
        <v>0.3519163763066202</v>
      </c>
    </row>
    <row r="308" spans="1:31" x14ac:dyDescent="0.2">
      <c r="A308" t="s">
        <v>350</v>
      </c>
      <c r="B308" t="s">
        <v>351</v>
      </c>
      <c r="C308" t="s">
        <v>374</v>
      </c>
      <c r="D308">
        <v>7</v>
      </c>
      <c r="E308">
        <v>70000</v>
      </c>
      <c r="F308">
        <v>41.5</v>
      </c>
      <c r="G308">
        <f t="shared" si="63"/>
        <v>415000</v>
      </c>
      <c r="H308">
        <f t="shared" si="62"/>
        <v>5.9285714285714288</v>
      </c>
      <c r="I308">
        <v>5.7099999999999998E-2</v>
      </c>
      <c r="J308">
        <f t="shared" si="58"/>
        <v>0.57099999999999995</v>
      </c>
      <c r="L308">
        <v>0.42599999999999999</v>
      </c>
      <c r="N308">
        <v>28</v>
      </c>
      <c r="O308">
        <v>128</v>
      </c>
      <c r="Q308">
        <v>85</v>
      </c>
      <c r="R308">
        <v>276</v>
      </c>
      <c r="V308" t="s">
        <v>34</v>
      </c>
      <c r="W308" t="s">
        <v>130</v>
      </c>
      <c r="X308" t="s">
        <v>130</v>
      </c>
      <c r="Y308">
        <f t="shared" si="68"/>
        <v>2410</v>
      </c>
      <c r="Z308" t="s">
        <v>155</v>
      </c>
      <c r="AB308">
        <f t="shared" si="65"/>
        <v>276000</v>
      </c>
      <c r="AC308">
        <f t="shared" si="64"/>
        <v>1.1327433628318584</v>
      </c>
      <c r="AD308">
        <f t="shared" si="66"/>
        <v>2.4424778761061945</v>
      </c>
      <c r="AE308">
        <f t="shared" si="67"/>
        <v>0.46376811594202899</v>
      </c>
    </row>
    <row r="309" spans="1:31" x14ac:dyDescent="0.2">
      <c r="A309" t="s">
        <v>350</v>
      </c>
      <c r="B309" t="s">
        <v>351</v>
      </c>
      <c r="C309" t="s">
        <v>375</v>
      </c>
      <c r="D309">
        <v>8.1</v>
      </c>
      <c r="E309">
        <v>81000</v>
      </c>
      <c r="F309">
        <v>41.7</v>
      </c>
      <c r="G309">
        <f t="shared" si="63"/>
        <v>417000</v>
      </c>
      <c r="H309">
        <f t="shared" si="62"/>
        <v>5.1481481481481488</v>
      </c>
      <c r="I309">
        <v>7.7399999999999997E-2</v>
      </c>
      <c r="J309">
        <f t="shared" si="58"/>
        <v>0.77400000000000002</v>
      </c>
      <c r="L309">
        <v>0.57699999999999996</v>
      </c>
      <c r="N309">
        <v>28</v>
      </c>
      <c r="O309">
        <v>106</v>
      </c>
      <c r="Q309">
        <v>100</v>
      </c>
      <c r="R309">
        <v>330</v>
      </c>
      <c r="V309" t="s">
        <v>34</v>
      </c>
      <c r="W309" t="s">
        <v>130</v>
      </c>
      <c r="X309" t="s">
        <v>130</v>
      </c>
      <c r="Y309">
        <f t="shared" si="68"/>
        <v>2340</v>
      </c>
      <c r="Z309" t="s">
        <v>155</v>
      </c>
      <c r="AB309">
        <f t="shared" si="65"/>
        <v>330000</v>
      </c>
      <c r="AC309">
        <f t="shared" si="64"/>
        <v>0.828125</v>
      </c>
      <c r="AD309">
        <f t="shared" si="66"/>
        <v>2.578125</v>
      </c>
      <c r="AE309">
        <f t="shared" si="67"/>
        <v>0.32121212121212123</v>
      </c>
    </row>
    <row r="310" spans="1:31" x14ac:dyDescent="0.2">
      <c r="A310" t="s">
        <v>350</v>
      </c>
      <c r="B310" t="s">
        <v>351</v>
      </c>
      <c r="C310" t="s">
        <v>376</v>
      </c>
      <c r="D310">
        <v>5.17</v>
      </c>
      <c r="E310">
        <v>51700</v>
      </c>
      <c r="F310">
        <v>44.6</v>
      </c>
      <c r="G310">
        <f t="shared" si="63"/>
        <v>446000</v>
      </c>
      <c r="H310">
        <f t="shared" si="62"/>
        <v>8.6266924564796916</v>
      </c>
      <c r="I310">
        <v>4.53E-2</v>
      </c>
      <c r="J310">
        <f t="shared" si="58"/>
        <v>0.45300000000000001</v>
      </c>
      <c r="L310">
        <v>0.34</v>
      </c>
      <c r="N310">
        <v>22</v>
      </c>
      <c r="O310">
        <v>119</v>
      </c>
      <c r="Q310">
        <v>94</v>
      </c>
      <c r="R310">
        <v>396</v>
      </c>
      <c r="V310" t="s">
        <v>34</v>
      </c>
      <c r="W310" t="s">
        <v>130</v>
      </c>
      <c r="X310" t="s">
        <v>130</v>
      </c>
      <c r="Y310">
        <f t="shared" si="68"/>
        <v>2350</v>
      </c>
      <c r="Z310" t="s">
        <v>155</v>
      </c>
      <c r="AB310">
        <f t="shared" si="65"/>
        <v>396000</v>
      </c>
      <c r="AC310">
        <f t="shared" si="64"/>
        <v>1.0258620689655173</v>
      </c>
      <c r="AD310">
        <f t="shared" si="66"/>
        <v>3.4137931034482758</v>
      </c>
      <c r="AE310">
        <f t="shared" si="67"/>
        <v>0.3005050505050505</v>
      </c>
    </row>
    <row r="311" spans="1:31" x14ac:dyDescent="0.2">
      <c r="A311" t="s">
        <v>350</v>
      </c>
      <c r="B311" t="s">
        <v>351</v>
      </c>
      <c r="C311" t="s">
        <v>377</v>
      </c>
      <c r="D311">
        <v>5.08</v>
      </c>
      <c r="E311">
        <v>50800</v>
      </c>
      <c r="F311">
        <v>44.4</v>
      </c>
      <c r="G311">
        <f t="shared" si="63"/>
        <v>444000</v>
      </c>
      <c r="H311">
        <f t="shared" si="62"/>
        <v>8.7401574803149611</v>
      </c>
      <c r="I311">
        <v>4.8599999999999997E-2</v>
      </c>
      <c r="J311">
        <f t="shared" si="58"/>
        <v>0.48599999999999999</v>
      </c>
      <c r="L311">
        <v>0.39500000000000002</v>
      </c>
      <c r="N311">
        <v>27</v>
      </c>
      <c r="O311">
        <v>92</v>
      </c>
      <c r="Q311">
        <v>88</v>
      </c>
      <c r="R311">
        <v>243</v>
      </c>
      <c r="V311" t="s">
        <v>34</v>
      </c>
      <c r="W311" t="s">
        <v>130</v>
      </c>
      <c r="X311" t="s">
        <v>130</v>
      </c>
      <c r="Y311">
        <f t="shared" si="68"/>
        <v>2070</v>
      </c>
      <c r="Z311" t="s">
        <v>155</v>
      </c>
      <c r="AB311">
        <f t="shared" si="65"/>
        <v>243000</v>
      </c>
      <c r="AC311">
        <f t="shared" si="64"/>
        <v>0.8</v>
      </c>
      <c r="AD311">
        <f t="shared" si="66"/>
        <v>2.1130434782608694</v>
      </c>
      <c r="AE311">
        <f t="shared" si="67"/>
        <v>0.37860082304526749</v>
      </c>
    </row>
    <row r="312" spans="1:31" x14ac:dyDescent="0.2">
      <c r="A312" t="s">
        <v>350</v>
      </c>
      <c r="B312" t="s">
        <v>351</v>
      </c>
      <c r="C312" t="s">
        <v>378</v>
      </c>
      <c r="D312">
        <v>6.41</v>
      </c>
      <c r="E312">
        <v>64100</v>
      </c>
      <c r="F312">
        <v>43.1</v>
      </c>
      <c r="G312">
        <f t="shared" si="63"/>
        <v>431000</v>
      </c>
      <c r="H312">
        <f t="shared" si="62"/>
        <v>6.7238689547581902</v>
      </c>
      <c r="I312">
        <v>5.1700000000000003E-2</v>
      </c>
      <c r="J312">
        <f t="shared" si="58"/>
        <v>0.51700000000000002</v>
      </c>
      <c r="L312">
        <v>0.46</v>
      </c>
      <c r="N312">
        <v>35</v>
      </c>
      <c r="O312">
        <v>99</v>
      </c>
      <c r="Q312">
        <v>108</v>
      </c>
      <c r="R312">
        <v>332</v>
      </c>
      <c r="V312" t="s">
        <v>34</v>
      </c>
      <c r="W312" t="s">
        <v>130</v>
      </c>
      <c r="X312" t="s">
        <v>130</v>
      </c>
      <c r="Y312">
        <f t="shared" si="68"/>
        <v>2420</v>
      </c>
      <c r="Z312" t="s">
        <v>155</v>
      </c>
      <c r="AB312">
        <f t="shared" si="65"/>
        <v>332000</v>
      </c>
      <c r="AC312">
        <f t="shared" si="64"/>
        <v>0.69230769230769229</v>
      </c>
      <c r="AD312">
        <f t="shared" si="66"/>
        <v>2.3216783216783217</v>
      </c>
      <c r="AE312">
        <f t="shared" si="67"/>
        <v>0.29819277108433734</v>
      </c>
    </row>
    <row r="313" spans="1:31" x14ac:dyDescent="0.2">
      <c r="A313" t="s">
        <v>350</v>
      </c>
      <c r="B313" t="s">
        <v>351</v>
      </c>
      <c r="C313" t="s">
        <v>379</v>
      </c>
      <c r="D313">
        <v>9</v>
      </c>
      <c r="E313">
        <v>90000</v>
      </c>
      <c r="F313">
        <v>39.4</v>
      </c>
      <c r="G313">
        <f t="shared" si="63"/>
        <v>394000</v>
      </c>
      <c r="H313">
        <f t="shared" si="62"/>
        <v>4.3777777777777773</v>
      </c>
      <c r="I313">
        <v>9.4299999999999995E-2</v>
      </c>
      <c r="J313">
        <f t="shared" si="58"/>
        <v>0.94299999999999995</v>
      </c>
      <c r="L313">
        <v>0.61799999999999999</v>
      </c>
      <c r="N313">
        <v>40</v>
      </c>
      <c r="O313">
        <v>114</v>
      </c>
      <c r="Q313">
        <v>99</v>
      </c>
      <c r="R313">
        <v>268</v>
      </c>
      <c r="V313" t="s">
        <v>34</v>
      </c>
      <c r="W313" t="s">
        <v>130</v>
      </c>
      <c r="X313" t="s">
        <v>130</v>
      </c>
      <c r="Y313">
        <f t="shared" si="68"/>
        <v>2530</v>
      </c>
      <c r="Z313" t="s">
        <v>155</v>
      </c>
      <c r="AB313">
        <f t="shared" si="65"/>
        <v>268000</v>
      </c>
      <c r="AC313">
        <f t="shared" si="64"/>
        <v>0.82014388489208634</v>
      </c>
      <c r="AD313">
        <f t="shared" si="66"/>
        <v>1.9280575539568345</v>
      </c>
      <c r="AE313">
        <f t="shared" si="67"/>
        <v>0.42537313432835822</v>
      </c>
    </row>
    <row r="314" spans="1:31" x14ac:dyDescent="0.2">
      <c r="A314" t="s">
        <v>350</v>
      </c>
      <c r="B314" t="s">
        <v>351</v>
      </c>
      <c r="C314" t="s">
        <v>380</v>
      </c>
      <c r="D314">
        <v>5.34</v>
      </c>
      <c r="E314">
        <v>53400</v>
      </c>
      <c r="F314">
        <v>44.5</v>
      </c>
      <c r="G314">
        <f t="shared" si="63"/>
        <v>445000</v>
      </c>
      <c r="H314">
        <f t="shared" si="62"/>
        <v>8.3333333333333339</v>
      </c>
      <c r="I314">
        <v>4.5900000000000003E-2</v>
      </c>
      <c r="J314">
        <f t="shared" si="58"/>
        <v>0.45900000000000002</v>
      </c>
      <c r="L314">
        <v>0.47599999999999998</v>
      </c>
      <c r="N314">
        <v>24</v>
      </c>
      <c r="O314">
        <v>92</v>
      </c>
      <c r="Q314">
        <v>110</v>
      </c>
      <c r="R314">
        <v>252</v>
      </c>
      <c r="V314" t="s">
        <v>34</v>
      </c>
      <c r="W314" t="s">
        <v>130</v>
      </c>
      <c r="X314" t="s">
        <v>130</v>
      </c>
      <c r="Y314">
        <f t="shared" si="68"/>
        <v>2260</v>
      </c>
      <c r="Z314" t="s">
        <v>155</v>
      </c>
      <c r="AB314">
        <f t="shared" si="65"/>
        <v>252000</v>
      </c>
      <c r="AC314">
        <f t="shared" si="64"/>
        <v>0.68656716417910446</v>
      </c>
      <c r="AD314">
        <f t="shared" si="66"/>
        <v>1.8805970149253732</v>
      </c>
      <c r="AE314">
        <f t="shared" si="67"/>
        <v>0.36507936507936506</v>
      </c>
    </row>
    <row r="315" spans="1:31" x14ac:dyDescent="0.2">
      <c r="A315" t="s">
        <v>350</v>
      </c>
      <c r="B315" t="s">
        <v>351</v>
      </c>
      <c r="C315" t="s">
        <v>381</v>
      </c>
      <c r="D315">
        <v>2.9</v>
      </c>
      <c r="E315">
        <v>29000</v>
      </c>
      <c r="F315">
        <v>45.5</v>
      </c>
      <c r="G315">
        <f t="shared" si="63"/>
        <v>455000</v>
      </c>
      <c r="H315">
        <f t="shared" si="62"/>
        <v>15.689655172413794</v>
      </c>
      <c r="I315">
        <v>4.7899999999999998E-2</v>
      </c>
      <c r="J315">
        <f t="shared" si="58"/>
        <v>0.47899999999999998</v>
      </c>
      <c r="L315">
        <v>0.33700000000000002</v>
      </c>
      <c r="N315">
        <v>26</v>
      </c>
      <c r="O315">
        <v>96</v>
      </c>
      <c r="Q315">
        <v>87</v>
      </c>
      <c r="R315">
        <v>236</v>
      </c>
      <c r="V315" t="s">
        <v>34</v>
      </c>
      <c r="W315" t="s">
        <v>130</v>
      </c>
      <c r="X315" t="s">
        <v>130</v>
      </c>
      <c r="Y315">
        <f t="shared" si="68"/>
        <v>2090</v>
      </c>
      <c r="Z315" t="s">
        <v>155</v>
      </c>
      <c r="AB315">
        <f t="shared" si="65"/>
        <v>236000</v>
      </c>
      <c r="AC315">
        <f t="shared" si="64"/>
        <v>0.84955752212389379</v>
      </c>
      <c r="AD315">
        <f t="shared" si="66"/>
        <v>2.0884955752212391</v>
      </c>
      <c r="AE315">
        <f t="shared" si="67"/>
        <v>0.40677966101694918</v>
      </c>
    </row>
    <row r="316" spans="1:31" x14ac:dyDescent="0.2">
      <c r="A316" t="s">
        <v>350</v>
      </c>
      <c r="B316" t="s">
        <v>351</v>
      </c>
      <c r="C316" t="s">
        <v>382</v>
      </c>
      <c r="D316">
        <v>4.67</v>
      </c>
      <c r="E316">
        <v>46700</v>
      </c>
      <c r="F316">
        <v>43.7</v>
      </c>
      <c r="G316">
        <f t="shared" si="63"/>
        <v>437000</v>
      </c>
      <c r="H316">
        <f t="shared" si="62"/>
        <v>9.357601713062099</v>
      </c>
      <c r="I316">
        <v>4.4400000000000002E-2</v>
      </c>
      <c r="J316">
        <f t="shared" si="58"/>
        <v>0.44400000000000001</v>
      </c>
      <c r="L316">
        <v>0.47499999999999998</v>
      </c>
      <c r="N316">
        <v>20</v>
      </c>
      <c r="O316">
        <v>103</v>
      </c>
      <c r="Q316">
        <v>79</v>
      </c>
      <c r="R316">
        <v>203</v>
      </c>
      <c r="V316" t="s">
        <v>34</v>
      </c>
      <c r="W316" t="s">
        <v>130</v>
      </c>
      <c r="X316" t="s">
        <v>130</v>
      </c>
      <c r="Y316">
        <f t="shared" si="68"/>
        <v>2020</v>
      </c>
      <c r="Z316" t="s">
        <v>155</v>
      </c>
      <c r="AB316">
        <f t="shared" si="65"/>
        <v>203000</v>
      </c>
      <c r="AC316">
        <f t="shared" si="64"/>
        <v>1.0404040404040404</v>
      </c>
      <c r="AD316">
        <f t="shared" si="66"/>
        <v>2.0505050505050506</v>
      </c>
      <c r="AE316">
        <f t="shared" si="67"/>
        <v>0.5073891625615764</v>
      </c>
    </row>
    <row r="317" spans="1:31" x14ac:dyDescent="0.2">
      <c r="A317" t="s">
        <v>350</v>
      </c>
      <c r="B317" t="s">
        <v>351</v>
      </c>
      <c r="C317" t="s">
        <v>383</v>
      </c>
      <c r="D317">
        <v>3.39</v>
      </c>
      <c r="E317">
        <v>33900</v>
      </c>
      <c r="F317">
        <v>45</v>
      </c>
      <c r="G317">
        <f t="shared" si="63"/>
        <v>450000</v>
      </c>
      <c r="H317">
        <f t="shared" si="62"/>
        <v>13.274336283185841</v>
      </c>
      <c r="I317">
        <v>5.1799999999999999E-2</v>
      </c>
      <c r="J317">
        <f t="shared" si="58"/>
        <v>0.51800000000000002</v>
      </c>
      <c r="L317">
        <v>0.46</v>
      </c>
      <c r="N317">
        <v>23</v>
      </c>
      <c r="O317">
        <v>82</v>
      </c>
      <c r="Q317">
        <v>90</v>
      </c>
      <c r="R317">
        <v>279</v>
      </c>
      <c r="V317" t="s">
        <v>34</v>
      </c>
      <c r="W317" t="s">
        <v>130</v>
      </c>
      <c r="X317" t="s">
        <v>130</v>
      </c>
      <c r="Y317">
        <f t="shared" si="68"/>
        <v>1950</v>
      </c>
      <c r="Z317" t="s">
        <v>155</v>
      </c>
      <c r="AB317">
        <f t="shared" si="65"/>
        <v>279000</v>
      </c>
      <c r="AC317">
        <f t="shared" si="64"/>
        <v>0.72566371681415931</v>
      </c>
      <c r="AD317">
        <f t="shared" si="66"/>
        <v>2.4690265486725664</v>
      </c>
      <c r="AE317">
        <f t="shared" si="67"/>
        <v>0.29390681003584229</v>
      </c>
    </row>
    <row r="318" spans="1:31" x14ac:dyDescent="0.2">
      <c r="A318" t="s">
        <v>350</v>
      </c>
      <c r="B318" t="s">
        <v>351</v>
      </c>
      <c r="C318" t="s">
        <v>384</v>
      </c>
      <c r="D318">
        <v>7.71</v>
      </c>
      <c r="E318">
        <v>77100</v>
      </c>
      <c r="F318">
        <v>41.4</v>
      </c>
      <c r="G318">
        <f t="shared" si="63"/>
        <v>414000</v>
      </c>
      <c r="H318">
        <f t="shared" si="62"/>
        <v>5.3696498054474704</v>
      </c>
      <c r="I318">
        <v>7.3899999999999993E-2</v>
      </c>
      <c r="J318">
        <f t="shared" si="58"/>
        <v>0.73899999999999988</v>
      </c>
      <c r="L318">
        <v>0.63700000000000001</v>
      </c>
      <c r="N318">
        <v>38</v>
      </c>
      <c r="O318">
        <v>95</v>
      </c>
      <c r="Q318">
        <v>125</v>
      </c>
      <c r="R318">
        <v>209</v>
      </c>
      <c r="V318" t="s">
        <v>34</v>
      </c>
      <c r="W318" t="s">
        <v>130</v>
      </c>
      <c r="X318" t="s">
        <v>130</v>
      </c>
      <c r="Y318">
        <f t="shared" si="68"/>
        <v>2580</v>
      </c>
      <c r="Z318" t="s">
        <v>155</v>
      </c>
      <c r="AB318">
        <f t="shared" si="65"/>
        <v>209000</v>
      </c>
      <c r="AC318">
        <f t="shared" si="64"/>
        <v>0.58282208588957052</v>
      </c>
      <c r="AD318">
        <f t="shared" si="66"/>
        <v>1.2822085889570551</v>
      </c>
      <c r="AE318">
        <f t="shared" si="67"/>
        <v>0.45454545454545453</v>
      </c>
    </row>
    <row r="319" spans="1:31" x14ac:dyDescent="0.2">
      <c r="A319" t="s">
        <v>350</v>
      </c>
      <c r="B319" t="s">
        <v>351</v>
      </c>
      <c r="C319" t="s">
        <v>385</v>
      </c>
      <c r="D319">
        <v>4.33</v>
      </c>
      <c r="E319">
        <v>43300</v>
      </c>
      <c r="F319">
        <v>43.2</v>
      </c>
      <c r="G319">
        <f t="shared" si="63"/>
        <v>432000</v>
      </c>
      <c r="H319">
        <f t="shared" si="62"/>
        <v>9.9769053117782907</v>
      </c>
      <c r="I319">
        <v>5.3199999999999997E-2</v>
      </c>
      <c r="J319">
        <f t="shared" si="58"/>
        <v>0.53200000000000003</v>
      </c>
      <c r="L319">
        <v>0.39900000000000002</v>
      </c>
      <c r="N319">
        <v>25</v>
      </c>
      <c r="O319">
        <v>98</v>
      </c>
      <c r="Q319">
        <v>103</v>
      </c>
      <c r="R319">
        <v>235</v>
      </c>
      <c r="V319" t="s">
        <v>34</v>
      </c>
      <c r="W319" t="s">
        <v>130</v>
      </c>
      <c r="X319" t="s">
        <v>130</v>
      </c>
      <c r="Y319">
        <f t="shared" si="68"/>
        <v>2260</v>
      </c>
      <c r="Z319" t="s">
        <v>155</v>
      </c>
      <c r="AB319">
        <f t="shared" si="65"/>
        <v>235000</v>
      </c>
      <c r="AC319">
        <f t="shared" si="64"/>
        <v>0.765625</v>
      </c>
      <c r="AD319">
        <f t="shared" si="66"/>
        <v>1.8359375</v>
      </c>
      <c r="AE319">
        <f t="shared" si="67"/>
        <v>0.41702127659574467</v>
      </c>
    </row>
    <row r="320" spans="1:31" x14ac:dyDescent="0.2">
      <c r="A320" t="s">
        <v>350</v>
      </c>
      <c r="B320" t="s">
        <v>351</v>
      </c>
      <c r="C320" t="s">
        <v>386</v>
      </c>
      <c r="D320">
        <v>1.95</v>
      </c>
      <c r="E320">
        <v>19500</v>
      </c>
      <c r="F320">
        <v>46.2</v>
      </c>
      <c r="G320">
        <f t="shared" si="63"/>
        <v>462000</v>
      </c>
      <c r="H320">
        <f t="shared" si="62"/>
        <v>23.692307692307693</v>
      </c>
      <c r="I320">
        <v>4.9000000000000002E-2</v>
      </c>
      <c r="J320">
        <f t="shared" si="58"/>
        <v>0.49</v>
      </c>
      <c r="L320">
        <v>0.39800000000000002</v>
      </c>
      <c r="N320">
        <v>23</v>
      </c>
      <c r="O320">
        <v>106</v>
      </c>
      <c r="Q320">
        <v>73</v>
      </c>
      <c r="R320">
        <v>227</v>
      </c>
      <c r="V320" t="s">
        <v>34</v>
      </c>
      <c r="W320" t="s">
        <v>130</v>
      </c>
      <c r="X320" t="s">
        <v>130</v>
      </c>
      <c r="Y320">
        <f t="shared" si="68"/>
        <v>2020</v>
      </c>
      <c r="Z320" t="s">
        <v>155</v>
      </c>
      <c r="AB320">
        <f t="shared" si="65"/>
        <v>227000</v>
      </c>
      <c r="AC320">
        <f t="shared" si="64"/>
        <v>1.1041666666666667</v>
      </c>
      <c r="AD320">
        <f t="shared" si="66"/>
        <v>2.3645833333333335</v>
      </c>
      <c r="AE320">
        <f t="shared" si="67"/>
        <v>0.46696035242290751</v>
      </c>
    </row>
    <row r="321" spans="1:31" x14ac:dyDescent="0.2">
      <c r="A321" t="s">
        <v>350</v>
      </c>
      <c r="B321" t="s">
        <v>351</v>
      </c>
      <c r="C321" t="s">
        <v>387</v>
      </c>
      <c r="D321">
        <v>2.86</v>
      </c>
      <c r="E321">
        <v>28600</v>
      </c>
      <c r="F321">
        <v>45</v>
      </c>
      <c r="G321">
        <f t="shared" si="63"/>
        <v>450000</v>
      </c>
      <c r="H321">
        <f t="shared" si="62"/>
        <v>15.734265734265735</v>
      </c>
      <c r="I321">
        <v>4.9599999999999998E-2</v>
      </c>
      <c r="J321">
        <f t="shared" si="58"/>
        <v>0.496</v>
      </c>
      <c r="L321">
        <v>0.45400000000000001</v>
      </c>
      <c r="N321">
        <v>26</v>
      </c>
      <c r="O321">
        <v>129</v>
      </c>
      <c r="Q321">
        <v>98</v>
      </c>
      <c r="R321">
        <v>253</v>
      </c>
      <c r="V321" t="s">
        <v>34</v>
      </c>
      <c r="W321" t="s">
        <v>130</v>
      </c>
      <c r="X321" t="s">
        <v>130</v>
      </c>
      <c r="Y321">
        <f t="shared" si="68"/>
        <v>2530</v>
      </c>
      <c r="Z321" t="s">
        <v>155</v>
      </c>
      <c r="AB321">
        <f t="shared" si="65"/>
        <v>253000</v>
      </c>
      <c r="AC321">
        <f t="shared" si="64"/>
        <v>1.0403225806451613</v>
      </c>
      <c r="AD321">
        <f t="shared" si="66"/>
        <v>2.0403225806451615</v>
      </c>
      <c r="AE321">
        <f t="shared" si="67"/>
        <v>0.50988142292490124</v>
      </c>
    </row>
    <row r="322" spans="1:31" x14ac:dyDescent="0.2">
      <c r="A322" t="s">
        <v>350</v>
      </c>
      <c r="B322" t="s">
        <v>351</v>
      </c>
      <c r="C322" t="s">
        <v>388</v>
      </c>
      <c r="D322">
        <v>1.36</v>
      </c>
      <c r="E322">
        <v>13600.000000000002</v>
      </c>
      <c r="F322">
        <v>47.9</v>
      </c>
      <c r="G322">
        <f t="shared" si="63"/>
        <v>479000</v>
      </c>
      <c r="H322">
        <f t="shared" si="62"/>
        <v>35.220588235294116</v>
      </c>
      <c r="I322">
        <v>5.04E-2</v>
      </c>
      <c r="J322">
        <f t="shared" si="58"/>
        <v>0.504</v>
      </c>
      <c r="L322">
        <v>0.29699999999999999</v>
      </c>
      <c r="N322">
        <v>25</v>
      </c>
      <c r="O322">
        <v>108</v>
      </c>
      <c r="Q322">
        <v>84</v>
      </c>
      <c r="R322">
        <v>227</v>
      </c>
      <c r="V322" t="s">
        <v>34</v>
      </c>
      <c r="W322" t="s">
        <v>130</v>
      </c>
      <c r="X322" t="s">
        <v>130</v>
      </c>
      <c r="Y322">
        <f t="shared" si="68"/>
        <v>2170</v>
      </c>
      <c r="Z322" t="s">
        <v>155</v>
      </c>
      <c r="AB322">
        <f t="shared" si="65"/>
        <v>227000</v>
      </c>
      <c r="AC322">
        <f t="shared" si="64"/>
        <v>0.99082568807339455</v>
      </c>
      <c r="AD322">
        <f t="shared" si="66"/>
        <v>2.0825688073394497</v>
      </c>
      <c r="AE322">
        <f t="shared" si="67"/>
        <v>0.47577092511013214</v>
      </c>
    </row>
    <row r="323" spans="1:31" x14ac:dyDescent="0.2">
      <c r="A323" t="s">
        <v>350</v>
      </c>
      <c r="B323" t="s">
        <v>351</v>
      </c>
      <c r="C323" t="s">
        <v>389</v>
      </c>
      <c r="D323">
        <v>6.07</v>
      </c>
      <c r="E323">
        <v>60700</v>
      </c>
      <c r="F323">
        <v>41.2</v>
      </c>
      <c r="G323">
        <f t="shared" si="63"/>
        <v>412000</v>
      </c>
      <c r="H323">
        <f t="shared" si="62"/>
        <v>6.7874794069192754</v>
      </c>
      <c r="I323">
        <v>0.14799999999999999</v>
      </c>
      <c r="J323">
        <f t="shared" si="58"/>
        <v>1.48</v>
      </c>
      <c r="L323">
        <v>1.01</v>
      </c>
      <c r="N323">
        <v>128</v>
      </c>
      <c r="O323">
        <v>109</v>
      </c>
      <c r="Q323">
        <v>118</v>
      </c>
      <c r="R323">
        <v>246</v>
      </c>
      <c r="V323" t="s">
        <v>34</v>
      </c>
      <c r="W323" t="s">
        <v>130</v>
      </c>
      <c r="X323" t="s">
        <v>130</v>
      </c>
      <c r="Y323">
        <f t="shared" si="68"/>
        <v>3550</v>
      </c>
      <c r="Z323" t="s">
        <v>155</v>
      </c>
      <c r="AB323">
        <f t="shared" si="65"/>
        <v>246000</v>
      </c>
      <c r="AC323">
        <f t="shared" si="64"/>
        <v>0.44308943089430897</v>
      </c>
      <c r="AD323">
        <f t="shared" si="66"/>
        <v>1</v>
      </c>
      <c r="AE323">
        <f t="shared" si="67"/>
        <v>0.44308943089430897</v>
      </c>
    </row>
    <row r="324" spans="1:31" x14ac:dyDescent="0.2">
      <c r="A324" t="s">
        <v>350</v>
      </c>
      <c r="B324" t="s">
        <v>351</v>
      </c>
      <c r="C324" t="s">
        <v>390</v>
      </c>
      <c r="D324">
        <v>5.9</v>
      </c>
      <c r="E324">
        <v>59000</v>
      </c>
      <c r="F324">
        <v>42.7</v>
      </c>
      <c r="G324">
        <f t="shared" si="63"/>
        <v>427000</v>
      </c>
      <c r="H324">
        <f t="shared" si="62"/>
        <v>7.2372881355932206</v>
      </c>
      <c r="I324">
        <v>5.0700000000000002E-2</v>
      </c>
      <c r="J324">
        <f t="shared" si="58"/>
        <v>0.50700000000000001</v>
      </c>
      <c r="L324">
        <v>0.47899999999999998</v>
      </c>
      <c r="N324">
        <v>22</v>
      </c>
      <c r="O324">
        <v>98</v>
      </c>
      <c r="Q324">
        <v>87</v>
      </c>
      <c r="R324">
        <v>222</v>
      </c>
      <c r="V324" t="s">
        <v>34</v>
      </c>
      <c r="W324" t="s">
        <v>130</v>
      </c>
      <c r="X324" t="s">
        <v>130</v>
      </c>
      <c r="Y324">
        <f t="shared" si="68"/>
        <v>2070</v>
      </c>
      <c r="Z324" t="s">
        <v>155</v>
      </c>
      <c r="AB324">
        <f t="shared" si="65"/>
        <v>222000</v>
      </c>
      <c r="AC324">
        <f t="shared" si="64"/>
        <v>0.8990825688073395</v>
      </c>
      <c r="AD324">
        <f t="shared" si="66"/>
        <v>2.0366972477064218</v>
      </c>
      <c r="AE324">
        <f t="shared" si="67"/>
        <v>0.44144144144144143</v>
      </c>
    </row>
    <row r="325" spans="1:31" x14ac:dyDescent="0.2">
      <c r="A325" t="s">
        <v>350</v>
      </c>
      <c r="B325" t="s">
        <v>351</v>
      </c>
      <c r="C325" t="s">
        <v>391</v>
      </c>
      <c r="D325">
        <v>7.9</v>
      </c>
      <c r="E325">
        <v>79000</v>
      </c>
      <c r="F325">
        <v>40.700000000000003</v>
      </c>
      <c r="G325">
        <f t="shared" si="63"/>
        <v>407000</v>
      </c>
      <c r="H325">
        <f t="shared" si="62"/>
        <v>5.1518987341772151</v>
      </c>
      <c r="I325">
        <v>8.4400000000000003E-2</v>
      </c>
      <c r="J325">
        <f t="shared" si="58"/>
        <v>0.84400000000000008</v>
      </c>
      <c r="L325">
        <v>0.72799999999999998</v>
      </c>
      <c r="N325">
        <v>27</v>
      </c>
      <c r="O325">
        <v>151</v>
      </c>
      <c r="Q325">
        <v>140</v>
      </c>
      <c r="R325">
        <v>233</v>
      </c>
      <c r="V325" t="s">
        <v>34</v>
      </c>
      <c r="W325" t="s">
        <v>130</v>
      </c>
      <c r="X325" t="s">
        <v>130</v>
      </c>
      <c r="Y325">
        <f t="shared" si="68"/>
        <v>3180</v>
      </c>
      <c r="Z325" t="s">
        <v>155</v>
      </c>
      <c r="AB325">
        <f t="shared" si="65"/>
        <v>233000</v>
      </c>
      <c r="AC325">
        <f t="shared" si="64"/>
        <v>0.90419161676646709</v>
      </c>
      <c r="AD325">
        <f t="shared" si="66"/>
        <v>1.3952095808383234</v>
      </c>
      <c r="AE325">
        <f t="shared" si="67"/>
        <v>0.64806866952789699</v>
      </c>
    </row>
    <row r="326" spans="1:31" x14ac:dyDescent="0.2">
      <c r="A326" t="s">
        <v>350</v>
      </c>
      <c r="B326" t="s">
        <v>351</v>
      </c>
      <c r="C326" t="s">
        <v>392</v>
      </c>
      <c r="D326">
        <v>3.98</v>
      </c>
      <c r="E326">
        <v>39800</v>
      </c>
      <c r="F326">
        <v>44.6</v>
      </c>
      <c r="G326">
        <f t="shared" si="63"/>
        <v>446000</v>
      </c>
      <c r="H326">
        <f t="shared" si="62"/>
        <v>11.206030150753769</v>
      </c>
      <c r="I326">
        <v>4.2200000000000001E-2</v>
      </c>
      <c r="J326">
        <f t="shared" si="58"/>
        <v>0.42200000000000004</v>
      </c>
      <c r="L326">
        <v>0.59199999999999997</v>
      </c>
      <c r="N326">
        <v>24</v>
      </c>
      <c r="O326">
        <v>77</v>
      </c>
      <c r="Q326">
        <v>96</v>
      </c>
      <c r="R326">
        <v>228</v>
      </c>
      <c r="V326" t="s">
        <v>34</v>
      </c>
      <c r="W326" t="s">
        <v>130</v>
      </c>
      <c r="X326" t="s">
        <v>130</v>
      </c>
      <c r="Y326">
        <f t="shared" si="68"/>
        <v>1970</v>
      </c>
      <c r="Z326" t="s">
        <v>155</v>
      </c>
      <c r="AB326">
        <f t="shared" si="65"/>
        <v>228000</v>
      </c>
      <c r="AC326">
        <f t="shared" si="64"/>
        <v>0.64166666666666672</v>
      </c>
      <c r="AD326">
        <f t="shared" si="66"/>
        <v>1.9</v>
      </c>
      <c r="AE326">
        <f t="shared" si="67"/>
        <v>0.33771929824561403</v>
      </c>
    </row>
    <row r="327" spans="1:31" x14ac:dyDescent="0.2">
      <c r="A327" t="s">
        <v>350</v>
      </c>
      <c r="B327" t="s">
        <v>351</v>
      </c>
      <c r="C327" t="s">
        <v>393</v>
      </c>
      <c r="D327">
        <v>9.3800000000000008</v>
      </c>
      <c r="E327">
        <v>93800.000000000015</v>
      </c>
      <c r="F327">
        <v>38.799999999999997</v>
      </c>
      <c r="G327">
        <f t="shared" si="63"/>
        <v>388000</v>
      </c>
      <c r="H327">
        <f t="shared" si="62"/>
        <v>4.1364605543710011</v>
      </c>
      <c r="I327">
        <v>8.1900000000000001E-2</v>
      </c>
      <c r="J327">
        <f t="shared" si="58"/>
        <v>0.81899999999999995</v>
      </c>
      <c r="L327">
        <v>0.69399999999999995</v>
      </c>
      <c r="N327">
        <v>25</v>
      </c>
      <c r="O327">
        <v>131</v>
      </c>
      <c r="Q327">
        <v>140</v>
      </c>
      <c r="R327">
        <v>378</v>
      </c>
      <c r="V327" t="s">
        <v>34</v>
      </c>
      <c r="W327" t="s">
        <v>130</v>
      </c>
      <c r="X327" t="s">
        <v>130</v>
      </c>
      <c r="Y327">
        <f t="shared" si="68"/>
        <v>2960</v>
      </c>
      <c r="Z327" t="s">
        <v>155</v>
      </c>
      <c r="AB327">
        <f t="shared" si="65"/>
        <v>378000</v>
      </c>
      <c r="AC327">
        <f t="shared" si="64"/>
        <v>0.79393939393939394</v>
      </c>
      <c r="AD327">
        <f t="shared" si="66"/>
        <v>2.290909090909091</v>
      </c>
      <c r="AE327">
        <f t="shared" si="67"/>
        <v>0.34656084656084657</v>
      </c>
    </row>
    <row r="328" spans="1:31" x14ac:dyDescent="0.2">
      <c r="A328" t="s">
        <v>350</v>
      </c>
      <c r="B328" t="s">
        <v>351</v>
      </c>
      <c r="C328" t="s">
        <v>394</v>
      </c>
      <c r="D328">
        <v>6.56</v>
      </c>
      <c r="E328">
        <v>65600</v>
      </c>
      <c r="F328">
        <v>43.3</v>
      </c>
      <c r="G328">
        <f t="shared" si="63"/>
        <v>433000</v>
      </c>
      <c r="H328">
        <f t="shared" si="62"/>
        <v>6.600609756097561</v>
      </c>
      <c r="I328">
        <v>5.3699999999999998E-2</v>
      </c>
      <c r="J328">
        <f t="shared" si="58"/>
        <v>0.53699999999999992</v>
      </c>
      <c r="L328">
        <v>0.59099999999999997</v>
      </c>
      <c r="N328">
        <v>35</v>
      </c>
      <c r="O328">
        <v>104</v>
      </c>
      <c r="Q328">
        <v>120</v>
      </c>
      <c r="R328">
        <v>261</v>
      </c>
      <c r="V328" t="s">
        <v>34</v>
      </c>
      <c r="W328" t="s">
        <v>130</v>
      </c>
      <c r="X328" t="s">
        <v>130</v>
      </c>
      <c r="Y328">
        <f t="shared" si="68"/>
        <v>2590</v>
      </c>
      <c r="Z328" t="s">
        <v>155</v>
      </c>
      <c r="AB328">
        <f t="shared" si="65"/>
        <v>261000</v>
      </c>
      <c r="AC328">
        <f t="shared" si="64"/>
        <v>0.67096774193548392</v>
      </c>
      <c r="AD328">
        <f t="shared" si="66"/>
        <v>1.6838709677419355</v>
      </c>
      <c r="AE328">
        <f t="shared" si="67"/>
        <v>0.39846743295019155</v>
      </c>
    </row>
    <row r="329" spans="1:31" x14ac:dyDescent="0.2">
      <c r="A329" t="s">
        <v>350</v>
      </c>
      <c r="B329" t="s">
        <v>351</v>
      </c>
      <c r="C329" t="s">
        <v>395</v>
      </c>
      <c r="D329">
        <v>5.15</v>
      </c>
      <c r="E329">
        <v>51500</v>
      </c>
      <c r="F329">
        <v>43.1</v>
      </c>
      <c r="G329">
        <f t="shared" si="63"/>
        <v>431000</v>
      </c>
      <c r="H329">
        <f t="shared" si="62"/>
        <v>8.3689320388349504</v>
      </c>
      <c r="I329">
        <v>5.7000000000000002E-2</v>
      </c>
      <c r="J329">
        <f t="shared" si="58"/>
        <v>0.57000000000000006</v>
      </c>
      <c r="L329">
        <v>0.57599999999999996</v>
      </c>
      <c r="N329">
        <v>25</v>
      </c>
      <c r="O329">
        <v>109</v>
      </c>
      <c r="Q329">
        <v>93</v>
      </c>
      <c r="R329">
        <v>204</v>
      </c>
      <c r="V329" t="s">
        <v>34</v>
      </c>
      <c r="W329" t="s">
        <v>130</v>
      </c>
      <c r="X329" t="s">
        <v>130</v>
      </c>
      <c r="Y329">
        <f t="shared" si="68"/>
        <v>2270</v>
      </c>
      <c r="Z329" t="s">
        <v>155</v>
      </c>
      <c r="AB329">
        <f t="shared" si="65"/>
        <v>204000</v>
      </c>
      <c r="AC329">
        <f t="shared" si="64"/>
        <v>0.92372881355932202</v>
      </c>
      <c r="AD329">
        <f t="shared" si="66"/>
        <v>1.728813559322034</v>
      </c>
      <c r="AE329">
        <f t="shared" si="67"/>
        <v>0.53431372549019607</v>
      </c>
    </row>
    <row r="330" spans="1:31" x14ac:dyDescent="0.2">
      <c r="A330" t="s">
        <v>350</v>
      </c>
      <c r="B330" t="s">
        <v>351</v>
      </c>
      <c r="C330" t="s">
        <v>396</v>
      </c>
      <c r="D330">
        <v>7.4</v>
      </c>
      <c r="E330">
        <v>74000</v>
      </c>
      <c r="F330">
        <v>41.7</v>
      </c>
      <c r="G330">
        <f t="shared" si="63"/>
        <v>417000</v>
      </c>
      <c r="H330">
        <f t="shared" si="62"/>
        <v>5.6351351351351351</v>
      </c>
      <c r="I330">
        <v>5.8900000000000001E-2</v>
      </c>
      <c r="J330">
        <f t="shared" si="58"/>
        <v>0.58899999999999997</v>
      </c>
      <c r="L330">
        <v>0.56299999999999994</v>
      </c>
      <c r="N330">
        <v>32</v>
      </c>
      <c r="O330">
        <v>101</v>
      </c>
      <c r="Q330">
        <v>105</v>
      </c>
      <c r="R330">
        <v>215</v>
      </c>
      <c r="V330" t="s">
        <v>34</v>
      </c>
      <c r="W330" t="s">
        <v>130</v>
      </c>
      <c r="X330" t="s">
        <v>130</v>
      </c>
      <c r="Y330">
        <f t="shared" si="68"/>
        <v>2380</v>
      </c>
      <c r="Z330" t="s">
        <v>155</v>
      </c>
      <c r="AB330">
        <f t="shared" si="65"/>
        <v>215000</v>
      </c>
      <c r="AC330">
        <f t="shared" si="64"/>
        <v>0.73722627737226276</v>
      </c>
      <c r="AD330">
        <f t="shared" si="66"/>
        <v>1.5693430656934306</v>
      </c>
      <c r="AE330">
        <f t="shared" si="67"/>
        <v>0.4697674418604651</v>
      </c>
    </row>
    <row r="331" spans="1:31" x14ac:dyDescent="0.2">
      <c r="A331" t="s">
        <v>350</v>
      </c>
      <c r="B331" t="s">
        <v>351</v>
      </c>
      <c r="C331" t="s">
        <v>397</v>
      </c>
      <c r="D331">
        <v>5.97</v>
      </c>
      <c r="E331">
        <v>59700</v>
      </c>
      <c r="F331">
        <v>41.7</v>
      </c>
      <c r="G331">
        <f t="shared" si="63"/>
        <v>417000</v>
      </c>
      <c r="H331">
        <f t="shared" si="62"/>
        <v>6.984924623115579</v>
      </c>
      <c r="I331">
        <v>5.3800000000000001E-2</v>
      </c>
      <c r="J331">
        <f t="shared" si="58"/>
        <v>0.53800000000000003</v>
      </c>
      <c r="L331">
        <v>0.61699999999999999</v>
      </c>
      <c r="N331">
        <v>27</v>
      </c>
      <c r="O331">
        <v>102</v>
      </c>
      <c r="Q331">
        <v>98</v>
      </c>
      <c r="R331">
        <v>195</v>
      </c>
      <c r="V331" t="s">
        <v>34</v>
      </c>
      <c r="W331" t="s">
        <v>130</v>
      </c>
      <c r="X331" t="s">
        <v>130</v>
      </c>
      <c r="Y331">
        <f t="shared" si="68"/>
        <v>2270</v>
      </c>
      <c r="Z331" t="s">
        <v>155</v>
      </c>
      <c r="AB331">
        <f t="shared" si="65"/>
        <v>195000</v>
      </c>
      <c r="AC331">
        <f t="shared" si="64"/>
        <v>0.81599999999999995</v>
      </c>
      <c r="AD331">
        <f t="shared" si="66"/>
        <v>1.56</v>
      </c>
      <c r="AE331">
        <f t="shared" si="67"/>
        <v>0.52307692307692311</v>
      </c>
    </row>
    <row r="332" spans="1:31" x14ac:dyDescent="0.2">
      <c r="A332" t="s">
        <v>350</v>
      </c>
      <c r="B332" t="s">
        <v>351</v>
      </c>
      <c r="C332" t="s">
        <v>398</v>
      </c>
      <c r="D332">
        <v>9.18</v>
      </c>
      <c r="E332">
        <v>91800</v>
      </c>
      <c r="F332">
        <v>38.6</v>
      </c>
      <c r="G332">
        <f t="shared" si="63"/>
        <v>386000</v>
      </c>
      <c r="H332">
        <f t="shared" si="62"/>
        <v>4.20479302832244</v>
      </c>
      <c r="I332">
        <v>8.6699999999999999E-2</v>
      </c>
      <c r="J332">
        <f t="shared" si="58"/>
        <v>0.86699999999999999</v>
      </c>
      <c r="L332">
        <v>0.73599999999999999</v>
      </c>
      <c r="N332">
        <v>22</v>
      </c>
      <c r="O332">
        <v>123</v>
      </c>
      <c r="Q332">
        <v>100</v>
      </c>
      <c r="R332">
        <v>217</v>
      </c>
      <c r="V332" t="s">
        <v>34</v>
      </c>
      <c r="W332" t="s">
        <v>130</v>
      </c>
      <c r="X332" t="s">
        <v>130</v>
      </c>
      <c r="Y332">
        <f t="shared" si="68"/>
        <v>2450</v>
      </c>
      <c r="Z332" t="s">
        <v>155</v>
      </c>
      <c r="AB332">
        <f t="shared" si="65"/>
        <v>217000</v>
      </c>
      <c r="AC332">
        <f t="shared" si="64"/>
        <v>1.0081967213114753</v>
      </c>
      <c r="AD332">
        <f t="shared" si="66"/>
        <v>1.778688524590164</v>
      </c>
      <c r="AE332">
        <f t="shared" si="67"/>
        <v>0.56682027649769584</v>
      </c>
    </row>
    <row r="333" spans="1:31" x14ac:dyDescent="0.2">
      <c r="A333" t="s">
        <v>350</v>
      </c>
      <c r="B333" t="s">
        <v>351</v>
      </c>
      <c r="C333" t="s">
        <v>399</v>
      </c>
      <c r="D333">
        <v>9.15</v>
      </c>
      <c r="E333">
        <v>91500</v>
      </c>
      <c r="F333">
        <v>38.5</v>
      </c>
      <c r="G333">
        <f t="shared" si="63"/>
        <v>385000</v>
      </c>
      <c r="H333">
        <f t="shared" si="62"/>
        <v>4.2076502732240435</v>
      </c>
      <c r="I333">
        <v>7.2099999999999997E-2</v>
      </c>
      <c r="J333">
        <f t="shared" si="58"/>
        <v>0.72099999999999997</v>
      </c>
      <c r="L333">
        <v>0.58599999999999997</v>
      </c>
      <c r="N333">
        <v>27</v>
      </c>
      <c r="O333">
        <v>130</v>
      </c>
      <c r="Q333">
        <v>120</v>
      </c>
      <c r="R333">
        <v>301</v>
      </c>
      <c r="V333" t="s">
        <v>34</v>
      </c>
      <c r="W333" t="s">
        <v>130</v>
      </c>
      <c r="X333" t="s">
        <v>130</v>
      </c>
      <c r="Y333">
        <f t="shared" si="68"/>
        <v>2770</v>
      </c>
      <c r="Z333" t="s">
        <v>155</v>
      </c>
      <c r="AB333">
        <f t="shared" si="65"/>
        <v>301000</v>
      </c>
      <c r="AC333">
        <f t="shared" si="64"/>
        <v>0.88435374149659862</v>
      </c>
      <c r="AD333">
        <f t="shared" si="66"/>
        <v>2.0476190476190474</v>
      </c>
      <c r="AE333">
        <f t="shared" si="67"/>
        <v>0.43189368770764119</v>
      </c>
    </row>
    <row r="334" spans="1:31" x14ac:dyDescent="0.2">
      <c r="A334" t="s">
        <v>475</v>
      </c>
      <c r="B334" t="s">
        <v>351</v>
      </c>
      <c r="C334" t="s">
        <v>476</v>
      </c>
      <c r="D334">
        <f>AVERAGE(D286:D333)</f>
        <v>5.595625000000001</v>
      </c>
      <c r="E334">
        <f t="shared" ref="E334:I334" si="69">AVERAGE(E286:E333)</f>
        <v>55956.25</v>
      </c>
      <c r="F334">
        <f t="shared" si="69"/>
        <v>43.143750000000004</v>
      </c>
      <c r="G334">
        <f t="shared" si="69"/>
        <v>431437.5</v>
      </c>
      <c r="H334">
        <f t="shared" si="69"/>
        <v>11.085130914995647</v>
      </c>
      <c r="I334">
        <f t="shared" si="69"/>
        <v>6.5568749999999995E-2</v>
      </c>
      <c r="J334">
        <f>AVERAGE(J286:J333)</f>
        <v>0.65568749999999998</v>
      </c>
      <c r="L334">
        <f>AVERAGE(L286:L333)</f>
        <v>0.53075000000000006</v>
      </c>
      <c r="N334">
        <f>AVERAGE(N286:N333)</f>
        <v>31.291666666666668</v>
      </c>
      <c r="O334">
        <f>AVERAGE(O286:O333)</f>
        <v>102.25</v>
      </c>
      <c r="Q334">
        <f>AVERAGE(Q286:Q333)</f>
        <v>99.708333333333329</v>
      </c>
      <c r="R334">
        <f>AVERAGE(R286:R333)</f>
        <v>274.4375</v>
      </c>
    </row>
    <row r="335" spans="1:31" x14ac:dyDescent="0.2">
      <c r="A335" t="s">
        <v>463</v>
      </c>
      <c r="B335" t="s">
        <v>477</v>
      </c>
      <c r="D335">
        <v>1.78899567</v>
      </c>
      <c r="F335">
        <v>16.634455399999997</v>
      </c>
      <c r="I335">
        <v>4.4021628000000002</v>
      </c>
      <c r="K335">
        <v>3.6870292899999999</v>
      </c>
      <c r="L335">
        <v>1.2864618000000001</v>
      </c>
      <c r="S335">
        <v>50.4</v>
      </c>
      <c r="V335" t="s">
        <v>400</v>
      </c>
      <c r="W335" t="s">
        <v>400</v>
      </c>
      <c r="X335" t="s">
        <v>400</v>
      </c>
    </row>
    <row r="336" spans="1:31" x14ac:dyDescent="0.2">
      <c r="A336" t="s">
        <v>447</v>
      </c>
      <c r="B336" t="s">
        <v>478</v>
      </c>
      <c r="D336">
        <v>1.8432076599999998</v>
      </c>
      <c r="F336">
        <v>21.065128099999999</v>
      </c>
      <c r="I336">
        <v>2.4121440000000001</v>
      </c>
      <c r="K336">
        <v>2.4555466699999999</v>
      </c>
      <c r="L336">
        <v>1.7867525</v>
      </c>
      <c r="S336">
        <v>13.9</v>
      </c>
      <c r="U336">
        <v>307</v>
      </c>
      <c r="V336" t="s">
        <v>400</v>
      </c>
      <c r="W336" t="s">
        <v>400</v>
      </c>
      <c r="X336" t="s">
        <v>400</v>
      </c>
    </row>
    <row r="337" spans="1:24" x14ac:dyDescent="0.2">
      <c r="A337" t="s">
        <v>447</v>
      </c>
      <c r="B337" t="s">
        <v>479</v>
      </c>
      <c r="D337">
        <v>1.6031259899999997</v>
      </c>
      <c r="F337">
        <v>20.831934799999999</v>
      </c>
      <c r="I337">
        <v>2.4121440000000001</v>
      </c>
      <c r="K337">
        <v>2.6261737799999998</v>
      </c>
      <c r="L337">
        <v>1.9296927000000001</v>
      </c>
      <c r="S337">
        <v>16.100000000000001</v>
      </c>
      <c r="U337">
        <v>228.9</v>
      </c>
      <c r="V337" t="s">
        <v>400</v>
      </c>
      <c r="W337" t="s">
        <v>400</v>
      </c>
      <c r="X337" t="s">
        <v>400</v>
      </c>
    </row>
    <row r="338" spans="1:24" x14ac:dyDescent="0.2">
      <c r="A338" t="s">
        <v>447</v>
      </c>
      <c r="B338" t="s">
        <v>480</v>
      </c>
      <c r="D338">
        <v>2.0058436299999998</v>
      </c>
      <c r="F338">
        <v>16.789917599999999</v>
      </c>
      <c r="I338">
        <v>2.3518403999999999</v>
      </c>
      <c r="K338">
        <v>2.3294309800000002</v>
      </c>
      <c r="L338">
        <v>5.1458472000000004</v>
      </c>
      <c r="S338">
        <v>17.100000000000001</v>
      </c>
      <c r="U338">
        <v>200.2</v>
      </c>
      <c r="V338" t="s">
        <v>400</v>
      </c>
      <c r="W338" t="s">
        <v>400</v>
      </c>
      <c r="X338" t="s">
        <v>400</v>
      </c>
    </row>
    <row r="339" spans="1:24" x14ac:dyDescent="0.2">
      <c r="A339" t="s">
        <v>446</v>
      </c>
      <c r="B339" t="s">
        <v>481</v>
      </c>
      <c r="D339">
        <v>2.0523110499999997</v>
      </c>
      <c r="F339">
        <v>16.8676487</v>
      </c>
      <c r="I339">
        <v>1.9297152000000002</v>
      </c>
      <c r="K339">
        <v>3.0564508400000001</v>
      </c>
      <c r="L339">
        <v>2.9302740999999997</v>
      </c>
      <c r="S339">
        <v>8.6999999999999993</v>
      </c>
      <c r="U339">
        <v>227.2</v>
      </c>
      <c r="V339" t="s">
        <v>400</v>
      </c>
      <c r="W339" t="s">
        <v>400</v>
      </c>
      <c r="X339" t="s">
        <v>400</v>
      </c>
    </row>
    <row r="340" spans="1:24" x14ac:dyDescent="0.2">
      <c r="A340" t="s">
        <v>464</v>
      </c>
      <c r="B340" t="s">
        <v>482</v>
      </c>
      <c r="D340">
        <v>1.5179357199999999</v>
      </c>
      <c r="F340">
        <v>21.220590300000001</v>
      </c>
      <c r="I340">
        <v>2.1106259999999999</v>
      </c>
      <c r="K340">
        <v>2.1588038700000003</v>
      </c>
      <c r="L340">
        <v>2.7873339000000001</v>
      </c>
      <c r="S340">
        <v>32.6</v>
      </c>
      <c r="U340">
        <v>144.5</v>
      </c>
      <c r="V340" t="s">
        <v>400</v>
      </c>
      <c r="W340" t="s">
        <v>400</v>
      </c>
      <c r="X340" t="s">
        <v>400</v>
      </c>
    </row>
    <row r="341" spans="1:24" x14ac:dyDescent="0.2">
      <c r="A341" t="s">
        <v>464</v>
      </c>
      <c r="B341" t="s">
        <v>483</v>
      </c>
      <c r="D341">
        <v>1.7812510999999998</v>
      </c>
      <c r="F341">
        <v>18.888657299999998</v>
      </c>
      <c r="I341">
        <v>3.4373052000000004</v>
      </c>
      <c r="K341">
        <v>2.1291295900000002</v>
      </c>
      <c r="L341">
        <v>3.5020349000000004</v>
      </c>
      <c r="S341">
        <v>80.599999999999994</v>
      </c>
      <c r="U341">
        <v>181.8</v>
      </c>
      <c r="V341" t="s">
        <v>400</v>
      </c>
      <c r="W341" t="s">
        <v>400</v>
      </c>
      <c r="X341" t="s">
        <v>400</v>
      </c>
    </row>
    <row r="342" spans="1:24" x14ac:dyDescent="0.2">
      <c r="A342" t="s">
        <v>436</v>
      </c>
      <c r="B342" t="s">
        <v>484</v>
      </c>
      <c r="D342">
        <v>1.7347836800000001</v>
      </c>
      <c r="F342">
        <v>22.0756324</v>
      </c>
      <c r="I342">
        <v>1.7488044</v>
      </c>
      <c r="K342">
        <v>2.4555466699999999</v>
      </c>
      <c r="L342">
        <v>1.4294020000000001</v>
      </c>
      <c r="S342">
        <v>11.7</v>
      </c>
      <c r="U342">
        <v>62.9</v>
      </c>
      <c r="V342" t="s">
        <v>400</v>
      </c>
      <c r="W342" t="s">
        <v>400</v>
      </c>
      <c r="X342" t="s">
        <v>400</v>
      </c>
    </row>
    <row r="343" spans="1:24" x14ac:dyDescent="0.2">
      <c r="A343" t="s">
        <v>426</v>
      </c>
      <c r="B343" t="s">
        <v>485</v>
      </c>
      <c r="D343">
        <v>2.3466047099999998</v>
      </c>
      <c r="F343">
        <v>17.3340353</v>
      </c>
      <c r="I343">
        <v>4.9448951999999995</v>
      </c>
      <c r="K343">
        <v>1.9659210499999999</v>
      </c>
      <c r="L343">
        <v>2.2155731000000003</v>
      </c>
      <c r="S343">
        <v>12.9</v>
      </c>
      <c r="U343">
        <v>41.7</v>
      </c>
      <c r="V343" t="s">
        <v>400</v>
      </c>
      <c r="W343" t="s">
        <v>400</v>
      </c>
      <c r="X343" t="s">
        <v>400</v>
      </c>
    </row>
    <row r="344" spans="1:24" x14ac:dyDescent="0.2">
      <c r="A344" t="s">
        <v>415</v>
      </c>
      <c r="B344" t="s">
        <v>486</v>
      </c>
      <c r="M344">
        <v>156.80000000000001</v>
      </c>
      <c r="S344">
        <v>4.2</v>
      </c>
      <c r="U344">
        <v>52.6</v>
      </c>
      <c r="V344" t="s">
        <v>400</v>
      </c>
      <c r="W344" t="s">
        <v>400</v>
      </c>
      <c r="X344" t="s">
        <v>400</v>
      </c>
    </row>
    <row r="345" spans="1:24" x14ac:dyDescent="0.2">
      <c r="A345" t="s">
        <v>435</v>
      </c>
      <c r="B345" t="s">
        <v>487</v>
      </c>
      <c r="S345">
        <v>13.4</v>
      </c>
      <c r="U345">
        <v>178</v>
      </c>
      <c r="V345" t="s">
        <v>400</v>
      </c>
      <c r="W345" t="s">
        <v>400</v>
      </c>
      <c r="X345" t="s">
        <v>400</v>
      </c>
    </row>
    <row r="346" spans="1:24" x14ac:dyDescent="0.2">
      <c r="A346" t="s">
        <v>401</v>
      </c>
      <c r="B346" t="s">
        <v>488</v>
      </c>
      <c r="D346">
        <v>10.532615199999999</v>
      </c>
      <c r="F346">
        <v>13.214286999999999</v>
      </c>
      <c r="I346">
        <v>3.2563944000000005</v>
      </c>
      <c r="K346">
        <v>3.8428192599999997</v>
      </c>
      <c r="L346">
        <v>1.5723422000000002</v>
      </c>
      <c r="S346">
        <v>6.5</v>
      </c>
      <c r="U346">
        <v>60.7</v>
      </c>
      <c r="V346" t="s">
        <v>400</v>
      </c>
      <c r="W346" t="s">
        <v>400</v>
      </c>
      <c r="X346" t="s">
        <v>400</v>
      </c>
    </row>
    <row r="347" spans="1:24" x14ac:dyDescent="0.2">
      <c r="A347" t="s">
        <v>456</v>
      </c>
      <c r="B347" t="s">
        <v>489</v>
      </c>
      <c r="S347">
        <v>13.9</v>
      </c>
      <c r="U347">
        <v>183.9</v>
      </c>
      <c r="V347" t="s">
        <v>400</v>
      </c>
      <c r="W347" t="s">
        <v>400</v>
      </c>
      <c r="X347" t="s">
        <v>400</v>
      </c>
    </row>
    <row r="348" spans="1:24" x14ac:dyDescent="0.2">
      <c r="A348" t="s">
        <v>402</v>
      </c>
      <c r="B348" t="s">
        <v>490</v>
      </c>
      <c r="S348">
        <v>11.7</v>
      </c>
      <c r="U348">
        <v>308.3</v>
      </c>
      <c r="V348" t="s">
        <v>400</v>
      </c>
      <c r="W348" t="s">
        <v>400</v>
      </c>
      <c r="X348" t="s">
        <v>400</v>
      </c>
    </row>
    <row r="349" spans="1:24" x14ac:dyDescent="0.2">
      <c r="A349" t="s">
        <v>402</v>
      </c>
      <c r="B349" t="s">
        <v>491</v>
      </c>
      <c r="S349">
        <v>6.6</v>
      </c>
      <c r="U349">
        <v>251.1</v>
      </c>
      <c r="V349" t="s">
        <v>400</v>
      </c>
      <c r="W349" t="s">
        <v>400</v>
      </c>
      <c r="X349" t="s">
        <v>400</v>
      </c>
    </row>
    <row r="350" spans="1:24" x14ac:dyDescent="0.2">
      <c r="A350" t="s">
        <v>402</v>
      </c>
      <c r="B350" t="s">
        <v>492</v>
      </c>
      <c r="S350">
        <v>7.2</v>
      </c>
      <c r="U350">
        <v>133.9</v>
      </c>
      <c r="V350" t="s">
        <v>400</v>
      </c>
      <c r="W350" t="s">
        <v>400</v>
      </c>
      <c r="X350" t="s">
        <v>400</v>
      </c>
    </row>
    <row r="351" spans="1:24" x14ac:dyDescent="0.2">
      <c r="A351" t="s">
        <v>443</v>
      </c>
      <c r="B351" t="s">
        <v>493</v>
      </c>
      <c r="S351">
        <v>7</v>
      </c>
      <c r="U351">
        <v>15.6</v>
      </c>
      <c r="V351" t="s">
        <v>400</v>
      </c>
      <c r="W351" t="s">
        <v>400</v>
      </c>
      <c r="X351" t="s">
        <v>400</v>
      </c>
    </row>
    <row r="352" spans="1:24" x14ac:dyDescent="0.2">
      <c r="A352" t="s">
        <v>404</v>
      </c>
      <c r="B352" t="s">
        <v>494</v>
      </c>
      <c r="M352">
        <v>11.1</v>
      </c>
      <c r="U352">
        <v>162.1</v>
      </c>
      <c r="V352" t="s">
        <v>400</v>
      </c>
      <c r="W352" t="s">
        <v>400</v>
      </c>
      <c r="X352" t="s">
        <v>400</v>
      </c>
    </row>
    <row r="353" spans="1:24" x14ac:dyDescent="0.2">
      <c r="A353" t="s">
        <v>418</v>
      </c>
      <c r="B353" t="s">
        <v>495</v>
      </c>
      <c r="D353">
        <v>2.9894040199999998</v>
      </c>
      <c r="F353">
        <v>25.262607499999998</v>
      </c>
      <c r="I353">
        <v>3.7991267999999998</v>
      </c>
      <c r="K353">
        <v>1.9139910600000001</v>
      </c>
      <c r="L353">
        <v>2.0011627999999999</v>
      </c>
      <c r="S353">
        <v>10.9</v>
      </c>
      <c r="U353">
        <v>24.9</v>
      </c>
      <c r="V353" t="s">
        <v>400</v>
      </c>
      <c r="W353" t="s">
        <v>400</v>
      </c>
      <c r="X353" t="s">
        <v>400</v>
      </c>
    </row>
    <row r="354" spans="1:24" x14ac:dyDescent="0.2">
      <c r="A354" t="s">
        <v>450</v>
      </c>
      <c r="B354" t="s">
        <v>496</v>
      </c>
      <c r="S354">
        <v>7.7</v>
      </c>
      <c r="U354">
        <v>18.100000000000001</v>
      </c>
      <c r="V354" t="s">
        <v>400</v>
      </c>
      <c r="W354" t="s">
        <v>400</v>
      </c>
      <c r="X354" t="s">
        <v>400</v>
      </c>
    </row>
    <row r="355" spans="1:24" x14ac:dyDescent="0.2">
      <c r="A355" t="s">
        <v>450</v>
      </c>
      <c r="B355" t="s">
        <v>497</v>
      </c>
      <c r="S355">
        <v>8.1999999999999993</v>
      </c>
      <c r="V355" t="s">
        <v>400</v>
      </c>
      <c r="W355" t="s">
        <v>400</v>
      </c>
      <c r="X355" t="s">
        <v>400</v>
      </c>
    </row>
    <row r="356" spans="1:24" x14ac:dyDescent="0.2">
      <c r="A356" t="s">
        <v>454</v>
      </c>
      <c r="B356" t="s">
        <v>498</v>
      </c>
      <c r="D356">
        <v>1.8741859399999998</v>
      </c>
      <c r="F356">
        <v>28.605044799999998</v>
      </c>
      <c r="I356">
        <v>1.9297152000000002</v>
      </c>
      <c r="K356">
        <v>2.5742437900000001</v>
      </c>
      <c r="L356">
        <v>2.0011627999999999</v>
      </c>
      <c r="S356">
        <v>15.3</v>
      </c>
      <c r="V356" t="s">
        <v>400</v>
      </c>
      <c r="W356" t="s">
        <v>400</v>
      </c>
      <c r="X356" t="s">
        <v>400</v>
      </c>
    </row>
    <row r="357" spans="1:24" x14ac:dyDescent="0.2">
      <c r="A357" t="s">
        <v>414</v>
      </c>
      <c r="B357" t="s">
        <v>499</v>
      </c>
      <c r="S357">
        <v>9</v>
      </c>
      <c r="U357">
        <v>195.2</v>
      </c>
      <c r="V357" t="s">
        <v>400</v>
      </c>
      <c r="W357" t="s">
        <v>400</v>
      </c>
      <c r="X357" t="s">
        <v>400</v>
      </c>
    </row>
    <row r="358" spans="1:24" x14ac:dyDescent="0.2">
      <c r="A358" t="s">
        <v>422</v>
      </c>
      <c r="B358" t="s">
        <v>500</v>
      </c>
      <c r="S358">
        <v>15.3</v>
      </c>
      <c r="U358">
        <v>15.1</v>
      </c>
      <c r="V358" t="s">
        <v>400</v>
      </c>
      <c r="W358" t="s">
        <v>400</v>
      </c>
      <c r="X358" t="s">
        <v>400</v>
      </c>
    </row>
    <row r="359" spans="1:24" x14ac:dyDescent="0.2">
      <c r="A359" t="s">
        <v>422</v>
      </c>
      <c r="B359" t="s">
        <v>501</v>
      </c>
      <c r="S359">
        <v>20.3</v>
      </c>
      <c r="U359">
        <v>20.2</v>
      </c>
      <c r="V359" t="s">
        <v>400</v>
      </c>
      <c r="W359" t="s">
        <v>400</v>
      </c>
      <c r="X359" t="s">
        <v>400</v>
      </c>
    </row>
    <row r="360" spans="1:24" x14ac:dyDescent="0.2">
      <c r="A360" t="s">
        <v>421</v>
      </c>
      <c r="B360" t="s">
        <v>502</v>
      </c>
      <c r="D360">
        <v>1.8586967999999997</v>
      </c>
      <c r="F360">
        <v>31.403364399999997</v>
      </c>
      <c r="I360">
        <v>0.90455400000000008</v>
      </c>
      <c r="K360">
        <v>2.6113366399999998</v>
      </c>
      <c r="L360">
        <v>1.6438123</v>
      </c>
      <c r="S360">
        <v>4.0999999999999996</v>
      </c>
      <c r="U360">
        <v>24.2</v>
      </c>
      <c r="V360" t="s">
        <v>400</v>
      </c>
      <c r="W360" t="s">
        <v>400</v>
      </c>
      <c r="X360" t="s">
        <v>400</v>
      </c>
    </row>
    <row r="361" spans="1:24" x14ac:dyDescent="0.2">
      <c r="A361" t="s">
        <v>421</v>
      </c>
      <c r="B361" t="s">
        <v>503</v>
      </c>
      <c r="D361">
        <v>2.7648114899999996</v>
      </c>
      <c r="F361">
        <v>0</v>
      </c>
      <c r="I361">
        <v>0.18091080000000001</v>
      </c>
      <c r="K361">
        <v>5.5936017800000002</v>
      </c>
      <c r="L361">
        <v>6.5037791</v>
      </c>
      <c r="S361">
        <v>5.6</v>
      </c>
      <c r="U361">
        <v>340.1</v>
      </c>
      <c r="V361" t="s">
        <v>400</v>
      </c>
      <c r="W361" t="s">
        <v>400</v>
      </c>
      <c r="X361" t="s">
        <v>400</v>
      </c>
    </row>
    <row r="362" spans="1:24" x14ac:dyDescent="0.2">
      <c r="A362" t="s">
        <v>421</v>
      </c>
      <c r="B362" t="s">
        <v>504</v>
      </c>
      <c r="S362">
        <v>11.3</v>
      </c>
      <c r="U362">
        <v>54.4</v>
      </c>
      <c r="V362" t="s">
        <v>400</v>
      </c>
      <c r="W362" t="s">
        <v>400</v>
      </c>
      <c r="X362" t="s">
        <v>400</v>
      </c>
    </row>
    <row r="363" spans="1:24" x14ac:dyDescent="0.2">
      <c r="A363" t="s">
        <v>465</v>
      </c>
      <c r="B363" t="s">
        <v>505</v>
      </c>
      <c r="S363">
        <v>6.7</v>
      </c>
      <c r="U363">
        <v>178.1</v>
      </c>
      <c r="V363" t="s">
        <v>400</v>
      </c>
      <c r="W363" t="s">
        <v>400</v>
      </c>
      <c r="X363" t="s">
        <v>400</v>
      </c>
    </row>
    <row r="364" spans="1:24" x14ac:dyDescent="0.2">
      <c r="A364" t="s">
        <v>465</v>
      </c>
      <c r="B364" t="s">
        <v>506</v>
      </c>
      <c r="D364">
        <v>1.7812510999999998</v>
      </c>
      <c r="F364">
        <v>20.598741499999999</v>
      </c>
      <c r="I364">
        <v>2.1106259999999999</v>
      </c>
      <c r="K364">
        <v>1.3205054599999999</v>
      </c>
      <c r="L364">
        <v>2.1441030000000003</v>
      </c>
      <c r="S364">
        <v>7.1</v>
      </c>
      <c r="U364">
        <v>75.3</v>
      </c>
      <c r="V364" t="s">
        <v>400</v>
      </c>
      <c r="W364" t="s">
        <v>400</v>
      </c>
      <c r="X364" t="s">
        <v>400</v>
      </c>
    </row>
    <row r="365" spans="1:24" x14ac:dyDescent="0.2">
      <c r="A365" t="s">
        <v>465</v>
      </c>
      <c r="B365" t="s">
        <v>507</v>
      </c>
      <c r="D365">
        <v>1.7270391099999998</v>
      </c>
      <c r="F365">
        <v>30.315128999999999</v>
      </c>
      <c r="I365">
        <v>1.3266792000000001</v>
      </c>
      <c r="K365">
        <v>2.1439667300000003</v>
      </c>
      <c r="L365">
        <v>3.1446844000000005</v>
      </c>
      <c r="S365">
        <v>6.1</v>
      </c>
      <c r="U365">
        <v>70.599999999999994</v>
      </c>
      <c r="V365" t="s">
        <v>400</v>
      </c>
      <c r="W365" t="s">
        <v>400</v>
      </c>
      <c r="X365" t="s">
        <v>400</v>
      </c>
    </row>
    <row r="366" spans="1:24" x14ac:dyDescent="0.2">
      <c r="A366" t="s">
        <v>465</v>
      </c>
      <c r="B366" t="s">
        <v>508</v>
      </c>
      <c r="D366">
        <v>1.6263597000000001</v>
      </c>
      <c r="F366">
        <v>28.060927100000001</v>
      </c>
      <c r="I366">
        <v>1.1457683999999999</v>
      </c>
      <c r="K366">
        <v>2.4481280999999999</v>
      </c>
      <c r="L366">
        <v>2.5729236000000002</v>
      </c>
      <c r="S366">
        <v>5.8</v>
      </c>
      <c r="V366" t="s">
        <v>400</v>
      </c>
      <c r="W366" t="s">
        <v>400</v>
      </c>
      <c r="X366" t="s">
        <v>400</v>
      </c>
    </row>
    <row r="367" spans="1:24" x14ac:dyDescent="0.2">
      <c r="A367" t="s">
        <v>409</v>
      </c>
      <c r="B367" t="s">
        <v>509</v>
      </c>
      <c r="D367">
        <v>0</v>
      </c>
      <c r="F367">
        <v>0</v>
      </c>
      <c r="I367">
        <v>0</v>
      </c>
      <c r="K367">
        <v>0</v>
      </c>
      <c r="L367">
        <v>0</v>
      </c>
      <c r="S367">
        <v>5.6</v>
      </c>
      <c r="V367" t="s">
        <v>400</v>
      </c>
      <c r="W367" t="s">
        <v>400</v>
      </c>
      <c r="X367" t="s">
        <v>400</v>
      </c>
    </row>
    <row r="368" spans="1:24" x14ac:dyDescent="0.2">
      <c r="A368" t="s">
        <v>409</v>
      </c>
      <c r="B368" t="s">
        <v>510</v>
      </c>
      <c r="D368">
        <v>0</v>
      </c>
      <c r="F368">
        <v>0</v>
      </c>
      <c r="I368">
        <v>0</v>
      </c>
      <c r="K368">
        <v>0</v>
      </c>
      <c r="L368">
        <v>0</v>
      </c>
      <c r="S368">
        <v>11.8</v>
      </c>
      <c r="U368">
        <v>36</v>
      </c>
      <c r="V368" t="s">
        <v>400</v>
      </c>
      <c r="W368" t="s">
        <v>400</v>
      </c>
      <c r="X368" t="s">
        <v>400</v>
      </c>
    </row>
    <row r="369" spans="1:24" x14ac:dyDescent="0.2">
      <c r="A369" t="s">
        <v>409</v>
      </c>
      <c r="B369" t="s">
        <v>511</v>
      </c>
      <c r="D369">
        <v>0</v>
      </c>
      <c r="F369">
        <v>0</v>
      </c>
      <c r="I369">
        <v>0</v>
      </c>
      <c r="K369">
        <v>0</v>
      </c>
      <c r="L369">
        <v>0</v>
      </c>
      <c r="S369">
        <v>6</v>
      </c>
      <c r="V369" t="s">
        <v>400</v>
      </c>
      <c r="W369" t="s">
        <v>400</v>
      </c>
      <c r="X369" t="s">
        <v>400</v>
      </c>
    </row>
    <row r="370" spans="1:24" x14ac:dyDescent="0.2">
      <c r="A370" t="s">
        <v>409</v>
      </c>
      <c r="B370" t="s">
        <v>512</v>
      </c>
      <c r="D370">
        <v>0</v>
      </c>
      <c r="F370">
        <v>0</v>
      </c>
      <c r="I370">
        <v>0</v>
      </c>
      <c r="K370">
        <v>0</v>
      </c>
      <c r="L370">
        <v>0</v>
      </c>
      <c r="S370">
        <v>9.3000000000000007</v>
      </c>
      <c r="U370">
        <v>7.4</v>
      </c>
      <c r="V370" t="s">
        <v>400</v>
      </c>
      <c r="W370" t="s">
        <v>400</v>
      </c>
      <c r="X370" t="s">
        <v>400</v>
      </c>
    </row>
    <row r="371" spans="1:24" x14ac:dyDescent="0.2">
      <c r="A371" t="s">
        <v>428</v>
      </c>
      <c r="B371" t="s">
        <v>513</v>
      </c>
      <c r="D371">
        <v>2.5402189599999998</v>
      </c>
      <c r="F371">
        <v>35.678574900000001</v>
      </c>
      <c r="I371">
        <v>1.9297152000000002</v>
      </c>
      <c r="K371">
        <v>0.92732124999999999</v>
      </c>
      <c r="L371">
        <v>2.8588040000000001</v>
      </c>
      <c r="S371">
        <v>7</v>
      </c>
      <c r="U371">
        <v>9.8000000000000007</v>
      </c>
      <c r="V371" t="s">
        <v>400</v>
      </c>
      <c r="W371" t="s">
        <v>400</v>
      </c>
      <c r="X371" t="s">
        <v>400</v>
      </c>
    </row>
    <row r="372" spans="1:24" x14ac:dyDescent="0.2">
      <c r="A372" t="s">
        <v>403</v>
      </c>
      <c r="B372" t="s">
        <v>514</v>
      </c>
      <c r="D372">
        <v>2.9584257399999996</v>
      </c>
      <c r="F372">
        <v>13.0588248</v>
      </c>
      <c r="I372">
        <v>5.6082348000000009</v>
      </c>
      <c r="K372">
        <v>1.8991539200000001</v>
      </c>
      <c r="L372">
        <v>2.5729236000000002</v>
      </c>
      <c r="S372">
        <v>8.5</v>
      </c>
      <c r="U372">
        <v>181.8</v>
      </c>
      <c r="V372" t="s">
        <v>400</v>
      </c>
      <c r="W372" t="s">
        <v>400</v>
      </c>
      <c r="X372" t="s">
        <v>400</v>
      </c>
    </row>
    <row r="373" spans="1:24" x14ac:dyDescent="0.2">
      <c r="A373" t="s">
        <v>403</v>
      </c>
      <c r="B373" t="s">
        <v>515</v>
      </c>
      <c r="D373">
        <v>3.70964903</v>
      </c>
      <c r="F373">
        <v>12.8256315</v>
      </c>
      <c r="I373">
        <v>7.9600751999999995</v>
      </c>
      <c r="K373">
        <v>1.7656196599999998</v>
      </c>
      <c r="L373">
        <v>2.1441030000000003</v>
      </c>
      <c r="S373">
        <v>8.1999999999999993</v>
      </c>
      <c r="U373">
        <v>159</v>
      </c>
      <c r="V373" t="s">
        <v>400</v>
      </c>
      <c r="W373" t="s">
        <v>400</v>
      </c>
      <c r="X373" t="s">
        <v>400</v>
      </c>
    </row>
    <row r="374" spans="1:24" x14ac:dyDescent="0.2">
      <c r="A374" t="s">
        <v>403</v>
      </c>
      <c r="B374" t="s">
        <v>516</v>
      </c>
      <c r="D374">
        <v>3.9342415599999998</v>
      </c>
      <c r="F374">
        <v>13.214286999999999</v>
      </c>
      <c r="I374">
        <v>8.3822004000000003</v>
      </c>
      <c r="K374">
        <v>1.3205054599999999</v>
      </c>
      <c r="L374">
        <v>2.2155731000000003</v>
      </c>
      <c r="S374">
        <v>6.8</v>
      </c>
      <c r="U374">
        <v>141.30000000000001</v>
      </c>
      <c r="V374" t="s">
        <v>400</v>
      </c>
      <c r="W374" t="s">
        <v>400</v>
      </c>
      <c r="X374" t="s">
        <v>400</v>
      </c>
    </row>
    <row r="375" spans="1:24" x14ac:dyDescent="0.2">
      <c r="A375" t="s">
        <v>403</v>
      </c>
      <c r="B375" t="s">
        <v>517</v>
      </c>
      <c r="D375">
        <v>2.25366987</v>
      </c>
      <c r="F375">
        <v>13.4474803</v>
      </c>
      <c r="I375">
        <v>6.0303599999999999</v>
      </c>
      <c r="K375">
        <v>1.4095282999999998</v>
      </c>
      <c r="L375">
        <v>3.2161545</v>
      </c>
      <c r="S375">
        <v>8.4</v>
      </c>
      <c r="U375">
        <v>225.7</v>
      </c>
      <c r="V375" t="s">
        <v>400</v>
      </c>
      <c r="W375" t="s">
        <v>400</v>
      </c>
      <c r="X375" t="s">
        <v>400</v>
      </c>
    </row>
    <row r="376" spans="1:24" x14ac:dyDescent="0.2">
      <c r="A376" t="s">
        <v>403</v>
      </c>
      <c r="B376" t="s">
        <v>518</v>
      </c>
      <c r="D376">
        <v>3.2062519799999993</v>
      </c>
      <c r="F376">
        <v>13.4474803</v>
      </c>
      <c r="I376">
        <v>9.1661471999999993</v>
      </c>
      <c r="K376">
        <v>1.2611569</v>
      </c>
      <c r="L376">
        <v>2.2155731000000003</v>
      </c>
      <c r="S376">
        <v>6.6</v>
      </c>
      <c r="U376">
        <v>145.69999999999999</v>
      </c>
      <c r="V376" t="s">
        <v>400</v>
      </c>
      <c r="W376" t="s">
        <v>400</v>
      </c>
      <c r="X376" t="s">
        <v>400</v>
      </c>
    </row>
    <row r="377" spans="1:24" x14ac:dyDescent="0.2">
      <c r="A377" t="s">
        <v>403</v>
      </c>
      <c r="B377" t="s">
        <v>519</v>
      </c>
      <c r="D377">
        <v>2.7648114899999996</v>
      </c>
      <c r="F377">
        <v>13.2920181</v>
      </c>
      <c r="I377">
        <v>8.0203788000000014</v>
      </c>
      <c r="K377">
        <v>1.37985402</v>
      </c>
      <c r="L377">
        <v>2.2870432000000003</v>
      </c>
      <c r="S377">
        <v>7.8</v>
      </c>
      <c r="U377">
        <v>167.8</v>
      </c>
      <c r="V377" t="s">
        <v>400</v>
      </c>
      <c r="W377" t="s">
        <v>400</v>
      </c>
      <c r="X377" t="s">
        <v>400</v>
      </c>
    </row>
    <row r="378" spans="1:24" x14ac:dyDescent="0.2">
      <c r="A378" t="s">
        <v>403</v>
      </c>
      <c r="B378" t="s">
        <v>520</v>
      </c>
      <c r="D378">
        <v>1.7967402399999997</v>
      </c>
      <c r="F378">
        <v>13.913866899999999</v>
      </c>
      <c r="I378">
        <v>8.4425039999999996</v>
      </c>
      <c r="K378">
        <v>1.3353425999999999</v>
      </c>
      <c r="L378">
        <v>3.0732143000000001</v>
      </c>
      <c r="S378">
        <v>3.7</v>
      </c>
      <c r="U378">
        <v>174.4</v>
      </c>
      <c r="V378" t="s">
        <v>400</v>
      </c>
      <c r="W378" t="s">
        <v>400</v>
      </c>
      <c r="X378" t="s">
        <v>400</v>
      </c>
    </row>
    <row r="379" spans="1:24" x14ac:dyDescent="0.2">
      <c r="A379" t="s">
        <v>403</v>
      </c>
      <c r="B379" t="s">
        <v>521</v>
      </c>
      <c r="D379">
        <v>5.0649487799999999</v>
      </c>
      <c r="F379">
        <v>16.323530999999999</v>
      </c>
      <c r="I379">
        <v>6.9952176000000001</v>
      </c>
      <c r="K379">
        <v>1.7062710999999999</v>
      </c>
      <c r="L379">
        <v>2.1441030000000003</v>
      </c>
      <c r="S379">
        <v>8.6</v>
      </c>
      <c r="U379">
        <v>125.3</v>
      </c>
      <c r="V379" t="s">
        <v>400</v>
      </c>
      <c r="W379" t="s">
        <v>400</v>
      </c>
      <c r="X379" t="s">
        <v>400</v>
      </c>
    </row>
    <row r="380" spans="1:24" x14ac:dyDescent="0.2">
      <c r="A380" t="s">
        <v>403</v>
      </c>
      <c r="B380" t="s">
        <v>522</v>
      </c>
      <c r="D380">
        <v>3.2991868199999996</v>
      </c>
      <c r="F380">
        <v>14.691177899999998</v>
      </c>
      <c r="I380">
        <v>7.5379500000000004</v>
      </c>
      <c r="K380">
        <v>1.5801554099999999</v>
      </c>
      <c r="L380">
        <v>2.3585132999999998</v>
      </c>
      <c r="S380">
        <v>6</v>
      </c>
      <c r="U380">
        <v>136.5</v>
      </c>
      <c r="V380" t="s">
        <v>400</v>
      </c>
      <c r="W380" t="s">
        <v>400</v>
      </c>
      <c r="X380" t="s">
        <v>400</v>
      </c>
    </row>
    <row r="381" spans="1:24" x14ac:dyDescent="0.2">
      <c r="A381" t="s">
        <v>403</v>
      </c>
      <c r="B381" t="s">
        <v>523</v>
      </c>
      <c r="D381">
        <v>3.3146759600000002</v>
      </c>
      <c r="F381">
        <v>13.525211399999998</v>
      </c>
      <c r="I381">
        <v>7.1761284000000005</v>
      </c>
      <c r="K381">
        <v>1.4169468699999999</v>
      </c>
      <c r="L381">
        <v>2.5729236000000002</v>
      </c>
      <c r="S381">
        <v>5.3</v>
      </c>
      <c r="U381">
        <v>214.3</v>
      </c>
      <c r="V381" t="s">
        <v>400</v>
      </c>
      <c r="W381" t="s">
        <v>400</v>
      </c>
      <c r="X381" t="s">
        <v>400</v>
      </c>
    </row>
    <row r="382" spans="1:24" x14ac:dyDescent="0.2">
      <c r="A382" t="s">
        <v>403</v>
      </c>
      <c r="B382" t="s">
        <v>524</v>
      </c>
      <c r="D382">
        <v>2.1917133099999999</v>
      </c>
      <c r="F382">
        <v>12.514707100000001</v>
      </c>
      <c r="I382">
        <v>6.5730924000000002</v>
      </c>
      <c r="K382">
        <v>1.4169468699999999</v>
      </c>
      <c r="L382">
        <v>2.9302740999999997</v>
      </c>
      <c r="S382">
        <v>5.3</v>
      </c>
      <c r="U382">
        <v>248.2</v>
      </c>
      <c r="V382" t="s">
        <v>400</v>
      </c>
      <c r="W382" t="s">
        <v>400</v>
      </c>
      <c r="X382" t="s">
        <v>400</v>
      </c>
    </row>
    <row r="383" spans="1:24" x14ac:dyDescent="0.2">
      <c r="A383" t="s">
        <v>403</v>
      </c>
      <c r="B383" t="s">
        <v>525</v>
      </c>
      <c r="D383">
        <v>2.0135882000000001</v>
      </c>
      <c r="F383">
        <v>12.2037827</v>
      </c>
      <c r="I383">
        <v>6.2715744000000004</v>
      </c>
      <c r="K383">
        <v>1.4466211499999999</v>
      </c>
      <c r="L383">
        <v>3.2876246</v>
      </c>
      <c r="S383">
        <v>6.3</v>
      </c>
      <c r="U383">
        <v>201.5</v>
      </c>
      <c r="V383" t="s">
        <v>400</v>
      </c>
      <c r="W383" t="s">
        <v>400</v>
      </c>
      <c r="X383" t="s">
        <v>400</v>
      </c>
    </row>
    <row r="384" spans="1:24" x14ac:dyDescent="0.2">
      <c r="A384" t="s">
        <v>403</v>
      </c>
      <c r="B384" t="s">
        <v>526</v>
      </c>
      <c r="D384">
        <v>2.3698384199999998</v>
      </c>
      <c r="F384">
        <v>12.281513800000001</v>
      </c>
      <c r="I384">
        <v>6.4524851999999999</v>
      </c>
      <c r="K384">
        <v>1.3279240299999999</v>
      </c>
      <c r="L384">
        <v>3.0732143000000001</v>
      </c>
      <c r="S384">
        <v>5.9</v>
      </c>
      <c r="U384">
        <v>157.9</v>
      </c>
      <c r="V384" t="s">
        <v>400</v>
      </c>
      <c r="W384" t="s">
        <v>400</v>
      </c>
      <c r="X384" t="s">
        <v>400</v>
      </c>
    </row>
    <row r="385" spans="1:24" x14ac:dyDescent="0.2">
      <c r="A385" t="s">
        <v>403</v>
      </c>
      <c r="B385" t="s">
        <v>527</v>
      </c>
      <c r="D385">
        <v>2.5479635300000001</v>
      </c>
      <c r="F385">
        <v>13.214286999999999</v>
      </c>
      <c r="I385">
        <v>7.5982535999999996</v>
      </c>
      <c r="K385">
        <v>1.1572969200000001</v>
      </c>
      <c r="L385">
        <v>3.0017442000000001</v>
      </c>
      <c r="S385">
        <v>5.5</v>
      </c>
      <c r="U385">
        <v>145.6</v>
      </c>
      <c r="V385" t="s">
        <v>400</v>
      </c>
      <c r="W385" t="s">
        <v>400</v>
      </c>
      <c r="X385" t="s">
        <v>400</v>
      </c>
    </row>
    <row r="386" spans="1:24" x14ac:dyDescent="0.2">
      <c r="A386" t="s">
        <v>403</v>
      </c>
      <c r="B386" t="s">
        <v>528</v>
      </c>
      <c r="D386">
        <v>2.5169852499999998</v>
      </c>
      <c r="F386">
        <v>12.981093699999999</v>
      </c>
      <c r="I386">
        <v>7.3570392</v>
      </c>
      <c r="K386">
        <v>1.2092269099999999</v>
      </c>
      <c r="L386">
        <v>3.1446844000000005</v>
      </c>
      <c r="S386">
        <v>5</v>
      </c>
      <c r="U386">
        <v>153</v>
      </c>
      <c r="V386" t="s">
        <v>400</v>
      </c>
      <c r="W386" t="s">
        <v>400</v>
      </c>
      <c r="X386" t="s">
        <v>400</v>
      </c>
    </row>
    <row r="387" spans="1:24" x14ac:dyDescent="0.2">
      <c r="A387" t="s">
        <v>425</v>
      </c>
      <c r="B387" t="s">
        <v>529</v>
      </c>
      <c r="D387">
        <v>2.6021755199999999</v>
      </c>
      <c r="F387">
        <v>15.002102300000001</v>
      </c>
      <c r="I387">
        <v>6.2112708000000003</v>
      </c>
      <c r="K387">
        <v>1.5059697099999998</v>
      </c>
      <c r="L387">
        <v>5.2173173000000004</v>
      </c>
      <c r="M387">
        <v>220.5</v>
      </c>
      <c r="S387">
        <v>16.2</v>
      </c>
      <c r="U387">
        <v>438.8</v>
      </c>
      <c r="V387" t="s">
        <v>400</v>
      </c>
      <c r="W387" t="s">
        <v>400</v>
      </c>
      <c r="X387" t="s">
        <v>400</v>
      </c>
    </row>
    <row r="388" spans="1:24" x14ac:dyDescent="0.2">
      <c r="A388" t="s">
        <v>439</v>
      </c>
      <c r="B388" t="s">
        <v>530</v>
      </c>
      <c r="D388">
        <v>2.20720245</v>
      </c>
      <c r="F388">
        <v>12.514707100000001</v>
      </c>
      <c r="I388">
        <v>8.1409859999999998</v>
      </c>
      <c r="K388">
        <v>1.2982497500000001</v>
      </c>
      <c r="L388">
        <v>3.3590947000000004</v>
      </c>
      <c r="S388">
        <v>6.5</v>
      </c>
      <c r="U388">
        <v>205.1</v>
      </c>
      <c r="V388" t="s">
        <v>400</v>
      </c>
      <c r="W388" t="s">
        <v>400</v>
      </c>
      <c r="X388" t="s">
        <v>400</v>
      </c>
    </row>
    <row r="389" spans="1:24" x14ac:dyDescent="0.2">
      <c r="A389" t="s">
        <v>439</v>
      </c>
      <c r="B389" t="s">
        <v>531</v>
      </c>
      <c r="D389">
        <v>2.3001372899999999</v>
      </c>
      <c r="F389">
        <v>12.2037827</v>
      </c>
      <c r="I389">
        <v>8.9852363999999998</v>
      </c>
      <c r="K389">
        <v>1.1943897700000001</v>
      </c>
      <c r="L389">
        <v>3.0017442000000001</v>
      </c>
      <c r="S389">
        <v>6.5</v>
      </c>
      <c r="U389">
        <v>208.4</v>
      </c>
      <c r="V389" t="s">
        <v>400</v>
      </c>
      <c r="W389" t="s">
        <v>400</v>
      </c>
      <c r="X389" t="s">
        <v>400</v>
      </c>
    </row>
    <row r="390" spans="1:24" x14ac:dyDescent="0.2">
      <c r="A390" t="s">
        <v>406</v>
      </c>
      <c r="B390" t="s">
        <v>532</v>
      </c>
      <c r="D390">
        <v>1.9748653499999997</v>
      </c>
      <c r="F390">
        <v>12.747900399999999</v>
      </c>
      <c r="I390">
        <v>9.5279688</v>
      </c>
      <c r="K390">
        <v>1.09794836</v>
      </c>
      <c r="L390">
        <v>2.3585132999999998</v>
      </c>
      <c r="S390">
        <v>5.7</v>
      </c>
      <c r="U390">
        <v>213.2</v>
      </c>
      <c r="V390" t="s">
        <v>400</v>
      </c>
      <c r="W390" t="s">
        <v>400</v>
      </c>
      <c r="X390" t="s">
        <v>400</v>
      </c>
    </row>
    <row r="391" spans="1:24" x14ac:dyDescent="0.2">
      <c r="A391" t="s">
        <v>406</v>
      </c>
      <c r="B391" t="s">
        <v>533</v>
      </c>
      <c r="D391">
        <v>4.5073397399999999</v>
      </c>
      <c r="F391">
        <v>12.981093699999999</v>
      </c>
      <c r="I391">
        <v>8.6234148000000008</v>
      </c>
      <c r="K391">
        <v>1.483714</v>
      </c>
      <c r="L391">
        <v>2.0726328999999999</v>
      </c>
      <c r="S391">
        <v>6.6</v>
      </c>
      <c r="U391">
        <v>159.69999999999999</v>
      </c>
      <c r="V391" t="s">
        <v>400</v>
      </c>
      <c r="W391" t="s">
        <v>400</v>
      </c>
      <c r="X391" t="s">
        <v>400</v>
      </c>
    </row>
    <row r="392" spans="1:24" x14ac:dyDescent="0.2">
      <c r="A392" t="s">
        <v>406</v>
      </c>
      <c r="B392" t="s">
        <v>534</v>
      </c>
      <c r="D392">
        <v>2.2846481500000002</v>
      </c>
      <c r="F392">
        <v>13.525211399999998</v>
      </c>
      <c r="I392">
        <v>6.2715744000000004</v>
      </c>
      <c r="K392">
        <v>1.3427611699999999</v>
      </c>
      <c r="L392">
        <v>2.8588040000000001</v>
      </c>
      <c r="S392">
        <v>9.8000000000000007</v>
      </c>
      <c r="U392">
        <v>232</v>
      </c>
      <c r="V392" t="s">
        <v>400</v>
      </c>
      <c r="W392" t="s">
        <v>400</v>
      </c>
      <c r="X392" t="s">
        <v>400</v>
      </c>
    </row>
    <row r="393" spans="1:24" x14ac:dyDescent="0.2">
      <c r="A393" t="s">
        <v>406</v>
      </c>
      <c r="B393" t="s">
        <v>535</v>
      </c>
      <c r="D393">
        <v>2.0523110499999997</v>
      </c>
      <c r="F393">
        <v>13.602942499999999</v>
      </c>
      <c r="I393">
        <v>7.1761284000000005</v>
      </c>
      <c r="K393">
        <v>1.3353425999999999</v>
      </c>
      <c r="L393">
        <v>2.9302740999999997</v>
      </c>
      <c r="S393">
        <v>11.8</v>
      </c>
      <c r="U393">
        <v>178.5</v>
      </c>
      <c r="V393" t="s">
        <v>400</v>
      </c>
      <c r="W393" t="s">
        <v>400</v>
      </c>
      <c r="X393" t="s">
        <v>400</v>
      </c>
    </row>
    <row r="394" spans="1:24" x14ac:dyDescent="0.2">
      <c r="A394" t="s">
        <v>406</v>
      </c>
      <c r="B394" t="s">
        <v>536</v>
      </c>
      <c r="D394">
        <v>2.4240504099999995</v>
      </c>
      <c r="F394">
        <v>13.602942499999999</v>
      </c>
      <c r="I394">
        <v>5.9097528000000006</v>
      </c>
      <c r="K394">
        <v>1.36501688</v>
      </c>
      <c r="L394">
        <v>2.6443937000000002</v>
      </c>
      <c r="S394">
        <v>7.2</v>
      </c>
      <c r="U394">
        <v>174.8</v>
      </c>
      <c r="V394" t="s">
        <v>400</v>
      </c>
      <c r="W394" t="s">
        <v>400</v>
      </c>
      <c r="X394" t="s">
        <v>400</v>
      </c>
    </row>
    <row r="395" spans="1:24" x14ac:dyDescent="0.2">
      <c r="A395" t="s">
        <v>406</v>
      </c>
      <c r="B395" t="s">
        <v>537</v>
      </c>
      <c r="D395">
        <v>2.4782624000000002</v>
      </c>
      <c r="F395">
        <v>13.991598</v>
      </c>
      <c r="I395">
        <v>7.7791644000000009</v>
      </c>
      <c r="K395">
        <v>1.4392025799999999</v>
      </c>
      <c r="L395">
        <v>2.4299834000000002</v>
      </c>
      <c r="S395">
        <v>6.1</v>
      </c>
      <c r="U395">
        <v>154</v>
      </c>
      <c r="V395" t="s">
        <v>400</v>
      </c>
      <c r="W395" t="s">
        <v>400</v>
      </c>
      <c r="X395" t="s">
        <v>400</v>
      </c>
    </row>
    <row r="396" spans="1:24" x14ac:dyDescent="0.2">
      <c r="A396" t="s">
        <v>406</v>
      </c>
      <c r="B396" t="s">
        <v>538</v>
      </c>
      <c r="D396">
        <v>2.7725560599999999</v>
      </c>
      <c r="F396">
        <v>13.369749199999999</v>
      </c>
      <c r="I396">
        <v>9.3470580000000005</v>
      </c>
      <c r="K396">
        <v>1.4392025799999999</v>
      </c>
      <c r="L396">
        <v>2.3585132999999998</v>
      </c>
      <c r="S396">
        <v>7.2</v>
      </c>
      <c r="U396">
        <v>162.4</v>
      </c>
      <c r="V396" t="s">
        <v>400</v>
      </c>
      <c r="W396" t="s">
        <v>400</v>
      </c>
      <c r="X396" t="s">
        <v>400</v>
      </c>
    </row>
    <row r="397" spans="1:24" x14ac:dyDescent="0.2">
      <c r="A397" t="s">
        <v>406</v>
      </c>
      <c r="B397" t="s">
        <v>539</v>
      </c>
      <c r="D397">
        <v>2.5711972399999996</v>
      </c>
      <c r="F397">
        <v>14.2247913</v>
      </c>
      <c r="I397">
        <v>8.2012896000000008</v>
      </c>
      <c r="K397">
        <v>1.3130868899999999</v>
      </c>
      <c r="L397">
        <v>2.3585132999999998</v>
      </c>
      <c r="S397">
        <v>6</v>
      </c>
      <c r="U397">
        <v>165.5</v>
      </c>
      <c r="V397" t="s">
        <v>400</v>
      </c>
      <c r="W397" t="s">
        <v>400</v>
      </c>
      <c r="X397" t="s">
        <v>400</v>
      </c>
    </row>
    <row r="398" spans="1:24" x14ac:dyDescent="0.2">
      <c r="A398" t="s">
        <v>406</v>
      </c>
      <c r="B398" t="s">
        <v>540</v>
      </c>
      <c r="D398">
        <v>3.0048931599999995</v>
      </c>
      <c r="F398">
        <v>13.369749199999999</v>
      </c>
      <c r="I398">
        <v>8.8043256000000003</v>
      </c>
      <c r="K398">
        <v>1.2834126100000001</v>
      </c>
      <c r="L398">
        <v>2.2870432000000003</v>
      </c>
      <c r="S398">
        <v>7.5</v>
      </c>
      <c r="U398">
        <v>174</v>
      </c>
      <c r="V398" t="s">
        <v>400</v>
      </c>
      <c r="W398" t="s">
        <v>400</v>
      </c>
      <c r="X398" t="s">
        <v>400</v>
      </c>
    </row>
    <row r="399" spans="1:24" x14ac:dyDescent="0.2">
      <c r="A399" t="s">
        <v>405</v>
      </c>
      <c r="B399" t="s">
        <v>541</v>
      </c>
      <c r="D399">
        <v>4.6235082899999993</v>
      </c>
      <c r="F399">
        <v>13.602942499999999</v>
      </c>
      <c r="I399">
        <v>8.0806824000000006</v>
      </c>
      <c r="K399">
        <v>2.2849195600000001</v>
      </c>
      <c r="L399">
        <v>2.2155731000000003</v>
      </c>
      <c r="S399">
        <v>5.9</v>
      </c>
      <c r="U399">
        <v>103</v>
      </c>
      <c r="V399" t="s">
        <v>400</v>
      </c>
      <c r="W399" t="s">
        <v>400</v>
      </c>
      <c r="X399" t="s">
        <v>400</v>
      </c>
    </row>
    <row r="400" spans="1:24" x14ac:dyDescent="0.2">
      <c r="A400" t="s">
        <v>405</v>
      </c>
      <c r="B400" t="s">
        <v>542</v>
      </c>
      <c r="D400">
        <v>1.7425282499999999</v>
      </c>
      <c r="F400">
        <v>13.6806736</v>
      </c>
      <c r="I400">
        <v>8.4425039999999996</v>
      </c>
      <c r="K400">
        <v>2.25524528</v>
      </c>
      <c r="L400">
        <v>2.5014535000000002</v>
      </c>
      <c r="S400">
        <v>7.8</v>
      </c>
      <c r="U400">
        <v>138.80000000000001</v>
      </c>
      <c r="V400" t="s">
        <v>400</v>
      </c>
      <c r="W400" t="s">
        <v>400</v>
      </c>
      <c r="X400" t="s">
        <v>400</v>
      </c>
    </row>
    <row r="401" spans="1:24" x14ac:dyDescent="0.2">
      <c r="A401" t="s">
        <v>405</v>
      </c>
      <c r="B401" t="s">
        <v>543</v>
      </c>
      <c r="D401">
        <v>1.9593762099999996</v>
      </c>
      <c r="F401">
        <v>20.054623799999998</v>
      </c>
      <c r="I401">
        <v>4.8242880000000001</v>
      </c>
      <c r="K401">
        <v>1.3130868899999999</v>
      </c>
      <c r="L401">
        <v>3.5020349000000004</v>
      </c>
      <c r="S401">
        <v>10.1</v>
      </c>
      <c r="U401">
        <v>304.2</v>
      </c>
      <c r="V401" t="s">
        <v>400</v>
      </c>
      <c r="W401" t="s">
        <v>400</v>
      </c>
      <c r="X401" t="s">
        <v>400</v>
      </c>
    </row>
    <row r="402" spans="1:24" x14ac:dyDescent="0.2">
      <c r="A402" t="s">
        <v>437</v>
      </c>
      <c r="B402" t="s">
        <v>544</v>
      </c>
      <c r="D402">
        <v>1.6186151299999998</v>
      </c>
      <c r="F402">
        <v>12.903362600000001</v>
      </c>
      <c r="I402">
        <v>7.8997716000000002</v>
      </c>
      <c r="K402">
        <v>1.26857547</v>
      </c>
      <c r="L402">
        <v>3.2161545</v>
      </c>
      <c r="S402">
        <v>8.9</v>
      </c>
      <c r="U402">
        <v>222.1</v>
      </c>
      <c r="V402" t="s">
        <v>400</v>
      </c>
      <c r="W402" t="s">
        <v>400</v>
      </c>
      <c r="X402" t="s">
        <v>400</v>
      </c>
    </row>
    <row r="403" spans="1:24" x14ac:dyDescent="0.2">
      <c r="A403" t="s">
        <v>437</v>
      </c>
      <c r="B403" t="s">
        <v>545</v>
      </c>
      <c r="D403">
        <v>2.3233709999999999</v>
      </c>
      <c r="F403">
        <v>13.214286999999999</v>
      </c>
      <c r="I403">
        <v>7.6585571999999997</v>
      </c>
      <c r="K403">
        <v>1.24631976</v>
      </c>
      <c r="L403">
        <v>3.0732143000000001</v>
      </c>
      <c r="S403">
        <v>5.3</v>
      </c>
      <c r="U403">
        <v>220</v>
      </c>
      <c r="V403" t="s">
        <v>400</v>
      </c>
      <c r="W403" t="s">
        <v>400</v>
      </c>
      <c r="X403" t="s">
        <v>400</v>
      </c>
    </row>
    <row r="404" spans="1:24" x14ac:dyDescent="0.2">
      <c r="A404" t="s">
        <v>437</v>
      </c>
      <c r="B404" t="s">
        <v>546</v>
      </c>
      <c r="D404">
        <v>1.75801739</v>
      </c>
      <c r="F404">
        <v>12.747900399999999</v>
      </c>
      <c r="I404">
        <v>8.4425039999999996</v>
      </c>
      <c r="K404">
        <v>1.1572969200000001</v>
      </c>
      <c r="L404">
        <v>3.0732143000000001</v>
      </c>
      <c r="S404">
        <v>7.3</v>
      </c>
      <c r="U404">
        <v>171.4</v>
      </c>
      <c r="V404" t="s">
        <v>400</v>
      </c>
      <c r="W404" t="s">
        <v>400</v>
      </c>
      <c r="X404" t="s">
        <v>400</v>
      </c>
    </row>
    <row r="405" spans="1:24" x14ac:dyDescent="0.2">
      <c r="A405" t="s">
        <v>438</v>
      </c>
      <c r="B405" t="s">
        <v>547</v>
      </c>
      <c r="D405">
        <v>2.31562643</v>
      </c>
      <c r="F405">
        <v>9.4054630999999986</v>
      </c>
      <c r="I405">
        <v>1.7488044</v>
      </c>
      <c r="K405">
        <v>2.7003594799999999</v>
      </c>
      <c r="L405">
        <v>4.2167359000000006</v>
      </c>
      <c r="S405">
        <v>3.8</v>
      </c>
      <c r="U405">
        <v>279.2</v>
      </c>
      <c r="V405" t="s">
        <v>400</v>
      </c>
      <c r="W405" t="s">
        <v>400</v>
      </c>
      <c r="X405" t="s">
        <v>400</v>
      </c>
    </row>
    <row r="406" spans="1:24" x14ac:dyDescent="0.2">
      <c r="A406" t="s">
        <v>417</v>
      </c>
      <c r="B406" t="s">
        <v>548</v>
      </c>
      <c r="D406">
        <v>3.0126377299999998</v>
      </c>
      <c r="F406">
        <v>0</v>
      </c>
      <c r="I406">
        <v>0.18091080000000001</v>
      </c>
      <c r="K406">
        <v>5.9200188599999999</v>
      </c>
      <c r="L406">
        <v>5.8605481999999993</v>
      </c>
      <c r="S406">
        <v>3.6</v>
      </c>
      <c r="U406">
        <v>255.4</v>
      </c>
      <c r="V406" t="s">
        <v>400</v>
      </c>
      <c r="W406" t="s">
        <v>400</v>
      </c>
      <c r="X406" t="s">
        <v>400</v>
      </c>
    </row>
    <row r="407" spans="1:24" x14ac:dyDescent="0.2">
      <c r="A407" t="s">
        <v>472</v>
      </c>
      <c r="B407" t="s">
        <v>549</v>
      </c>
      <c r="S407">
        <v>5</v>
      </c>
      <c r="U407">
        <v>39</v>
      </c>
      <c r="V407" t="s">
        <v>400</v>
      </c>
      <c r="W407" t="s">
        <v>400</v>
      </c>
      <c r="X407" t="s">
        <v>400</v>
      </c>
    </row>
    <row r="408" spans="1:24" x14ac:dyDescent="0.2">
      <c r="A408" t="s">
        <v>467</v>
      </c>
      <c r="B408" t="s">
        <v>550</v>
      </c>
      <c r="D408">
        <v>1.6031259899999997</v>
      </c>
      <c r="F408">
        <v>16.634455399999997</v>
      </c>
      <c r="I408">
        <v>4.8242880000000001</v>
      </c>
      <c r="K408">
        <v>2.3442681200000002</v>
      </c>
      <c r="L408">
        <v>2.5729236000000002</v>
      </c>
      <c r="S408">
        <v>42.5</v>
      </c>
      <c r="U408">
        <v>66.5</v>
      </c>
      <c r="V408" t="s">
        <v>400</v>
      </c>
      <c r="W408" t="s">
        <v>400</v>
      </c>
      <c r="X408" t="s">
        <v>400</v>
      </c>
    </row>
    <row r="409" spans="1:24" x14ac:dyDescent="0.2">
      <c r="A409" t="s">
        <v>467</v>
      </c>
      <c r="B409" t="s">
        <v>551</v>
      </c>
      <c r="D409">
        <v>1.7657619599999996</v>
      </c>
      <c r="F409">
        <v>16.090337699999999</v>
      </c>
      <c r="I409">
        <v>5.1861096</v>
      </c>
      <c r="K409">
        <v>2.4629652399999999</v>
      </c>
      <c r="L409">
        <v>1.0005814</v>
      </c>
      <c r="S409">
        <v>27.3</v>
      </c>
      <c r="U409">
        <v>110.2</v>
      </c>
      <c r="V409" t="s">
        <v>400</v>
      </c>
      <c r="W409" t="s">
        <v>400</v>
      </c>
      <c r="X409" t="s">
        <v>400</v>
      </c>
    </row>
    <row r="410" spans="1:24" x14ac:dyDescent="0.2">
      <c r="A410" t="s">
        <v>441</v>
      </c>
      <c r="B410" t="s">
        <v>552</v>
      </c>
      <c r="D410">
        <v>1.86644137</v>
      </c>
      <c r="F410">
        <v>16.323530999999999</v>
      </c>
      <c r="I410">
        <v>6.1509671999999993</v>
      </c>
      <c r="K410">
        <v>1.61724826</v>
      </c>
      <c r="L410">
        <v>0.64323090000000005</v>
      </c>
      <c r="S410">
        <v>35.299999999999997</v>
      </c>
      <c r="U410">
        <v>170.8</v>
      </c>
      <c r="V410" t="s">
        <v>400</v>
      </c>
      <c r="W410" t="s">
        <v>400</v>
      </c>
      <c r="X410" t="s">
        <v>400</v>
      </c>
    </row>
    <row r="411" spans="1:24" x14ac:dyDescent="0.2">
      <c r="A411" t="s">
        <v>441</v>
      </c>
      <c r="B411" t="s">
        <v>553</v>
      </c>
      <c r="D411">
        <v>2.2304361599999996</v>
      </c>
      <c r="F411">
        <v>16.634455399999997</v>
      </c>
      <c r="I411">
        <v>5.4273240000000005</v>
      </c>
      <c r="K411">
        <v>3.7760521299999996</v>
      </c>
      <c r="L411">
        <v>0.92911130000000008</v>
      </c>
      <c r="S411">
        <v>56.6</v>
      </c>
      <c r="U411">
        <v>32.700000000000003</v>
      </c>
      <c r="V411" t="s">
        <v>400</v>
      </c>
      <c r="W411" t="s">
        <v>400</v>
      </c>
      <c r="X411" t="s">
        <v>400</v>
      </c>
    </row>
    <row r="412" spans="1:24" x14ac:dyDescent="0.2">
      <c r="A412" t="s">
        <v>449</v>
      </c>
      <c r="B412" t="s">
        <v>554</v>
      </c>
      <c r="S412">
        <v>14.8</v>
      </c>
      <c r="U412">
        <v>58</v>
      </c>
      <c r="V412" t="s">
        <v>400</v>
      </c>
      <c r="W412" t="s">
        <v>400</v>
      </c>
      <c r="X412" t="s">
        <v>400</v>
      </c>
    </row>
    <row r="413" spans="1:24" x14ac:dyDescent="0.2">
      <c r="A413" t="s">
        <v>411</v>
      </c>
      <c r="B413" t="s">
        <v>555</v>
      </c>
      <c r="S413">
        <v>26</v>
      </c>
      <c r="U413">
        <v>44</v>
      </c>
      <c r="V413" t="s">
        <v>400</v>
      </c>
      <c r="W413" t="s">
        <v>400</v>
      </c>
      <c r="X413" t="s">
        <v>400</v>
      </c>
    </row>
    <row r="414" spans="1:24" x14ac:dyDescent="0.2">
      <c r="A414" t="s">
        <v>430</v>
      </c>
      <c r="B414" t="s">
        <v>556</v>
      </c>
      <c r="S414">
        <v>20.5</v>
      </c>
      <c r="U414">
        <v>52.6</v>
      </c>
      <c r="V414" t="s">
        <v>400</v>
      </c>
      <c r="W414" t="s">
        <v>400</v>
      </c>
      <c r="X414" t="s">
        <v>400</v>
      </c>
    </row>
    <row r="415" spans="1:24" x14ac:dyDescent="0.2">
      <c r="A415" t="s">
        <v>448</v>
      </c>
      <c r="B415" t="s">
        <v>557</v>
      </c>
      <c r="D415">
        <v>2.0058436299999998</v>
      </c>
      <c r="F415">
        <v>14.9243712</v>
      </c>
      <c r="I415">
        <v>2.2000000000000002</v>
      </c>
      <c r="K415">
        <v>1.9288282000000001</v>
      </c>
      <c r="L415">
        <v>4.7884967000000005</v>
      </c>
      <c r="S415">
        <v>14</v>
      </c>
      <c r="U415">
        <v>136</v>
      </c>
      <c r="V415" t="s">
        <v>400</v>
      </c>
      <c r="W415" t="s">
        <v>400</v>
      </c>
      <c r="X415" t="s">
        <v>400</v>
      </c>
    </row>
    <row r="416" spans="1:24" x14ac:dyDescent="0.2">
      <c r="A416" t="s">
        <v>455</v>
      </c>
      <c r="B416" t="s">
        <v>558</v>
      </c>
      <c r="D416">
        <v>1.5721477099999996</v>
      </c>
      <c r="F416">
        <v>21.220590300000001</v>
      </c>
      <c r="I416">
        <v>1.6</v>
      </c>
      <c r="K416">
        <v>2.98968371</v>
      </c>
      <c r="L416">
        <v>2.9302740999999997</v>
      </c>
      <c r="S416">
        <v>21</v>
      </c>
      <c r="U416">
        <v>91.3</v>
      </c>
      <c r="V416" t="s">
        <v>400</v>
      </c>
      <c r="W416" t="s">
        <v>400</v>
      </c>
      <c r="X416" t="s">
        <v>400</v>
      </c>
    </row>
    <row r="417" spans="1:24" x14ac:dyDescent="0.2">
      <c r="A417" t="s">
        <v>455</v>
      </c>
      <c r="B417" t="s">
        <v>559</v>
      </c>
      <c r="D417">
        <v>1.8586967999999997</v>
      </c>
      <c r="F417">
        <v>20.054623799999998</v>
      </c>
      <c r="I417">
        <v>1.7</v>
      </c>
      <c r="K417">
        <v>2.5371509400000001</v>
      </c>
      <c r="L417">
        <v>4.9314369000000005</v>
      </c>
      <c r="S417">
        <v>16.899999999999999</v>
      </c>
      <c r="U417">
        <v>39.9</v>
      </c>
      <c r="V417" t="s">
        <v>400</v>
      </c>
      <c r="W417" t="s">
        <v>400</v>
      </c>
      <c r="X417" t="s">
        <v>400</v>
      </c>
    </row>
    <row r="418" spans="1:24" x14ac:dyDescent="0.2">
      <c r="A418" t="s">
        <v>461</v>
      </c>
      <c r="B418" t="s">
        <v>560</v>
      </c>
      <c r="D418">
        <v>1.8044848099999999</v>
      </c>
      <c r="F418">
        <v>25.029414200000002</v>
      </c>
      <c r="I418">
        <v>1.8</v>
      </c>
      <c r="K418">
        <v>1.8101310799999999</v>
      </c>
      <c r="L418">
        <v>5.3602575000000003</v>
      </c>
      <c r="S418">
        <v>2.6</v>
      </c>
      <c r="U418">
        <v>375.9</v>
      </c>
      <c r="V418" t="s">
        <v>400</v>
      </c>
      <c r="W418" t="s">
        <v>400</v>
      </c>
      <c r="X418" t="s">
        <v>400</v>
      </c>
    </row>
    <row r="419" spans="1:24" x14ac:dyDescent="0.2">
      <c r="A419" t="s">
        <v>462</v>
      </c>
      <c r="B419" t="s">
        <v>561</v>
      </c>
      <c r="D419">
        <v>1.8044848099999999</v>
      </c>
      <c r="F419">
        <v>13.836135799999999</v>
      </c>
      <c r="I419">
        <v>1.9</v>
      </c>
      <c r="K419">
        <v>1.8620610699999998</v>
      </c>
      <c r="L419">
        <v>9.2196429000000002</v>
      </c>
      <c r="S419">
        <v>39.5</v>
      </c>
      <c r="U419">
        <v>95</v>
      </c>
      <c r="V419" t="s">
        <v>400</v>
      </c>
      <c r="W419" t="s">
        <v>400</v>
      </c>
      <c r="X419" t="s">
        <v>400</v>
      </c>
    </row>
    <row r="420" spans="1:24" x14ac:dyDescent="0.2">
      <c r="A420" t="s">
        <v>444</v>
      </c>
      <c r="B420" t="s">
        <v>562</v>
      </c>
      <c r="D420">
        <v>2.12201218</v>
      </c>
      <c r="F420">
        <v>18.577732899999997</v>
      </c>
      <c r="I420">
        <v>2.1</v>
      </c>
      <c r="K420">
        <v>3.0787065500000002</v>
      </c>
      <c r="L420">
        <v>0.71470100000000003</v>
      </c>
      <c r="S420">
        <v>10.1</v>
      </c>
      <c r="U420">
        <v>105.5</v>
      </c>
      <c r="V420" t="s">
        <v>400</v>
      </c>
      <c r="W420" t="s">
        <v>400</v>
      </c>
      <c r="X420" t="s">
        <v>400</v>
      </c>
    </row>
    <row r="421" spans="1:24" x14ac:dyDescent="0.2">
      <c r="A421" t="s">
        <v>468</v>
      </c>
      <c r="B421" t="s">
        <v>563</v>
      </c>
      <c r="D421">
        <v>1.7347836800000001</v>
      </c>
      <c r="F421">
        <v>14.691177899999998</v>
      </c>
      <c r="I421">
        <v>2.9</v>
      </c>
      <c r="K421">
        <v>1.49855114</v>
      </c>
      <c r="L421">
        <v>0.92911130000000008</v>
      </c>
      <c r="S421">
        <v>9</v>
      </c>
      <c r="U421">
        <v>138.30000000000001</v>
      </c>
      <c r="V421" t="s">
        <v>400</v>
      </c>
      <c r="W421" t="s">
        <v>400</v>
      </c>
      <c r="X421" t="s">
        <v>400</v>
      </c>
    </row>
    <row r="422" spans="1:24" x14ac:dyDescent="0.2">
      <c r="A422" t="s">
        <v>468</v>
      </c>
      <c r="B422" t="s">
        <v>564</v>
      </c>
      <c r="D422">
        <v>1.5489139999999999</v>
      </c>
      <c r="F422">
        <v>14.2247913</v>
      </c>
      <c r="I422">
        <v>2.8</v>
      </c>
      <c r="K422">
        <v>1.6617596800000001</v>
      </c>
      <c r="L422">
        <v>0.92911130000000008</v>
      </c>
      <c r="S422">
        <v>10.3</v>
      </c>
      <c r="U422">
        <v>133.6</v>
      </c>
      <c r="V422" t="s">
        <v>400</v>
      </c>
      <c r="W422" t="s">
        <v>400</v>
      </c>
      <c r="X422" t="s">
        <v>400</v>
      </c>
    </row>
    <row r="423" spans="1:24" x14ac:dyDescent="0.2">
      <c r="A423" t="s">
        <v>468</v>
      </c>
      <c r="B423" t="s">
        <v>565</v>
      </c>
      <c r="D423">
        <v>1.7657619599999996</v>
      </c>
      <c r="F423">
        <v>16.4012621</v>
      </c>
      <c r="I423">
        <v>3.1</v>
      </c>
      <c r="K423">
        <v>1.6024111200000002</v>
      </c>
      <c r="L423">
        <v>0.85764119999999999</v>
      </c>
      <c r="S423">
        <v>6.6</v>
      </c>
      <c r="V423" t="s">
        <v>400</v>
      </c>
      <c r="W423" t="s">
        <v>400</v>
      </c>
      <c r="X423" t="s">
        <v>400</v>
      </c>
    </row>
    <row r="424" spans="1:24" x14ac:dyDescent="0.2">
      <c r="A424" t="s">
        <v>459</v>
      </c>
      <c r="B424" t="s">
        <v>566</v>
      </c>
      <c r="D424">
        <v>1.83546309</v>
      </c>
      <c r="F424">
        <v>15.313026699999998</v>
      </c>
      <c r="I424">
        <v>3</v>
      </c>
      <c r="K424">
        <v>1.46887686</v>
      </c>
      <c r="L424">
        <v>1.3579319000000001</v>
      </c>
      <c r="S424">
        <v>12.9</v>
      </c>
      <c r="U424">
        <v>147.69999999999999</v>
      </c>
      <c r="V424" t="s">
        <v>400</v>
      </c>
      <c r="W424" t="s">
        <v>400</v>
      </c>
      <c r="X424" t="s">
        <v>400</v>
      </c>
    </row>
    <row r="425" spans="1:24" x14ac:dyDescent="0.2">
      <c r="A425" t="s">
        <v>459</v>
      </c>
      <c r="B425" t="s">
        <v>567</v>
      </c>
      <c r="D425">
        <v>1.6960608299999997</v>
      </c>
      <c r="F425">
        <v>16.556724299999999</v>
      </c>
      <c r="I425">
        <v>3.4</v>
      </c>
      <c r="K425">
        <v>1.6320854</v>
      </c>
      <c r="L425">
        <v>0.92911130000000008</v>
      </c>
      <c r="S425">
        <v>9.6999999999999993</v>
      </c>
      <c r="U425">
        <v>132</v>
      </c>
      <c r="V425" t="s">
        <v>400</v>
      </c>
      <c r="W425" t="s">
        <v>400</v>
      </c>
      <c r="X425" t="s">
        <v>400</v>
      </c>
    </row>
    <row r="426" spans="1:24" x14ac:dyDescent="0.2">
      <c r="A426" t="s">
        <v>445</v>
      </c>
      <c r="B426" t="s">
        <v>568</v>
      </c>
      <c r="D426">
        <v>2.0678001899999998</v>
      </c>
      <c r="F426">
        <v>16.4012621</v>
      </c>
      <c r="I426">
        <v>2.7</v>
      </c>
      <c r="K426">
        <v>1.6617596800000001</v>
      </c>
      <c r="L426">
        <v>1.0005814</v>
      </c>
      <c r="S426">
        <v>11.2</v>
      </c>
      <c r="U426">
        <v>146.69999999999999</v>
      </c>
      <c r="V426" t="s">
        <v>400</v>
      </c>
      <c r="W426" t="s">
        <v>400</v>
      </c>
      <c r="X426" t="s">
        <v>400</v>
      </c>
    </row>
    <row r="427" spans="1:24" x14ac:dyDescent="0.2">
      <c r="A427" t="s">
        <v>419</v>
      </c>
      <c r="B427" t="s">
        <v>569</v>
      </c>
      <c r="D427">
        <v>2.2381807299999998</v>
      </c>
      <c r="F427">
        <v>16.8676487</v>
      </c>
      <c r="I427">
        <v>1.8</v>
      </c>
      <c r="K427">
        <v>1.8027125100000001</v>
      </c>
      <c r="L427">
        <v>2.9302740999999997</v>
      </c>
      <c r="S427">
        <v>9.5</v>
      </c>
      <c r="U427">
        <v>82.1</v>
      </c>
      <c r="V427" t="s">
        <v>400</v>
      </c>
      <c r="W427" t="s">
        <v>400</v>
      </c>
      <c r="X427" t="s">
        <v>400</v>
      </c>
    </row>
    <row r="428" spans="1:24" x14ac:dyDescent="0.2">
      <c r="A428" t="s">
        <v>419</v>
      </c>
      <c r="B428" t="s">
        <v>570</v>
      </c>
      <c r="D428">
        <v>1.9129087900000001</v>
      </c>
      <c r="F428">
        <v>16.4012621</v>
      </c>
      <c r="I428">
        <v>2.1</v>
      </c>
      <c r="K428">
        <v>1.77303823</v>
      </c>
      <c r="L428">
        <v>3.4305648</v>
      </c>
      <c r="S428">
        <v>8.5</v>
      </c>
      <c r="U428">
        <v>103.8</v>
      </c>
      <c r="V428" t="s">
        <v>400</v>
      </c>
      <c r="W428" t="s">
        <v>400</v>
      </c>
      <c r="X428" t="s">
        <v>400</v>
      </c>
    </row>
    <row r="429" spans="1:24" x14ac:dyDescent="0.2">
      <c r="A429" t="s">
        <v>419</v>
      </c>
      <c r="B429" t="s">
        <v>571</v>
      </c>
      <c r="D429">
        <v>2.8577463299999999</v>
      </c>
      <c r="F429">
        <v>18.111346300000001</v>
      </c>
      <c r="I429">
        <v>2</v>
      </c>
      <c r="K429">
        <v>1.7952939399999999</v>
      </c>
      <c r="L429">
        <v>1.5008721</v>
      </c>
      <c r="S429">
        <v>20.2</v>
      </c>
      <c r="U429">
        <v>113.6</v>
      </c>
      <c r="V429" t="s">
        <v>400</v>
      </c>
      <c r="W429" t="s">
        <v>400</v>
      </c>
      <c r="X429" t="s">
        <v>400</v>
      </c>
    </row>
    <row r="430" spans="1:24" x14ac:dyDescent="0.2">
      <c r="A430" t="s">
        <v>419</v>
      </c>
      <c r="B430" t="s">
        <v>572</v>
      </c>
      <c r="D430">
        <v>1.9980990599999999</v>
      </c>
      <c r="F430">
        <v>18.2668085</v>
      </c>
      <c r="I430">
        <v>2</v>
      </c>
      <c r="K430">
        <v>1.2611569</v>
      </c>
      <c r="L430">
        <v>1.4294020000000001</v>
      </c>
      <c r="S430">
        <v>15.9</v>
      </c>
      <c r="U430">
        <v>49.9</v>
      </c>
      <c r="V430" t="s">
        <v>400</v>
      </c>
      <c r="W430" t="s">
        <v>400</v>
      </c>
      <c r="X430" t="s">
        <v>400</v>
      </c>
    </row>
    <row r="431" spans="1:24" x14ac:dyDescent="0.2">
      <c r="A431" t="s">
        <v>432</v>
      </c>
      <c r="B431" t="s">
        <v>573</v>
      </c>
      <c r="D431">
        <v>2.2381807299999998</v>
      </c>
      <c r="F431">
        <v>17.722690799999999</v>
      </c>
      <c r="I431">
        <v>1.8</v>
      </c>
      <c r="K431">
        <v>1.1795526300000001</v>
      </c>
      <c r="L431">
        <v>1.2149917000000001</v>
      </c>
      <c r="S431">
        <v>6.9</v>
      </c>
      <c r="U431">
        <v>36.200000000000003</v>
      </c>
      <c r="V431" t="s">
        <v>400</v>
      </c>
      <c r="W431" t="s">
        <v>400</v>
      </c>
      <c r="X431" t="s">
        <v>400</v>
      </c>
    </row>
    <row r="432" spans="1:24" x14ac:dyDescent="0.2">
      <c r="A432" t="s">
        <v>432</v>
      </c>
      <c r="B432" t="s">
        <v>574</v>
      </c>
      <c r="D432">
        <v>2.4395395499999997</v>
      </c>
      <c r="F432">
        <v>17.644959699999998</v>
      </c>
      <c r="I432">
        <v>1.7</v>
      </c>
      <c r="K432">
        <v>1.5653182699999999</v>
      </c>
      <c r="L432">
        <v>1.0005814</v>
      </c>
      <c r="S432">
        <v>9.1</v>
      </c>
      <c r="U432">
        <v>84.6</v>
      </c>
      <c r="V432" t="s">
        <v>400</v>
      </c>
      <c r="W432" t="s">
        <v>400</v>
      </c>
      <c r="X432" t="s">
        <v>400</v>
      </c>
    </row>
    <row r="433" spans="1:24" x14ac:dyDescent="0.2">
      <c r="A433" t="s">
        <v>432</v>
      </c>
      <c r="B433" t="s">
        <v>575</v>
      </c>
      <c r="D433">
        <v>1.92839793</v>
      </c>
      <c r="F433">
        <v>17.411766399999998</v>
      </c>
      <c r="I433">
        <v>1.8</v>
      </c>
      <c r="K433">
        <v>1.9510839099999999</v>
      </c>
      <c r="L433">
        <v>2.0011627999999999</v>
      </c>
      <c r="S433">
        <v>9.9</v>
      </c>
      <c r="U433">
        <v>71.8</v>
      </c>
      <c r="V433" t="s">
        <v>400</v>
      </c>
      <c r="W433" t="s">
        <v>400</v>
      </c>
      <c r="X433" t="s">
        <v>400</v>
      </c>
    </row>
    <row r="434" spans="1:24" x14ac:dyDescent="0.2">
      <c r="A434" t="s">
        <v>432</v>
      </c>
      <c r="B434" t="s">
        <v>576</v>
      </c>
      <c r="D434">
        <v>2.0213327699999999</v>
      </c>
      <c r="F434">
        <v>17.644959699999998</v>
      </c>
      <c r="I434">
        <v>1.8</v>
      </c>
      <c r="K434">
        <v>1.5504811299999999</v>
      </c>
      <c r="L434">
        <v>1.0720515000000002</v>
      </c>
      <c r="S434">
        <v>9.1</v>
      </c>
      <c r="U434">
        <v>96.1</v>
      </c>
      <c r="V434" t="s">
        <v>400</v>
      </c>
      <c r="W434" t="s">
        <v>400</v>
      </c>
      <c r="X434" t="s">
        <v>400</v>
      </c>
    </row>
    <row r="435" spans="1:24" x14ac:dyDescent="0.2">
      <c r="A435" t="s">
        <v>432</v>
      </c>
      <c r="B435" t="s">
        <v>577</v>
      </c>
      <c r="D435">
        <v>2.3233709999999999</v>
      </c>
      <c r="F435">
        <v>18.577732899999997</v>
      </c>
      <c r="I435">
        <v>1.9</v>
      </c>
      <c r="K435">
        <v>1.8917353499999998</v>
      </c>
      <c r="L435">
        <v>0.57176080000000007</v>
      </c>
      <c r="S435">
        <v>5.8</v>
      </c>
      <c r="U435">
        <v>17.8</v>
      </c>
      <c r="V435" t="s">
        <v>400</v>
      </c>
      <c r="W435" t="s">
        <v>400</v>
      </c>
      <c r="X435" t="s">
        <v>400</v>
      </c>
    </row>
    <row r="436" spans="1:24" x14ac:dyDescent="0.2">
      <c r="A436" t="s">
        <v>413</v>
      </c>
      <c r="B436" t="s">
        <v>578</v>
      </c>
      <c r="D436">
        <v>3.1210617100000002</v>
      </c>
      <c r="F436">
        <v>19.432774999999999</v>
      </c>
      <c r="I436">
        <v>2.5</v>
      </c>
      <c r="K436">
        <v>2.1365481599999998</v>
      </c>
      <c r="L436">
        <v>1.0720515000000002</v>
      </c>
      <c r="M436">
        <v>104.1</v>
      </c>
      <c r="S436">
        <v>12.1</v>
      </c>
      <c r="U436">
        <v>95.7</v>
      </c>
      <c r="V436" t="s">
        <v>400</v>
      </c>
      <c r="W436" t="s">
        <v>400</v>
      </c>
      <c r="X436" t="s">
        <v>400</v>
      </c>
    </row>
    <row r="437" spans="1:24" x14ac:dyDescent="0.2">
      <c r="A437" t="s">
        <v>413</v>
      </c>
      <c r="B437" t="s">
        <v>579</v>
      </c>
      <c r="D437">
        <v>2.1762241699999998</v>
      </c>
      <c r="F437">
        <v>20.521010399999998</v>
      </c>
      <c r="I437">
        <v>2.4</v>
      </c>
      <c r="K437">
        <v>2.1142924500000002</v>
      </c>
      <c r="L437">
        <v>1.4294020000000001</v>
      </c>
      <c r="S437">
        <v>6.9</v>
      </c>
      <c r="U437">
        <v>57.4</v>
      </c>
      <c r="V437" t="s">
        <v>400</v>
      </c>
      <c r="W437" t="s">
        <v>400</v>
      </c>
      <c r="X437" t="s">
        <v>400</v>
      </c>
    </row>
    <row r="438" spans="1:24" x14ac:dyDescent="0.2">
      <c r="A438" t="s">
        <v>413</v>
      </c>
      <c r="B438" t="s">
        <v>580</v>
      </c>
      <c r="D438">
        <v>2.2691590100000001</v>
      </c>
      <c r="F438">
        <v>18.810926199999997</v>
      </c>
      <c r="I438">
        <v>2.5</v>
      </c>
      <c r="K438">
        <v>1.8768982099999998</v>
      </c>
      <c r="L438">
        <v>1.0720515000000002</v>
      </c>
      <c r="S438">
        <v>9</v>
      </c>
      <c r="U438">
        <v>114.2</v>
      </c>
      <c r="V438" t="s">
        <v>400</v>
      </c>
      <c r="W438" t="s">
        <v>400</v>
      </c>
      <c r="X438" t="s">
        <v>400</v>
      </c>
    </row>
    <row r="439" spans="1:24" x14ac:dyDescent="0.2">
      <c r="A439" t="s">
        <v>413</v>
      </c>
      <c r="B439" t="s">
        <v>581</v>
      </c>
      <c r="D439">
        <v>2.4860069699999996</v>
      </c>
      <c r="F439">
        <v>20.521010399999998</v>
      </c>
      <c r="I439">
        <v>2.5</v>
      </c>
      <c r="K439">
        <v>2.5371509400000001</v>
      </c>
      <c r="L439">
        <v>0.92911130000000008</v>
      </c>
      <c r="M439">
        <v>86.5</v>
      </c>
      <c r="S439">
        <v>5.5</v>
      </c>
      <c r="U439">
        <v>54.3</v>
      </c>
      <c r="V439" t="s">
        <v>400</v>
      </c>
      <c r="W439" t="s">
        <v>400</v>
      </c>
      <c r="X439" t="s">
        <v>400</v>
      </c>
    </row>
    <row r="440" spans="1:24" x14ac:dyDescent="0.2">
      <c r="A440" t="s">
        <v>413</v>
      </c>
      <c r="B440" t="s">
        <v>582</v>
      </c>
      <c r="D440">
        <v>2.2923927199999996</v>
      </c>
      <c r="F440">
        <v>18.5000018</v>
      </c>
      <c r="I440">
        <v>2.7</v>
      </c>
      <c r="K440">
        <v>1.75820109</v>
      </c>
      <c r="L440">
        <v>1.2149917000000001</v>
      </c>
      <c r="M440">
        <v>139.30000000000001</v>
      </c>
      <c r="S440">
        <v>8.1</v>
      </c>
      <c r="U440">
        <v>129</v>
      </c>
      <c r="V440" t="s">
        <v>400</v>
      </c>
      <c r="W440" t="s">
        <v>400</v>
      </c>
      <c r="X440" t="s">
        <v>400</v>
      </c>
    </row>
    <row r="441" spans="1:24" x14ac:dyDescent="0.2">
      <c r="A441" t="s">
        <v>427</v>
      </c>
      <c r="B441" t="s">
        <v>583</v>
      </c>
      <c r="D441">
        <v>2.5557080999999995</v>
      </c>
      <c r="F441">
        <v>17.023110899999999</v>
      </c>
      <c r="I441">
        <v>2.9</v>
      </c>
      <c r="K441">
        <v>1.5653182699999999</v>
      </c>
      <c r="L441">
        <v>1.0720515000000002</v>
      </c>
      <c r="S441">
        <v>5.5</v>
      </c>
      <c r="V441" t="s">
        <v>400</v>
      </c>
      <c r="W441" t="s">
        <v>400</v>
      </c>
      <c r="X441" t="s">
        <v>400</v>
      </c>
    </row>
    <row r="442" spans="1:24" x14ac:dyDescent="0.2">
      <c r="A442" t="s">
        <v>427</v>
      </c>
      <c r="B442" t="s">
        <v>584</v>
      </c>
      <c r="D442">
        <v>2.53247439</v>
      </c>
      <c r="F442">
        <v>16.478993199999998</v>
      </c>
      <c r="I442">
        <v>3</v>
      </c>
      <c r="K442">
        <v>1.5875739800000002</v>
      </c>
      <c r="L442">
        <v>1.2149917000000001</v>
      </c>
      <c r="S442">
        <v>9.5</v>
      </c>
      <c r="V442" t="s">
        <v>400</v>
      </c>
      <c r="W442" t="s">
        <v>400</v>
      </c>
      <c r="X442" t="s">
        <v>400</v>
      </c>
    </row>
    <row r="443" spans="1:24" x14ac:dyDescent="0.2">
      <c r="A443" t="s">
        <v>427</v>
      </c>
      <c r="B443" t="s">
        <v>585</v>
      </c>
      <c r="D443">
        <v>2.5634526699999998</v>
      </c>
      <c r="F443">
        <v>18.344539600000001</v>
      </c>
      <c r="I443">
        <v>2.7</v>
      </c>
      <c r="K443">
        <v>1.35759831</v>
      </c>
      <c r="L443">
        <v>1.5723422000000002</v>
      </c>
      <c r="S443">
        <v>6.7</v>
      </c>
      <c r="V443" t="s">
        <v>400</v>
      </c>
      <c r="W443" t="s">
        <v>400</v>
      </c>
      <c r="X443" t="s">
        <v>400</v>
      </c>
    </row>
    <row r="444" spans="1:24" x14ac:dyDescent="0.2">
      <c r="A444" t="s">
        <v>470</v>
      </c>
      <c r="B444" t="s">
        <v>586</v>
      </c>
      <c r="D444">
        <v>1.7502728199999997</v>
      </c>
      <c r="F444">
        <v>15.079833399999998</v>
      </c>
      <c r="I444">
        <v>2</v>
      </c>
      <c r="K444">
        <v>1.98817676</v>
      </c>
      <c r="L444">
        <v>1.6438123</v>
      </c>
      <c r="S444">
        <v>21.6</v>
      </c>
      <c r="U444">
        <v>318.60000000000002</v>
      </c>
      <c r="V444" t="s">
        <v>400</v>
      </c>
      <c r="W444" t="s">
        <v>400</v>
      </c>
      <c r="X444" t="s">
        <v>400</v>
      </c>
    </row>
    <row r="445" spans="1:24" x14ac:dyDescent="0.2">
      <c r="A445" t="s">
        <v>412</v>
      </c>
      <c r="B445" t="s">
        <v>587</v>
      </c>
      <c r="D445">
        <v>2.6486429399999998</v>
      </c>
      <c r="F445">
        <v>17.722690799999999</v>
      </c>
      <c r="I445">
        <v>2.1</v>
      </c>
      <c r="K445">
        <v>1.59499255</v>
      </c>
      <c r="L445">
        <v>2.5014535000000002</v>
      </c>
      <c r="S445">
        <v>12.8</v>
      </c>
      <c r="U445">
        <v>29.1</v>
      </c>
      <c r="V445" t="s">
        <v>400</v>
      </c>
      <c r="W445" t="s">
        <v>400</v>
      </c>
      <c r="X445" t="s">
        <v>400</v>
      </c>
    </row>
    <row r="446" spans="1:24" x14ac:dyDescent="0.2">
      <c r="A446" t="s">
        <v>412</v>
      </c>
      <c r="B446" t="s">
        <v>588</v>
      </c>
      <c r="D446">
        <v>3.4928010699999996</v>
      </c>
      <c r="F446">
        <v>22.0756324</v>
      </c>
      <c r="I446">
        <v>1.8</v>
      </c>
      <c r="K446">
        <v>1.8027125100000001</v>
      </c>
      <c r="L446">
        <v>1.5723422000000002</v>
      </c>
      <c r="S446">
        <v>18.5</v>
      </c>
      <c r="U446">
        <v>70.099999999999994</v>
      </c>
      <c r="V446" t="s">
        <v>400</v>
      </c>
      <c r="W446" t="s">
        <v>400</v>
      </c>
      <c r="X446" t="s">
        <v>400</v>
      </c>
    </row>
    <row r="447" spans="1:24" x14ac:dyDescent="0.2">
      <c r="A447" t="s">
        <v>412</v>
      </c>
      <c r="B447" t="s">
        <v>589</v>
      </c>
      <c r="D447">
        <v>2.7338332099999998</v>
      </c>
      <c r="F447">
        <v>16.245799899999998</v>
      </c>
      <c r="I447">
        <v>1.8</v>
      </c>
      <c r="K447">
        <v>2.6410109199999998</v>
      </c>
      <c r="L447">
        <v>3.2161545</v>
      </c>
      <c r="S447">
        <v>15.3</v>
      </c>
      <c r="U447">
        <v>70.599999999999994</v>
      </c>
      <c r="V447" t="s">
        <v>400</v>
      </c>
      <c r="W447" t="s">
        <v>400</v>
      </c>
      <c r="X447" t="s">
        <v>400</v>
      </c>
    </row>
    <row r="448" spans="1:24" x14ac:dyDescent="0.2">
      <c r="A448" t="s">
        <v>412</v>
      </c>
      <c r="B448" t="s">
        <v>590</v>
      </c>
      <c r="D448">
        <v>2.4163058400000001</v>
      </c>
      <c r="F448">
        <v>17.100842</v>
      </c>
      <c r="I448">
        <v>1.8</v>
      </c>
      <c r="K448">
        <v>2.5964995000000002</v>
      </c>
      <c r="L448">
        <v>3.0732143000000001</v>
      </c>
      <c r="S448">
        <v>11</v>
      </c>
      <c r="U448">
        <v>90.6</v>
      </c>
      <c r="V448" t="s">
        <v>400</v>
      </c>
      <c r="W448" t="s">
        <v>400</v>
      </c>
      <c r="X448" t="s">
        <v>400</v>
      </c>
    </row>
    <row r="449" spans="1:24" x14ac:dyDescent="0.2">
      <c r="A449" t="s">
        <v>423</v>
      </c>
      <c r="B449" t="s">
        <v>591</v>
      </c>
      <c r="D449">
        <v>2.6796212199999996</v>
      </c>
      <c r="F449">
        <v>15.390757799999999</v>
      </c>
      <c r="I449">
        <v>2.2000000000000002</v>
      </c>
      <c r="K449">
        <v>1.8620610699999998</v>
      </c>
      <c r="L449">
        <v>1.0005814</v>
      </c>
      <c r="S449">
        <v>13.4</v>
      </c>
      <c r="U449">
        <v>330.4</v>
      </c>
      <c r="V449" t="s">
        <v>400</v>
      </c>
      <c r="W449" t="s">
        <v>400</v>
      </c>
      <c r="X449" t="s">
        <v>400</v>
      </c>
    </row>
    <row r="450" spans="1:24" x14ac:dyDescent="0.2">
      <c r="A450" t="s">
        <v>423</v>
      </c>
      <c r="B450" t="s">
        <v>592</v>
      </c>
      <c r="D450">
        <v>1.8199739500000001</v>
      </c>
      <c r="F450">
        <v>15.002102300000001</v>
      </c>
      <c r="I450">
        <v>2.2999999999999998</v>
      </c>
      <c r="K450">
        <v>1.8546425</v>
      </c>
      <c r="L450">
        <v>1.0005814</v>
      </c>
      <c r="S450">
        <v>11.1</v>
      </c>
      <c r="U450">
        <v>234.2</v>
      </c>
      <c r="V450" t="s">
        <v>400</v>
      </c>
      <c r="W450" t="s">
        <v>400</v>
      </c>
      <c r="X450" t="s">
        <v>400</v>
      </c>
    </row>
    <row r="451" spans="1:24" x14ac:dyDescent="0.2">
      <c r="A451" t="s">
        <v>458</v>
      </c>
      <c r="B451" t="s">
        <v>593</v>
      </c>
      <c r="D451">
        <v>1.8432076599999998</v>
      </c>
      <c r="F451">
        <v>17.3340353</v>
      </c>
      <c r="I451">
        <v>2.1</v>
      </c>
      <c r="K451">
        <v>1.1943897700000001</v>
      </c>
      <c r="L451">
        <v>0.78617110000000012</v>
      </c>
      <c r="S451">
        <v>11.1</v>
      </c>
      <c r="U451">
        <v>72.3</v>
      </c>
      <c r="V451" t="s">
        <v>400</v>
      </c>
      <c r="W451" t="s">
        <v>400</v>
      </c>
      <c r="X451" t="s">
        <v>400</v>
      </c>
    </row>
    <row r="452" spans="1:24" x14ac:dyDescent="0.2">
      <c r="A452" t="s">
        <v>410</v>
      </c>
      <c r="B452" t="s">
        <v>594</v>
      </c>
      <c r="D452">
        <v>3.6167141899999997</v>
      </c>
      <c r="F452">
        <v>20.210086</v>
      </c>
      <c r="I452">
        <v>2.4</v>
      </c>
      <c r="K452">
        <v>1.5875739800000002</v>
      </c>
      <c r="L452">
        <v>0.92911130000000008</v>
      </c>
      <c r="S452">
        <v>12.8</v>
      </c>
      <c r="U452">
        <v>18.100000000000001</v>
      </c>
      <c r="V452" t="s">
        <v>400</v>
      </c>
      <c r="W452" t="s">
        <v>400</v>
      </c>
      <c r="X452" t="s">
        <v>400</v>
      </c>
    </row>
    <row r="453" spans="1:24" x14ac:dyDescent="0.2">
      <c r="A453" t="s">
        <v>408</v>
      </c>
      <c r="B453" t="s">
        <v>595</v>
      </c>
      <c r="D453">
        <v>3.1133171399999995</v>
      </c>
      <c r="F453">
        <v>17.878153000000001</v>
      </c>
      <c r="I453">
        <v>2.7</v>
      </c>
      <c r="K453">
        <v>1.7878753700000001</v>
      </c>
      <c r="L453">
        <v>0.85764119999999999</v>
      </c>
      <c r="S453">
        <v>15.7</v>
      </c>
      <c r="U453">
        <v>31.5</v>
      </c>
      <c r="V453" t="s">
        <v>400</v>
      </c>
      <c r="W453" t="s">
        <v>400</v>
      </c>
      <c r="X453" t="s">
        <v>400</v>
      </c>
    </row>
    <row r="454" spans="1:24" x14ac:dyDescent="0.2">
      <c r="A454" t="s">
        <v>408</v>
      </c>
      <c r="B454" t="s">
        <v>596</v>
      </c>
      <c r="D454">
        <v>2.6796212199999996</v>
      </c>
      <c r="F454">
        <v>15.934875499999999</v>
      </c>
      <c r="I454">
        <v>2</v>
      </c>
      <c r="K454">
        <v>1.59499255</v>
      </c>
      <c r="L454">
        <v>7.4328904000000007</v>
      </c>
      <c r="S454">
        <v>20.9</v>
      </c>
      <c r="U454">
        <v>64.400000000000006</v>
      </c>
      <c r="V454" t="s">
        <v>400</v>
      </c>
      <c r="W454" t="s">
        <v>400</v>
      </c>
      <c r="X454" t="s">
        <v>400</v>
      </c>
    </row>
    <row r="455" spans="1:24" x14ac:dyDescent="0.2">
      <c r="A455" t="s">
        <v>408</v>
      </c>
      <c r="B455" t="s">
        <v>597</v>
      </c>
      <c r="D455">
        <v>2.8345126199999999</v>
      </c>
      <c r="F455">
        <v>16.8676487</v>
      </c>
      <c r="I455">
        <v>2.8</v>
      </c>
      <c r="K455">
        <v>1.6914339599999999</v>
      </c>
      <c r="L455">
        <v>1.4294020000000001</v>
      </c>
      <c r="M455">
        <v>91.8</v>
      </c>
      <c r="S455">
        <v>6.2</v>
      </c>
      <c r="U455">
        <v>29.6</v>
      </c>
      <c r="V455" t="s">
        <v>400</v>
      </c>
      <c r="W455" t="s">
        <v>400</v>
      </c>
      <c r="X455" t="s">
        <v>400</v>
      </c>
    </row>
    <row r="456" spans="1:24" x14ac:dyDescent="0.2">
      <c r="A456" t="s">
        <v>408</v>
      </c>
      <c r="B456" t="s">
        <v>598</v>
      </c>
      <c r="D456">
        <v>2.7880452</v>
      </c>
      <c r="F456">
        <v>17.256304199999999</v>
      </c>
      <c r="I456">
        <v>2.7</v>
      </c>
      <c r="K456">
        <v>1.8175496500000001</v>
      </c>
      <c r="L456">
        <v>1.4294020000000001</v>
      </c>
      <c r="S456">
        <v>16.7</v>
      </c>
      <c r="U456">
        <v>44</v>
      </c>
      <c r="V456" t="s">
        <v>400</v>
      </c>
      <c r="W456" t="s">
        <v>400</v>
      </c>
      <c r="X456" t="s">
        <v>400</v>
      </c>
    </row>
    <row r="457" spans="1:24" x14ac:dyDescent="0.2">
      <c r="A457" t="s">
        <v>408</v>
      </c>
      <c r="B457" t="s">
        <v>599</v>
      </c>
      <c r="D457">
        <v>3.73288274</v>
      </c>
      <c r="F457">
        <v>18.5000018</v>
      </c>
      <c r="I457">
        <v>2.2999999999999998</v>
      </c>
      <c r="K457">
        <v>1.8101310799999999</v>
      </c>
      <c r="L457">
        <v>1.2864618000000001</v>
      </c>
      <c r="S457">
        <v>11.8</v>
      </c>
      <c r="U457">
        <v>37.1</v>
      </c>
      <c r="V457" t="s">
        <v>400</v>
      </c>
      <c r="W457" t="s">
        <v>400</v>
      </c>
      <c r="X457" t="s">
        <v>400</v>
      </c>
    </row>
    <row r="458" spans="1:24" x14ac:dyDescent="0.2">
      <c r="A458" t="s">
        <v>408</v>
      </c>
      <c r="B458" t="s">
        <v>600</v>
      </c>
      <c r="D458">
        <v>4.1356003799999996</v>
      </c>
      <c r="F458">
        <v>17.023110899999999</v>
      </c>
      <c r="I458">
        <v>2.8</v>
      </c>
      <c r="K458">
        <v>1.98817676</v>
      </c>
      <c r="L458">
        <v>0.85764119999999999</v>
      </c>
      <c r="S458">
        <v>14.1</v>
      </c>
      <c r="U458">
        <v>36.4</v>
      </c>
      <c r="V458" t="s">
        <v>400</v>
      </c>
      <c r="W458" t="s">
        <v>400</v>
      </c>
      <c r="X458" t="s">
        <v>400</v>
      </c>
    </row>
    <row r="459" spans="1:24" x14ac:dyDescent="0.2">
      <c r="A459" t="s">
        <v>433</v>
      </c>
      <c r="B459" t="s">
        <v>601</v>
      </c>
      <c r="D459">
        <v>2.4163058400000001</v>
      </c>
      <c r="F459">
        <v>15.7794133</v>
      </c>
      <c r="I459">
        <v>2.2000000000000002</v>
      </c>
      <c r="K459">
        <v>3.4867279</v>
      </c>
      <c r="L459">
        <v>1.1435216000000001</v>
      </c>
      <c r="S459">
        <v>17.8</v>
      </c>
      <c r="U459">
        <v>27.3</v>
      </c>
      <c r="V459" t="s">
        <v>400</v>
      </c>
      <c r="W459" t="s">
        <v>400</v>
      </c>
      <c r="X459" t="s">
        <v>400</v>
      </c>
    </row>
    <row r="460" spans="1:24" x14ac:dyDescent="0.2">
      <c r="A460" t="s">
        <v>433</v>
      </c>
      <c r="B460" t="s">
        <v>602</v>
      </c>
      <c r="D460">
        <v>1.9980990599999999</v>
      </c>
      <c r="F460">
        <v>18.111346300000001</v>
      </c>
      <c r="I460">
        <v>2.6</v>
      </c>
      <c r="K460">
        <v>1.9139910600000001</v>
      </c>
      <c r="L460">
        <v>2.3585132999999998</v>
      </c>
      <c r="S460">
        <v>14.7</v>
      </c>
      <c r="V460" t="s">
        <v>400</v>
      </c>
      <c r="W460" t="s">
        <v>400</v>
      </c>
      <c r="X460" t="s">
        <v>400</v>
      </c>
    </row>
    <row r="461" spans="1:24" x14ac:dyDescent="0.2">
      <c r="A461" t="s">
        <v>433</v>
      </c>
      <c r="B461" t="s">
        <v>603</v>
      </c>
      <c r="D461">
        <v>2.14524589</v>
      </c>
      <c r="F461">
        <v>22.153363499999998</v>
      </c>
      <c r="I461">
        <v>2</v>
      </c>
      <c r="K461">
        <v>1.24631976</v>
      </c>
      <c r="L461">
        <v>5.5031977000000003</v>
      </c>
      <c r="S461">
        <v>12.8</v>
      </c>
      <c r="U461">
        <v>5.8</v>
      </c>
      <c r="V461" t="s">
        <v>400</v>
      </c>
      <c r="W461" t="s">
        <v>400</v>
      </c>
      <c r="X461" t="s">
        <v>400</v>
      </c>
    </row>
    <row r="462" spans="1:24" x14ac:dyDescent="0.2">
      <c r="A462" t="s">
        <v>453</v>
      </c>
      <c r="B462" t="s">
        <v>604</v>
      </c>
      <c r="D462">
        <v>1.5721477099999996</v>
      </c>
      <c r="F462">
        <v>19.976892700000001</v>
      </c>
      <c r="I462">
        <v>1.9</v>
      </c>
      <c r="K462">
        <v>1.7952939399999999</v>
      </c>
      <c r="L462">
        <v>2.8588040000000001</v>
      </c>
      <c r="S462">
        <v>15.7</v>
      </c>
      <c r="U462">
        <v>233.3</v>
      </c>
      <c r="V462" t="s">
        <v>400</v>
      </c>
      <c r="W462" t="s">
        <v>400</v>
      </c>
      <c r="X462" t="s">
        <v>400</v>
      </c>
    </row>
    <row r="463" spans="1:24" x14ac:dyDescent="0.2">
      <c r="A463" t="s">
        <v>453</v>
      </c>
      <c r="B463" t="s">
        <v>605</v>
      </c>
      <c r="D463">
        <v>1.8896750799999997</v>
      </c>
      <c r="F463">
        <v>14.691177899999998</v>
      </c>
      <c r="I463">
        <v>2.4</v>
      </c>
      <c r="K463">
        <v>1.24631976</v>
      </c>
      <c r="L463">
        <v>3.3590947000000004</v>
      </c>
      <c r="S463">
        <v>16.600000000000001</v>
      </c>
      <c r="U463">
        <v>113</v>
      </c>
      <c r="V463" t="s">
        <v>400</v>
      </c>
      <c r="W463" t="s">
        <v>400</v>
      </c>
      <c r="X463" t="s">
        <v>400</v>
      </c>
    </row>
    <row r="464" spans="1:24" x14ac:dyDescent="0.2">
      <c r="A464" t="s">
        <v>469</v>
      </c>
      <c r="B464" t="s">
        <v>606</v>
      </c>
      <c r="D464">
        <v>1.7657619599999996</v>
      </c>
      <c r="F464">
        <v>19.743699399999997</v>
      </c>
      <c r="I464">
        <v>4.1006448000000004</v>
      </c>
      <c r="K464">
        <v>1.8323867900000002</v>
      </c>
      <c r="L464">
        <v>3.7164452000000003</v>
      </c>
      <c r="S464">
        <v>9.5</v>
      </c>
      <c r="U464">
        <v>145.30000000000001</v>
      </c>
      <c r="V464" t="s">
        <v>400</v>
      </c>
      <c r="W464" t="s">
        <v>400</v>
      </c>
      <c r="X464" t="s">
        <v>400</v>
      </c>
    </row>
    <row r="465" spans="1:24" x14ac:dyDescent="0.2">
      <c r="A465" t="s">
        <v>440</v>
      </c>
      <c r="B465" t="s">
        <v>607</v>
      </c>
      <c r="D465">
        <v>2.2923927199999996</v>
      </c>
      <c r="F465">
        <v>21.8424391</v>
      </c>
      <c r="I465">
        <v>2.5930548</v>
      </c>
      <c r="K465">
        <v>2.5890809300000002</v>
      </c>
      <c r="L465">
        <v>0.92911130000000008</v>
      </c>
      <c r="S465">
        <v>11.5</v>
      </c>
      <c r="U465">
        <v>181.1</v>
      </c>
      <c r="V465" t="s">
        <v>400</v>
      </c>
      <c r="W465" t="s">
        <v>400</v>
      </c>
      <c r="X465" t="s">
        <v>400</v>
      </c>
    </row>
    <row r="466" spans="1:24" x14ac:dyDescent="0.2">
      <c r="A466" t="s">
        <v>460</v>
      </c>
      <c r="B466" t="s">
        <v>608</v>
      </c>
      <c r="D466">
        <v>1.8199739500000001</v>
      </c>
      <c r="F466">
        <v>15.934875499999999</v>
      </c>
      <c r="I466">
        <v>8.0806824000000006</v>
      </c>
      <c r="K466">
        <v>1.86947964</v>
      </c>
      <c r="L466">
        <v>0.85764119999999999</v>
      </c>
      <c r="M466">
        <v>52</v>
      </c>
      <c r="S466">
        <v>12.2</v>
      </c>
      <c r="U466">
        <v>374.4</v>
      </c>
      <c r="V466" t="s">
        <v>400</v>
      </c>
      <c r="W466" t="s">
        <v>400</v>
      </c>
      <c r="X466" t="s">
        <v>400</v>
      </c>
    </row>
    <row r="467" spans="1:24" x14ac:dyDescent="0.2">
      <c r="A467" t="s">
        <v>420</v>
      </c>
      <c r="B467" t="s">
        <v>609</v>
      </c>
      <c r="D467">
        <v>2.8267680499999996</v>
      </c>
      <c r="F467">
        <v>15.623951100000001</v>
      </c>
      <c r="I467">
        <v>5.8494491999999996</v>
      </c>
      <c r="K467">
        <v>1.6320854</v>
      </c>
      <c r="L467">
        <v>2.2870432000000003</v>
      </c>
      <c r="S467">
        <v>15.4</v>
      </c>
      <c r="U467">
        <v>83.3</v>
      </c>
      <c r="V467" t="s">
        <v>400</v>
      </c>
      <c r="W467" t="s">
        <v>400</v>
      </c>
      <c r="X467" t="s">
        <v>400</v>
      </c>
    </row>
    <row r="468" spans="1:24" x14ac:dyDescent="0.2">
      <c r="A468" t="s">
        <v>457</v>
      </c>
      <c r="B468" t="s">
        <v>610</v>
      </c>
      <c r="D468">
        <v>1.8509522300000001</v>
      </c>
      <c r="F468">
        <v>15.002102300000001</v>
      </c>
      <c r="I468">
        <v>3.4373052000000004</v>
      </c>
      <c r="K468">
        <v>1.98817676</v>
      </c>
      <c r="L468">
        <v>2.1441030000000003</v>
      </c>
      <c r="S468">
        <v>11.5</v>
      </c>
      <c r="V468" t="s">
        <v>400</v>
      </c>
      <c r="W468" t="s">
        <v>400</v>
      </c>
      <c r="X468" t="s">
        <v>400</v>
      </c>
    </row>
    <row r="469" spans="1:24" x14ac:dyDescent="0.2">
      <c r="A469" t="s">
        <v>429</v>
      </c>
      <c r="B469" t="s">
        <v>611</v>
      </c>
      <c r="D469">
        <v>2.5169852499999998</v>
      </c>
      <c r="F469">
        <v>18.5000018</v>
      </c>
      <c r="I469">
        <v>6.1509671999999993</v>
      </c>
      <c r="K469">
        <v>2.25524528</v>
      </c>
      <c r="L469">
        <v>1.0005814</v>
      </c>
      <c r="M469">
        <v>133.9</v>
      </c>
      <c r="S469">
        <v>15.4</v>
      </c>
      <c r="U469">
        <v>283.3</v>
      </c>
      <c r="V469" t="s">
        <v>400</v>
      </c>
      <c r="W469" t="s">
        <v>400</v>
      </c>
      <c r="X469" t="s">
        <v>400</v>
      </c>
    </row>
    <row r="470" spans="1:24" x14ac:dyDescent="0.2">
      <c r="A470" t="s">
        <v>474</v>
      </c>
      <c r="B470" t="s">
        <v>612</v>
      </c>
      <c r="D470">
        <v>1.6263597000000001</v>
      </c>
      <c r="F470">
        <v>16.634455399999997</v>
      </c>
      <c r="I470">
        <v>8.6837184000000001</v>
      </c>
      <c r="K470">
        <v>1.8917353499999998</v>
      </c>
      <c r="L470">
        <v>1.5008721</v>
      </c>
      <c r="S470">
        <v>23.1</v>
      </c>
      <c r="U470">
        <v>10.5</v>
      </c>
      <c r="V470" t="s">
        <v>400</v>
      </c>
      <c r="W470" t="s">
        <v>400</v>
      </c>
      <c r="X470" t="s">
        <v>400</v>
      </c>
    </row>
    <row r="471" spans="1:24" x14ac:dyDescent="0.2">
      <c r="A471" t="s">
        <v>452</v>
      </c>
      <c r="B471" t="s">
        <v>613</v>
      </c>
      <c r="D471">
        <v>1.89741965</v>
      </c>
      <c r="F471">
        <v>13.214286999999999</v>
      </c>
      <c r="I471">
        <v>4.4021628000000002</v>
      </c>
      <c r="K471">
        <v>1.7878753700000001</v>
      </c>
      <c r="L471">
        <v>2.7873339000000001</v>
      </c>
      <c r="S471">
        <v>9.5</v>
      </c>
      <c r="V471" t="s">
        <v>400</v>
      </c>
      <c r="W471" t="s">
        <v>400</v>
      </c>
      <c r="X471" t="s">
        <v>400</v>
      </c>
    </row>
    <row r="472" spans="1:24" x14ac:dyDescent="0.2">
      <c r="A472" t="s">
        <v>473</v>
      </c>
      <c r="B472" t="s">
        <v>614</v>
      </c>
      <c r="D472">
        <v>1.7270391099999998</v>
      </c>
      <c r="F472">
        <v>19.121850600000002</v>
      </c>
      <c r="I472">
        <v>5.9097528000000006</v>
      </c>
      <c r="K472">
        <v>1.9362467699999999</v>
      </c>
      <c r="L472">
        <v>1.8582226000000002</v>
      </c>
      <c r="S472">
        <v>10.5</v>
      </c>
      <c r="U472">
        <v>4.3</v>
      </c>
      <c r="V472" t="s">
        <v>400</v>
      </c>
      <c r="W472" t="s">
        <v>400</v>
      </c>
      <c r="X472" t="s">
        <v>400</v>
      </c>
    </row>
    <row r="473" spans="1:24" x14ac:dyDescent="0.2">
      <c r="A473" t="s">
        <v>407</v>
      </c>
      <c r="B473" t="s">
        <v>615</v>
      </c>
      <c r="D473">
        <v>1.8277185199999997</v>
      </c>
      <c r="F473">
        <v>18.810926199999997</v>
      </c>
      <c r="I473">
        <v>3.5579124000000002</v>
      </c>
      <c r="K473">
        <v>2.75228947</v>
      </c>
      <c r="L473">
        <v>1.8582226000000002</v>
      </c>
      <c r="S473">
        <v>12.7</v>
      </c>
      <c r="U473">
        <v>174.1</v>
      </c>
      <c r="V473" t="s">
        <v>400</v>
      </c>
      <c r="W473" t="s">
        <v>400</v>
      </c>
      <c r="X473" t="s">
        <v>400</v>
      </c>
    </row>
    <row r="474" spans="1:24" x14ac:dyDescent="0.2">
      <c r="A474" t="s">
        <v>471</v>
      </c>
      <c r="B474" t="s">
        <v>616</v>
      </c>
      <c r="D474">
        <v>1.7502728199999997</v>
      </c>
      <c r="F474">
        <v>18.2668085</v>
      </c>
      <c r="I474">
        <v>7.3570392</v>
      </c>
      <c r="K474">
        <v>1.72110824</v>
      </c>
      <c r="L474">
        <v>2.4299834000000002</v>
      </c>
      <c r="S474">
        <v>14.8</v>
      </c>
      <c r="U474">
        <v>13.6</v>
      </c>
      <c r="V474" t="s">
        <v>400</v>
      </c>
      <c r="W474" t="s">
        <v>400</v>
      </c>
      <c r="X474" t="s">
        <v>400</v>
      </c>
    </row>
    <row r="475" spans="1:24" x14ac:dyDescent="0.2">
      <c r="A475" t="s">
        <v>431</v>
      </c>
      <c r="B475" t="s">
        <v>617</v>
      </c>
      <c r="D475">
        <v>2.44728412</v>
      </c>
      <c r="F475">
        <v>16.712186499999998</v>
      </c>
      <c r="I475">
        <v>9.588272400000001</v>
      </c>
      <c r="K475">
        <v>2.6632666299999999</v>
      </c>
      <c r="L475">
        <v>1.0720515000000002</v>
      </c>
      <c r="S475">
        <v>17.7</v>
      </c>
      <c r="U475">
        <v>15.3</v>
      </c>
      <c r="V475" t="s">
        <v>400</v>
      </c>
      <c r="W475" t="s">
        <v>400</v>
      </c>
      <c r="X475" t="s">
        <v>400</v>
      </c>
    </row>
    <row r="476" spans="1:24" x14ac:dyDescent="0.2">
      <c r="A476" t="s">
        <v>451</v>
      </c>
      <c r="B476" t="s">
        <v>618</v>
      </c>
      <c r="D476">
        <v>1.9361424999999999</v>
      </c>
      <c r="F476">
        <v>23.163867799999998</v>
      </c>
      <c r="I476">
        <v>3.5579124000000002</v>
      </c>
      <c r="K476">
        <v>1.51338828</v>
      </c>
      <c r="L476">
        <v>3.0732143000000001</v>
      </c>
      <c r="S476">
        <v>12.2</v>
      </c>
      <c r="U476">
        <v>15.6</v>
      </c>
      <c r="V476" t="s">
        <v>400</v>
      </c>
      <c r="W476" t="s">
        <v>400</v>
      </c>
      <c r="X476" t="s">
        <v>400</v>
      </c>
    </row>
    <row r="477" spans="1:24" x14ac:dyDescent="0.2">
      <c r="A477" t="s">
        <v>424</v>
      </c>
      <c r="B477" t="s">
        <v>619</v>
      </c>
      <c r="D477">
        <v>2.6176646599999995</v>
      </c>
      <c r="F477">
        <v>15.079833399999998</v>
      </c>
      <c r="I477">
        <v>3.6182160000000003</v>
      </c>
      <c r="K477">
        <v>2.8858237300000003</v>
      </c>
      <c r="L477">
        <v>3.5020349000000004</v>
      </c>
      <c r="S477">
        <v>37</v>
      </c>
      <c r="U477">
        <v>99</v>
      </c>
      <c r="V477" t="s">
        <v>400</v>
      </c>
      <c r="W477" t="s">
        <v>400</v>
      </c>
      <c r="X477" t="s">
        <v>400</v>
      </c>
    </row>
    <row r="478" spans="1:24" x14ac:dyDescent="0.2">
      <c r="A478" t="s">
        <v>442</v>
      </c>
      <c r="B478" t="s">
        <v>620</v>
      </c>
      <c r="D478">
        <v>2.1762241699999998</v>
      </c>
      <c r="F478">
        <v>18.189077399999999</v>
      </c>
      <c r="I478">
        <v>4.3418592</v>
      </c>
      <c r="K478">
        <v>1.5504811299999999</v>
      </c>
      <c r="L478">
        <v>3.3590947000000004</v>
      </c>
      <c r="S478">
        <v>9.3000000000000007</v>
      </c>
      <c r="U478">
        <v>53.6</v>
      </c>
      <c r="V478" t="s">
        <v>400</v>
      </c>
      <c r="W478" t="s">
        <v>400</v>
      </c>
      <c r="X478" t="s">
        <v>400</v>
      </c>
    </row>
    <row r="479" spans="1:24" x14ac:dyDescent="0.2">
      <c r="A479" t="s">
        <v>416</v>
      </c>
      <c r="B479" t="s">
        <v>621</v>
      </c>
      <c r="D479">
        <v>3.0668497199999996</v>
      </c>
      <c r="F479">
        <v>19.821430499999998</v>
      </c>
      <c r="I479">
        <v>5.2464132000000001</v>
      </c>
      <c r="K479">
        <v>1.99559533</v>
      </c>
      <c r="L479">
        <v>2.9302740999999997</v>
      </c>
      <c r="S479">
        <v>21</v>
      </c>
      <c r="U479">
        <v>40.299999999999997</v>
      </c>
      <c r="V479" t="s">
        <v>400</v>
      </c>
      <c r="W479" t="s">
        <v>400</v>
      </c>
      <c r="X479" t="s">
        <v>400</v>
      </c>
    </row>
    <row r="480" spans="1:24" x14ac:dyDescent="0.2">
      <c r="A480" t="s">
        <v>434</v>
      </c>
      <c r="B480" t="s">
        <v>622</v>
      </c>
      <c r="D480">
        <v>2.3930721299999997</v>
      </c>
      <c r="F480">
        <v>18.655463999999998</v>
      </c>
      <c r="I480">
        <v>5.4273240000000005</v>
      </c>
      <c r="K480">
        <v>1.8768982099999998</v>
      </c>
      <c r="L480">
        <v>3.1446844000000005</v>
      </c>
      <c r="S480">
        <v>14.7</v>
      </c>
      <c r="U480">
        <v>43</v>
      </c>
      <c r="V480" t="s">
        <v>400</v>
      </c>
      <c r="W480" t="s">
        <v>400</v>
      </c>
      <c r="X480" t="s">
        <v>400</v>
      </c>
    </row>
    <row r="481" spans="1:24" x14ac:dyDescent="0.2">
      <c r="A481" t="s">
        <v>466</v>
      </c>
      <c r="B481" t="s">
        <v>623</v>
      </c>
      <c r="D481">
        <v>1.7735065299999999</v>
      </c>
      <c r="F481">
        <v>16.245799899999998</v>
      </c>
      <c r="I481">
        <v>3.7991267999999998</v>
      </c>
      <c r="K481">
        <v>1.7136896699999999</v>
      </c>
      <c r="L481">
        <v>2.7158638000000002</v>
      </c>
      <c r="S481">
        <v>3.6</v>
      </c>
      <c r="V481" t="s">
        <v>400</v>
      </c>
      <c r="W481" t="s">
        <v>400</v>
      </c>
      <c r="X481" t="s">
        <v>400</v>
      </c>
    </row>
    <row r="482" spans="1:24" x14ac:dyDescent="0.2">
      <c r="A482" t="s">
        <v>624</v>
      </c>
      <c r="B482" t="s">
        <v>625</v>
      </c>
      <c r="C482" t="s">
        <v>626</v>
      </c>
      <c r="D482">
        <v>4</v>
      </c>
      <c r="G482">
        <v>48</v>
      </c>
      <c r="N482">
        <v>10</v>
      </c>
      <c r="O482">
        <v>51</v>
      </c>
      <c r="Q482">
        <v>7</v>
      </c>
      <c r="V482" t="s">
        <v>34</v>
      </c>
      <c r="W482" t="s">
        <v>130</v>
      </c>
      <c r="X482" t="s">
        <v>130</v>
      </c>
    </row>
    <row r="483" spans="1:24" x14ac:dyDescent="0.2">
      <c r="A483" t="s">
        <v>624</v>
      </c>
      <c r="B483" t="s">
        <v>625</v>
      </c>
      <c r="C483" t="s">
        <v>627</v>
      </c>
      <c r="D483">
        <v>8.8000000000000007</v>
      </c>
      <c r="G483">
        <v>39.200000000000003</v>
      </c>
      <c r="I483">
        <v>0.7</v>
      </c>
      <c r="M483">
        <v>2300</v>
      </c>
      <c r="N483">
        <v>10</v>
      </c>
      <c r="O483">
        <v>50</v>
      </c>
      <c r="P483">
        <v>115</v>
      </c>
      <c r="Q483">
        <v>5</v>
      </c>
      <c r="R483">
        <v>900</v>
      </c>
      <c r="U483">
        <v>170</v>
      </c>
      <c r="V483" t="s">
        <v>34</v>
      </c>
      <c r="W483" t="s">
        <v>130</v>
      </c>
      <c r="X483" t="s">
        <v>130</v>
      </c>
    </row>
    <row r="484" spans="1:24" x14ac:dyDescent="0.2">
      <c r="A484" t="s">
        <v>624</v>
      </c>
      <c r="B484" t="s">
        <v>625</v>
      </c>
      <c r="C484" t="s">
        <v>628</v>
      </c>
      <c r="D484">
        <v>13.5</v>
      </c>
      <c r="G484">
        <v>35.799999999999997</v>
      </c>
      <c r="N484">
        <v>10</v>
      </c>
      <c r="O484">
        <v>76</v>
      </c>
      <c r="Q484">
        <v>5</v>
      </c>
      <c r="V484" t="s">
        <v>34</v>
      </c>
      <c r="W484" t="s">
        <v>130</v>
      </c>
      <c r="X484" t="s">
        <v>130</v>
      </c>
    </row>
    <row r="485" spans="1:24" x14ac:dyDescent="0.2">
      <c r="A485" t="s">
        <v>624</v>
      </c>
      <c r="B485" t="s">
        <v>625</v>
      </c>
      <c r="C485" t="s">
        <v>629</v>
      </c>
      <c r="D485">
        <v>14.5</v>
      </c>
      <c r="G485">
        <v>35.799999999999997</v>
      </c>
      <c r="N485">
        <v>20</v>
      </c>
      <c r="O485">
        <v>56</v>
      </c>
      <c r="Q485">
        <v>35</v>
      </c>
      <c r="V485" t="s">
        <v>34</v>
      </c>
      <c r="W485" t="s">
        <v>130</v>
      </c>
      <c r="X485" t="s">
        <v>130</v>
      </c>
    </row>
    <row r="486" spans="1:24" x14ac:dyDescent="0.2">
      <c r="A486" t="s">
        <v>624</v>
      </c>
      <c r="B486" t="s">
        <v>625</v>
      </c>
      <c r="C486" t="s">
        <v>630</v>
      </c>
      <c r="D486">
        <v>10.4</v>
      </c>
      <c r="G486">
        <v>43.6</v>
      </c>
      <c r="N486">
        <v>11</v>
      </c>
      <c r="O486">
        <v>68</v>
      </c>
      <c r="Q486">
        <v>5</v>
      </c>
      <c r="V486" t="s">
        <v>34</v>
      </c>
      <c r="W486" t="s">
        <v>130</v>
      </c>
      <c r="X486" t="s">
        <v>130</v>
      </c>
    </row>
    <row r="487" spans="1:24" x14ac:dyDescent="0.2">
      <c r="A487" t="s">
        <v>624</v>
      </c>
      <c r="B487" t="s">
        <v>625</v>
      </c>
      <c r="C487" t="s">
        <v>631</v>
      </c>
      <c r="D487">
        <v>20.3</v>
      </c>
      <c r="G487">
        <v>23.7</v>
      </c>
      <c r="N487">
        <v>59</v>
      </c>
      <c r="O487">
        <v>152</v>
      </c>
      <c r="Q487">
        <v>18</v>
      </c>
      <c r="V487" t="s">
        <v>34</v>
      </c>
      <c r="W487" t="s">
        <v>130</v>
      </c>
      <c r="X487" t="s">
        <v>130</v>
      </c>
    </row>
    <row r="488" spans="1:24" x14ac:dyDescent="0.2">
      <c r="A488" t="s">
        <v>624</v>
      </c>
      <c r="B488" t="s">
        <v>625</v>
      </c>
      <c r="C488" t="s">
        <v>632</v>
      </c>
      <c r="D488">
        <v>6.9</v>
      </c>
      <c r="G488">
        <v>48.3</v>
      </c>
      <c r="N488">
        <v>25</v>
      </c>
      <c r="O488">
        <v>62</v>
      </c>
      <c r="Q488">
        <v>11</v>
      </c>
      <c r="V488" t="s">
        <v>34</v>
      </c>
      <c r="W488" t="s">
        <v>130</v>
      </c>
      <c r="X488" t="s">
        <v>130</v>
      </c>
    </row>
    <row r="489" spans="1:24" x14ac:dyDescent="0.2">
      <c r="A489" t="s">
        <v>624</v>
      </c>
      <c r="B489" t="s">
        <v>625</v>
      </c>
      <c r="C489" t="s">
        <v>633</v>
      </c>
      <c r="D489">
        <v>4</v>
      </c>
      <c r="G489">
        <v>48.2</v>
      </c>
      <c r="N489">
        <v>11</v>
      </c>
      <c r="O489">
        <v>26</v>
      </c>
      <c r="Q489">
        <v>6</v>
      </c>
      <c r="V489" t="s">
        <v>34</v>
      </c>
      <c r="W489" t="s">
        <v>130</v>
      </c>
      <c r="X489" t="s">
        <v>130</v>
      </c>
    </row>
    <row r="490" spans="1:24" x14ac:dyDescent="0.2">
      <c r="A490" t="s">
        <v>624</v>
      </c>
      <c r="B490" t="s">
        <v>625</v>
      </c>
      <c r="C490" t="s">
        <v>634</v>
      </c>
      <c r="D490">
        <v>1.2</v>
      </c>
      <c r="G490">
        <v>48.8</v>
      </c>
      <c r="N490">
        <v>31</v>
      </c>
      <c r="O490">
        <v>50</v>
      </c>
      <c r="Q490">
        <v>8</v>
      </c>
      <c r="V490" t="s">
        <v>34</v>
      </c>
      <c r="W490" t="s">
        <v>130</v>
      </c>
      <c r="X490" t="s">
        <v>130</v>
      </c>
    </row>
    <row r="491" spans="1:24" x14ac:dyDescent="0.2">
      <c r="A491" t="s">
        <v>624</v>
      </c>
      <c r="B491" t="s">
        <v>625</v>
      </c>
      <c r="C491" t="s">
        <v>635</v>
      </c>
      <c r="D491">
        <v>8.8000000000000007</v>
      </c>
      <c r="G491">
        <v>39.200000000000003</v>
      </c>
      <c r="I491">
        <v>7.0000000000000007E-2</v>
      </c>
      <c r="K491">
        <v>0.04</v>
      </c>
      <c r="L491">
        <v>0.4</v>
      </c>
      <c r="M491">
        <v>2300</v>
      </c>
      <c r="N491">
        <v>10</v>
      </c>
      <c r="O491">
        <v>50</v>
      </c>
      <c r="P491">
        <v>115</v>
      </c>
      <c r="Q491">
        <v>5</v>
      </c>
      <c r="R491">
        <v>900</v>
      </c>
      <c r="U491">
        <v>170</v>
      </c>
      <c r="V491" t="s">
        <v>34</v>
      </c>
      <c r="W491" t="s">
        <v>130</v>
      </c>
      <c r="X491" t="s">
        <v>130</v>
      </c>
    </row>
    <row r="492" spans="1:24" x14ac:dyDescent="0.2">
      <c r="A492" t="s">
        <v>157</v>
      </c>
      <c r="B492" t="s">
        <v>636</v>
      </c>
      <c r="C492" t="s">
        <v>637</v>
      </c>
      <c r="D492">
        <v>13.4</v>
      </c>
      <c r="G492">
        <v>19.5</v>
      </c>
      <c r="I492">
        <v>0.12</v>
      </c>
      <c r="K492">
        <v>7.0000000000000007E-2</v>
      </c>
      <c r="L492">
        <v>0.65</v>
      </c>
      <c r="M492">
        <v>3000</v>
      </c>
      <c r="N492">
        <v>20</v>
      </c>
      <c r="O492" s="14">
        <v>60</v>
      </c>
      <c r="P492">
        <v>30</v>
      </c>
      <c r="Q492">
        <v>20</v>
      </c>
      <c r="R492">
        <v>100</v>
      </c>
      <c r="V492" t="s">
        <v>34</v>
      </c>
      <c r="W492" t="s">
        <v>130</v>
      </c>
      <c r="X492" t="s">
        <v>130</v>
      </c>
    </row>
    <row r="493" spans="1:24" x14ac:dyDescent="0.2">
      <c r="A493" t="s">
        <v>157</v>
      </c>
      <c r="B493" t="s">
        <v>636</v>
      </c>
      <c r="C493" t="s">
        <v>638</v>
      </c>
      <c r="D493">
        <v>15.4</v>
      </c>
      <c r="G493">
        <v>27.5</v>
      </c>
      <c r="I493">
        <v>0.17</v>
      </c>
      <c r="K493">
        <v>0.73</v>
      </c>
      <c r="L493">
        <v>1.4</v>
      </c>
      <c r="M493">
        <v>3000</v>
      </c>
      <c r="N493">
        <v>140</v>
      </c>
      <c r="O493" s="14">
        <v>80</v>
      </c>
      <c r="P493">
        <v>35</v>
      </c>
      <c r="Q493">
        <v>60</v>
      </c>
      <c r="R493">
        <v>200</v>
      </c>
      <c r="V493" t="s">
        <v>34</v>
      </c>
      <c r="W493" t="s">
        <v>130</v>
      </c>
      <c r="X493" t="s">
        <v>130</v>
      </c>
    </row>
    <row r="494" spans="1:24" x14ac:dyDescent="0.2">
      <c r="A494" t="s">
        <v>149</v>
      </c>
      <c r="B494" t="s">
        <v>639</v>
      </c>
      <c r="C494" t="s">
        <v>640</v>
      </c>
      <c r="D494">
        <v>12.47</v>
      </c>
      <c r="G494">
        <v>30.24</v>
      </c>
      <c r="I494" s="14">
        <v>0.185</v>
      </c>
      <c r="N494">
        <v>24</v>
      </c>
      <c r="O494">
        <v>59</v>
      </c>
      <c r="Q494">
        <v>26</v>
      </c>
      <c r="R494">
        <v>163</v>
      </c>
      <c r="V494" t="s">
        <v>34</v>
      </c>
      <c r="W494" t="s">
        <v>130</v>
      </c>
      <c r="X494" t="s">
        <v>130</v>
      </c>
    </row>
    <row r="495" spans="1:24" x14ac:dyDescent="0.2">
      <c r="A495" t="s">
        <v>149</v>
      </c>
      <c r="B495" t="s">
        <v>639</v>
      </c>
      <c r="C495" t="s">
        <v>641</v>
      </c>
      <c r="D495">
        <v>10.25</v>
      </c>
      <c r="G495">
        <v>14.63</v>
      </c>
      <c r="I495" s="14">
        <v>0.63</v>
      </c>
      <c r="N495">
        <v>64</v>
      </c>
      <c r="O495">
        <v>112</v>
      </c>
      <c r="Q495">
        <v>200</v>
      </c>
      <c r="R495">
        <v>201</v>
      </c>
      <c r="V495" t="s">
        <v>34</v>
      </c>
      <c r="W495" t="s">
        <v>130</v>
      </c>
      <c r="X495" t="s">
        <v>130</v>
      </c>
    </row>
    <row r="496" spans="1:24" x14ac:dyDescent="0.2">
      <c r="A496" t="s">
        <v>149</v>
      </c>
      <c r="B496" t="s">
        <v>639</v>
      </c>
      <c r="C496" t="s">
        <v>642</v>
      </c>
      <c r="D496">
        <v>4.5</v>
      </c>
      <c r="G496">
        <v>40.32</v>
      </c>
      <c r="I496" s="14">
        <v>7.5999999999999998E-2</v>
      </c>
      <c r="N496">
        <v>16</v>
      </c>
      <c r="O496">
        <v>36</v>
      </c>
      <c r="Q496">
        <v>13</v>
      </c>
      <c r="R496">
        <v>133</v>
      </c>
      <c r="V496" t="s">
        <v>34</v>
      </c>
      <c r="W496" t="s">
        <v>130</v>
      </c>
      <c r="X496" t="s">
        <v>130</v>
      </c>
    </row>
    <row r="497" spans="1:24" x14ac:dyDescent="0.2">
      <c r="A497" t="s">
        <v>149</v>
      </c>
      <c r="B497" t="s">
        <v>639</v>
      </c>
      <c r="C497" t="s">
        <v>643</v>
      </c>
      <c r="D497">
        <v>8.65</v>
      </c>
      <c r="G497">
        <v>40.65</v>
      </c>
      <c r="I497" s="14">
        <v>0.06</v>
      </c>
      <c r="N497">
        <v>18</v>
      </c>
      <c r="O497">
        <v>41</v>
      </c>
      <c r="Q497">
        <v>19</v>
      </c>
      <c r="R497">
        <v>132</v>
      </c>
      <c r="V497" t="s">
        <v>34</v>
      </c>
      <c r="W497" t="s">
        <v>130</v>
      </c>
      <c r="X497" t="s">
        <v>130</v>
      </c>
    </row>
    <row r="498" spans="1:24" x14ac:dyDescent="0.2">
      <c r="A498" t="s">
        <v>149</v>
      </c>
      <c r="B498" t="s">
        <v>639</v>
      </c>
      <c r="C498" t="s">
        <v>644</v>
      </c>
      <c r="D498">
        <v>20.5</v>
      </c>
      <c r="G498">
        <v>20</v>
      </c>
      <c r="I498" s="14">
        <v>0.9</v>
      </c>
      <c r="N498">
        <v>90</v>
      </c>
      <c r="O498">
        <v>305</v>
      </c>
      <c r="Q498">
        <v>725</v>
      </c>
      <c r="R498">
        <v>160</v>
      </c>
      <c r="V498" t="s">
        <v>34</v>
      </c>
      <c r="W498" t="s">
        <v>130</v>
      </c>
      <c r="X498" t="s">
        <v>130</v>
      </c>
    </row>
    <row r="499" spans="1:24" x14ac:dyDescent="0.2">
      <c r="A499" t="s">
        <v>645</v>
      </c>
      <c r="B499" t="s">
        <v>646</v>
      </c>
      <c r="C499" t="s">
        <v>647</v>
      </c>
      <c r="D499">
        <v>0.5</v>
      </c>
      <c r="G499">
        <v>43.3</v>
      </c>
      <c r="I499">
        <v>0.12</v>
      </c>
      <c r="L499">
        <v>7.0000000000000007E-2</v>
      </c>
      <c r="O499">
        <v>95</v>
      </c>
      <c r="Q499">
        <v>72</v>
      </c>
      <c r="V499" t="s">
        <v>34</v>
      </c>
      <c r="W499" t="s">
        <v>130</v>
      </c>
      <c r="X499" t="s">
        <v>130</v>
      </c>
    </row>
    <row r="500" spans="1:24" x14ac:dyDescent="0.2">
      <c r="A500" t="s">
        <v>645</v>
      </c>
      <c r="B500" t="s">
        <v>646</v>
      </c>
      <c r="C500" t="s">
        <v>648</v>
      </c>
      <c r="D500">
        <v>0.8</v>
      </c>
      <c r="G500">
        <v>45.8</v>
      </c>
      <c r="I500">
        <v>0.24</v>
      </c>
      <c r="L500">
        <v>0.14000000000000001</v>
      </c>
      <c r="O500">
        <v>180</v>
      </c>
      <c r="Q500">
        <v>100</v>
      </c>
      <c r="V500" t="s">
        <v>34</v>
      </c>
      <c r="W500" t="s">
        <v>130</v>
      </c>
      <c r="X500" t="s">
        <v>130</v>
      </c>
    </row>
    <row r="501" spans="1:24" x14ac:dyDescent="0.2">
      <c r="A501" t="s">
        <v>645</v>
      </c>
      <c r="B501" t="s">
        <v>646</v>
      </c>
      <c r="C501" t="s">
        <v>649</v>
      </c>
      <c r="D501">
        <v>0.1</v>
      </c>
      <c r="G501">
        <v>41</v>
      </c>
      <c r="I501">
        <v>0.06</v>
      </c>
      <c r="L501">
        <v>7.0000000000000007E-2</v>
      </c>
      <c r="O501">
        <v>30</v>
      </c>
      <c r="Q501">
        <v>50</v>
      </c>
      <c r="V501" t="s">
        <v>34</v>
      </c>
      <c r="W501" t="s">
        <v>130</v>
      </c>
      <c r="X501" t="s">
        <v>130</v>
      </c>
    </row>
    <row r="502" spans="1:24" x14ac:dyDescent="0.2">
      <c r="A502" t="s">
        <v>645</v>
      </c>
      <c r="B502" t="s">
        <v>646</v>
      </c>
      <c r="C502" t="s">
        <v>650</v>
      </c>
      <c r="D502">
        <v>6.8</v>
      </c>
      <c r="G502">
        <v>13.8</v>
      </c>
      <c r="I502">
        <v>0.66</v>
      </c>
      <c r="L502">
        <v>0.5</v>
      </c>
      <c r="O502">
        <v>95</v>
      </c>
      <c r="Q502">
        <v>72</v>
      </c>
      <c r="V502" t="s">
        <v>34</v>
      </c>
      <c r="W502" t="s">
        <v>130</v>
      </c>
      <c r="X502" t="s">
        <v>130</v>
      </c>
    </row>
    <row r="503" spans="1:24" x14ac:dyDescent="0.2">
      <c r="A503" t="s">
        <v>645</v>
      </c>
      <c r="B503" t="s">
        <v>646</v>
      </c>
      <c r="C503" t="s">
        <v>651</v>
      </c>
      <c r="D503">
        <v>7.4</v>
      </c>
      <c r="G503">
        <v>19.899999999999999</v>
      </c>
      <c r="I503">
        <v>0.9</v>
      </c>
      <c r="L503">
        <v>0.71</v>
      </c>
      <c r="O503">
        <v>180</v>
      </c>
      <c r="Q503">
        <v>100</v>
      </c>
      <c r="V503" t="s">
        <v>34</v>
      </c>
      <c r="W503" t="s">
        <v>130</v>
      </c>
      <c r="X503" t="s">
        <v>130</v>
      </c>
    </row>
    <row r="504" spans="1:24" x14ac:dyDescent="0.2">
      <c r="A504" t="s">
        <v>645</v>
      </c>
      <c r="B504" t="s">
        <v>646</v>
      </c>
      <c r="C504" t="s">
        <v>652</v>
      </c>
      <c r="D504">
        <v>6</v>
      </c>
      <c r="G504">
        <v>8.5</v>
      </c>
      <c r="I504">
        <v>0.48</v>
      </c>
      <c r="L504">
        <v>0.14000000000000001</v>
      </c>
      <c r="O504">
        <v>30</v>
      </c>
      <c r="Q504">
        <v>50</v>
      </c>
      <c r="V504" t="s">
        <v>34</v>
      </c>
      <c r="W504" t="s">
        <v>130</v>
      </c>
      <c r="X504" t="s">
        <v>130</v>
      </c>
    </row>
    <row r="505" spans="1:24" x14ac:dyDescent="0.2">
      <c r="A505" t="s">
        <v>645</v>
      </c>
      <c r="B505" t="s">
        <v>646</v>
      </c>
      <c r="C505" t="s">
        <v>653</v>
      </c>
      <c r="D505">
        <v>16.3</v>
      </c>
      <c r="G505">
        <v>26.2</v>
      </c>
      <c r="I505">
        <v>0.18</v>
      </c>
      <c r="L505">
        <v>7.0000000000000007E-2</v>
      </c>
      <c r="O505">
        <v>95</v>
      </c>
      <c r="Q505">
        <v>72</v>
      </c>
      <c r="V505" t="s">
        <v>34</v>
      </c>
      <c r="W505" t="s">
        <v>130</v>
      </c>
      <c r="X505" t="s">
        <v>130</v>
      </c>
    </row>
    <row r="506" spans="1:24" x14ac:dyDescent="0.2">
      <c r="A506" t="s">
        <v>645</v>
      </c>
      <c r="B506" t="s">
        <v>646</v>
      </c>
      <c r="C506" t="s">
        <v>654</v>
      </c>
      <c r="D506">
        <v>22.6</v>
      </c>
      <c r="G506">
        <v>28.1</v>
      </c>
      <c r="I506">
        <v>0.3</v>
      </c>
      <c r="L506">
        <v>7.0000000000000007E-2</v>
      </c>
      <c r="O506">
        <v>180</v>
      </c>
      <c r="Q506">
        <v>100</v>
      </c>
      <c r="V506" t="s">
        <v>34</v>
      </c>
      <c r="W506" t="s">
        <v>130</v>
      </c>
      <c r="X506" t="s">
        <v>130</v>
      </c>
    </row>
    <row r="507" spans="1:24" x14ac:dyDescent="0.2">
      <c r="A507" t="s">
        <v>645</v>
      </c>
      <c r="B507" t="s">
        <v>646</v>
      </c>
      <c r="C507" t="s">
        <v>655</v>
      </c>
      <c r="D507">
        <v>9.3000000000000007</v>
      </c>
      <c r="G507">
        <v>24.3</v>
      </c>
      <c r="I507">
        <v>0.06</v>
      </c>
      <c r="L507">
        <v>7.0000000000000007E-2</v>
      </c>
      <c r="O507">
        <v>30</v>
      </c>
      <c r="Q507">
        <v>50</v>
      </c>
      <c r="V507" t="s">
        <v>34</v>
      </c>
      <c r="W507" t="s">
        <v>130</v>
      </c>
      <c r="X507" t="s">
        <v>130</v>
      </c>
    </row>
    <row r="508" spans="1:24" x14ac:dyDescent="0.2">
      <c r="A508" t="s">
        <v>656</v>
      </c>
      <c r="B508" t="s">
        <v>657</v>
      </c>
      <c r="C508" t="s">
        <v>658</v>
      </c>
      <c r="D508">
        <v>2.91</v>
      </c>
      <c r="G508">
        <v>1.72</v>
      </c>
      <c r="I508">
        <v>0.18</v>
      </c>
      <c r="K508">
        <v>1.3</v>
      </c>
      <c r="L508">
        <v>1.19</v>
      </c>
      <c r="M508">
        <v>9811</v>
      </c>
      <c r="R508">
        <v>863</v>
      </c>
      <c r="U508">
        <v>249</v>
      </c>
      <c r="V508" t="s">
        <v>34</v>
      </c>
      <c r="W508" t="s">
        <v>130</v>
      </c>
      <c r="X508" t="s">
        <v>130</v>
      </c>
    </row>
    <row r="509" spans="1:24" x14ac:dyDescent="0.2">
      <c r="A509" t="s">
        <v>656</v>
      </c>
      <c r="B509" t="s">
        <v>657</v>
      </c>
      <c r="C509" t="s">
        <v>659</v>
      </c>
      <c r="D509">
        <v>2.2799999999999998</v>
      </c>
      <c r="G509">
        <v>3.7</v>
      </c>
      <c r="I509">
        <v>0.08</v>
      </c>
      <c r="K509">
        <v>0.22</v>
      </c>
      <c r="L509">
        <v>0.76</v>
      </c>
      <c r="M509">
        <v>7829</v>
      </c>
      <c r="R509">
        <v>273</v>
      </c>
      <c r="U509">
        <v>332</v>
      </c>
      <c r="V509" t="s">
        <v>34</v>
      </c>
      <c r="W509" t="s">
        <v>130</v>
      </c>
      <c r="X509" t="s">
        <v>130</v>
      </c>
    </row>
    <row r="510" spans="1:24" x14ac:dyDescent="0.2">
      <c r="A510" t="s">
        <v>656</v>
      </c>
      <c r="B510" t="s">
        <v>657</v>
      </c>
      <c r="C510" t="s">
        <v>660</v>
      </c>
      <c r="D510">
        <v>2.88</v>
      </c>
      <c r="G510">
        <v>1.98</v>
      </c>
      <c r="I510">
        <v>0.1</v>
      </c>
      <c r="K510">
        <v>1.47</v>
      </c>
      <c r="L510">
        <v>1.18</v>
      </c>
      <c r="M510">
        <v>8431</v>
      </c>
      <c r="R510">
        <v>406</v>
      </c>
      <c r="U510">
        <v>361</v>
      </c>
      <c r="V510" t="s">
        <v>34</v>
      </c>
      <c r="W510" t="s">
        <v>130</v>
      </c>
      <c r="X510" t="s">
        <v>130</v>
      </c>
    </row>
    <row r="511" spans="1:24" x14ac:dyDescent="0.2">
      <c r="A511" t="s">
        <v>656</v>
      </c>
      <c r="B511" t="s">
        <v>657</v>
      </c>
      <c r="C511" t="s">
        <v>661</v>
      </c>
      <c r="D511">
        <v>2.68</v>
      </c>
      <c r="G511">
        <v>4.22</v>
      </c>
      <c r="I511">
        <v>0.09</v>
      </c>
      <c r="K511">
        <v>0.37</v>
      </c>
      <c r="L511">
        <v>0.83</v>
      </c>
      <c r="M511">
        <v>8012</v>
      </c>
      <c r="R511">
        <v>303</v>
      </c>
      <c r="U511">
        <v>733</v>
      </c>
      <c r="V511" t="s">
        <v>34</v>
      </c>
      <c r="W511" t="s">
        <v>130</v>
      </c>
      <c r="X511" t="s">
        <v>130</v>
      </c>
    </row>
    <row r="512" spans="1:24" x14ac:dyDescent="0.2">
      <c r="A512" t="s">
        <v>656</v>
      </c>
      <c r="B512" t="s">
        <v>657</v>
      </c>
      <c r="C512" t="s">
        <v>662</v>
      </c>
      <c r="D512">
        <v>2.7</v>
      </c>
      <c r="G512">
        <v>2.2999999999999998</v>
      </c>
      <c r="I512">
        <v>0.15</v>
      </c>
      <c r="K512">
        <v>2.35</v>
      </c>
      <c r="L512">
        <v>1.03</v>
      </c>
      <c r="M512">
        <v>7840</v>
      </c>
      <c r="R512">
        <v>336</v>
      </c>
      <c r="U512">
        <v>632</v>
      </c>
      <c r="V512" t="s">
        <v>34</v>
      </c>
      <c r="W512" t="s">
        <v>130</v>
      </c>
      <c r="X512" t="s">
        <v>130</v>
      </c>
    </row>
    <row r="513" spans="1:24" x14ac:dyDescent="0.2">
      <c r="A513" t="s">
        <v>656</v>
      </c>
      <c r="B513" t="s">
        <v>657</v>
      </c>
      <c r="C513" t="s">
        <v>663</v>
      </c>
      <c r="D513">
        <v>2.5</v>
      </c>
      <c r="G513">
        <v>2.65</v>
      </c>
      <c r="I513">
        <v>0.09</v>
      </c>
      <c r="K513">
        <v>0.43</v>
      </c>
      <c r="L513">
        <v>0.92</v>
      </c>
      <c r="M513">
        <v>6590</v>
      </c>
      <c r="R513">
        <v>273</v>
      </c>
      <c r="U513">
        <v>475</v>
      </c>
      <c r="V513" t="s">
        <v>34</v>
      </c>
      <c r="W513" t="s">
        <v>130</v>
      </c>
      <c r="X513" t="s">
        <v>130</v>
      </c>
    </row>
    <row r="514" spans="1:24" x14ac:dyDescent="0.2">
      <c r="A514" t="s">
        <v>656</v>
      </c>
      <c r="B514" t="s">
        <v>657</v>
      </c>
      <c r="C514" t="s">
        <v>664</v>
      </c>
      <c r="D514">
        <v>3.21</v>
      </c>
      <c r="G514">
        <v>2.5099999999999998</v>
      </c>
      <c r="I514">
        <v>0.12</v>
      </c>
      <c r="K514">
        <v>1.9</v>
      </c>
      <c r="L514">
        <v>1.02</v>
      </c>
      <c r="M514">
        <v>11196</v>
      </c>
      <c r="R514">
        <v>377</v>
      </c>
      <c r="U514">
        <v>700</v>
      </c>
      <c r="V514" t="s">
        <v>34</v>
      </c>
      <c r="W514" t="s">
        <v>130</v>
      </c>
      <c r="X514" t="s">
        <v>130</v>
      </c>
    </row>
    <row r="515" spans="1:24" x14ac:dyDescent="0.2">
      <c r="A515" t="s">
        <v>656</v>
      </c>
      <c r="B515" t="s">
        <v>657</v>
      </c>
      <c r="C515" t="s">
        <v>665</v>
      </c>
      <c r="D515">
        <v>2.64</v>
      </c>
      <c r="G515">
        <v>2.25</v>
      </c>
      <c r="I515">
        <v>0.1</v>
      </c>
      <c r="K515">
        <v>0.97</v>
      </c>
      <c r="L515">
        <v>0.8</v>
      </c>
      <c r="M515">
        <v>10846</v>
      </c>
      <c r="R515">
        <v>391</v>
      </c>
      <c r="U515">
        <v>772</v>
      </c>
      <c r="V515" t="s">
        <v>34</v>
      </c>
      <c r="W515" t="s">
        <v>130</v>
      </c>
      <c r="X515" t="s">
        <v>130</v>
      </c>
    </row>
    <row r="516" spans="1:24" x14ac:dyDescent="0.2">
      <c r="A516" t="s">
        <v>656</v>
      </c>
      <c r="B516" t="s">
        <v>657</v>
      </c>
      <c r="C516" t="s">
        <v>666</v>
      </c>
      <c r="D516">
        <v>3.65</v>
      </c>
      <c r="G516">
        <v>4.3499999999999996</v>
      </c>
      <c r="I516">
        <v>0.15</v>
      </c>
      <c r="K516">
        <v>1.64</v>
      </c>
      <c r="L516">
        <v>0.89</v>
      </c>
      <c r="M516">
        <v>12510</v>
      </c>
      <c r="R516">
        <v>295</v>
      </c>
      <c r="U516">
        <v>1946</v>
      </c>
      <c r="V516" t="s">
        <v>34</v>
      </c>
      <c r="W516" t="s">
        <v>130</v>
      </c>
      <c r="X516" t="s">
        <v>130</v>
      </c>
    </row>
    <row r="517" spans="1:24" x14ac:dyDescent="0.2">
      <c r="A517" t="s">
        <v>656</v>
      </c>
      <c r="B517" t="s">
        <v>657</v>
      </c>
      <c r="C517" t="s">
        <v>667</v>
      </c>
      <c r="D517">
        <v>3.28</v>
      </c>
      <c r="G517">
        <v>1.78</v>
      </c>
      <c r="I517">
        <v>0.15</v>
      </c>
      <c r="K517">
        <v>1.6</v>
      </c>
      <c r="L517">
        <v>0.9</v>
      </c>
      <c r="M517">
        <v>14894</v>
      </c>
      <c r="R517">
        <v>184</v>
      </c>
      <c r="U517">
        <v>1689</v>
      </c>
      <c r="V517" t="s">
        <v>34</v>
      </c>
      <c r="W517" t="s">
        <v>130</v>
      </c>
      <c r="X517" t="s">
        <v>130</v>
      </c>
    </row>
    <row r="518" spans="1:24" x14ac:dyDescent="0.2">
      <c r="A518" t="s">
        <v>656</v>
      </c>
      <c r="B518" t="s">
        <v>657</v>
      </c>
      <c r="C518" t="s">
        <v>668</v>
      </c>
      <c r="D518">
        <v>3.37</v>
      </c>
      <c r="G518">
        <v>1.64</v>
      </c>
      <c r="I518">
        <v>0.21</v>
      </c>
      <c r="K518">
        <v>1.03</v>
      </c>
      <c r="L518">
        <v>0.89</v>
      </c>
      <c r="M518">
        <v>9784</v>
      </c>
      <c r="R518">
        <v>108</v>
      </c>
      <c r="U518">
        <v>1979</v>
      </c>
      <c r="V518" t="s">
        <v>34</v>
      </c>
      <c r="W518" t="s">
        <v>130</v>
      </c>
      <c r="X518" t="s">
        <v>130</v>
      </c>
    </row>
    <row r="519" spans="1:24" x14ac:dyDescent="0.2">
      <c r="A519" t="s">
        <v>669</v>
      </c>
      <c r="B519" t="s">
        <v>670</v>
      </c>
      <c r="C519">
        <v>11</v>
      </c>
      <c r="D519">
        <v>3.88</v>
      </c>
      <c r="G519">
        <v>54.55</v>
      </c>
      <c r="M519">
        <v>100</v>
      </c>
      <c r="O519">
        <v>10</v>
      </c>
      <c r="Q519">
        <v>10</v>
      </c>
      <c r="T519">
        <v>100</v>
      </c>
      <c r="U519">
        <v>500</v>
      </c>
      <c r="V519" t="s">
        <v>34</v>
      </c>
      <c r="W519" t="s">
        <v>130</v>
      </c>
      <c r="X519" t="s">
        <v>130</v>
      </c>
    </row>
    <row r="520" spans="1:24" x14ac:dyDescent="0.2">
      <c r="A520" t="s">
        <v>669</v>
      </c>
      <c r="B520" t="s">
        <v>670</v>
      </c>
      <c r="C520">
        <v>12</v>
      </c>
      <c r="D520">
        <v>3.88</v>
      </c>
      <c r="G520">
        <v>55.95</v>
      </c>
      <c r="M520">
        <v>300</v>
      </c>
      <c r="T520">
        <v>100</v>
      </c>
      <c r="U520">
        <v>500</v>
      </c>
      <c r="V520" t="s">
        <v>34</v>
      </c>
      <c r="W520" t="s">
        <v>130</v>
      </c>
      <c r="X520" t="s">
        <v>130</v>
      </c>
    </row>
    <row r="521" spans="1:24" x14ac:dyDescent="0.2">
      <c r="A521" t="s">
        <v>669</v>
      </c>
      <c r="B521" t="s">
        <v>670</v>
      </c>
      <c r="C521">
        <v>13</v>
      </c>
      <c r="D521">
        <v>1.55</v>
      </c>
      <c r="G521">
        <v>40.92</v>
      </c>
      <c r="M521">
        <v>2000</v>
      </c>
      <c r="O521">
        <v>50</v>
      </c>
      <c r="P521">
        <v>30</v>
      </c>
      <c r="Q521">
        <v>50</v>
      </c>
      <c r="T521">
        <v>100</v>
      </c>
      <c r="U521">
        <v>100</v>
      </c>
      <c r="V521" t="s">
        <v>34</v>
      </c>
      <c r="W521" t="s">
        <v>130</v>
      </c>
      <c r="X521" t="s">
        <v>130</v>
      </c>
    </row>
    <row r="522" spans="1:24" x14ac:dyDescent="0.2">
      <c r="A522" t="s">
        <v>669</v>
      </c>
      <c r="B522" t="s">
        <v>670</v>
      </c>
      <c r="C522">
        <v>14</v>
      </c>
      <c r="D522">
        <v>1.1599999999999999</v>
      </c>
      <c r="G522">
        <v>48.26</v>
      </c>
      <c r="M522">
        <v>1000</v>
      </c>
      <c r="O522">
        <v>20</v>
      </c>
      <c r="P522">
        <v>30</v>
      </c>
      <c r="Q522">
        <v>30</v>
      </c>
      <c r="T522">
        <v>100</v>
      </c>
      <c r="U522">
        <v>100</v>
      </c>
      <c r="V522" t="s">
        <v>34</v>
      </c>
      <c r="W522" t="s">
        <v>130</v>
      </c>
      <c r="X522" t="s">
        <v>130</v>
      </c>
    </row>
    <row r="523" spans="1:24" x14ac:dyDescent="0.2">
      <c r="A523" t="s">
        <v>669</v>
      </c>
      <c r="B523" t="s">
        <v>670</v>
      </c>
      <c r="C523">
        <v>15</v>
      </c>
      <c r="D523">
        <v>0.78</v>
      </c>
      <c r="G523">
        <v>50.71</v>
      </c>
      <c r="M523">
        <v>500</v>
      </c>
      <c r="O523">
        <v>10</v>
      </c>
      <c r="Q523">
        <v>10</v>
      </c>
      <c r="T523">
        <v>100</v>
      </c>
      <c r="U523">
        <v>800</v>
      </c>
      <c r="V523" t="s">
        <v>34</v>
      </c>
      <c r="W523" t="s">
        <v>130</v>
      </c>
      <c r="X523" t="s">
        <v>130</v>
      </c>
    </row>
    <row r="524" spans="1:24" x14ac:dyDescent="0.2">
      <c r="A524" t="s">
        <v>671</v>
      </c>
      <c r="B524" t="s">
        <v>672</v>
      </c>
      <c r="C524">
        <v>1</v>
      </c>
      <c r="D524">
        <v>16.7</v>
      </c>
      <c r="G524">
        <v>3.1</v>
      </c>
      <c r="I524">
        <v>1.01</v>
      </c>
      <c r="K524" s="14">
        <v>0.86</v>
      </c>
      <c r="L524" s="14">
        <v>0.43</v>
      </c>
      <c r="M524">
        <v>1380</v>
      </c>
      <c r="O524">
        <v>23.8</v>
      </c>
      <c r="Q524">
        <v>340</v>
      </c>
      <c r="R524">
        <v>189</v>
      </c>
      <c r="T524">
        <v>70</v>
      </c>
      <c r="U524">
        <v>5.5</v>
      </c>
      <c r="V524" t="s">
        <v>34</v>
      </c>
      <c r="W524" t="s">
        <v>130</v>
      </c>
      <c r="X524" t="s">
        <v>130</v>
      </c>
    </row>
  </sheetData>
  <autoFilter ref="A1:AE524" xr:uid="{F9981567-1DA0-4D74-B718-BB880F46C82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Maria Ledesma</dc:creator>
  <cp:lastModifiedBy>Swanner, Elizabeth D [EAC]</cp:lastModifiedBy>
  <dcterms:created xsi:type="dcterms:W3CDTF">2024-02-09T18:38:09Z</dcterms:created>
  <dcterms:modified xsi:type="dcterms:W3CDTF">2025-05-21T19:56:59Z</dcterms:modified>
</cp:coreProperties>
</file>